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58\AC\Temp\"/>
    </mc:Choice>
  </mc:AlternateContent>
  <xr:revisionPtr revIDLastSave="0" documentId="13_ncr:1000001_{48D2BB30-B14F-8240-91A8-49535072CBD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Money_Measures" sheetId="2" r:id="rId1"/>
    <sheet name="in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72" i="2" l="1"/>
  <c r="P772" i="2"/>
  <c r="Q771" i="2"/>
  <c r="P771" i="2"/>
  <c r="C771" i="2"/>
  <c r="B771" i="2"/>
  <c r="B2" i="2"/>
  <c r="D2" i="2"/>
  <c r="E2" i="2"/>
  <c r="B3" i="2"/>
  <c r="D3" i="2"/>
  <c r="E3" i="2"/>
  <c r="B4" i="2"/>
  <c r="D4" i="2"/>
  <c r="E4" i="2"/>
  <c r="B5" i="2"/>
  <c r="D5" i="2"/>
  <c r="E5" i="2"/>
  <c r="B6" i="2"/>
  <c r="D6" i="2"/>
  <c r="E6" i="2"/>
  <c r="B7" i="2"/>
  <c r="D7" i="2"/>
  <c r="E7" i="2"/>
  <c r="B8" i="2"/>
  <c r="D8" i="2"/>
  <c r="E8" i="2"/>
  <c r="B9" i="2"/>
  <c r="D9" i="2"/>
  <c r="E9" i="2"/>
  <c r="B10" i="2"/>
  <c r="D10" i="2"/>
  <c r="E10" i="2"/>
  <c r="B11" i="2"/>
  <c r="D11" i="2"/>
  <c r="E11" i="2"/>
  <c r="B12" i="2"/>
  <c r="D12" i="2"/>
  <c r="E12" i="2"/>
  <c r="B13" i="2"/>
  <c r="D13" i="2"/>
  <c r="E13" i="2"/>
  <c r="B14" i="2"/>
  <c r="D14" i="2"/>
  <c r="E14" i="2"/>
  <c r="B15" i="2"/>
  <c r="D15" i="2"/>
  <c r="E15" i="2"/>
  <c r="B16" i="2"/>
  <c r="D16" i="2"/>
  <c r="E16" i="2"/>
  <c r="B17" i="2"/>
  <c r="D17" i="2"/>
  <c r="E17" i="2"/>
  <c r="B18" i="2"/>
  <c r="D18" i="2"/>
  <c r="E18" i="2"/>
  <c r="B19" i="2"/>
  <c r="D19" i="2"/>
  <c r="E19" i="2"/>
  <c r="B20" i="2"/>
  <c r="D20" i="2"/>
  <c r="E20" i="2"/>
  <c r="B21" i="2"/>
  <c r="D21" i="2"/>
  <c r="E21" i="2"/>
  <c r="B22" i="2"/>
  <c r="D22" i="2"/>
  <c r="E22" i="2"/>
  <c r="B23" i="2"/>
  <c r="D23" i="2"/>
  <c r="E23" i="2"/>
  <c r="B24" i="2"/>
  <c r="D24" i="2"/>
  <c r="E24" i="2"/>
  <c r="B25" i="2"/>
  <c r="D25" i="2"/>
  <c r="E25" i="2"/>
  <c r="B26" i="2"/>
  <c r="D26" i="2"/>
  <c r="E26" i="2"/>
  <c r="B27" i="2"/>
  <c r="D27" i="2"/>
  <c r="E27" i="2"/>
  <c r="B28" i="2"/>
  <c r="D28" i="2"/>
  <c r="E28" i="2"/>
  <c r="B29" i="2"/>
  <c r="D29" i="2"/>
  <c r="E29" i="2"/>
  <c r="B30" i="2"/>
  <c r="D30" i="2"/>
  <c r="E30" i="2"/>
  <c r="B31" i="2"/>
  <c r="D31" i="2"/>
  <c r="E31" i="2"/>
  <c r="B32" i="2"/>
  <c r="D32" i="2"/>
  <c r="E32" i="2"/>
  <c r="B33" i="2"/>
  <c r="D33" i="2"/>
  <c r="E33" i="2"/>
  <c r="B34" i="2"/>
  <c r="D34" i="2"/>
  <c r="E34" i="2"/>
  <c r="B35" i="2"/>
  <c r="D35" i="2"/>
  <c r="E35" i="2"/>
  <c r="B36" i="2"/>
  <c r="D36" i="2"/>
  <c r="E36" i="2"/>
  <c r="B37" i="2"/>
  <c r="D37" i="2"/>
  <c r="E37" i="2"/>
  <c r="B38" i="2"/>
  <c r="D38" i="2"/>
  <c r="E38" i="2"/>
  <c r="B39" i="2"/>
  <c r="D39" i="2"/>
  <c r="E39" i="2"/>
  <c r="B40" i="2"/>
  <c r="D40" i="2"/>
  <c r="E40" i="2"/>
  <c r="B41" i="2"/>
  <c r="D41" i="2"/>
  <c r="E41" i="2"/>
  <c r="B42" i="2"/>
  <c r="D42" i="2"/>
  <c r="E42" i="2"/>
  <c r="B43" i="2"/>
  <c r="D43" i="2"/>
  <c r="E43" i="2"/>
  <c r="B44" i="2"/>
  <c r="D44" i="2"/>
  <c r="E44" i="2"/>
  <c r="B45" i="2"/>
  <c r="D45" i="2"/>
  <c r="E45" i="2"/>
  <c r="B46" i="2"/>
  <c r="D46" i="2"/>
  <c r="E46" i="2"/>
  <c r="B47" i="2"/>
  <c r="D47" i="2"/>
  <c r="E47" i="2"/>
  <c r="B48" i="2"/>
  <c r="D48" i="2"/>
  <c r="E48" i="2"/>
  <c r="B49" i="2"/>
  <c r="D49" i="2"/>
  <c r="E49" i="2"/>
  <c r="B50" i="2"/>
  <c r="D50" i="2"/>
  <c r="E50" i="2"/>
  <c r="B51" i="2"/>
  <c r="D51" i="2"/>
  <c r="E51" i="2"/>
  <c r="B52" i="2"/>
  <c r="D52" i="2"/>
  <c r="E52" i="2"/>
  <c r="B53" i="2"/>
  <c r="D53" i="2"/>
  <c r="E53" i="2"/>
  <c r="B54" i="2"/>
  <c r="D54" i="2"/>
  <c r="E54" i="2"/>
  <c r="B55" i="2"/>
  <c r="D55" i="2"/>
  <c r="E55" i="2"/>
  <c r="B56" i="2"/>
  <c r="D56" i="2"/>
  <c r="E56" i="2"/>
  <c r="B57" i="2"/>
  <c r="D57" i="2"/>
  <c r="E57" i="2"/>
  <c r="B58" i="2"/>
  <c r="D58" i="2"/>
  <c r="E58" i="2"/>
  <c r="B59" i="2"/>
  <c r="D59" i="2"/>
  <c r="E59" i="2"/>
  <c r="B60" i="2"/>
  <c r="D60" i="2"/>
  <c r="E60" i="2"/>
  <c r="B61" i="2"/>
  <c r="D61" i="2"/>
  <c r="E61" i="2"/>
  <c r="B62" i="2"/>
  <c r="D62" i="2"/>
  <c r="E62" i="2"/>
  <c r="B63" i="2"/>
  <c r="D63" i="2"/>
  <c r="E63" i="2"/>
  <c r="B64" i="2"/>
  <c r="D64" i="2"/>
  <c r="E64" i="2"/>
  <c r="B65" i="2"/>
  <c r="D65" i="2"/>
  <c r="E65" i="2"/>
  <c r="B66" i="2"/>
  <c r="D66" i="2"/>
  <c r="E66" i="2"/>
  <c r="B67" i="2"/>
  <c r="D67" i="2"/>
  <c r="E67" i="2"/>
  <c r="B68" i="2"/>
  <c r="D68" i="2"/>
  <c r="E68" i="2"/>
  <c r="B69" i="2"/>
  <c r="D69" i="2"/>
  <c r="E69" i="2"/>
  <c r="B70" i="2"/>
  <c r="D70" i="2"/>
  <c r="E70" i="2"/>
  <c r="B71" i="2"/>
  <c r="D71" i="2"/>
  <c r="E71" i="2"/>
  <c r="B72" i="2"/>
  <c r="D72" i="2"/>
  <c r="E72" i="2"/>
  <c r="B73" i="2"/>
  <c r="D73" i="2"/>
  <c r="E73" i="2"/>
  <c r="B74" i="2"/>
  <c r="D74" i="2"/>
  <c r="E74" i="2"/>
  <c r="B75" i="2"/>
  <c r="D75" i="2"/>
  <c r="E75" i="2"/>
  <c r="B76" i="2"/>
  <c r="D76" i="2"/>
  <c r="E76" i="2"/>
  <c r="B77" i="2"/>
  <c r="D77" i="2"/>
  <c r="E77" i="2"/>
  <c r="B78" i="2"/>
  <c r="D78" i="2"/>
  <c r="E78" i="2"/>
  <c r="B79" i="2"/>
  <c r="D79" i="2"/>
  <c r="E79" i="2"/>
  <c r="B80" i="2"/>
  <c r="D80" i="2"/>
  <c r="E80" i="2"/>
  <c r="B81" i="2"/>
  <c r="D81" i="2"/>
  <c r="E81" i="2"/>
  <c r="B82" i="2"/>
  <c r="D82" i="2"/>
  <c r="E82" i="2"/>
  <c r="B83" i="2"/>
  <c r="D83" i="2"/>
  <c r="E83" i="2"/>
  <c r="B84" i="2"/>
  <c r="D84" i="2"/>
  <c r="E84" i="2"/>
  <c r="B85" i="2"/>
  <c r="D85" i="2"/>
  <c r="E85" i="2"/>
  <c r="B86" i="2"/>
  <c r="D86" i="2"/>
  <c r="E86" i="2"/>
  <c r="B87" i="2"/>
  <c r="D87" i="2"/>
  <c r="E87" i="2"/>
  <c r="B88" i="2"/>
  <c r="D88" i="2"/>
  <c r="E88" i="2"/>
  <c r="B89" i="2"/>
  <c r="D89" i="2"/>
  <c r="E89" i="2"/>
  <c r="B90" i="2"/>
  <c r="D90" i="2"/>
  <c r="E90" i="2"/>
  <c r="B91" i="2"/>
  <c r="D91" i="2"/>
  <c r="E91" i="2"/>
  <c r="B92" i="2"/>
  <c r="D92" i="2"/>
  <c r="E92" i="2"/>
  <c r="B93" i="2"/>
  <c r="D93" i="2"/>
  <c r="E93" i="2"/>
  <c r="B94" i="2"/>
  <c r="D94" i="2"/>
  <c r="E94" i="2"/>
  <c r="B95" i="2"/>
  <c r="D95" i="2"/>
  <c r="E95" i="2"/>
  <c r="B96" i="2"/>
  <c r="D96" i="2"/>
  <c r="E96" i="2"/>
  <c r="B97" i="2"/>
  <c r="D97" i="2"/>
  <c r="E97" i="2"/>
  <c r="B98" i="2"/>
  <c r="D98" i="2"/>
  <c r="E98" i="2"/>
  <c r="B99" i="2"/>
  <c r="D99" i="2"/>
  <c r="E99" i="2"/>
  <c r="B100" i="2"/>
  <c r="D100" i="2"/>
  <c r="E100" i="2"/>
  <c r="B101" i="2"/>
  <c r="D101" i="2"/>
  <c r="E101" i="2"/>
  <c r="B102" i="2"/>
  <c r="D102" i="2"/>
  <c r="E102" i="2"/>
  <c r="B103" i="2"/>
  <c r="D103" i="2"/>
  <c r="E103" i="2"/>
  <c r="B104" i="2"/>
  <c r="D104" i="2"/>
  <c r="E104" i="2"/>
  <c r="B105" i="2"/>
  <c r="D105" i="2"/>
  <c r="E105" i="2"/>
  <c r="B106" i="2"/>
  <c r="D106" i="2"/>
  <c r="E106" i="2"/>
  <c r="B107" i="2"/>
  <c r="D107" i="2"/>
  <c r="E107" i="2"/>
  <c r="B108" i="2"/>
  <c r="D108" i="2"/>
  <c r="E108" i="2"/>
  <c r="B109" i="2"/>
  <c r="D109" i="2"/>
  <c r="E109" i="2"/>
  <c r="B110" i="2"/>
  <c r="D110" i="2"/>
  <c r="E110" i="2"/>
  <c r="B111" i="2"/>
  <c r="D111" i="2"/>
  <c r="E111" i="2"/>
  <c r="B112" i="2"/>
  <c r="D112" i="2"/>
  <c r="E112" i="2"/>
  <c r="B113" i="2"/>
  <c r="D113" i="2"/>
  <c r="E113" i="2"/>
  <c r="B114" i="2"/>
  <c r="D114" i="2"/>
  <c r="E114" i="2"/>
  <c r="B115" i="2"/>
  <c r="D115" i="2"/>
  <c r="E115" i="2"/>
  <c r="B116" i="2"/>
  <c r="D116" i="2"/>
  <c r="E116" i="2"/>
  <c r="B117" i="2"/>
  <c r="D117" i="2"/>
  <c r="E117" i="2"/>
  <c r="B118" i="2"/>
  <c r="D118" i="2"/>
  <c r="E118" i="2"/>
  <c r="B119" i="2"/>
  <c r="D119" i="2"/>
  <c r="E119" i="2"/>
  <c r="B120" i="2"/>
  <c r="D120" i="2"/>
  <c r="E120" i="2"/>
  <c r="B121" i="2"/>
  <c r="D121" i="2"/>
  <c r="E121" i="2"/>
  <c r="B122" i="2"/>
  <c r="D122" i="2"/>
  <c r="E122" i="2"/>
  <c r="B123" i="2"/>
  <c r="D123" i="2"/>
  <c r="E123" i="2"/>
  <c r="B124" i="2"/>
  <c r="D124" i="2"/>
  <c r="E124" i="2"/>
  <c r="B125" i="2"/>
  <c r="D125" i="2"/>
  <c r="E125" i="2"/>
  <c r="B126" i="2"/>
  <c r="D126" i="2"/>
  <c r="E126" i="2"/>
  <c r="B127" i="2"/>
  <c r="D127" i="2"/>
  <c r="E127" i="2"/>
  <c r="B128" i="2"/>
  <c r="D128" i="2"/>
  <c r="E128" i="2"/>
  <c r="B129" i="2"/>
  <c r="D129" i="2"/>
  <c r="E129" i="2"/>
  <c r="B130" i="2"/>
  <c r="D130" i="2"/>
  <c r="E130" i="2"/>
  <c r="B131" i="2"/>
  <c r="D131" i="2"/>
  <c r="E131" i="2"/>
  <c r="B132" i="2"/>
  <c r="D132" i="2"/>
  <c r="E132" i="2"/>
  <c r="B133" i="2"/>
  <c r="D133" i="2"/>
  <c r="E133" i="2"/>
  <c r="B134" i="2"/>
  <c r="D134" i="2"/>
  <c r="E134" i="2"/>
  <c r="B135" i="2"/>
  <c r="D135" i="2"/>
  <c r="E135" i="2"/>
  <c r="B136" i="2"/>
  <c r="D136" i="2"/>
  <c r="E136" i="2"/>
  <c r="B137" i="2"/>
  <c r="D137" i="2"/>
  <c r="E137" i="2"/>
  <c r="B138" i="2"/>
  <c r="D138" i="2"/>
  <c r="E138" i="2"/>
  <c r="B139" i="2"/>
  <c r="D139" i="2"/>
  <c r="E139" i="2"/>
  <c r="B140" i="2"/>
  <c r="D140" i="2"/>
  <c r="E140" i="2"/>
  <c r="B141" i="2"/>
  <c r="D141" i="2"/>
  <c r="E141" i="2"/>
  <c r="B142" i="2"/>
  <c r="D142" i="2"/>
  <c r="E142" i="2"/>
  <c r="B143" i="2"/>
  <c r="D143" i="2"/>
  <c r="E143" i="2"/>
  <c r="B144" i="2"/>
  <c r="D144" i="2"/>
  <c r="E144" i="2"/>
  <c r="B145" i="2"/>
  <c r="D145" i="2"/>
  <c r="E145" i="2"/>
  <c r="B146" i="2"/>
  <c r="D146" i="2"/>
  <c r="E146" i="2"/>
  <c r="B147" i="2"/>
  <c r="D147" i="2"/>
  <c r="E147" i="2"/>
  <c r="B148" i="2"/>
  <c r="D148" i="2"/>
  <c r="E148" i="2"/>
  <c r="B149" i="2"/>
  <c r="D149" i="2"/>
  <c r="E149" i="2"/>
  <c r="B150" i="2"/>
  <c r="D150" i="2"/>
  <c r="E150" i="2"/>
  <c r="B151" i="2"/>
  <c r="D151" i="2"/>
  <c r="E151" i="2"/>
  <c r="B152" i="2"/>
  <c r="D152" i="2"/>
  <c r="E152" i="2"/>
  <c r="B153" i="2"/>
  <c r="D153" i="2"/>
  <c r="E153" i="2"/>
  <c r="B154" i="2"/>
  <c r="D154" i="2"/>
  <c r="E154" i="2"/>
  <c r="B155" i="2"/>
  <c r="D155" i="2"/>
  <c r="E155" i="2"/>
  <c r="B156" i="2"/>
  <c r="D156" i="2"/>
  <c r="E156" i="2"/>
  <c r="B157" i="2"/>
  <c r="D157" i="2"/>
  <c r="E157" i="2"/>
  <c r="B158" i="2"/>
  <c r="D158" i="2"/>
  <c r="E158" i="2"/>
  <c r="B159" i="2"/>
  <c r="D159" i="2"/>
  <c r="E159" i="2"/>
  <c r="B160" i="2"/>
  <c r="D160" i="2"/>
  <c r="E160" i="2"/>
  <c r="B161" i="2"/>
  <c r="D161" i="2"/>
  <c r="E161" i="2"/>
  <c r="B162" i="2"/>
  <c r="D162" i="2"/>
  <c r="E162" i="2"/>
  <c r="B163" i="2"/>
  <c r="D163" i="2"/>
  <c r="E163" i="2"/>
  <c r="B164" i="2"/>
  <c r="D164" i="2"/>
  <c r="E164" i="2"/>
  <c r="B165" i="2"/>
  <c r="D165" i="2"/>
  <c r="E165" i="2"/>
  <c r="B166" i="2"/>
  <c r="D166" i="2"/>
  <c r="E166" i="2"/>
  <c r="B167" i="2"/>
  <c r="D167" i="2"/>
  <c r="E167" i="2"/>
  <c r="B168" i="2"/>
  <c r="D168" i="2"/>
  <c r="E168" i="2"/>
  <c r="B169" i="2"/>
  <c r="D169" i="2"/>
  <c r="E169" i="2"/>
  <c r="B170" i="2"/>
  <c r="D170" i="2"/>
  <c r="E170" i="2"/>
  <c r="B171" i="2"/>
  <c r="D171" i="2"/>
  <c r="E171" i="2"/>
  <c r="B172" i="2"/>
  <c r="D172" i="2"/>
  <c r="E172" i="2"/>
  <c r="B173" i="2"/>
  <c r="D173" i="2"/>
  <c r="E173" i="2"/>
  <c r="B174" i="2"/>
  <c r="D174" i="2"/>
  <c r="E174" i="2"/>
  <c r="B175" i="2"/>
  <c r="D175" i="2"/>
  <c r="E175" i="2"/>
  <c r="B176" i="2"/>
  <c r="D176" i="2"/>
  <c r="E176" i="2"/>
  <c r="B177" i="2"/>
  <c r="D177" i="2"/>
  <c r="E177" i="2"/>
  <c r="B178" i="2"/>
  <c r="D178" i="2"/>
  <c r="E178" i="2"/>
  <c r="B179" i="2"/>
  <c r="D179" i="2"/>
  <c r="E179" i="2"/>
  <c r="B180" i="2"/>
  <c r="D180" i="2"/>
  <c r="E180" i="2"/>
  <c r="B181" i="2"/>
  <c r="D181" i="2"/>
  <c r="E181" i="2"/>
  <c r="B182" i="2"/>
  <c r="D182" i="2"/>
  <c r="E182" i="2"/>
  <c r="B183" i="2"/>
  <c r="D183" i="2"/>
  <c r="E183" i="2"/>
  <c r="B184" i="2"/>
  <c r="D184" i="2"/>
  <c r="E184" i="2"/>
  <c r="B185" i="2"/>
  <c r="D185" i="2"/>
  <c r="E185" i="2"/>
  <c r="B186" i="2"/>
  <c r="D186" i="2"/>
  <c r="E186" i="2"/>
  <c r="B187" i="2"/>
  <c r="D187" i="2"/>
  <c r="E187" i="2"/>
  <c r="B188" i="2"/>
  <c r="D188" i="2"/>
  <c r="E188" i="2"/>
  <c r="B189" i="2"/>
  <c r="D189" i="2"/>
  <c r="E189" i="2"/>
  <c r="B190" i="2"/>
  <c r="D190" i="2"/>
  <c r="E190" i="2"/>
  <c r="B191" i="2"/>
  <c r="D191" i="2"/>
  <c r="E191" i="2"/>
  <c r="B192" i="2"/>
  <c r="D192" i="2"/>
  <c r="E192" i="2"/>
  <c r="B193" i="2"/>
  <c r="D193" i="2"/>
  <c r="E193" i="2"/>
  <c r="B194" i="2"/>
  <c r="D194" i="2"/>
  <c r="E194" i="2"/>
  <c r="B195" i="2"/>
  <c r="D195" i="2"/>
  <c r="E195" i="2"/>
  <c r="B196" i="2"/>
  <c r="D196" i="2"/>
  <c r="E196" i="2"/>
  <c r="B197" i="2"/>
  <c r="D197" i="2"/>
  <c r="E197" i="2"/>
  <c r="B198" i="2"/>
  <c r="D198" i="2"/>
  <c r="E198" i="2"/>
  <c r="B199" i="2"/>
  <c r="D199" i="2"/>
  <c r="E199" i="2"/>
  <c r="B200" i="2"/>
  <c r="D200" i="2"/>
  <c r="E200" i="2"/>
  <c r="B201" i="2"/>
  <c r="D201" i="2"/>
  <c r="E201" i="2"/>
  <c r="B202" i="2"/>
  <c r="D202" i="2"/>
  <c r="E202" i="2"/>
  <c r="B203" i="2"/>
  <c r="D203" i="2"/>
  <c r="E203" i="2"/>
  <c r="B204" i="2"/>
  <c r="D204" i="2"/>
  <c r="E204" i="2"/>
  <c r="B205" i="2"/>
  <c r="D205" i="2"/>
  <c r="E205" i="2"/>
  <c r="B206" i="2"/>
  <c r="D206" i="2"/>
  <c r="E206" i="2"/>
  <c r="B207" i="2"/>
  <c r="D207" i="2"/>
  <c r="E207" i="2"/>
  <c r="B208" i="2"/>
  <c r="D208" i="2"/>
  <c r="E208" i="2"/>
  <c r="B209" i="2"/>
  <c r="D209" i="2"/>
  <c r="E209" i="2"/>
  <c r="B210" i="2"/>
  <c r="D210" i="2"/>
  <c r="E210" i="2"/>
  <c r="B211" i="2"/>
  <c r="D211" i="2"/>
  <c r="E211" i="2"/>
  <c r="B212" i="2"/>
  <c r="D212" i="2"/>
  <c r="E212" i="2"/>
  <c r="B213" i="2"/>
  <c r="D213" i="2"/>
  <c r="E213" i="2"/>
  <c r="B214" i="2"/>
  <c r="D214" i="2"/>
  <c r="E214" i="2"/>
  <c r="B215" i="2"/>
  <c r="D215" i="2"/>
  <c r="E215" i="2"/>
  <c r="B216" i="2"/>
  <c r="D216" i="2"/>
  <c r="E216" i="2"/>
  <c r="B217" i="2"/>
  <c r="D217" i="2"/>
  <c r="E217" i="2"/>
  <c r="B218" i="2"/>
  <c r="D218" i="2"/>
  <c r="E218" i="2"/>
  <c r="B219" i="2"/>
  <c r="D219" i="2"/>
  <c r="E219" i="2"/>
  <c r="B220" i="2"/>
  <c r="D220" i="2"/>
  <c r="E220" i="2"/>
  <c r="B221" i="2"/>
  <c r="D221" i="2"/>
  <c r="E221" i="2"/>
  <c r="B222" i="2"/>
  <c r="D222" i="2"/>
  <c r="E222" i="2"/>
  <c r="B223" i="2"/>
  <c r="D223" i="2"/>
  <c r="E223" i="2"/>
  <c r="B224" i="2"/>
  <c r="D224" i="2"/>
  <c r="E224" i="2"/>
  <c r="B225" i="2"/>
  <c r="D225" i="2"/>
  <c r="E225" i="2"/>
  <c r="B226" i="2"/>
  <c r="D226" i="2"/>
  <c r="E226" i="2"/>
  <c r="B227" i="2"/>
  <c r="D227" i="2"/>
  <c r="E227" i="2"/>
  <c r="B228" i="2"/>
  <c r="D228" i="2"/>
  <c r="E228" i="2"/>
  <c r="B229" i="2"/>
  <c r="D229" i="2"/>
  <c r="E229" i="2"/>
  <c r="B230" i="2"/>
  <c r="D230" i="2"/>
  <c r="E230" i="2"/>
  <c r="B231" i="2"/>
  <c r="D231" i="2"/>
  <c r="E231" i="2"/>
  <c r="B232" i="2"/>
  <c r="D232" i="2"/>
  <c r="E232" i="2"/>
  <c r="B233" i="2"/>
  <c r="D233" i="2"/>
  <c r="E233" i="2"/>
  <c r="B234" i="2"/>
  <c r="D234" i="2"/>
  <c r="E234" i="2"/>
  <c r="B235" i="2"/>
  <c r="D235" i="2"/>
  <c r="E235" i="2"/>
  <c r="B236" i="2"/>
  <c r="D236" i="2"/>
  <c r="E236" i="2"/>
  <c r="B237" i="2"/>
  <c r="D237" i="2"/>
  <c r="E237" i="2"/>
  <c r="B238" i="2"/>
  <c r="D238" i="2"/>
  <c r="E238" i="2"/>
  <c r="B239" i="2"/>
  <c r="D239" i="2"/>
  <c r="E239" i="2"/>
  <c r="B240" i="2"/>
  <c r="D240" i="2"/>
  <c r="E240" i="2"/>
  <c r="B241" i="2"/>
  <c r="D241" i="2"/>
  <c r="E241" i="2"/>
  <c r="B242" i="2"/>
  <c r="D242" i="2"/>
  <c r="E242" i="2"/>
  <c r="B243" i="2"/>
  <c r="D243" i="2"/>
  <c r="E243" i="2"/>
  <c r="B244" i="2"/>
  <c r="D244" i="2"/>
  <c r="E244" i="2"/>
  <c r="B245" i="2"/>
  <c r="D245" i="2"/>
  <c r="E245" i="2"/>
  <c r="B246" i="2"/>
  <c r="D246" i="2"/>
  <c r="E246" i="2"/>
  <c r="B247" i="2"/>
  <c r="D247" i="2"/>
  <c r="E247" i="2"/>
  <c r="B248" i="2"/>
  <c r="D248" i="2"/>
  <c r="E248" i="2"/>
  <c r="B249" i="2"/>
  <c r="D249" i="2"/>
  <c r="E249" i="2"/>
  <c r="B250" i="2"/>
  <c r="D250" i="2"/>
  <c r="E250" i="2"/>
  <c r="B251" i="2"/>
  <c r="D251" i="2"/>
  <c r="E251" i="2"/>
  <c r="B252" i="2"/>
  <c r="D252" i="2"/>
  <c r="E252" i="2"/>
  <c r="B253" i="2"/>
  <c r="D253" i="2"/>
  <c r="E253" i="2"/>
  <c r="B254" i="2"/>
  <c r="D254" i="2"/>
  <c r="E254" i="2"/>
  <c r="B255" i="2"/>
  <c r="D255" i="2"/>
  <c r="E255" i="2"/>
  <c r="B256" i="2"/>
  <c r="D256" i="2"/>
  <c r="E256" i="2"/>
  <c r="B257" i="2"/>
  <c r="D257" i="2"/>
  <c r="E257" i="2"/>
  <c r="B258" i="2"/>
  <c r="D258" i="2"/>
  <c r="E258" i="2"/>
  <c r="B259" i="2"/>
  <c r="D259" i="2"/>
  <c r="E259" i="2"/>
  <c r="B260" i="2"/>
  <c r="D260" i="2"/>
  <c r="E260" i="2"/>
  <c r="B261" i="2"/>
  <c r="D261" i="2"/>
  <c r="E261" i="2"/>
  <c r="B262" i="2"/>
  <c r="D262" i="2"/>
  <c r="E262" i="2"/>
  <c r="B263" i="2"/>
  <c r="D263" i="2"/>
  <c r="E263" i="2"/>
  <c r="B264" i="2"/>
  <c r="D264" i="2"/>
  <c r="E264" i="2"/>
  <c r="B265" i="2"/>
  <c r="D265" i="2"/>
  <c r="E265" i="2"/>
  <c r="B266" i="2"/>
  <c r="D266" i="2"/>
  <c r="E266" i="2"/>
  <c r="B267" i="2"/>
  <c r="D267" i="2"/>
  <c r="E267" i="2"/>
  <c r="B268" i="2"/>
  <c r="D268" i="2"/>
  <c r="E268" i="2"/>
  <c r="B269" i="2"/>
  <c r="D269" i="2"/>
  <c r="E269" i="2"/>
  <c r="B270" i="2"/>
  <c r="D270" i="2"/>
  <c r="E270" i="2"/>
  <c r="B271" i="2"/>
  <c r="D271" i="2"/>
  <c r="E271" i="2"/>
  <c r="B272" i="2"/>
  <c r="D272" i="2"/>
  <c r="E272" i="2"/>
  <c r="B273" i="2"/>
  <c r="D273" i="2"/>
  <c r="E273" i="2"/>
  <c r="B274" i="2"/>
  <c r="D274" i="2"/>
  <c r="E274" i="2"/>
  <c r="B275" i="2"/>
  <c r="D275" i="2"/>
  <c r="E275" i="2"/>
  <c r="B276" i="2"/>
  <c r="D276" i="2"/>
  <c r="E276" i="2"/>
  <c r="B277" i="2"/>
  <c r="D277" i="2"/>
  <c r="E277" i="2"/>
  <c r="B278" i="2"/>
  <c r="D278" i="2"/>
  <c r="E278" i="2"/>
  <c r="B279" i="2"/>
  <c r="D279" i="2"/>
  <c r="E279" i="2"/>
  <c r="B280" i="2"/>
  <c r="D280" i="2"/>
  <c r="E280" i="2"/>
  <c r="B281" i="2"/>
  <c r="D281" i="2"/>
  <c r="E281" i="2"/>
  <c r="B282" i="2"/>
  <c r="D282" i="2"/>
  <c r="E282" i="2"/>
  <c r="B283" i="2"/>
  <c r="D283" i="2"/>
  <c r="E283" i="2"/>
  <c r="B284" i="2"/>
  <c r="D284" i="2"/>
  <c r="E284" i="2"/>
  <c r="B285" i="2"/>
  <c r="D285" i="2"/>
  <c r="E285" i="2"/>
  <c r="B286" i="2"/>
  <c r="D286" i="2"/>
  <c r="E286" i="2"/>
  <c r="B287" i="2"/>
  <c r="D287" i="2"/>
  <c r="E287" i="2"/>
  <c r="B288" i="2"/>
  <c r="D288" i="2"/>
  <c r="E288" i="2"/>
  <c r="B289" i="2"/>
  <c r="D289" i="2"/>
  <c r="E289" i="2"/>
  <c r="B290" i="2"/>
  <c r="D290" i="2"/>
  <c r="E290" i="2"/>
  <c r="B291" i="2"/>
  <c r="D291" i="2"/>
  <c r="E291" i="2"/>
  <c r="B292" i="2"/>
  <c r="D292" i="2"/>
  <c r="E292" i="2"/>
  <c r="B293" i="2"/>
  <c r="D293" i="2"/>
  <c r="E293" i="2"/>
  <c r="B294" i="2"/>
  <c r="D294" i="2"/>
  <c r="E294" i="2"/>
  <c r="B295" i="2"/>
  <c r="D295" i="2"/>
  <c r="E295" i="2"/>
  <c r="B296" i="2"/>
  <c r="D296" i="2"/>
  <c r="E296" i="2"/>
  <c r="B297" i="2"/>
  <c r="D297" i="2"/>
  <c r="E297" i="2"/>
  <c r="B298" i="2"/>
  <c r="D298" i="2"/>
  <c r="E298" i="2"/>
  <c r="B299" i="2"/>
  <c r="D299" i="2"/>
  <c r="E299" i="2"/>
  <c r="B300" i="2"/>
  <c r="D300" i="2"/>
  <c r="E300" i="2"/>
  <c r="B301" i="2"/>
  <c r="D301" i="2"/>
  <c r="E301" i="2"/>
  <c r="B302" i="2"/>
  <c r="D302" i="2"/>
  <c r="E302" i="2"/>
  <c r="B303" i="2"/>
  <c r="D303" i="2"/>
  <c r="E303" i="2"/>
  <c r="B304" i="2"/>
  <c r="D304" i="2"/>
  <c r="E304" i="2"/>
  <c r="B305" i="2"/>
  <c r="D305" i="2"/>
  <c r="E305" i="2"/>
  <c r="B306" i="2"/>
  <c r="D306" i="2"/>
  <c r="E306" i="2"/>
  <c r="B307" i="2"/>
  <c r="D307" i="2"/>
  <c r="E307" i="2"/>
  <c r="B308" i="2"/>
  <c r="D308" i="2"/>
  <c r="E308" i="2"/>
  <c r="B309" i="2"/>
  <c r="D309" i="2"/>
  <c r="E309" i="2"/>
  <c r="B310" i="2"/>
  <c r="D310" i="2"/>
  <c r="E310" i="2"/>
  <c r="B311" i="2"/>
  <c r="D311" i="2"/>
  <c r="E311" i="2"/>
  <c r="B312" i="2"/>
  <c r="D312" i="2"/>
  <c r="E312" i="2"/>
  <c r="B313" i="2"/>
  <c r="D313" i="2"/>
  <c r="E313" i="2"/>
  <c r="B314" i="2"/>
  <c r="D314" i="2"/>
  <c r="E314" i="2"/>
  <c r="B315" i="2"/>
  <c r="D315" i="2"/>
  <c r="E315" i="2"/>
  <c r="B316" i="2"/>
  <c r="D316" i="2"/>
  <c r="E316" i="2"/>
  <c r="B317" i="2"/>
  <c r="D317" i="2"/>
  <c r="E317" i="2"/>
  <c r="B318" i="2"/>
  <c r="D318" i="2"/>
  <c r="E318" i="2"/>
  <c r="B319" i="2"/>
  <c r="D319" i="2"/>
  <c r="E319" i="2"/>
  <c r="B320" i="2"/>
  <c r="D320" i="2"/>
  <c r="E320" i="2"/>
  <c r="B321" i="2"/>
  <c r="D321" i="2"/>
  <c r="E321" i="2"/>
  <c r="B322" i="2"/>
  <c r="D322" i="2"/>
  <c r="E322" i="2"/>
  <c r="B323" i="2"/>
  <c r="D323" i="2"/>
  <c r="E323" i="2"/>
  <c r="B324" i="2"/>
  <c r="D324" i="2"/>
  <c r="E324" i="2"/>
  <c r="B325" i="2"/>
  <c r="D325" i="2"/>
  <c r="E325" i="2"/>
  <c r="B326" i="2"/>
  <c r="D326" i="2"/>
  <c r="E326" i="2"/>
  <c r="B327" i="2"/>
  <c r="D327" i="2"/>
  <c r="E327" i="2"/>
  <c r="B328" i="2"/>
  <c r="D328" i="2"/>
  <c r="E328" i="2"/>
  <c r="B329" i="2"/>
  <c r="D329" i="2"/>
  <c r="E329" i="2"/>
  <c r="B330" i="2"/>
  <c r="D330" i="2"/>
  <c r="E330" i="2"/>
  <c r="B331" i="2"/>
  <c r="D331" i="2"/>
  <c r="E331" i="2"/>
  <c r="B332" i="2"/>
  <c r="D332" i="2"/>
  <c r="E332" i="2"/>
  <c r="B333" i="2"/>
  <c r="D333" i="2"/>
  <c r="E333" i="2"/>
  <c r="B334" i="2"/>
  <c r="D334" i="2"/>
  <c r="E334" i="2"/>
  <c r="B335" i="2"/>
  <c r="D335" i="2"/>
  <c r="E335" i="2"/>
  <c r="B336" i="2"/>
  <c r="D336" i="2"/>
  <c r="E336" i="2"/>
  <c r="B337" i="2"/>
  <c r="D337" i="2"/>
  <c r="E337" i="2"/>
  <c r="B338" i="2"/>
  <c r="D338" i="2"/>
  <c r="E338" i="2"/>
  <c r="B339" i="2"/>
  <c r="D339" i="2"/>
  <c r="E339" i="2"/>
  <c r="B340" i="2"/>
  <c r="D340" i="2"/>
  <c r="E340" i="2"/>
  <c r="B341" i="2"/>
  <c r="D341" i="2"/>
  <c r="E341" i="2"/>
  <c r="B342" i="2"/>
  <c r="D342" i="2"/>
  <c r="E342" i="2"/>
  <c r="B343" i="2"/>
  <c r="D343" i="2"/>
  <c r="E343" i="2"/>
  <c r="B344" i="2"/>
  <c r="D344" i="2"/>
  <c r="E344" i="2"/>
  <c r="B345" i="2"/>
  <c r="D345" i="2"/>
  <c r="E345" i="2"/>
  <c r="B346" i="2"/>
  <c r="D346" i="2"/>
  <c r="E346" i="2"/>
  <c r="B347" i="2"/>
  <c r="D347" i="2"/>
  <c r="E347" i="2"/>
  <c r="B348" i="2"/>
  <c r="D348" i="2"/>
  <c r="E348" i="2"/>
  <c r="B349" i="2"/>
  <c r="D349" i="2"/>
  <c r="E349" i="2"/>
  <c r="B350" i="2"/>
  <c r="D350" i="2"/>
  <c r="E350" i="2"/>
  <c r="B351" i="2"/>
  <c r="D351" i="2"/>
  <c r="E351" i="2"/>
  <c r="B352" i="2"/>
  <c r="D352" i="2"/>
  <c r="E352" i="2"/>
  <c r="B353" i="2"/>
  <c r="D353" i="2"/>
  <c r="E353" i="2"/>
  <c r="B354" i="2"/>
  <c r="D354" i="2"/>
  <c r="E354" i="2"/>
  <c r="B355" i="2"/>
  <c r="D355" i="2"/>
  <c r="E355" i="2"/>
  <c r="B356" i="2"/>
  <c r="D356" i="2"/>
  <c r="E356" i="2"/>
  <c r="B357" i="2"/>
  <c r="D357" i="2"/>
  <c r="E357" i="2"/>
  <c r="B358" i="2"/>
  <c r="D358" i="2"/>
  <c r="E358" i="2"/>
  <c r="B359" i="2"/>
  <c r="D359" i="2"/>
  <c r="E359" i="2"/>
  <c r="B360" i="2"/>
  <c r="D360" i="2"/>
  <c r="E360" i="2"/>
  <c r="B361" i="2"/>
  <c r="D361" i="2"/>
  <c r="E361" i="2"/>
  <c r="B362" i="2"/>
  <c r="D362" i="2"/>
  <c r="E362" i="2"/>
  <c r="B363" i="2"/>
  <c r="D363" i="2"/>
  <c r="E363" i="2"/>
  <c r="B364" i="2"/>
  <c r="D364" i="2"/>
  <c r="E364" i="2"/>
  <c r="B365" i="2"/>
  <c r="D365" i="2"/>
  <c r="E365" i="2"/>
  <c r="B366" i="2"/>
  <c r="D366" i="2"/>
  <c r="E366" i="2"/>
  <c r="B367" i="2"/>
  <c r="D367" i="2"/>
  <c r="E367" i="2"/>
  <c r="B368" i="2"/>
  <c r="D368" i="2"/>
  <c r="E368" i="2"/>
  <c r="B369" i="2"/>
  <c r="D369" i="2"/>
  <c r="E369" i="2"/>
  <c r="B370" i="2"/>
  <c r="D370" i="2"/>
  <c r="E370" i="2"/>
  <c r="B371" i="2"/>
  <c r="D371" i="2"/>
  <c r="E371" i="2"/>
  <c r="B372" i="2"/>
  <c r="D372" i="2"/>
  <c r="E372" i="2"/>
  <c r="B373" i="2"/>
  <c r="D373" i="2"/>
  <c r="E373" i="2"/>
  <c r="B374" i="2"/>
  <c r="D374" i="2"/>
  <c r="E374" i="2"/>
  <c r="B375" i="2"/>
  <c r="D375" i="2"/>
  <c r="E375" i="2"/>
  <c r="B376" i="2"/>
  <c r="D376" i="2"/>
  <c r="E376" i="2"/>
  <c r="B377" i="2"/>
  <c r="D377" i="2"/>
  <c r="E377" i="2"/>
  <c r="B378" i="2"/>
  <c r="D378" i="2"/>
  <c r="E378" i="2"/>
  <c r="B379" i="2"/>
  <c r="D379" i="2"/>
  <c r="E379" i="2"/>
  <c r="B380" i="2"/>
  <c r="D380" i="2"/>
  <c r="E380" i="2"/>
  <c r="B381" i="2"/>
  <c r="D381" i="2"/>
  <c r="E381" i="2"/>
  <c r="B382" i="2"/>
  <c r="D382" i="2"/>
  <c r="E382" i="2"/>
  <c r="B383" i="2"/>
  <c r="D383" i="2"/>
  <c r="E383" i="2"/>
  <c r="B384" i="2"/>
  <c r="D384" i="2"/>
  <c r="E384" i="2"/>
  <c r="B385" i="2"/>
  <c r="D385" i="2"/>
  <c r="E385" i="2"/>
  <c r="B386" i="2"/>
  <c r="D386" i="2"/>
  <c r="E386" i="2"/>
  <c r="B387" i="2"/>
  <c r="D387" i="2"/>
  <c r="E387" i="2"/>
  <c r="B388" i="2"/>
  <c r="D388" i="2"/>
  <c r="E388" i="2"/>
  <c r="B389" i="2"/>
  <c r="D389" i="2"/>
  <c r="E389" i="2"/>
  <c r="B390" i="2"/>
  <c r="D390" i="2"/>
  <c r="E390" i="2"/>
  <c r="B391" i="2"/>
  <c r="D391" i="2"/>
  <c r="E391" i="2"/>
  <c r="B392" i="2"/>
  <c r="D392" i="2"/>
  <c r="E392" i="2"/>
  <c r="B393" i="2"/>
  <c r="D393" i="2"/>
  <c r="E393" i="2"/>
  <c r="B394" i="2"/>
  <c r="D394" i="2"/>
  <c r="E394" i="2"/>
  <c r="B395" i="2"/>
  <c r="D395" i="2"/>
  <c r="E395" i="2"/>
  <c r="B396" i="2"/>
  <c r="D396" i="2"/>
  <c r="E396" i="2"/>
  <c r="B397" i="2"/>
  <c r="D397" i="2"/>
  <c r="E397" i="2"/>
  <c r="B398" i="2"/>
  <c r="D398" i="2"/>
  <c r="E398" i="2"/>
  <c r="B399" i="2"/>
  <c r="D399" i="2"/>
  <c r="E399" i="2"/>
  <c r="B400" i="2"/>
  <c r="D400" i="2"/>
  <c r="E400" i="2"/>
  <c r="B401" i="2"/>
  <c r="D401" i="2"/>
  <c r="E401" i="2"/>
  <c r="B402" i="2"/>
  <c r="D402" i="2"/>
  <c r="E402" i="2"/>
  <c r="B403" i="2"/>
  <c r="D403" i="2"/>
  <c r="E403" i="2"/>
  <c r="B404" i="2"/>
  <c r="D404" i="2"/>
  <c r="E404" i="2"/>
  <c r="B405" i="2"/>
  <c r="D405" i="2"/>
  <c r="E405" i="2"/>
  <c r="B406" i="2"/>
  <c r="D406" i="2"/>
  <c r="E406" i="2"/>
  <c r="B407" i="2"/>
  <c r="D407" i="2"/>
  <c r="E407" i="2"/>
  <c r="B408" i="2"/>
  <c r="D408" i="2"/>
  <c r="E408" i="2"/>
  <c r="B409" i="2"/>
  <c r="D409" i="2"/>
  <c r="E409" i="2"/>
  <c r="B410" i="2"/>
  <c r="D410" i="2"/>
  <c r="E410" i="2"/>
  <c r="B411" i="2"/>
  <c r="D411" i="2"/>
  <c r="E411" i="2"/>
  <c r="B412" i="2"/>
  <c r="D412" i="2"/>
  <c r="E412" i="2"/>
  <c r="B413" i="2"/>
  <c r="D413" i="2"/>
  <c r="E413" i="2"/>
  <c r="B414" i="2"/>
  <c r="D414" i="2"/>
  <c r="E414" i="2"/>
  <c r="B415" i="2"/>
  <c r="D415" i="2"/>
  <c r="E415" i="2"/>
  <c r="B416" i="2"/>
  <c r="D416" i="2"/>
  <c r="E416" i="2"/>
  <c r="B417" i="2"/>
  <c r="D417" i="2"/>
  <c r="E417" i="2"/>
  <c r="B418" i="2"/>
  <c r="D418" i="2"/>
  <c r="E418" i="2"/>
  <c r="B419" i="2"/>
  <c r="D419" i="2"/>
  <c r="E419" i="2"/>
  <c r="B420" i="2"/>
  <c r="D420" i="2"/>
  <c r="E420" i="2"/>
  <c r="B421" i="2"/>
  <c r="D421" i="2"/>
  <c r="E421" i="2"/>
  <c r="B422" i="2"/>
  <c r="D422" i="2"/>
  <c r="E422" i="2"/>
  <c r="B423" i="2"/>
  <c r="D423" i="2"/>
  <c r="E423" i="2"/>
  <c r="B424" i="2"/>
  <c r="D424" i="2"/>
  <c r="E424" i="2"/>
  <c r="B425" i="2"/>
  <c r="D425" i="2"/>
  <c r="E425" i="2"/>
  <c r="B426" i="2"/>
  <c r="D426" i="2"/>
  <c r="E426" i="2"/>
  <c r="B427" i="2"/>
  <c r="D427" i="2"/>
  <c r="E427" i="2"/>
  <c r="B428" i="2"/>
  <c r="D428" i="2"/>
  <c r="E428" i="2"/>
  <c r="B429" i="2"/>
  <c r="D429" i="2"/>
  <c r="E429" i="2"/>
  <c r="B430" i="2"/>
  <c r="D430" i="2"/>
  <c r="E430" i="2"/>
  <c r="B431" i="2"/>
  <c r="D431" i="2"/>
  <c r="E431" i="2"/>
  <c r="B432" i="2"/>
  <c r="D432" i="2"/>
  <c r="E432" i="2"/>
  <c r="B433" i="2"/>
  <c r="D433" i="2"/>
  <c r="E433" i="2"/>
  <c r="B434" i="2"/>
  <c r="D434" i="2"/>
  <c r="E434" i="2"/>
  <c r="B435" i="2"/>
  <c r="D435" i="2"/>
  <c r="E435" i="2"/>
  <c r="B436" i="2"/>
  <c r="D436" i="2"/>
  <c r="E436" i="2"/>
  <c r="B437" i="2"/>
  <c r="D437" i="2"/>
  <c r="E437" i="2"/>
  <c r="B438" i="2"/>
  <c r="D438" i="2"/>
  <c r="E438" i="2"/>
  <c r="B439" i="2"/>
  <c r="D439" i="2"/>
  <c r="E439" i="2"/>
  <c r="B440" i="2"/>
  <c r="D440" i="2"/>
  <c r="E440" i="2"/>
  <c r="B441" i="2"/>
  <c r="D441" i="2"/>
  <c r="E441" i="2"/>
  <c r="B442" i="2"/>
  <c r="D442" i="2"/>
  <c r="E442" i="2"/>
  <c r="B443" i="2"/>
  <c r="D443" i="2"/>
  <c r="E443" i="2"/>
  <c r="B444" i="2"/>
  <c r="D444" i="2"/>
  <c r="E444" i="2"/>
  <c r="B445" i="2"/>
  <c r="D445" i="2"/>
  <c r="E445" i="2"/>
  <c r="B446" i="2"/>
  <c r="D446" i="2"/>
  <c r="E446" i="2"/>
  <c r="B447" i="2"/>
  <c r="D447" i="2"/>
  <c r="E447" i="2"/>
  <c r="B448" i="2"/>
  <c r="D448" i="2"/>
  <c r="E448" i="2"/>
  <c r="B449" i="2"/>
  <c r="D449" i="2"/>
  <c r="E449" i="2"/>
  <c r="B450" i="2"/>
  <c r="D450" i="2"/>
  <c r="E450" i="2"/>
  <c r="B451" i="2"/>
  <c r="D451" i="2"/>
  <c r="E451" i="2"/>
  <c r="B452" i="2"/>
  <c r="D452" i="2"/>
  <c r="E452" i="2"/>
  <c r="B453" i="2"/>
  <c r="D453" i="2"/>
  <c r="E453" i="2"/>
  <c r="B454" i="2"/>
  <c r="D454" i="2"/>
  <c r="E454" i="2"/>
  <c r="B455" i="2"/>
  <c r="D455" i="2"/>
  <c r="E455" i="2"/>
  <c r="B456" i="2"/>
  <c r="D456" i="2"/>
  <c r="E456" i="2"/>
  <c r="B457" i="2"/>
  <c r="D457" i="2"/>
  <c r="E457" i="2"/>
  <c r="B458" i="2"/>
  <c r="D458" i="2"/>
  <c r="E458" i="2"/>
  <c r="B459" i="2"/>
  <c r="D459" i="2"/>
  <c r="E459" i="2"/>
  <c r="B460" i="2"/>
  <c r="D460" i="2"/>
  <c r="E460" i="2"/>
  <c r="B461" i="2"/>
  <c r="D461" i="2"/>
  <c r="E461" i="2"/>
  <c r="B462" i="2"/>
  <c r="D462" i="2"/>
  <c r="E462" i="2"/>
  <c r="B463" i="2"/>
  <c r="D463" i="2"/>
  <c r="E463" i="2"/>
  <c r="B464" i="2"/>
  <c r="D464" i="2"/>
  <c r="E464" i="2"/>
  <c r="B465" i="2"/>
  <c r="D465" i="2"/>
  <c r="E465" i="2"/>
  <c r="B466" i="2"/>
  <c r="D466" i="2"/>
  <c r="E466" i="2"/>
  <c r="B467" i="2"/>
  <c r="D467" i="2"/>
  <c r="E467" i="2"/>
  <c r="B468" i="2"/>
  <c r="D468" i="2"/>
  <c r="E468" i="2"/>
  <c r="B469" i="2"/>
  <c r="D469" i="2"/>
  <c r="E469" i="2"/>
  <c r="B470" i="2"/>
  <c r="D470" i="2"/>
  <c r="E470" i="2"/>
  <c r="B471" i="2"/>
  <c r="D471" i="2"/>
  <c r="E471" i="2"/>
  <c r="B472" i="2"/>
  <c r="D472" i="2"/>
  <c r="E472" i="2"/>
  <c r="B473" i="2"/>
  <c r="D473" i="2"/>
  <c r="E473" i="2"/>
  <c r="B474" i="2"/>
  <c r="D474" i="2"/>
  <c r="E474" i="2"/>
  <c r="B475" i="2"/>
  <c r="D475" i="2"/>
  <c r="E475" i="2"/>
  <c r="B476" i="2"/>
  <c r="D476" i="2"/>
  <c r="E476" i="2"/>
  <c r="B477" i="2"/>
  <c r="D477" i="2"/>
  <c r="E477" i="2"/>
  <c r="B478" i="2"/>
  <c r="D478" i="2"/>
  <c r="E478" i="2"/>
  <c r="B479" i="2"/>
  <c r="D479" i="2"/>
  <c r="E479" i="2"/>
  <c r="B480" i="2"/>
  <c r="D480" i="2"/>
  <c r="E480" i="2"/>
  <c r="B481" i="2"/>
  <c r="D481" i="2"/>
  <c r="E481" i="2"/>
  <c r="B482" i="2"/>
  <c r="D482" i="2"/>
  <c r="E482" i="2"/>
  <c r="B483" i="2"/>
  <c r="D483" i="2"/>
  <c r="E483" i="2"/>
  <c r="B484" i="2"/>
  <c r="D484" i="2"/>
  <c r="E484" i="2"/>
  <c r="B485" i="2"/>
  <c r="D485" i="2"/>
  <c r="E485" i="2"/>
  <c r="B486" i="2"/>
  <c r="D486" i="2"/>
  <c r="E486" i="2"/>
  <c r="B487" i="2"/>
  <c r="D487" i="2"/>
  <c r="E487" i="2"/>
  <c r="B488" i="2"/>
  <c r="D488" i="2"/>
  <c r="E488" i="2"/>
  <c r="B489" i="2"/>
  <c r="D489" i="2"/>
  <c r="E489" i="2"/>
  <c r="B490" i="2"/>
  <c r="D490" i="2"/>
  <c r="E490" i="2"/>
  <c r="B491" i="2"/>
  <c r="D491" i="2"/>
  <c r="E491" i="2"/>
  <c r="B492" i="2"/>
  <c r="D492" i="2"/>
  <c r="E492" i="2"/>
  <c r="B493" i="2"/>
  <c r="D493" i="2"/>
  <c r="E493" i="2"/>
  <c r="B494" i="2"/>
  <c r="D494" i="2"/>
  <c r="E494" i="2"/>
  <c r="B495" i="2"/>
  <c r="D495" i="2"/>
  <c r="E495" i="2"/>
  <c r="B496" i="2"/>
  <c r="D496" i="2"/>
  <c r="E496" i="2"/>
  <c r="B497" i="2"/>
  <c r="D497" i="2"/>
  <c r="E497" i="2"/>
  <c r="B498" i="2"/>
  <c r="D498" i="2"/>
  <c r="E498" i="2"/>
  <c r="B499" i="2"/>
  <c r="D499" i="2"/>
  <c r="E499" i="2"/>
  <c r="B500" i="2"/>
  <c r="D500" i="2"/>
  <c r="E500" i="2"/>
  <c r="B501" i="2"/>
  <c r="D501" i="2"/>
  <c r="E501" i="2"/>
  <c r="B502" i="2"/>
  <c r="D502" i="2"/>
  <c r="E502" i="2"/>
  <c r="B503" i="2"/>
  <c r="D503" i="2"/>
  <c r="E503" i="2"/>
  <c r="B504" i="2"/>
  <c r="D504" i="2"/>
  <c r="E504" i="2"/>
  <c r="B505" i="2"/>
  <c r="D505" i="2"/>
  <c r="E505" i="2"/>
  <c r="B506" i="2"/>
  <c r="D506" i="2"/>
  <c r="E506" i="2"/>
  <c r="B507" i="2"/>
  <c r="D507" i="2"/>
  <c r="E507" i="2"/>
  <c r="B508" i="2"/>
  <c r="D508" i="2"/>
  <c r="E508" i="2"/>
  <c r="B509" i="2"/>
  <c r="D509" i="2"/>
  <c r="E509" i="2"/>
  <c r="B510" i="2"/>
  <c r="D510" i="2"/>
  <c r="E510" i="2"/>
  <c r="B511" i="2"/>
  <c r="D511" i="2"/>
  <c r="E511" i="2"/>
  <c r="B512" i="2"/>
  <c r="D512" i="2"/>
  <c r="E512" i="2"/>
  <c r="B513" i="2"/>
  <c r="D513" i="2"/>
  <c r="E513" i="2"/>
  <c r="B514" i="2"/>
  <c r="D514" i="2"/>
  <c r="E514" i="2"/>
  <c r="B515" i="2"/>
  <c r="D515" i="2"/>
  <c r="E515" i="2"/>
  <c r="B516" i="2"/>
  <c r="D516" i="2"/>
  <c r="E516" i="2"/>
  <c r="B517" i="2"/>
  <c r="D517" i="2"/>
  <c r="E517" i="2"/>
  <c r="B518" i="2"/>
  <c r="D518" i="2"/>
  <c r="E518" i="2"/>
  <c r="B519" i="2"/>
  <c r="D519" i="2"/>
  <c r="E519" i="2"/>
  <c r="B520" i="2"/>
  <c r="D520" i="2"/>
  <c r="E520" i="2"/>
  <c r="B521" i="2"/>
  <c r="D521" i="2"/>
  <c r="E521" i="2"/>
  <c r="B522" i="2"/>
  <c r="D522" i="2"/>
  <c r="E522" i="2"/>
  <c r="B523" i="2"/>
  <c r="D523" i="2"/>
  <c r="E523" i="2"/>
  <c r="B524" i="2"/>
  <c r="D524" i="2"/>
  <c r="E524" i="2"/>
  <c r="B525" i="2"/>
  <c r="D525" i="2"/>
  <c r="E525" i="2"/>
  <c r="B526" i="2"/>
  <c r="D526" i="2"/>
  <c r="E526" i="2"/>
  <c r="B527" i="2"/>
  <c r="D527" i="2"/>
  <c r="E527" i="2"/>
  <c r="B528" i="2"/>
  <c r="D528" i="2"/>
  <c r="E528" i="2"/>
  <c r="B529" i="2"/>
  <c r="D529" i="2"/>
  <c r="E529" i="2"/>
  <c r="B530" i="2"/>
  <c r="D530" i="2"/>
  <c r="E530" i="2"/>
  <c r="B531" i="2"/>
  <c r="D531" i="2"/>
  <c r="E531" i="2"/>
  <c r="B532" i="2"/>
  <c r="D532" i="2"/>
  <c r="E532" i="2"/>
  <c r="B533" i="2"/>
  <c r="D533" i="2"/>
  <c r="E533" i="2"/>
  <c r="B534" i="2"/>
  <c r="D534" i="2"/>
  <c r="E534" i="2"/>
  <c r="B535" i="2"/>
  <c r="D535" i="2"/>
  <c r="E535" i="2"/>
  <c r="B536" i="2"/>
  <c r="D536" i="2"/>
  <c r="E536" i="2"/>
  <c r="B537" i="2"/>
  <c r="D537" i="2"/>
  <c r="E537" i="2"/>
  <c r="B538" i="2"/>
  <c r="D538" i="2"/>
  <c r="E538" i="2"/>
  <c r="B539" i="2"/>
  <c r="D539" i="2"/>
  <c r="E539" i="2"/>
  <c r="B540" i="2"/>
  <c r="D540" i="2"/>
  <c r="E540" i="2"/>
  <c r="B541" i="2"/>
  <c r="D541" i="2"/>
  <c r="E541" i="2"/>
  <c r="B542" i="2"/>
  <c r="D542" i="2"/>
  <c r="E542" i="2"/>
  <c r="B543" i="2"/>
  <c r="D543" i="2"/>
  <c r="E543" i="2"/>
  <c r="B544" i="2"/>
  <c r="D544" i="2"/>
  <c r="E544" i="2"/>
  <c r="B545" i="2"/>
  <c r="D545" i="2"/>
  <c r="E545" i="2"/>
  <c r="B546" i="2"/>
  <c r="D546" i="2"/>
  <c r="E546" i="2"/>
  <c r="B547" i="2"/>
  <c r="D547" i="2"/>
  <c r="E547" i="2"/>
  <c r="B548" i="2"/>
  <c r="D548" i="2"/>
  <c r="E548" i="2"/>
  <c r="B549" i="2"/>
  <c r="D549" i="2"/>
  <c r="E549" i="2"/>
  <c r="B550" i="2"/>
  <c r="D550" i="2"/>
  <c r="E550" i="2"/>
  <c r="B551" i="2"/>
  <c r="D551" i="2"/>
  <c r="E551" i="2"/>
  <c r="B552" i="2"/>
  <c r="D552" i="2"/>
  <c r="E552" i="2"/>
  <c r="B553" i="2"/>
  <c r="D553" i="2"/>
  <c r="E553" i="2"/>
  <c r="B554" i="2"/>
  <c r="D554" i="2"/>
  <c r="E554" i="2"/>
  <c r="B555" i="2"/>
  <c r="D555" i="2"/>
  <c r="E555" i="2"/>
  <c r="B556" i="2"/>
  <c r="D556" i="2"/>
  <c r="E556" i="2"/>
  <c r="B557" i="2"/>
  <c r="D557" i="2"/>
  <c r="E557" i="2"/>
  <c r="B558" i="2"/>
  <c r="D558" i="2"/>
  <c r="E558" i="2"/>
  <c r="B559" i="2"/>
  <c r="D559" i="2"/>
  <c r="E559" i="2"/>
  <c r="B560" i="2"/>
  <c r="D560" i="2"/>
  <c r="E560" i="2"/>
  <c r="B561" i="2"/>
  <c r="D561" i="2"/>
  <c r="E561" i="2"/>
  <c r="B562" i="2"/>
  <c r="D562" i="2"/>
  <c r="E562" i="2"/>
  <c r="B563" i="2"/>
  <c r="D563" i="2"/>
  <c r="E563" i="2"/>
  <c r="B564" i="2"/>
  <c r="D564" i="2"/>
  <c r="E564" i="2"/>
  <c r="B565" i="2"/>
  <c r="D565" i="2"/>
  <c r="E565" i="2"/>
  <c r="B566" i="2"/>
  <c r="D566" i="2"/>
  <c r="E566" i="2"/>
  <c r="B567" i="2"/>
  <c r="D567" i="2"/>
  <c r="E567" i="2"/>
  <c r="B568" i="2"/>
  <c r="D568" i="2"/>
  <c r="E568" i="2"/>
  <c r="B569" i="2"/>
  <c r="D569" i="2"/>
  <c r="E569" i="2"/>
  <c r="B570" i="2"/>
  <c r="D570" i="2"/>
  <c r="E570" i="2"/>
  <c r="B571" i="2"/>
  <c r="D571" i="2"/>
  <c r="E571" i="2"/>
  <c r="B572" i="2"/>
  <c r="D572" i="2"/>
  <c r="E572" i="2"/>
  <c r="B573" i="2"/>
  <c r="D573" i="2"/>
  <c r="E573" i="2"/>
  <c r="B574" i="2"/>
  <c r="D574" i="2"/>
  <c r="E574" i="2"/>
  <c r="B575" i="2"/>
  <c r="D575" i="2"/>
  <c r="E575" i="2"/>
  <c r="B576" i="2"/>
  <c r="D576" i="2"/>
  <c r="E576" i="2"/>
  <c r="B577" i="2"/>
  <c r="D577" i="2"/>
  <c r="E577" i="2"/>
  <c r="B578" i="2"/>
  <c r="D578" i="2"/>
  <c r="E578" i="2"/>
  <c r="B579" i="2"/>
  <c r="D579" i="2"/>
  <c r="E579" i="2"/>
  <c r="B580" i="2"/>
  <c r="D580" i="2"/>
  <c r="E580" i="2"/>
  <c r="B581" i="2"/>
  <c r="D581" i="2"/>
  <c r="E581" i="2"/>
  <c r="B582" i="2"/>
  <c r="D582" i="2"/>
  <c r="E582" i="2"/>
  <c r="B583" i="2"/>
  <c r="D583" i="2"/>
  <c r="E583" i="2"/>
  <c r="B584" i="2"/>
  <c r="D584" i="2"/>
  <c r="E584" i="2"/>
  <c r="B585" i="2"/>
  <c r="D585" i="2"/>
  <c r="E585" i="2"/>
  <c r="B586" i="2"/>
  <c r="D586" i="2"/>
  <c r="E586" i="2"/>
  <c r="B587" i="2"/>
  <c r="D587" i="2"/>
  <c r="E587" i="2"/>
  <c r="B588" i="2"/>
  <c r="D588" i="2"/>
  <c r="E588" i="2"/>
  <c r="B589" i="2"/>
  <c r="D589" i="2"/>
  <c r="E589" i="2"/>
  <c r="B590" i="2"/>
  <c r="D590" i="2"/>
  <c r="E590" i="2"/>
  <c r="B591" i="2"/>
  <c r="D591" i="2"/>
  <c r="E591" i="2"/>
  <c r="B592" i="2"/>
  <c r="D592" i="2"/>
  <c r="E592" i="2"/>
  <c r="B593" i="2"/>
  <c r="D593" i="2"/>
  <c r="E593" i="2"/>
  <c r="B594" i="2"/>
  <c r="D594" i="2"/>
  <c r="E594" i="2"/>
  <c r="B595" i="2"/>
  <c r="D595" i="2"/>
  <c r="E595" i="2"/>
  <c r="B596" i="2"/>
  <c r="D596" i="2"/>
  <c r="E596" i="2"/>
  <c r="B597" i="2"/>
  <c r="D597" i="2"/>
  <c r="E597" i="2"/>
  <c r="B598" i="2"/>
  <c r="D598" i="2"/>
  <c r="E598" i="2"/>
  <c r="B599" i="2"/>
  <c r="D599" i="2"/>
  <c r="E599" i="2"/>
  <c r="B600" i="2"/>
  <c r="D600" i="2"/>
  <c r="E600" i="2"/>
  <c r="B601" i="2"/>
  <c r="D601" i="2"/>
  <c r="E601" i="2"/>
  <c r="B602" i="2"/>
  <c r="D602" i="2"/>
  <c r="E602" i="2"/>
  <c r="B603" i="2"/>
  <c r="D603" i="2"/>
  <c r="E603" i="2"/>
  <c r="B604" i="2"/>
  <c r="D604" i="2"/>
  <c r="E604" i="2"/>
  <c r="B605" i="2"/>
  <c r="D605" i="2"/>
  <c r="E605" i="2"/>
  <c r="B606" i="2"/>
  <c r="D606" i="2"/>
  <c r="E606" i="2"/>
  <c r="B607" i="2"/>
  <c r="D607" i="2"/>
  <c r="E607" i="2"/>
  <c r="B608" i="2"/>
  <c r="D608" i="2"/>
  <c r="E608" i="2"/>
  <c r="B609" i="2"/>
  <c r="D609" i="2"/>
  <c r="E609" i="2"/>
  <c r="B610" i="2"/>
  <c r="D610" i="2"/>
  <c r="E610" i="2"/>
  <c r="B611" i="2"/>
  <c r="D611" i="2"/>
  <c r="E611" i="2"/>
  <c r="B612" i="2"/>
  <c r="D612" i="2"/>
  <c r="E612" i="2"/>
  <c r="B613" i="2"/>
  <c r="D613" i="2"/>
  <c r="E613" i="2"/>
  <c r="B614" i="2"/>
  <c r="D614" i="2"/>
  <c r="E614" i="2"/>
  <c r="B615" i="2"/>
  <c r="D615" i="2"/>
  <c r="E615" i="2"/>
  <c r="B616" i="2"/>
  <c r="D616" i="2"/>
  <c r="E616" i="2"/>
  <c r="B617" i="2"/>
  <c r="D617" i="2"/>
  <c r="E617" i="2"/>
  <c r="B618" i="2"/>
  <c r="D618" i="2"/>
  <c r="E618" i="2"/>
  <c r="B619" i="2"/>
  <c r="D619" i="2"/>
  <c r="E619" i="2"/>
  <c r="B620" i="2"/>
  <c r="D620" i="2"/>
  <c r="E620" i="2"/>
  <c r="B621" i="2"/>
  <c r="D621" i="2"/>
  <c r="E621" i="2"/>
  <c r="B622" i="2"/>
  <c r="D622" i="2"/>
  <c r="E622" i="2"/>
  <c r="B623" i="2"/>
  <c r="D623" i="2"/>
  <c r="E623" i="2"/>
  <c r="B624" i="2"/>
  <c r="D624" i="2"/>
  <c r="E624" i="2"/>
  <c r="B625" i="2"/>
  <c r="D625" i="2"/>
  <c r="E625" i="2"/>
  <c r="B626" i="2"/>
  <c r="D626" i="2"/>
  <c r="E626" i="2"/>
  <c r="B627" i="2"/>
  <c r="D627" i="2"/>
  <c r="E627" i="2"/>
  <c r="B628" i="2"/>
  <c r="D628" i="2"/>
  <c r="E628" i="2"/>
  <c r="B629" i="2"/>
  <c r="D629" i="2"/>
  <c r="E629" i="2"/>
  <c r="B630" i="2"/>
  <c r="D630" i="2"/>
  <c r="E630" i="2"/>
  <c r="B631" i="2"/>
  <c r="D631" i="2"/>
  <c r="E631" i="2"/>
  <c r="B632" i="2"/>
  <c r="D632" i="2"/>
  <c r="E632" i="2"/>
  <c r="B633" i="2"/>
  <c r="D633" i="2"/>
  <c r="E633" i="2"/>
  <c r="B634" i="2"/>
  <c r="D634" i="2"/>
  <c r="E634" i="2"/>
  <c r="B635" i="2"/>
  <c r="D635" i="2"/>
  <c r="E635" i="2"/>
  <c r="B636" i="2"/>
  <c r="D636" i="2"/>
  <c r="E636" i="2"/>
  <c r="B637" i="2"/>
  <c r="D637" i="2"/>
  <c r="E637" i="2"/>
  <c r="B638" i="2"/>
  <c r="D638" i="2"/>
  <c r="E638" i="2"/>
  <c r="B639" i="2"/>
  <c r="D639" i="2"/>
  <c r="E639" i="2"/>
  <c r="B640" i="2"/>
  <c r="D640" i="2"/>
  <c r="E640" i="2"/>
  <c r="B641" i="2"/>
  <c r="D641" i="2"/>
  <c r="E641" i="2"/>
  <c r="B642" i="2"/>
  <c r="D642" i="2"/>
  <c r="E642" i="2"/>
  <c r="B643" i="2"/>
  <c r="D643" i="2"/>
  <c r="E643" i="2"/>
  <c r="B644" i="2"/>
  <c r="D644" i="2"/>
  <c r="E644" i="2"/>
  <c r="B645" i="2"/>
  <c r="D645" i="2"/>
  <c r="E645" i="2"/>
  <c r="B646" i="2"/>
  <c r="D646" i="2"/>
  <c r="E646" i="2"/>
  <c r="B647" i="2"/>
  <c r="D647" i="2"/>
  <c r="E647" i="2"/>
  <c r="B648" i="2"/>
  <c r="D648" i="2"/>
  <c r="E648" i="2"/>
  <c r="B649" i="2"/>
  <c r="D649" i="2"/>
  <c r="E649" i="2"/>
  <c r="B650" i="2"/>
  <c r="D650" i="2"/>
  <c r="E650" i="2"/>
  <c r="B651" i="2"/>
  <c r="D651" i="2"/>
  <c r="E651" i="2"/>
  <c r="B652" i="2"/>
  <c r="D652" i="2"/>
  <c r="E652" i="2"/>
  <c r="B653" i="2"/>
  <c r="D653" i="2"/>
  <c r="E653" i="2"/>
  <c r="B654" i="2"/>
  <c r="D654" i="2"/>
  <c r="E654" i="2"/>
  <c r="B655" i="2"/>
  <c r="D655" i="2"/>
  <c r="E655" i="2"/>
  <c r="B656" i="2"/>
  <c r="D656" i="2"/>
  <c r="E656" i="2"/>
  <c r="B657" i="2"/>
  <c r="D657" i="2"/>
  <c r="E657" i="2"/>
  <c r="B658" i="2"/>
  <c r="D658" i="2"/>
  <c r="E658" i="2"/>
  <c r="B659" i="2"/>
  <c r="D659" i="2"/>
  <c r="E659" i="2"/>
  <c r="B660" i="2"/>
  <c r="D660" i="2"/>
  <c r="E660" i="2"/>
  <c r="B661" i="2"/>
  <c r="D661" i="2"/>
  <c r="E661" i="2"/>
  <c r="B662" i="2"/>
  <c r="D662" i="2"/>
  <c r="E662" i="2"/>
  <c r="B663" i="2"/>
  <c r="D663" i="2"/>
  <c r="E663" i="2"/>
  <c r="B664" i="2"/>
  <c r="D664" i="2"/>
  <c r="E664" i="2"/>
  <c r="B665" i="2"/>
  <c r="D665" i="2"/>
  <c r="E665" i="2"/>
  <c r="B666" i="2"/>
  <c r="D666" i="2"/>
  <c r="E666" i="2"/>
  <c r="B667" i="2"/>
  <c r="D667" i="2"/>
  <c r="E667" i="2"/>
  <c r="B668" i="2"/>
  <c r="D668" i="2"/>
  <c r="E668" i="2"/>
  <c r="B669" i="2"/>
  <c r="D669" i="2"/>
  <c r="E669" i="2"/>
  <c r="B670" i="2"/>
  <c r="D670" i="2"/>
  <c r="E670" i="2"/>
  <c r="B671" i="2"/>
  <c r="D671" i="2"/>
  <c r="E671" i="2"/>
  <c r="B672" i="2"/>
  <c r="D672" i="2"/>
  <c r="E672" i="2"/>
  <c r="B673" i="2"/>
  <c r="D673" i="2"/>
  <c r="E673" i="2"/>
  <c r="B674" i="2"/>
  <c r="D674" i="2"/>
  <c r="E674" i="2"/>
  <c r="B675" i="2"/>
  <c r="D675" i="2"/>
  <c r="E675" i="2"/>
  <c r="B676" i="2"/>
  <c r="D676" i="2"/>
  <c r="E676" i="2"/>
  <c r="B677" i="2"/>
  <c r="D677" i="2"/>
  <c r="E677" i="2"/>
  <c r="B678" i="2"/>
  <c r="D678" i="2"/>
  <c r="E678" i="2"/>
  <c r="B679" i="2"/>
  <c r="D679" i="2"/>
  <c r="E679" i="2"/>
  <c r="B680" i="2"/>
  <c r="D680" i="2"/>
  <c r="E680" i="2"/>
  <c r="B681" i="2"/>
  <c r="D681" i="2"/>
  <c r="E681" i="2"/>
  <c r="B682" i="2"/>
  <c r="D682" i="2"/>
  <c r="E682" i="2"/>
  <c r="B683" i="2"/>
  <c r="D683" i="2"/>
  <c r="E683" i="2"/>
  <c r="B684" i="2"/>
  <c r="D684" i="2"/>
  <c r="E684" i="2"/>
  <c r="B685" i="2"/>
  <c r="D685" i="2"/>
  <c r="E685" i="2"/>
  <c r="B686" i="2"/>
  <c r="D686" i="2"/>
  <c r="E686" i="2"/>
  <c r="B687" i="2"/>
  <c r="D687" i="2"/>
  <c r="E687" i="2"/>
  <c r="B688" i="2"/>
  <c r="D688" i="2"/>
  <c r="E688" i="2"/>
  <c r="B689" i="2"/>
  <c r="D689" i="2"/>
  <c r="E689" i="2"/>
  <c r="B690" i="2"/>
  <c r="D690" i="2"/>
  <c r="E690" i="2"/>
  <c r="B691" i="2"/>
  <c r="D691" i="2"/>
  <c r="E691" i="2"/>
  <c r="B692" i="2"/>
  <c r="D692" i="2"/>
  <c r="E692" i="2"/>
  <c r="B693" i="2"/>
  <c r="D693" i="2"/>
  <c r="E693" i="2"/>
  <c r="B694" i="2"/>
  <c r="D694" i="2"/>
  <c r="E694" i="2"/>
  <c r="B695" i="2"/>
  <c r="D695" i="2"/>
  <c r="E695" i="2"/>
  <c r="B696" i="2"/>
  <c r="D696" i="2"/>
  <c r="E696" i="2"/>
  <c r="B697" i="2"/>
  <c r="D697" i="2"/>
  <c r="E697" i="2"/>
  <c r="B698" i="2"/>
  <c r="D698" i="2"/>
  <c r="E698" i="2"/>
  <c r="B699" i="2"/>
  <c r="D699" i="2"/>
  <c r="E699" i="2"/>
  <c r="B700" i="2"/>
  <c r="D700" i="2"/>
  <c r="E700" i="2"/>
  <c r="B701" i="2"/>
  <c r="D701" i="2"/>
  <c r="E701" i="2"/>
  <c r="B702" i="2"/>
  <c r="D702" i="2"/>
  <c r="E702" i="2"/>
  <c r="B703" i="2"/>
  <c r="D703" i="2"/>
  <c r="E703" i="2"/>
  <c r="B704" i="2"/>
  <c r="D704" i="2"/>
  <c r="E704" i="2"/>
  <c r="B705" i="2"/>
  <c r="D705" i="2"/>
  <c r="E705" i="2"/>
  <c r="B706" i="2"/>
  <c r="D706" i="2"/>
  <c r="E706" i="2"/>
  <c r="B707" i="2"/>
  <c r="D707" i="2"/>
  <c r="E707" i="2"/>
  <c r="B708" i="2"/>
  <c r="D708" i="2"/>
  <c r="E708" i="2"/>
  <c r="B709" i="2"/>
  <c r="D709" i="2"/>
  <c r="E709" i="2"/>
  <c r="B710" i="2"/>
  <c r="D710" i="2"/>
  <c r="E710" i="2"/>
  <c r="B711" i="2"/>
  <c r="D711" i="2"/>
  <c r="E711" i="2"/>
  <c r="B712" i="2"/>
  <c r="D712" i="2"/>
  <c r="E712" i="2"/>
  <c r="B713" i="2"/>
  <c r="D713" i="2"/>
  <c r="E713" i="2"/>
  <c r="B714" i="2"/>
  <c r="D714" i="2"/>
  <c r="E714" i="2"/>
  <c r="B715" i="2"/>
  <c r="D715" i="2"/>
  <c r="E715" i="2"/>
  <c r="B716" i="2"/>
  <c r="D716" i="2"/>
  <c r="E716" i="2"/>
  <c r="B717" i="2"/>
  <c r="D717" i="2"/>
  <c r="E717" i="2"/>
  <c r="B718" i="2"/>
  <c r="D718" i="2"/>
  <c r="E718" i="2"/>
  <c r="B719" i="2"/>
  <c r="D719" i="2"/>
  <c r="E719" i="2"/>
  <c r="B720" i="2"/>
  <c r="D720" i="2"/>
  <c r="E720" i="2"/>
  <c r="B721" i="2"/>
  <c r="D721" i="2"/>
  <c r="E721" i="2"/>
  <c r="B722" i="2"/>
  <c r="D722" i="2"/>
  <c r="E722" i="2"/>
  <c r="B723" i="2"/>
  <c r="D723" i="2"/>
  <c r="E723" i="2"/>
  <c r="B724" i="2"/>
  <c r="D724" i="2"/>
  <c r="E724" i="2"/>
  <c r="B725" i="2"/>
  <c r="D725" i="2"/>
  <c r="E725" i="2"/>
  <c r="B726" i="2"/>
  <c r="D726" i="2"/>
  <c r="E726" i="2"/>
  <c r="B727" i="2"/>
  <c r="D727" i="2"/>
  <c r="E727" i="2"/>
  <c r="B728" i="2"/>
  <c r="D728" i="2"/>
  <c r="E728" i="2"/>
  <c r="B729" i="2"/>
  <c r="D729" i="2"/>
  <c r="E729" i="2"/>
  <c r="B730" i="2"/>
  <c r="D730" i="2"/>
  <c r="E730" i="2"/>
  <c r="B731" i="2"/>
  <c r="D731" i="2"/>
  <c r="E731" i="2"/>
  <c r="B732" i="2"/>
  <c r="D732" i="2"/>
  <c r="E732" i="2"/>
  <c r="B733" i="2"/>
  <c r="D733" i="2"/>
  <c r="E733" i="2"/>
  <c r="B734" i="2"/>
  <c r="D734" i="2"/>
  <c r="E734" i="2"/>
  <c r="B735" i="2"/>
  <c r="D735" i="2"/>
  <c r="E735" i="2"/>
  <c r="B736" i="2"/>
  <c r="D736" i="2"/>
  <c r="E736" i="2"/>
  <c r="B737" i="2"/>
  <c r="D737" i="2"/>
  <c r="E737" i="2"/>
  <c r="B738" i="2"/>
  <c r="D738" i="2"/>
  <c r="E738" i="2"/>
  <c r="B739" i="2"/>
  <c r="D739" i="2"/>
  <c r="E739" i="2"/>
  <c r="B740" i="2"/>
  <c r="D740" i="2"/>
  <c r="E740" i="2"/>
  <c r="B741" i="2"/>
  <c r="D741" i="2"/>
  <c r="E741" i="2"/>
  <c r="B742" i="2"/>
  <c r="D742" i="2"/>
  <c r="E742" i="2"/>
  <c r="B743" i="2"/>
  <c r="D743" i="2"/>
  <c r="E743" i="2"/>
  <c r="B744" i="2"/>
  <c r="D744" i="2"/>
  <c r="E744" i="2"/>
  <c r="B745" i="2"/>
  <c r="D745" i="2"/>
  <c r="E745" i="2"/>
  <c r="B746" i="2"/>
  <c r="D746" i="2"/>
  <c r="E746" i="2"/>
  <c r="B747" i="2"/>
  <c r="D747" i="2"/>
  <c r="E747" i="2"/>
  <c r="B748" i="2"/>
  <c r="D748" i="2"/>
  <c r="E748" i="2"/>
  <c r="B749" i="2"/>
  <c r="D749" i="2"/>
  <c r="E749" i="2"/>
  <c r="B750" i="2"/>
  <c r="D750" i="2"/>
  <c r="E750" i="2"/>
  <c r="B751" i="2"/>
  <c r="D751" i="2"/>
  <c r="E751" i="2"/>
  <c r="B752" i="2"/>
  <c r="D752" i="2"/>
  <c r="E752" i="2"/>
  <c r="B753" i="2"/>
  <c r="D753" i="2"/>
  <c r="E753" i="2"/>
  <c r="B754" i="2"/>
  <c r="D754" i="2"/>
  <c r="E754" i="2"/>
  <c r="B755" i="2"/>
  <c r="D755" i="2"/>
  <c r="E755" i="2"/>
  <c r="B756" i="2"/>
  <c r="D756" i="2"/>
  <c r="E756" i="2"/>
  <c r="B757" i="2"/>
  <c r="D757" i="2"/>
  <c r="E757" i="2"/>
  <c r="B758" i="2"/>
  <c r="D758" i="2"/>
  <c r="E758" i="2"/>
  <c r="B759" i="2"/>
  <c r="D759" i="2"/>
  <c r="E759" i="2"/>
  <c r="B760" i="2"/>
  <c r="D760" i="2"/>
  <c r="E760" i="2"/>
  <c r="B761" i="2"/>
  <c r="D761" i="2"/>
  <c r="E761" i="2"/>
  <c r="B762" i="2"/>
  <c r="D762" i="2"/>
  <c r="E762" i="2"/>
  <c r="B763" i="2"/>
  <c r="D763" i="2"/>
  <c r="E763" i="2"/>
  <c r="B764" i="2"/>
  <c r="D764" i="2"/>
  <c r="E764" i="2"/>
  <c r="B765" i="2"/>
  <c r="D765" i="2"/>
  <c r="E765" i="2"/>
  <c r="B766" i="2"/>
  <c r="D766" i="2"/>
  <c r="E766" i="2"/>
  <c r="B767" i="2"/>
  <c r="D767" i="2"/>
  <c r="E767" i="2"/>
  <c r="B768" i="2"/>
  <c r="D768" i="2"/>
  <c r="E768" i="2"/>
  <c r="B769" i="2"/>
  <c r="D769" i="2"/>
  <c r="E76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</calcChain>
</file>

<file path=xl/sharedStrings.xml><?xml version="1.0" encoding="utf-8"?>
<sst xmlns="http://schemas.openxmlformats.org/spreadsheetml/2006/main" count="185" uniqueCount="99">
  <si>
    <t>Series Description</t>
  </si>
  <si>
    <t>M1; Not seasonally adjusted</t>
  </si>
  <si>
    <t>M2; Not seasonally adjusted</t>
  </si>
  <si>
    <t>Currency; Not seasonally adjusted</t>
  </si>
  <si>
    <t>Demand deposits; Not seasonally adjusted</t>
  </si>
  <si>
    <t>Other liquid deposits - Total; Not seasonally adjusted</t>
  </si>
  <si>
    <t>Small-denomination time deposits - Total; Not seasonally adjusted</t>
  </si>
  <si>
    <t>Retail money market funds; Not seasonally adjusted</t>
  </si>
  <si>
    <t>IRA and Keogh accounts at depository institutions; Not seasonally adjusted. Last 6 obs are estimates.</t>
  </si>
  <si>
    <t>IRA and Keogh accounts at money market funds; Not seasonally adjusted. Last 6 obs are estimates.</t>
  </si>
  <si>
    <t>IRA and Keogh accounts - Total; Not seasonally adjusted. Last 6 obs are estimates.</t>
  </si>
  <si>
    <t>M1; Seasonally adjusted</t>
  </si>
  <si>
    <t>M2; Seasonally adjusted</t>
  </si>
  <si>
    <t>Currency; Seasonally adjusted</t>
  </si>
  <si>
    <t>Demand deposits; Seasonally adjusted</t>
  </si>
  <si>
    <t>Other liquid deposits - Total; Seasonally adjusted</t>
  </si>
  <si>
    <t>Small-denomination time deposits - Total; Seasonally adjusted</t>
  </si>
  <si>
    <t>Retail money market funds; Seasonally adjusted</t>
  </si>
  <si>
    <t>Monetary base; currency in circulation; not seasonally adjusted</t>
  </si>
  <si>
    <t>Monetary base; reserve balances; not seasonally adjusted</t>
  </si>
  <si>
    <t>Monetary base; total; not seasonally adjusted</t>
  </si>
  <si>
    <t>Reserves of depository institutions, total; not seasonally adjusted</t>
  </si>
  <si>
    <t>Total borrowings from the Federal Reserve; not seasonally adjusted</t>
  </si>
  <si>
    <t>Reserves of depository institutions, nonborrowed; not seasonally adjusted</t>
  </si>
  <si>
    <t>Other checkable deposits - Total; Not seasonally adjusted;  *Discontinued after Apr 2020</t>
  </si>
  <si>
    <t>Savings deposits - Total; Not seasonally adjusted;  *Discontinued after Apr 2020</t>
  </si>
  <si>
    <t>Travelers checks; Not seasonally adjusted;  *Discontinued after Dec 2018</t>
  </si>
  <si>
    <t>Other checkable deposits - Total; Seasonally adjusted;  *Discontinued after Apr 2020</t>
  </si>
  <si>
    <t>Savings deposits - Total; Seasonally adjusted;  *Discontinued after Apr 2020</t>
  </si>
  <si>
    <t>Travelers Checks; Seasonally adjusted;  *Discontinued after Dec 2018</t>
  </si>
  <si>
    <t>Unit:</t>
  </si>
  <si>
    <t>Currency</t>
  </si>
  <si>
    <t>Multiplier:</t>
  </si>
  <si>
    <t>Currency:</t>
  </si>
  <si>
    <t>USD</t>
  </si>
  <si>
    <t xml:space="preserve">Unique Identifier: </t>
  </si>
  <si>
    <t>H6/H6_M1/M1_N.M</t>
  </si>
  <si>
    <t>H6/H6_M2/M2_N.M</t>
  </si>
  <si>
    <t>H6/H6_M1/MCU_N.M</t>
  </si>
  <si>
    <t>H6/H6_M1/MDD_N.M</t>
  </si>
  <si>
    <t>H6/H6_M1/MDL_N.M</t>
  </si>
  <si>
    <t>H6/H6_M2/MDTS_N.M</t>
  </si>
  <si>
    <t>H6/H6_M2/MMFGB_N.M</t>
  </si>
  <si>
    <t>H6/H6_MEMO/MIKD_N.M</t>
  </si>
  <si>
    <t>H6/H6_MEMO/MIKM_N.M</t>
  </si>
  <si>
    <t>H6/H6_MEMO/MIK_N.M</t>
  </si>
  <si>
    <t>H6/H6_M1/M1.M</t>
  </si>
  <si>
    <t>H6/H6_M2/M2.M</t>
  </si>
  <si>
    <t>H6/H6_M1/MCU.M</t>
  </si>
  <si>
    <t>H6/H6_M1/MDD.M</t>
  </si>
  <si>
    <t>H6/H6_M1/MDL.M</t>
  </si>
  <si>
    <t>H6/H6_M2/MDTS.M</t>
  </si>
  <si>
    <t>H6/H6_M2/MMFGB.M</t>
  </si>
  <si>
    <t>H6/H6_MBASE/RESMOC14A_N.M</t>
  </si>
  <si>
    <t>H6/H6_MBASE/RESMOB14A_N.M</t>
  </si>
  <si>
    <t>H6/H6_MBASE/RESMO14A_N.M</t>
  </si>
  <si>
    <t>H6/H6_MEMO/RESTR14A_N.M</t>
  </si>
  <si>
    <t>H6/H6_MEMO/RESBR14A_N.M</t>
  </si>
  <si>
    <t>H6/H6_MEMO/RESNB14A_N.M</t>
  </si>
  <si>
    <t>H6/H6_M1/MDO_N.M</t>
  </si>
  <si>
    <t>H6/H6_M2/MDU_N.M</t>
  </si>
  <si>
    <t>H6/H6_M1/MTC_N.M</t>
  </si>
  <si>
    <t>H6/H6_M1/MDO.M</t>
  </si>
  <si>
    <t>H6/H6_M2/MDU.M</t>
  </si>
  <si>
    <t>H6/H6_M1/MTC.M</t>
  </si>
  <si>
    <t>Time Period</t>
  </si>
  <si>
    <t>M1_N.M</t>
  </si>
  <si>
    <t>M2_N.M</t>
  </si>
  <si>
    <t>MCU_N.M</t>
  </si>
  <si>
    <t>MDD_N.M</t>
  </si>
  <si>
    <t>MDL_N.M</t>
  </si>
  <si>
    <t>MDTS_N.M</t>
  </si>
  <si>
    <t>MMFGB_N.M</t>
  </si>
  <si>
    <t>MIKD_N.M</t>
  </si>
  <si>
    <t>MIKM_N.M</t>
  </si>
  <si>
    <t>MIK_N.M</t>
  </si>
  <si>
    <t>M1.M</t>
  </si>
  <si>
    <t>M2.M</t>
  </si>
  <si>
    <t>MCU.M</t>
  </si>
  <si>
    <t>MDD.M</t>
  </si>
  <si>
    <t>MDL.M</t>
  </si>
  <si>
    <t>MDTS.M</t>
  </si>
  <si>
    <t>MMFGB.M</t>
  </si>
  <si>
    <t>RESMOC14A_N.M</t>
  </si>
  <si>
    <t>RESMOB14A_N.M</t>
  </si>
  <si>
    <t>RESMO14A_N.M</t>
  </si>
  <si>
    <t>RESTR14A_N.M</t>
  </si>
  <si>
    <t>RESBR14A_N.M</t>
  </si>
  <si>
    <t>RESNB14A_N.M</t>
  </si>
  <si>
    <t>MDO_N.M</t>
  </si>
  <si>
    <t>MDU_N.M</t>
  </si>
  <si>
    <t>MTC_N.M</t>
  </si>
  <si>
    <t>MDO.M</t>
  </si>
  <si>
    <t>MDU.M</t>
  </si>
  <si>
    <t>MTC.M</t>
  </si>
  <si>
    <t>Calculated_NM1</t>
  </si>
  <si>
    <t>Calculated_NM2</t>
  </si>
  <si>
    <t>Check_NM1</t>
  </si>
  <si>
    <t>NM1-M1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</si>
</sst>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Yu 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BA320-733A-614A-8ACD-A4A956B33368}" name="Table2" displayName="Table2" ref="A1:AH769" totalsRowShown="0">
  <autoFilter ref="A1:AH769" xr:uid="{8E2BA320-733A-614A-8ACD-A4A956B33368}">
    <filterColumn colId="0">
      <customFilters and="1">
        <customFilter operator="greaterThanOrEqual" val="43160"/>
        <customFilter operator="lessThanOrEqual" val="44896"/>
      </customFilters>
    </filterColumn>
  </autoFilter>
  <tableColumns count="34">
    <tableColumn id="1" xr3:uid="{41D55A95-4A4A-594A-9FDE-7E69BAD39E33}" name="Time Period" dataDxfId="4"/>
    <tableColumn id="33" xr3:uid="{A0AAA693-23EC-D244-AE19-D8DE2E47F9A9}" name="Calculated_NM1" dataDxfId="3">
      <calculatedColumnFormula>SUM(Table2[[#This Row],[Currency; Not seasonally adjusted]],Table2[[#This Row],[Demand deposits; Not seasonally adjusted]],AC2,AE2)</calculatedColumnFormula>
    </tableColumn>
    <tableColumn id="34" xr3:uid="{9F75D7C6-BF73-F14E-9AF7-D5C14C26FBAE}" name="Calculated_NM2" dataDxfId="2">
      <calculatedColumnFormula>SUM(Table2[[#This Row],[M1; Not seasonally adjusted]],K2,L2,,AD2)</calculatedColumnFormula>
    </tableColumn>
    <tableColumn id="35" xr3:uid="{AC9CE64C-6DF3-574D-8ED2-11E3996351B7}" name="NM1-M1" dataDxfId="1">
      <calculatedColumnFormula>SUM(Table2[[#This Row],[M1; Not seasonally adjusted]],-Table2[[#This Row],[Calculated_NM1]])</calculatedColumnFormula>
    </tableColumn>
    <tableColumn id="2" xr3:uid="{6C268308-F6BA-4040-ADE5-69BF38F91D1C}" name="Check_NM1" dataDxfId="0">
      <calculatedColumnFormula>IF(Table2[[#This Row],[NM1-M1]]&gt;1,1,0)</calculatedColumnFormula>
    </tableColumn>
    <tableColumn id="3" xr3:uid="{66CB5371-E32A-3849-9257-745CA622172B}" name="M1; Not seasonally adjusted"/>
    <tableColumn id="4" xr3:uid="{2D832AAE-D53D-6A41-85FC-FB887133DAE0}" name="M2; Not seasonally adjusted"/>
    <tableColumn id="5" xr3:uid="{27F2D9F1-FBC1-ED43-9339-8BB8F987F1C8}" name="Currency; Not seasonally adjusted"/>
    <tableColumn id="6" xr3:uid="{3C62EDAD-9F9A-FE48-B8F8-136CD91B04BB}" name="Demand deposits; Not seasonally adjusted"/>
    <tableColumn id="7" xr3:uid="{F97DE9EF-C623-0B4A-9F33-8B4DDDB3906D}" name="Other liquid deposits - Total; Not seasonally adjusted"/>
    <tableColumn id="8" xr3:uid="{BABC7242-9CD2-524D-884D-5575045C89CE}" name="Small-denomination time deposits - Total; Not seasonally adjusted"/>
    <tableColumn id="9" xr3:uid="{3D614936-FEAA-DA46-A181-9D1AC05F6696}" name="Retail money market funds; Not seasonally adjusted"/>
    <tableColumn id="10" xr3:uid="{E755A50B-F540-4A41-9E21-5636E0F997A1}" name="IRA and Keogh accounts at depository institutions; Not seasonally adjusted. Last 6 obs are estimates."/>
    <tableColumn id="11" xr3:uid="{9DC0A657-7D8A-CC48-945E-83C24F881D45}" name="IRA and Keogh accounts at money market funds; Not seasonally adjusted. Last 6 obs are estimates."/>
    <tableColumn id="12" xr3:uid="{651E12D2-B581-1940-9252-58C378063BE3}" name="IRA and Keogh accounts - Total; Not seasonally adjusted. Last 6 obs are estimates."/>
    <tableColumn id="13" xr3:uid="{1EB36012-A934-1C44-BB8C-DD49DD18E7BD}" name="M1; Seasonally adjusted"/>
    <tableColumn id="14" xr3:uid="{3F5D3CBA-AAC9-0F46-8D19-BCA9C7065FFE}" name="M2; Seasonally adjusted"/>
    <tableColumn id="15" xr3:uid="{B5B1CF70-7247-2449-8EE2-ECA14B100113}" name="Currency; Seasonally adjusted"/>
    <tableColumn id="16" xr3:uid="{35164106-E31F-C54C-8F90-DA17917ADC3A}" name="Demand deposits; Seasonally adjusted"/>
    <tableColumn id="17" xr3:uid="{009DA6AB-D9E3-394D-8968-B932907807CB}" name="Other liquid deposits - Total; Seasonally adjusted"/>
    <tableColumn id="18" xr3:uid="{38884CF8-16EB-834D-9874-1F6E482FDDED}" name="Small-denomination time deposits - Total; Seasonally adjusted"/>
    <tableColumn id="19" xr3:uid="{FB08FE6B-D619-CA4F-9B41-85F8CBBA5058}" name="Retail money market funds; Seasonally adjusted"/>
    <tableColumn id="20" xr3:uid="{4C273509-8A8F-174D-AD7C-5ABEEF0C9CCD}" name="Monetary base; currency in circulation; not seasonally adjusted"/>
    <tableColumn id="21" xr3:uid="{8DA3A242-3D44-E54F-91FE-2CF922853C1A}" name="Monetary base; reserve balances; not seasonally adjusted"/>
    <tableColumn id="22" xr3:uid="{B7BA4F8C-BA8F-8749-8DC7-1D96627F1400}" name="Monetary base; total; not seasonally adjusted"/>
    <tableColumn id="23" xr3:uid="{796B7330-111D-7C42-B40C-F05CB74A92D7}" name="Reserves of depository institutions, total; not seasonally adjusted"/>
    <tableColumn id="24" xr3:uid="{BB25C66F-012A-FB4A-81F8-02E8D84CACAC}" name="Total borrowings from the Federal Reserve; not seasonally adjusted"/>
    <tableColumn id="25" xr3:uid="{E94591BA-F216-3449-BCAF-1135F633774E}" name="Reserves of depository institutions, nonborrowed; not seasonally adjusted"/>
    <tableColumn id="26" xr3:uid="{61B705F0-D722-B64D-B448-D0E3AE0F17BE}" name="Other checkable deposits - Total; Not seasonally adjusted;  *Discontinued after Apr 2020"/>
    <tableColumn id="27" xr3:uid="{3905F1B0-C703-2D44-AE9A-77FD835A3467}" name="Savings deposits - Total; Not seasonally adjusted;  *Discontinued after Apr 2020"/>
    <tableColumn id="28" xr3:uid="{3036F047-5A8F-BF47-A6CF-7458C116E862}" name="Travelers checks; Not seasonally adjusted;  *Discontinued after Dec 2018"/>
    <tableColumn id="29" xr3:uid="{567B1053-2252-024A-87DD-884ACA81A587}" name="Other checkable deposits - Total; Seasonally adjusted;  *Discontinued after Apr 2020"/>
    <tableColumn id="30" xr3:uid="{AF184282-0707-FD4B-82E0-660B000482DC}" name="Savings deposits - Total; Seasonally adjusted;  *Discontinued after Apr 2020"/>
    <tableColumn id="31" xr3:uid="{31E2A720-AC65-F34B-BBB9-CBFF60A18A5D}" name="Travelers Checks; Seasonally adjusted;  *Discontinued after Dec 20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1A02-B405-C449-9592-125B526D9D1B}">
  <dimension ref="A1:AH772"/>
  <sheetViews>
    <sheetView tabSelected="1" workbookViewId="0">
      <pane xSplit="1" ySplit="1" topLeftCell="P746" activePane="bottomRight" state="frozen"/>
      <selection pane="bottomLeft" activeCell="A732" sqref="A732"/>
      <selection pane="topRight" activeCell="V1" sqref="V1"/>
      <selection pane="bottomRight" activeCell="Q772" sqref="Q772"/>
    </sheetView>
  </sheetViews>
  <sheetFormatPr defaultColWidth="8.609375" defaultRowHeight="15" x14ac:dyDescent="0.2"/>
  <cols>
    <col min="1" max="1" width="16.27734375" bestFit="1" customWidth="1"/>
    <col min="2" max="5" width="16.27734375" style="3" customWidth="1"/>
    <col min="6" max="7" width="28.515625" bestFit="1" customWidth="1"/>
    <col min="8" max="8" width="33.359375" bestFit="1" customWidth="1"/>
    <col min="9" max="9" width="40.7578125" bestFit="1" customWidth="1"/>
    <col min="10" max="10" width="49.90625" bestFit="1" customWidth="1"/>
    <col min="11" max="11" width="61.74609375" bestFit="1" customWidth="1"/>
    <col min="12" max="12" width="49.09765625" bestFit="1" customWidth="1"/>
    <col min="13" max="13" width="91.4765625" bestFit="1" customWidth="1"/>
    <col min="14" max="14" width="89.7265625" bestFit="1" customWidth="1"/>
    <col min="15" max="15" width="74.79296875" bestFit="1" customWidth="1"/>
    <col min="16" max="17" width="24.75" bestFit="1" customWidth="1"/>
    <col min="18" max="18" width="29.7265625" bestFit="1" customWidth="1"/>
    <col min="19" max="19" width="37.125" bestFit="1" customWidth="1"/>
    <col min="20" max="20" width="46.2734375" bestFit="1" customWidth="1"/>
    <col min="21" max="21" width="57.9765625" bestFit="1" customWidth="1"/>
    <col min="22" max="22" width="45.73828125" bestFit="1" customWidth="1"/>
    <col min="23" max="23" width="58.78515625" bestFit="1" customWidth="1"/>
    <col min="24" max="24" width="53.94140625" bestFit="1" customWidth="1"/>
    <col min="25" max="25" width="43.71875" bestFit="1" customWidth="1"/>
    <col min="26" max="26" width="60.53515625" bestFit="1" customWidth="1"/>
    <col min="27" max="27" width="62.55078125" bestFit="1" customWidth="1"/>
    <col min="28" max="28" width="68.60546875" bestFit="1" customWidth="1"/>
    <col min="29" max="29" width="80.578125" bestFit="1" customWidth="1"/>
    <col min="30" max="30" width="72.77734375" bestFit="1" customWidth="1"/>
    <col min="31" max="31" width="67.125" bestFit="1" customWidth="1"/>
    <col min="32" max="32" width="77.08203125" bestFit="1" customWidth="1"/>
    <col min="33" max="33" width="69.4140625" bestFit="1" customWidth="1"/>
    <col min="34" max="34" width="63.62890625" bestFit="1" customWidth="1"/>
  </cols>
  <sheetData>
    <row r="1" spans="1:34" x14ac:dyDescent="0.2">
      <c r="A1" t="s">
        <v>65</v>
      </c>
      <c r="B1" s="3" t="s">
        <v>95</v>
      </c>
      <c r="C1" s="3" t="s">
        <v>96</v>
      </c>
      <c r="D1" s="3" t="s">
        <v>98</v>
      </c>
      <c r="E1" s="3" t="s">
        <v>97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hidden="1" x14ac:dyDescent="0.2">
      <c r="A2" s="2">
        <v>21551</v>
      </c>
      <c r="B2" s="3">
        <f>SUM(Table2[[#This Row],[Currency; Not seasonally adjusted]],Table2[[#This Row],[Demand deposits; Not seasonally adjusted]],AC2,AE2)</f>
        <v>142.10000000000002</v>
      </c>
      <c r="C2" s="3">
        <f>SUM(Table2[[#This Row],[M1; Not seasonally adjusted]],K2,L2,,AD2)</f>
        <v>289.89999999999998</v>
      </c>
      <c r="D2" s="3">
        <f>SUM(Table2[[#This Row],[M1; Not seasonally adjusted]],-Table2[[#This Row],[Calculated_NM1]])</f>
        <v>9.9999999999965894E-2</v>
      </c>
      <c r="E2" s="3">
        <f>IF(Table2[[#This Row],[NM1-M1]]&gt;1,1,0)</f>
        <v>0</v>
      </c>
      <c r="F2">
        <v>142.19999999999999</v>
      </c>
      <c r="G2">
        <v>289.8</v>
      </c>
      <c r="H2">
        <v>28.4</v>
      </c>
      <c r="I2">
        <v>113.4</v>
      </c>
      <c r="K2">
        <v>11.7</v>
      </c>
      <c r="M2">
        <v>0</v>
      </c>
      <c r="N2">
        <v>0</v>
      </c>
      <c r="O2">
        <v>0</v>
      </c>
      <c r="P2">
        <v>138.9</v>
      </c>
      <c r="Q2">
        <v>286.60000000000002</v>
      </c>
      <c r="R2">
        <v>28.5</v>
      </c>
      <c r="S2">
        <v>110</v>
      </c>
      <c r="U2">
        <v>11.7</v>
      </c>
      <c r="W2">
        <v>31.6</v>
      </c>
      <c r="X2">
        <v>18.899999999999999</v>
      </c>
      <c r="Y2">
        <v>50.5</v>
      </c>
      <c r="Z2">
        <v>18.899999999999999</v>
      </c>
      <c r="AA2">
        <v>551.79999999999995</v>
      </c>
      <c r="AB2">
        <v>18.3</v>
      </c>
      <c r="AC2">
        <v>0</v>
      </c>
      <c r="AD2">
        <v>136</v>
      </c>
      <c r="AE2">
        <v>0.3</v>
      </c>
      <c r="AF2">
        <v>0</v>
      </c>
      <c r="AG2">
        <v>136</v>
      </c>
      <c r="AH2">
        <v>0.3</v>
      </c>
    </row>
    <row r="3" spans="1:34" hidden="1" x14ac:dyDescent="0.2">
      <c r="A3" s="2">
        <v>21582</v>
      </c>
      <c r="B3" s="3">
        <f>SUM(Table2[[#This Row],[Currency; Not seasonally adjusted]],Table2[[#This Row],[Demand deposits; Not seasonally adjusted]],AC3,AE3)</f>
        <v>139.30000000000001</v>
      </c>
      <c r="C3" s="3">
        <f>SUM(Table2[[#This Row],[M1; Not seasonally adjusted]],K3,L3,,AD3)</f>
        <v>287.7</v>
      </c>
      <c r="D3" s="3">
        <f>SUM(Table2[[#This Row],[M1; Not seasonally adjusted]],-Table2[[#This Row],[Calculated_NM1]])</f>
        <v>0</v>
      </c>
      <c r="E3" s="3">
        <f>IF(Table2[[#This Row],[NM1-M1]]&gt;1,1,0)</f>
        <v>0</v>
      </c>
      <c r="F3">
        <v>139.30000000000001</v>
      </c>
      <c r="G3">
        <v>287.7</v>
      </c>
      <c r="H3">
        <v>28.2</v>
      </c>
      <c r="I3">
        <v>110.8</v>
      </c>
      <c r="K3">
        <v>11.7</v>
      </c>
      <c r="M3">
        <v>0</v>
      </c>
      <c r="N3">
        <v>0</v>
      </c>
      <c r="O3">
        <v>0</v>
      </c>
      <c r="P3">
        <v>139.4</v>
      </c>
      <c r="Q3">
        <v>287.7</v>
      </c>
      <c r="R3">
        <v>28.6</v>
      </c>
      <c r="S3">
        <v>110.5</v>
      </c>
      <c r="U3">
        <v>11.7</v>
      </c>
      <c r="W3">
        <v>31.2</v>
      </c>
      <c r="X3">
        <v>18.600000000000001</v>
      </c>
      <c r="Y3">
        <v>49.8</v>
      </c>
      <c r="Z3">
        <v>18.600000000000001</v>
      </c>
      <c r="AA3">
        <v>505</v>
      </c>
      <c r="AB3">
        <v>18.100000000000001</v>
      </c>
      <c r="AC3">
        <v>0</v>
      </c>
      <c r="AD3">
        <v>136.69999999999999</v>
      </c>
      <c r="AE3">
        <v>0.3</v>
      </c>
      <c r="AF3">
        <v>0</v>
      </c>
      <c r="AG3">
        <v>136.6</v>
      </c>
      <c r="AH3">
        <v>0.3</v>
      </c>
    </row>
    <row r="4" spans="1:34" hidden="1" x14ac:dyDescent="0.2">
      <c r="A4" s="2">
        <v>21610</v>
      </c>
      <c r="B4" s="3">
        <f>SUM(Table2[[#This Row],[Currency; Not seasonally adjusted]],Table2[[#This Row],[Demand deposits; Not seasonally adjusted]],AC4,AE4)</f>
        <v>138.4</v>
      </c>
      <c r="C4" s="3">
        <f>SUM(Table2[[#This Row],[M1; Not seasonally adjusted]],K4,L4,,AD4)</f>
        <v>287.89999999999998</v>
      </c>
      <c r="D4" s="3">
        <f>SUM(Table2[[#This Row],[M1; Not seasonally adjusted]],-Table2[[#This Row],[Calculated_NM1]])</f>
        <v>0</v>
      </c>
      <c r="E4" s="3">
        <f>IF(Table2[[#This Row],[NM1-M1]]&gt;1,1,0)</f>
        <v>0</v>
      </c>
      <c r="F4">
        <v>138.4</v>
      </c>
      <c r="G4">
        <v>287.89999999999998</v>
      </c>
      <c r="H4">
        <v>28.3</v>
      </c>
      <c r="I4">
        <v>109.8</v>
      </c>
      <c r="K4">
        <v>11.8</v>
      </c>
      <c r="M4">
        <v>0</v>
      </c>
      <c r="N4">
        <v>0</v>
      </c>
      <c r="O4">
        <v>0</v>
      </c>
      <c r="P4">
        <v>139.69999999999999</v>
      </c>
      <c r="Q4">
        <v>289.2</v>
      </c>
      <c r="R4">
        <v>28.6</v>
      </c>
      <c r="S4">
        <v>110.7</v>
      </c>
      <c r="U4">
        <v>11.8</v>
      </c>
      <c r="W4">
        <v>31.3</v>
      </c>
      <c r="X4">
        <v>18.399999999999999</v>
      </c>
      <c r="Y4">
        <v>49.7</v>
      </c>
      <c r="Z4">
        <v>18.399999999999999</v>
      </c>
      <c r="AA4">
        <v>599.5</v>
      </c>
      <c r="AB4">
        <v>17.8</v>
      </c>
      <c r="AC4">
        <v>0</v>
      </c>
      <c r="AD4">
        <v>137.69999999999999</v>
      </c>
      <c r="AE4">
        <v>0.3</v>
      </c>
      <c r="AF4">
        <v>0</v>
      </c>
      <c r="AG4">
        <v>137.6</v>
      </c>
      <c r="AH4">
        <v>0.3</v>
      </c>
    </row>
    <row r="5" spans="1:34" hidden="1" x14ac:dyDescent="0.2">
      <c r="A5" s="2">
        <v>21641</v>
      </c>
      <c r="B5" s="3">
        <f>SUM(Table2[[#This Row],[Currency; Not seasonally adjusted]],Table2[[#This Row],[Demand deposits; Not seasonally adjusted]],AC5,AE5)</f>
        <v>139.70000000000002</v>
      </c>
      <c r="C5" s="3">
        <f>SUM(Table2[[#This Row],[M1; Not seasonally adjusted]],K5,L5,,AD5)</f>
        <v>290.2</v>
      </c>
      <c r="D5" s="3">
        <f>SUM(Table2[[#This Row],[M1; Not seasonally adjusted]],-Table2[[#This Row],[Calculated_NM1]])</f>
        <v>-2.8421709430404007E-14</v>
      </c>
      <c r="E5" s="3">
        <f>IF(Table2[[#This Row],[NM1-M1]]&gt;1,1,0)</f>
        <v>0</v>
      </c>
      <c r="F5">
        <v>139.69999999999999</v>
      </c>
      <c r="G5">
        <v>290.2</v>
      </c>
      <c r="H5">
        <v>28.3</v>
      </c>
      <c r="I5">
        <v>111.1</v>
      </c>
      <c r="K5">
        <v>12</v>
      </c>
      <c r="M5">
        <v>0</v>
      </c>
      <c r="N5">
        <v>0</v>
      </c>
      <c r="O5">
        <v>0</v>
      </c>
      <c r="P5">
        <v>139.69999999999999</v>
      </c>
      <c r="Q5">
        <v>290.10000000000002</v>
      </c>
      <c r="R5">
        <v>28.6</v>
      </c>
      <c r="S5">
        <v>110.7</v>
      </c>
      <c r="U5">
        <v>12</v>
      </c>
      <c r="W5">
        <v>31.4</v>
      </c>
      <c r="X5">
        <v>18.7</v>
      </c>
      <c r="Y5">
        <v>50.1</v>
      </c>
      <c r="Z5">
        <v>18.7</v>
      </c>
      <c r="AA5">
        <v>691.6</v>
      </c>
      <c r="AB5">
        <v>18</v>
      </c>
      <c r="AC5">
        <v>0</v>
      </c>
      <c r="AD5">
        <v>138.5</v>
      </c>
      <c r="AE5">
        <v>0.3</v>
      </c>
      <c r="AF5">
        <v>0</v>
      </c>
      <c r="AG5">
        <v>138.4</v>
      </c>
      <c r="AH5">
        <v>0.3</v>
      </c>
    </row>
    <row r="6" spans="1:34" hidden="1" x14ac:dyDescent="0.2">
      <c r="A6" s="2">
        <v>21671</v>
      </c>
      <c r="B6" s="3">
        <f>SUM(Table2[[#This Row],[Currency; Not seasonally adjusted]],Table2[[#This Row],[Demand deposits; Not seasonally adjusted]],AC6,AE6)</f>
        <v>138.60000000000002</v>
      </c>
      <c r="C6" s="3">
        <f>SUM(Table2[[#This Row],[M1; Not seasonally adjusted]],K6,L6,,AD6)</f>
        <v>290.2</v>
      </c>
      <c r="D6" s="3">
        <f>SUM(Table2[[#This Row],[M1; Not seasonally adjusted]],-Table2[[#This Row],[Calculated_NM1]])</f>
        <v>9.9999999999965894E-2</v>
      </c>
      <c r="E6" s="3">
        <f>IF(Table2[[#This Row],[NM1-M1]]&gt;1,1,0)</f>
        <v>0</v>
      </c>
      <c r="F6">
        <v>138.69999999999999</v>
      </c>
      <c r="G6">
        <v>290.2</v>
      </c>
      <c r="H6">
        <v>28.5</v>
      </c>
      <c r="I6">
        <v>109.8</v>
      </c>
      <c r="K6">
        <v>12.2</v>
      </c>
      <c r="M6">
        <v>0</v>
      </c>
      <c r="N6">
        <v>0</v>
      </c>
      <c r="O6">
        <v>0</v>
      </c>
      <c r="P6">
        <v>140.69999999999999</v>
      </c>
      <c r="Q6">
        <v>292.2</v>
      </c>
      <c r="R6">
        <v>28.7</v>
      </c>
      <c r="S6">
        <v>111.6</v>
      </c>
      <c r="U6">
        <v>12.1</v>
      </c>
      <c r="W6">
        <v>31.6</v>
      </c>
      <c r="X6">
        <v>18.600000000000001</v>
      </c>
      <c r="Y6">
        <v>50.1</v>
      </c>
      <c r="Z6">
        <v>18.600000000000001</v>
      </c>
      <c r="AA6">
        <v>741.5</v>
      </c>
      <c r="AB6">
        <v>17.8</v>
      </c>
      <c r="AC6">
        <v>0</v>
      </c>
      <c r="AD6">
        <v>139.30000000000001</v>
      </c>
      <c r="AE6">
        <v>0.3</v>
      </c>
      <c r="AF6">
        <v>0</v>
      </c>
      <c r="AG6">
        <v>139.5</v>
      </c>
      <c r="AH6">
        <v>0.3</v>
      </c>
    </row>
    <row r="7" spans="1:34" hidden="1" x14ac:dyDescent="0.2">
      <c r="A7" s="2">
        <v>21702</v>
      </c>
      <c r="B7" s="3">
        <f>SUM(Table2[[#This Row],[Currency; Not seasonally adjusted]],Table2[[#This Row],[Demand deposits; Not seasonally adjusted]],AC7,AE7)</f>
        <v>139.30000000000001</v>
      </c>
      <c r="C7" s="3">
        <f>SUM(Table2[[#This Row],[M1; Not seasonally adjusted]],K7,L7,,AD7)</f>
        <v>292.5</v>
      </c>
      <c r="D7" s="3">
        <f>SUM(Table2[[#This Row],[M1; Not seasonally adjusted]],-Table2[[#This Row],[Calculated_NM1]])</f>
        <v>9.9999999999994316E-2</v>
      </c>
      <c r="E7" s="3">
        <f>IF(Table2[[#This Row],[NM1-M1]]&gt;1,1,0)</f>
        <v>0</v>
      </c>
      <c r="F7">
        <v>139.4</v>
      </c>
      <c r="G7">
        <v>292.5</v>
      </c>
      <c r="H7">
        <v>28.7</v>
      </c>
      <c r="I7">
        <v>110.3</v>
      </c>
      <c r="K7">
        <v>12.3</v>
      </c>
      <c r="M7">
        <v>0</v>
      </c>
      <c r="N7">
        <v>0</v>
      </c>
      <c r="O7">
        <v>0</v>
      </c>
      <c r="P7">
        <v>141.19999999999999</v>
      </c>
      <c r="Q7">
        <v>294.10000000000002</v>
      </c>
      <c r="R7">
        <v>28.9</v>
      </c>
      <c r="S7">
        <v>111.9</v>
      </c>
      <c r="U7">
        <v>12.2</v>
      </c>
      <c r="W7">
        <v>31.9</v>
      </c>
      <c r="X7">
        <v>18.5</v>
      </c>
      <c r="Y7">
        <v>50.3</v>
      </c>
      <c r="Z7">
        <v>18.5</v>
      </c>
      <c r="AA7">
        <v>929.7</v>
      </c>
      <c r="AB7">
        <v>17.5</v>
      </c>
      <c r="AC7">
        <v>0</v>
      </c>
      <c r="AD7">
        <v>140.80000000000001</v>
      </c>
      <c r="AE7">
        <v>0.3</v>
      </c>
      <c r="AF7">
        <v>0</v>
      </c>
      <c r="AG7">
        <v>140.69999999999999</v>
      </c>
      <c r="AH7">
        <v>0.3</v>
      </c>
    </row>
    <row r="8" spans="1:34" hidden="1" x14ac:dyDescent="0.2">
      <c r="A8" s="2">
        <v>21732</v>
      </c>
      <c r="B8" s="3">
        <f>SUM(Table2[[#This Row],[Currency; Not seasonally adjusted]],Table2[[#This Row],[Demand deposits; Not seasonally adjusted]],AC8,AE8)</f>
        <v>140.30000000000001</v>
      </c>
      <c r="C8" s="3">
        <f>SUM(Table2[[#This Row],[M1; Not seasonally adjusted]],K8,L8,,AD8)</f>
        <v>294.40000000000003</v>
      </c>
      <c r="D8" s="3">
        <f>SUM(Table2[[#This Row],[M1; Not seasonally adjusted]],-Table2[[#This Row],[Calculated_NM1]])</f>
        <v>0</v>
      </c>
      <c r="E8" s="3">
        <f>IF(Table2[[#This Row],[NM1-M1]]&gt;1,1,0)</f>
        <v>0</v>
      </c>
      <c r="F8">
        <v>140.30000000000001</v>
      </c>
      <c r="G8">
        <v>294.39999999999998</v>
      </c>
      <c r="H8">
        <v>29</v>
      </c>
      <c r="I8">
        <v>110.9</v>
      </c>
      <c r="K8">
        <v>12.3</v>
      </c>
      <c r="M8">
        <v>0</v>
      </c>
      <c r="N8">
        <v>0</v>
      </c>
      <c r="O8">
        <v>0</v>
      </c>
      <c r="P8">
        <v>141.69999999999999</v>
      </c>
      <c r="Q8">
        <v>295.2</v>
      </c>
      <c r="R8">
        <v>28.8</v>
      </c>
      <c r="S8">
        <v>112.5</v>
      </c>
      <c r="U8">
        <v>12.1</v>
      </c>
      <c r="W8">
        <v>32.1</v>
      </c>
      <c r="X8">
        <v>18.7</v>
      </c>
      <c r="Y8">
        <v>50.8</v>
      </c>
      <c r="Z8">
        <v>18.7</v>
      </c>
      <c r="AA8">
        <v>961.5</v>
      </c>
      <c r="AB8">
        <v>17.7</v>
      </c>
      <c r="AC8">
        <v>0</v>
      </c>
      <c r="AD8">
        <v>141.80000000000001</v>
      </c>
      <c r="AE8">
        <v>0.4</v>
      </c>
      <c r="AF8">
        <v>0</v>
      </c>
      <c r="AG8">
        <v>141.4</v>
      </c>
      <c r="AH8">
        <v>0.3</v>
      </c>
    </row>
    <row r="9" spans="1:34" hidden="1" x14ac:dyDescent="0.2">
      <c r="A9" s="2">
        <v>21763</v>
      </c>
      <c r="B9" s="3">
        <f>SUM(Table2[[#This Row],[Currency; Not seasonally adjusted]],Table2[[#This Row],[Demand deposits; Not seasonally adjusted]],AC9,AE9)</f>
        <v>140</v>
      </c>
      <c r="C9" s="3">
        <f>SUM(Table2[[#This Row],[M1; Not seasonally adjusted]],K9,L9,,AD9)</f>
        <v>294.8</v>
      </c>
      <c r="D9" s="3">
        <f>SUM(Table2[[#This Row],[M1; Not seasonally adjusted]],-Table2[[#This Row],[Calculated_NM1]])</f>
        <v>0</v>
      </c>
      <c r="E9" s="3">
        <f>IF(Table2[[#This Row],[NM1-M1]]&gt;1,1,0)</f>
        <v>0</v>
      </c>
      <c r="F9">
        <v>140</v>
      </c>
      <c r="G9">
        <v>294.8</v>
      </c>
      <c r="H9">
        <v>29</v>
      </c>
      <c r="I9">
        <v>110.6</v>
      </c>
      <c r="K9">
        <v>12.4</v>
      </c>
      <c r="M9">
        <v>0</v>
      </c>
      <c r="N9">
        <v>0</v>
      </c>
      <c r="O9">
        <v>0</v>
      </c>
      <c r="P9">
        <v>141.9</v>
      </c>
      <c r="Q9">
        <v>296.39999999999998</v>
      </c>
      <c r="R9">
        <v>28.9</v>
      </c>
      <c r="S9">
        <v>112.7</v>
      </c>
      <c r="U9">
        <v>12.2</v>
      </c>
      <c r="W9">
        <v>32.1</v>
      </c>
      <c r="X9">
        <v>18.600000000000001</v>
      </c>
      <c r="Y9">
        <v>50.7</v>
      </c>
      <c r="Z9">
        <v>18.600000000000001</v>
      </c>
      <c r="AA9">
        <v>990.4</v>
      </c>
      <c r="AB9">
        <v>17.600000000000001</v>
      </c>
      <c r="AC9">
        <v>0</v>
      </c>
      <c r="AD9">
        <v>142.4</v>
      </c>
      <c r="AE9">
        <v>0.4</v>
      </c>
      <c r="AF9">
        <v>0</v>
      </c>
      <c r="AG9">
        <v>142.30000000000001</v>
      </c>
      <c r="AH9">
        <v>0.3</v>
      </c>
    </row>
    <row r="10" spans="1:34" hidden="1" x14ac:dyDescent="0.2">
      <c r="A10" s="2">
        <v>21794</v>
      </c>
      <c r="B10" s="3">
        <f>SUM(Table2[[#This Row],[Currency; Not seasonally adjusted]],Table2[[#This Row],[Demand deposits; Not seasonally adjusted]],AC10,AE10)</f>
        <v>140.30000000000001</v>
      </c>
      <c r="C10" s="3">
        <f>SUM(Table2[[#This Row],[M1; Not seasonally adjusted]],K10,L10,,AD10)</f>
        <v>296</v>
      </c>
      <c r="D10" s="3">
        <f>SUM(Table2[[#This Row],[M1; Not seasonally adjusted]],-Table2[[#This Row],[Calculated_NM1]])</f>
        <v>0</v>
      </c>
      <c r="E10" s="3">
        <f>IF(Table2[[#This Row],[NM1-M1]]&gt;1,1,0)</f>
        <v>0</v>
      </c>
      <c r="F10">
        <v>140.30000000000001</v>
      </c>
      <c r="G10">
        <v>296.10000000000002</v>
      </c>
      <c r="H10">
        <v>28.9</v>
      </c>
      <c r="I10">
        <v>111.1</v>
      </c>
      <c r="K10">
        <v>12.4</v>
      </c>
      <c r="M10">
        <v>0</v>
      </c>
      <c r="N10">
        <v>0</v>
      </c>
      <c r="O10">
        <v>0</v>
      </c>
      <c r="P10">
        <v>141</v>
      </c>
      <c r="Q10">
        <v>296.7</v>
      </c>
      <c r="R10">
        <v>28.9</v>
      </c>
      <c r="S10">
        <v>111.8</v>
      </c>
      <c r="U10">
        <v>12.4</v>
      </c>
      <c r="W10">
        <v>32.1</v>
      </c>
      <c r="X10">
        <v>18.600000000000001</v>
      </c>
      <c r="Y10">
        <v>50.7</v>
      </c>
      <c r="Z10">
        <v>18.600000000000001</v>
      </c>
      <c r="AA10">
        <v>926.7</v>
      </c>
      <c r="AB10">
        <v>17.7</v>
      </c>
      <c r="AC10">
        <v>0</v>
      </c>
      <c r="AD10">
        <v>143.30000000000001</v>
      </c>
      <c r="AE10">
        <v>0.3</v>
      </c>
      <c r="AF10">
        <v>0</v>
      </c>
      <c r="AG10">
        <v>143.30000000000001</v>
      </c>
      <c r="AH10">
        <v>0.3</v>
      </c>
    </row>
    <row r="11" spans="1:34" hidden="1" x14ac:dyDescent="0.2">
      <c r="A11" s="2">
        <v>21824</v>
      </c>
      <c r="B11" s="3">
        <f>SUM(Table2[[#This Row],[Currency; Not seasonally adjusted]],Table2[[#This Row],[Demand deposits; Not seasonally adjusted]],AC11,AE11)</f>
        <v>140.60000000000002</v>
      </c>
      <c r="C11" s="3">
        <f>SUM(Table2[[#This Row],[M1; Not seasonally adjusted]],K11,L11,,AD11)</f>
        <v>296.89999999999998</v>
      </c>
      <c r="D11" s="3">
        <f>SUM(Table2[[#This Row],[M1; Not seasonally adjusted]],-Table2[[#This Row],[Calculated_NM1]])</f>
        <v>9.9999999999965894E-2</v>
      </c>
      <c r="E11" s="3">
        <f>IF(Table2[[#This Row],[NM1-M1]]&gt;1,1,0)</f>
        <v>0</v>
      </c>
      <c r="F11">
        <v>140.69999999999999</v>
      </c>
      <c r="G11">
        <v>296.89999999999998</v>
      </c>
      <c r="H11">
        <v>28.8</v>
      </c>
      <c r="I11">
        <v>111.5</v>
      </c>
      <c r="K11">
        <v>12.1</v>
      </c>
      <c r="M11">
        <v>0</v>
      </c>
      <c r="N11">
        <v>0</v>
      </c>
      <c r="O11">
        <v>0</v>
      </c>
      <c r="P11">
        <v>140.5</v>
      </c>
      <c r="Q11">
        <v>296.5</v>
      </c>
      <c r="R11">
        <v>28.8</v>
      </c>
      <c r="S11">
        <v>111.3</v>
      </c>
      <c r="U11">
        <v>12.3</v>
      </c>
      <c r="W11">
        <v>32.1</v>
      </c>
      <c r="X11">
        <v>18.600000000000001</v>
      </c>
      <c r="Y11">
        <v>50.7</v>
      </c>
      <c r="Z11">
        <v>18.600000000000001</v>
      </c>
      <c r="AA11">
        <v>907.1</v>
      </c>
      <c r="AB11">
        <v>17.7</v>
      </c>
      <c r="AC11">
        <v>0</v>
      </c>
      <c r="AD11">
        <v>144.1</v>
      </c>
      <c r="AE11">
        <v>0.3</v>
      </c>
      <c r="AF11">
        <v>0</v>
      </c>
      <c r="AG11">
        <v>143.69999999999999</v>
      </c>
      <c r="AH11">
        <v>0.3</v>
      </c>
    </row>
    <row r="12" spans="1:34" hidden="1" x14ac:dyDescent="0.2">
      <c r="A12" s="2">
        <v>21855</v>
      </c>
      <c r="B12" s="3">
        <f>SUM(Table2[[#This Row],[Currency; Not seasonally adjusted]],Table2[[#This Row],[Demand deposits; Not seasonally adjusted]],AC12,AE12)</f>
        <v>141.70000000000002</v>
      </c>
      <c r="C12" s="3">
        <f>SUM(Table2[[#This Row],[M1; Not seasonally adjusted]],K12,L12,,AD12)</f>
        <v>297.89999999999998</v>
      </c>
      <c r="D12" s="3">
        <f>SUM(Table2[[#This Row],[M1; Not seasonally adjusted]],-Table2[[#This Row],[Calculated_NM1]])</f>
        <v>9.9999999999994316E-2</v>
      </c>
      <c r="E12" s="3">
        <f>IF(Table2[[#This Row],[NM1-M1]]&gt;1,1,0)</f>
        <v>0</v>
      </c>
      <c r="F12">
        <v>141.80000000000001</v>
      </c>
      <c r="G12">
        <v>297.8</v>
      </c>
      <c r="H12">
        <v>29</v>
      </c>
      <c r="I12">
        <v>112.4</v>
      </c>
      <c r="K12">
        <v>11.6</v>
      </c>
      <c r="M12">
        <v>0</v>
      </c>
      <c r="N12">
        <v>0</v>
      </c>
      <c r="O12">
        <v>0</v>
      </c>
      <c r="P12">
        <v>140.4</v>
      </c>
      <c r="Q12">
        <v>297.10000000000002</v>
      </c>
      <c r="R12">
        <v>28.8</v>
      </c>
      <c r="S12">
        <v>111.3</v>
      </c>
      <c r="U12">
        <v>11.7</v>
      </c>
      <c r="W12">
        <v>32.299999999999997</v>
      </c>
      <c r="X12">
        <v>18.600000000000001</v>
      </c>
      <c r="Y12">
        <v>50.9</v>
      </c>
      <c r="Z12">
        <v>18.600000000000001</v>
      </c>
      <c r="AA12">
        <v>858.5</v>
      </c>
      <c r="AB12">
        <v>17.8</v>
      </c>
      <c r="AC12">
        <v>0</v>
      </c>
      <c r="AD12">
        <v>144.5</v>
      </c>
      <c r="AE12">
        <v>0.3</v>
      </c>
      <c r="AF12">
        <v>0</v>
      </c>
      <c r="AG12">
        <v>145</v>
      </c>
      <c r="AH12">
        <v>0.3</v>
      </c>
    </row>
    <row r="13" spans="1:34" hidden="1" x14ac:dyDescent="0.2">
      <c r="A13" s="2">
        <v>21885</v>
      </c>
      <c r="B13" s="3">
        <f>SUM(Table2[[#This Row],[Currency; Not seasonally adjusted]],Table2[[#This Row],[Demand deposits; Not seasonally adjusted]],AC13,AE13)</f>
        <v>143.60000000000002</v>
      </c>
      <c r="C13" s="3">
        <f>SUM(Table2[[#This Row],[M1; Not seasonally adjusted]],K13,L13,,AD13)</f>
        <v>300.60000000000002</v>
      </c>
      <c r="D13" s="3">
        <f>SUM(Table2[[#This Row],[M1; Not seasonally adjusted]],-Table2[[#This Row],[Calculated_NM1]])</f>
        <v>-2.8421709430404007E-14</v>
      </c>
      <c r="E13" s="3">
        <f>IF(Table2[[#This Row],[NM1-M1]]&gt;1,1,0)</f>
        <v>0</v>
      </c>
      <c r="F13">
        <v>143.6</v>
      </c>
      <c r="G13">
        <v>300.60000000000002</v>
      </c>
      <c r="H13">
        <v>29.3</v>
      </c>
      <c r="I13">
        <v>114</v>
      </c>
      <c r="K13">
        <v>11.2</v>
      </c>
      <c r="M13">
        <v>0</v>
      </c>
      <c r="N13">
        <v>0</v>
      </c>
      <c r="O13">
        <v>0</v>
      </c>
      <c r="P13">
        <v>139.9</v>
      </c>
      <c r="Q13">
        <v>297.8</v>
      </c>
      <c r="R13">
        <v>28.8</v>
      </c>
      <c r="S13">
        <v>110.8</v>
      </c>
      <c r="U13">
        <v>11.4</v>
      </c>
      <c r="W13">
        <v>32.799999999999997</v>
      </c>
      <c r="X13">
        <v>18.7</v>
      </c>
      <c r="Y13">
        <v>51.5</v>
      </c>
      <c r="Z13">
        <v>19</v>
      </c>
      <c r="AA13">
        <v>941.2</v>
      </c>
      <c r="AB13">
        <v>18</v>
      </c>
      <c r="AC13">
        <v>0</v>
      </c>
      <c r="AD13">
        <v>145.80000000000001</v>
      </c>
      <c r="AE13">
        <v>0.3</v>
      </c>
      <c r="AF13">
        <v>0</v>
      </c>
      <c r="AG13">
        <v>146.4</v>
      </c>
      <c r="AH13">
        <v>0.3</v>
      </c>
    </row>
    <row r="14" spans="1:34" hidden="1" x14ac:dyDescent="0.2">
      <c r="A14" s="2">
        <v>21916</v>
      </c>
      <c r="B14" s="3">
        <f>SUM(Table2[[#This Row],[Currency; Not seasonally adjusted]],Table2[[#This Row],[Demand deposits; Not seasonally adjusted]],AC14,AE14)</f>
        <v>143.30000000000001</v>
      </c>
      <c r="C14" s="3">
        <f>SUM(Table2[[#This Row],[M1; Not seasonally adjusted]],K14,L14,,AD14)</f>
        <v>301.5</v>
      </c>
      <c r="D14" s="3">
        <f>SUM(Table2[[#This Row],[M1; Not seasonally adjusted]],-Table2[[#This Row],[Calculated_NM1]])</f>
        <v>0</v>
      </c>
      <c r="E14" s="3">
        <f>IF(Table2[[#This Row],[NM1-M1]]&gt;1,1,0)</f>
        <v>0</v>
      </c>
      <c r="F14">
        <v>143.30000000000001</v>
      </c>
      <c r="G14">
        <v>301.5</v>
      </c>
      <c r="H14">
        <v>28.7</v>
      </c>
      <c r="I14">
        <v>114.3</v>
      </c>
      <c r="K14">
        <v>11.5</v>
      </c>
      <c r="M14">
        <v>0</v>
      </c>
      <c r="N14">
        <v>0</v>
      </c>
      <c r="O14">
        <v>0</v>
      </c>
      <c r="P14">
        <v>140</v>
      </c>
      <c r="Q14">
        <v>298.2</v>
      </c>
      <c r="R14">
        <v>28.8</v>
      </c>
      <c r="S14">
        <v>110.9</v>
      </c>
      <c r="U14">
        <v>11.5</v>
      </c>
      <c r="W14">
        <v>32.1</v>
      </c>
      <c r="X14">
        <v>18.5</v>
      </c>
      <c r="Y14">
        <v>50.7</v>
      </c>
      <c r="Z14">
        <v>18.8</v>
      </c>
      <c r="AA14">
        <v>887</v>
      </c>
      <c r="AB14">
        <v>18</v>
      </c>
      <c r="AC14">
        <v>0</v>
      </c>
      <c r="AD14">
        <v>146.69999999999999</v>
      </c>
      <c r="AE14">
        <v>0.3</v>
      </c>
      <c r="AF14">
        <v>0</v>
      </c>
      <c r="AG14">
        <v>146.69999999999999</v>
      </c>
      <c r="AH14">
        <v>0.3</v>
      </c>
    </row>
    <row r="15" spans="1:34" hidden="1" x14ac:dyDescent="0.2">
      <c r="A15" s="2">
        <v>21947</v>
      </c>
      <c r="B15" s="3">
        <f>SUM(Table2[[#This Row],[Currency; Not seasonally adjusted]],Table2[[#This Row],[Demand deposits; Not seasonally adjusted]],AC15,AE15)</f>
        <v>139.70000000000002</v>
      </c>
      <c r="C15" s="3">
        <f>SUM(Table2[[#This Row],[M1; Not seasonally adjusted]],K15,L15,,AD15)</f>
        <v>298.39999999999998</v>
      </c>
      <c r="D15" s="3">
        <f>SUM(Table2[[#This Row],[M1; Not seasonally adjusted]],-Table2[[#This Row],[Calculated_NM1]])</f>
        <v>9.9999999999994316E-2</v>
      </c>
      <c r="E15" s="3">
        <f>IF(Table2[[#This Row],[NM1-M1]]&gt;1,1,0)</f>
        <v>0</v>
      </c>
      <c r="F15">
        <v>139.80000000000001</v>
      </c>
      <c r="G15">
        <v>298.5</v>
      </c>
      <c r="H15">
        <v>28.4</v>
      </c>
      <c r="I15">
        <v>111</v>
      </c>
      <c r="K15">
        <v>11.4</v>
      </c>
      <c r="M15">
        <v>0</v>
      </c>
      <c r="N15">
        <v>0</v>
      </c>
      <c r="O15">
        <v>0</v>
      </c>
      <c r="P15">
        <v>139.9</v>
      </c>
      <c r="Q15">
        <v>298.39999999999998</v>
      </c>
      <c r="R15">
        <v>28.8</v>
      </c>
      <c r="S15">
        <v>110.7</v>
      </c>
      <c r="U15">
        <v>11.5</v>
      </c>
      <c r="W15">
        <v>31.7</v>
      </c>
      <c r="X15">
        <v>17.899999999999999</v>
      </c>
      <c r="Y15">
        <v>49.6</v>
      </c>
      <c r="Z15">
        <v>18.2</v>
      </c>
      <c r="AA15">
        <v>810</v>
      </c>
      <c r="AB15">
        <v>17.399999999999999</v>
      </c>
      <c r="AC15">
        <v>0</v>
      </c>
      <c r="AD15">
        <v>147.19999999999999</v>
      </c>
      <c r="AE15">
        <v>0.3</v>
      </c>
      <c r="AF15">
        <v>0</v>
      </c>
      <c r="AG15">
        <v>147.1</v>
      </c>
      <c r="AH15">
        <v>0.3</v>
      </c>
    </row>
    <row r="16" spans="1:34" hidden="1" x14ac:dyDescent="0.2">
      <c r="A16" s="2">
        <v>21976</v>
      </c>
      <c r="B16" s="3">
        <f>SUM(Table2[[#This Row],[Currency; Not seasonally adjusted]],Table2[[#This Row],[Demand deposits; Not seasonally adjusted]],AC16,AE16)</f>
        <v>138.5</v>
      </c>
      <c r="C16" s="3">
        <f>SUM(Table2[[#This Row],[M1; Not seasonally adjusted]],K16,L16,,AD16)</f>
        <v>298.2</v>
      </c>
      <c r="D16" s="3">
        <f>SUM(Table2[[#This Row],[M1; Not seasonally adjusted]],-Table2[[#This Row],[Calculated_NM1]])</f>
        <v>0</v>
      </c>
      <c r="E16" s="3">
        <f>IF(Table2[[#This Row],[NM1-M1]]&gt;1,1,0)</f>
        <v>0</v>
      </c>
      <c r="F16">
        <v>138.5</v>
      </c>
      <c r="G16">
        <v>298.2</v>
      </c>
      <c r="H16">
        <v>28.5</v>
      </c>
      <c r="I16">
        <v>109.7</v>
      </c>
      <c r="K16">
        <v>11.6</v>
      </c>
      <c r="M16">
        <v>0</v>
      </c>
      <c r="N16">
        <v>0</v>
      </c>
      <c r="O16">
        <v>0</v>
      </c>
      <c r="P16">
        <v>139.80000000000001</v>
      </c>
      <c r="Q16">
        <v>299.3</v>
      </c>
      <c r="R16">
        <v>28.8</v>
      </c>
      <c r="S16">
        <v>110.6</v>
      </c>
      <c r="U16">
        <v>11.6</v>
      </c>
      <c r="W16">
        <v>31.7</v>
      </c>
      <c r="X16">
        <v>17.8</v>
      </c>
      <c r="Y16">
        <v>49.5</v>
      </c>
      <c r="Z16">
        <v>18</v>
      </c>
      <c r="AA16">
        <v>640.6</v>
      </c>
      <c r="AB16">
        <v>17.399999999999999</v>
      </c>
      <c r="AC16">
        <v>0</v>
      </c>
      <c r="AD16">
        <v>148.1</v>
      </c>
      <c r="AE16">
        <v>0.3</v>
      </c>
      <c r="AF16">
        <v>0</v>
      </c>
      <c r="AG16">
        <v>148</v>
      </c>
      <c r="AH16">
        <v>0.3</v>
      </c>
    </row>
    <row r="17" spans="1:34" hidden="1" x14ac:dyDescent="0.2">
      <c r="A17" s="2">
        <v>22007</v>
      </c>
      <c r="B17" s="3">
        <f>SUM(Table2[[#This Row],[Currency; Not seasonally adjusted]],Table2[[#This Row],[Demand deposits; Not seasonally adjusted]],AC17,AE17)</f>
        <v>139.70000000000002</v>
      </c>
      <c r="C17" s="3">
        <f>SUM(Table2[[#This Row],[M1; Not seasonally adjusted]],K17,L17,,AD17)</f>
        <v>300.3</v>
      </c>
      <c r="D17" s="3">
        <f>SUM(Table2[[#This Row],[M1; Not seasonally adjusted]],-Table2[[#This Row],[Calculated_NM1]])</f>
        <v>-2.8421709430404007E-14</v>
      </c>
      <c r="E17" s="3">
        <f>IF(Table2[[#This Row],[NM1-M1]]&gt;1,1,0)</f>
        <v>0</v>
      </c>
      <c r="F17">
        <v>139.69999999999999</v>
      </c>
      <c r="G17">
        <v>300.3</v>
      </c>
      <c r="H17">
        <v>28.6</v>
      </c>
      <c r="I17">
        <v>110.8</v>
      </c>
      <c r="K17">
        <v>11.8</v>
      </c>
      <c r="M17">
        <v>0</v>
      </c>
      <c r="N17">
        <v>0</v>
      </c>
      <c r="O17">
        <v>0</v>
      </c>
      <c r="P17">
        <v>139.6</v>
      </c>
      <c r="Q17">
        <v>300.10000000000002</v>
      </c>
      <c r="R17">
        <v>28.8</v>
      </c>
      <c r="S17">
        <v>110.4</v>
      </c>
      <c r="U17">
        <v>11.8</v>
      </c>
      <c r="W17">
        <v>31.8</v>
      </c>
      <c r="X17">
        <v>17.899999999999999</v>
      </c>
      <c r="Y17">
        <v>49.7</v>
      </c>
      <c r="Z17">
        <v>18.100000000000001</v>
      </c>
      <c r="AA17">
        <v>605.70000000000005</v>
      </c>
      <c r="AB17">
        <v>17.5</v>
      </c>
      <c r="AC17">
        <v>0</v>
      </c>
      <c r="AD17">
        <v>148.80000000000001</v>
      </c>
      <c r="AE17">
        <v>0.3</v>
      </c>
      <c r="AF17">
        <v>0</v>
      </c>
      <c r="AG17">
        <v>148.69999999999999</v>
      </c>
      <c r="AH17">
        <v>0.3</v>
      </c>
    </row>
    <row r="18" spans="1:34" hidden="1" x14ac:dyDescent="0.2">
      <c r="A18" s="2">
        <v>22037</v>
      </c>
      <c r="B18" s="3">
        <f>SUM(Table2[[#This Row],[Currency; Not seasonally adjusted]],Table2[[#This Row],[Demand deposits; Not seasonally adjusted]],AC18,AE18)</f>
        <v>137.60000000000002</v>
      </c>
      <c r="C18" s="3">
        <f>SUM(Table2[[#This Row],[M1; Not seasonally adjusted]],K18,L18,,AD18)</f>
        <v>298.8</v>
      </c>
      <c r="D18" s="3">
        <f>SUM(Table2[[#This Row],[M1; Not seasonally adjusted]],-Table2[[#This Row],[Calculated_NM1]])</f>
        <v>-2.8421709430404007E-14</v>
      </c>
      <c r="E18" s="3">
        <f>IF(Table2[[#This Row],[NM1-M1]]&gt;1,1,0)</f>
        <v>0</v>
      </c>
      <c r="F18">
        <v>137.6</v>
      </c>
      <c r="G18">
        <v>298.89999999999998</v>
      </c>
      <c r="H18">
        <v>28.6</v>
      </c>
      <c r="I18">
        <v>108.7</v>
      </c>
      <c r="K18">
        <v>11.9</v>
      </c>
      <c r="M18">
        <v>0</v>
      </c>
      <c r="N18">
        <v>0</v>
      </c>
      <c r="O18">
        <v>0</v>
      </c>
      <c r="P18">
        <v>139.6</v>
      </c>
      <c r="Q18">
        <v>300.89999999999998</v>
      </c>
      <c r="R18">
        <v>28.8</v>
      </c>
      <c r="S18">
        <v>110.5</v>
      </c>
      <c r="U18">
        <v>11.8</v>
      </c>
      <c r="W18">
        <v>31.8</v>
      </c>
      <c r="X18">
        <v>17.899999999999999</v>
      </c>
      <c r="Y18">
        <v>49.7</v>
      </c>
      <c r="Z18">
        <v>18.2</v>
      </c>
      <c r="AA18">
        <v>495.7</v>
      </c>
      <c r="AB18">
        <v>17.7</v>
      </c>
      <c r="AC18">
        <v>0</v>
      </c>
      <c r="AD18">
        <v>149.30000000000001</v>
      </c>
      <c r="AE18">
        <v>0.3</v>
      </c>
      <c r="AF18">
        <v>0</v>
      </c>
      <c r="AG18">
        <v>149.5</v>
      </c>
      <c r="AH18">
        <v>0.3</v>
      </c>
    </row>
    <row r="19" spans="1:34" hidden="1" x14ac:dyDescent="0.2">
      <c r="A19" s="2">
        <v>22068</v>
      </c>
      <c r="B19" s="3">
        <f>SUM(Table2[[#This Row],[Currency; Not seasonally adjusted]],Table2[[#This Row],[Demand deposits; Not seasonally adjusted]],AC19,AE19)</f>
        <v>137.9</v>
      </c>
      <c r="C19" s="3">
        <f>SUM(Table2[[#This Row],[M1; Not seasonally adjusted]],K19,L19,,AD19)</f>
        <v>300.89999999999998</v>
      </c>
      <c r="D19" s="3">
        <f>SUM(Table2[[#This Row],[M1; Not seasonally adjusted]],-Table2[[#This Row],[Calculated_NM1]])</f>
        <v>0</v>
      </c>
      <c r="E19" s="3">
        <f>IF(Table2[[#This Row],[NM1-M1]]&gt;1,1,0)</f>
        <v>0</v>
      </c>
      <c r="F19">
        <v>137.9</v>
      </c>
      <c r="G19">
        <v>300.89999999999998</v>
      </c>
      <c r="H19">
        <v>28.7</v>
      </c>
      <c r="I19">
        <v>108.9</v>
      </c>
      <c r="K19">
        <v>12.2</v>
      </c>
      <c r="M19">
        <v>0</v>
      </c>
      <c r="N19">
        <v>0</v>
      </c>
      <c r="O19">
        <v>0</v>
      </c>
      <c r="P19">
        <v>139.6</v>
      </c>
      <c r="Q19">
        <v>302.3</v>
      </c>
      <c r="R19">
        <v>28.8</v>
      </c>
      <c r="S19">
        <v>110.5</v>
      </c>
      <c r="U19">
        <v>12.1</v>
      </c>
      <c r="W19">
        <v>32</v>
      </c>
      <c r="X19">
        <v>18</v>
      </c>
      <c r="Y19">
        <v>50</v>
      </c>
      <c r="Z19">
        <v>18.3</v>
      </c>
      <c r="AA19">
        <v>434.3</v>
      </c>
      <c r="AB19">
        <v>17.899999999999999</v>
      </c>
      <c r="AC19">
        <v>0</v>
      </c>
      <c r="AD19">
        <v>150.80000000000001</v>
      </c>
      <c r="AE19">
        <v>0.3</v>
      </c>
      <c r="AF19">
        <v>0</v>
      </c>
      <c r="AG19">
        <v>150.69999999999999</v>
      </c>
      <c r="AH19">
        <v>0.3</v>
      </c>
    </row>
    <row r="20" spans="1:34" hidden="1" x14ac:dyDescent="0.2">
      <c r="A20" s="2">
        <v>22098</v>
      </c>
      <c r="B20" s="3">
        <f>SUM(Table2[[#This Row],[Currency; Not seasonally adjusted]],Table2[[#This Row],[Demand deposits; Not seasonally adjusted]],AC20,AE20)</f>
        <v>138.80000000000001</v>
      </c>
      <c r="C20" s="3">
        <f>SUM(Table2[[#This Row],[M1; Not seasonally adjusted]],K20,L20,,AD20)</f>
        <v>303.5</v>
      </c>
      <c r="D20" s="3">
        <f>SUM(Table2[[#This Row],[M1; Not seasonally adjusted]],-Table2[[#This Row],[Calculated_NM1]])</f>
        <v>9.9999999999994316E-2</v>
      </c>
      <c r="E20" s="3">
        <f>IF(Table2[[#This Row],[NM1-M1]]&gt;1,1,0)</f>
        <v>0</v>
      </c>
      <c r="F20">
        <v>138.9</v>
      </c>
      <c r="G20">
        <v>303.5</v>
      </c>
      <c r="H20">
        <v>28.9</v>
      </c>
      <c r="I20">
        <v>109.5</v>
      </c>
      <c r="K20">
        <v>12.6</v>
      </c>
      <c r="M20">
        <v>0</v>
      </c>
      <c r="N20">
        <v>0</v>
      </c>
      <c r="O20">
        <v>0</v>
      </c>
      <c r="P20">
        <v>140.19999999999999</v>
      </c>
      <c r="Q20">
        <v>304.10000000000002</v>
      </c>
      <c r="R20">
        <v>28.7</v>
      </c>
      <c r="S20">
        <v>111.1</v>
      </c>
      <c r="U20">
        <v>12.4</v>
      </c>
      <c r="W20">
        <v>32.200000000000003</v>
      </c>
      <c r="X20">
        <v>18.2</v>
      </c>
      <c r="Y20">
        <v>50.5</v>
      </c>
      <c r="Z20">
        <v>18.5</v>
      </c>
      <c r="AA20">
        <v>378.9</v>
      </c>
      <c r="AB20">
        <v>18.100000000000001</v>
      </c>
      <c r="AC20">
        <v>0</v>
      </c>
      <c r="AD20">
        <v>152</v>
      </c>
      <c r="AE20">
        <v>0.4</v>
      </c>
      <c r="AF20">
        <v>0</v>
      </c>
      <c r="AG20">
        <v>151.5</v>
      </c>
      <c r="AH20">
        <v>0.3</v>
      </c>
    </row>
    <row r="21" spans="1:34" hidden="1" x14ac:dyDescent="0.2">
      <c r="A21" s="2">
        <v>22129</v>
      </c>
      <c r="B21" s="3">
        <f>SUM(Table2[[#This Row],[Currency; Not seasonally adjusted]],Table2[[#This Row],[Demand deposits; Not seasonally adjusted]],AC21,AE21)</f>
        <v>139.30000000000001</v>
      </c>
      <c r="C21" s="3">
        <f>SUM(Table2[[#This Row],[M1; Not seasonally adjusted]],K21,L21,,AD21)</f>
        <v>305.3</v>
      </c>
      <c r="D21" s="3">
        <f>SUM(Table2[[#This Row],[M1; Not seasonally adjusted]],-Table2[[#This Row],[Calculated_NM1]])</f>
        <v>9.9999999999994316E-2</v>
      </c>
      <c r="E21" s="3">
        <f>IF(Table2[[#This Row],[NM1-M1]]&gt;1,1,0)</f>
        <v>0</v>
      </c>
      <c r="F21">
        <v>139.4</v>
      </c>
      <c r="G21">
        <v>305.2</v>
      </c>
      <c r="H21">
        <v>28.8</v>
      </c>
      <c r="I21">
        <v>110.1</v>
      </c>
      <c r="K21">
        <v>12.9</v>
      </c>
      <c r="M21">
        <v>0</v>
      </c>
      <c r="N21">
        <v>0</v>
      </c>
      <c r="O21">
        <v>0</v>
      </c>
      <c r="P21">
        <v>141.30000000000001</v>
      </c>
      <c r="Q21">
        <v>306.89999999999998</v>
      </c>
      <c r="R21">
        <v>28.7</v>
      </c>
      <c r="S21">
        <v>112.2</v>
      </c>
      <c r="U21">
        <v>12.7</v>
      </c>
      <c r="W21">
        <v>32.200000000000003</v>
      </c>
      <c r="X21">
        <v>18.100000000000001</v>
      </c>
      <c r="Y21">
        <v>50.3</v>
      </c>
      <c r="Z21">
        <v>18.5</v>
      </c>
      <c r="AA21">
        <v>295.8</v>
      </c>
      <c r="AB21">
        <v>18.2</v>
      </c>
      <c r="AC21">
        <v>0</v>
      </c>
      <c r="AD21">
        <v>153</v>
      </c>
      <c r="AE21">
        <v>0.4</v>
      </c>
      <c r="AF21">
        <v>0</v>
      </c>
      <c r="AG21">
        <v>152.80000000000001</v>
      </c>
      <c r="AH21">
        <v>0.3</v>
      </c>
    </row>
    <row r="22" spans="1:34" hidden="1" x14ac:dyDescent="0.2">
      <c r="A22" s="2">
        <v>22160</v>
      </c>
      <c r="B22" s="3">
        <f>SUM(Table2[[#This Row],[Currency; Not seasonally adjusted]],Table2[[#This Row],[Demand deposits; Not seasonally adjusted]],AC22,AE22)</f>
        <v>140.5</v>
      </c>
      <c r="C22" s="3">
        <f>SUM(Table2[[#This Row],[M1; Not seasonally adjusted]],K22,L22,,AD22)</f>
        <v>307.8</v>
      </c>
      <c r="D22" s="3">
        <f>SUM(Table2[[#This Row],[M1; Not seasonally adjusted]],-Table2[[#This Row],[Calculated_NM1]])</f>
        <v>0</v>
      </c>
      <c r="E22" s="3">
        <f>IF(Table2[[#This Row],[NM1-M1]]&gt;1,1,0)</f>
        <v>0</v>
      </c>
      <c r="F22">
        <v>140.5</v>
      </c>
      <c r="G22">
        <v>307.8</v>
      </c>
      <c r="H22">
        <v>28.8</v>
      </c>
      <c r="I22">
        <v>111.3</v>
      </c>
      <c r="K22">
        <v>13</v>
      </c>
      <c r="M22">
        <v>0</v>
      </c>
      <c r="N22">
        <v>0</v>
      </c>
      <c r="O22">
        <v>0</v>
      </c>
      <c r="P22">
        <v>141.19999999999999</v>
      </c>
      <c r="Q22">
        <v>308.39999999999998</v>
      </c>
      <c r="R22">
        <v>28.8</v>
      </c>
      <c r="S22">
        <v>112.1</v>
      </c>
      <c r="U22">
        <v>12.9</v>
      </c>
      <c r="W22">
        <v>32.200000000000003</v>
      </c>
      <c r="X22">
        <v>17.7</v>
      </c>
      <c r="Y22">
        <v>49.9</v>
      </c>
      <c r="Z22">
        <v>18.600000000000001</v>
      </c>
      <c r="AA22">
        <v>214.9</v>
      </c>
      <c r="AB22">
        <v>18.3</v>
      </c>
      <c r="AC22">
        <v>0</v>
      </c>
      <c r="AD22">
        <v>154.30000000000001</v>
      </c>
      <c r="AE22">
        <v>0.4</v>
      </c>
      <c r="AF22">
        <v>0</v>
      </c>
      <c r="AG22">
        <v>154.30000000000001</v>
      </c>
      <c r="AH22">
        <v>0.3</v>
      </c>
    </row>
    <row r="23" spans="1:34" hidden="1" x14ac:dyDescent="0.2">
      <c r="A23" s="2">
        <v>22190</v>
      </c>
      <c r="B23" s="3">
        <f>SUM(Table2[[#This Row],[Currency; Not seasonally adjusted]],Table2[[#This Row],[Demand deposits; Not seasonally adjusted]],AC23,AE23)</f>
        <v>141.10000000000002</v>
      </c>
      <c r="C23" s="3">
        <f>SUM(Table2[[#This Row],[M1; Not seasonally adjusted]],K23,L23,,AD23)</f>
        <v>309.89999999999998</v>
      </c>
      <c r="D23" s="3">
        <f>SUM(Table2[[#This Row],[M1; Not seasonally adjusted]],-Table2[[#This Row],[Calculated_NM1]])</f>
        <v>9.9999999999965894E-2</v>
      </c>
      <c r="E23" s="3">
        <f>IF(Table2[[#This Row],[NM1-M1]]&gt;1,1,0)</f>
        <v>0</v>
      </c>
      <c r="F23">
        <v>141.19999999999999</v>
      </c>
      <c r="G23">
        <v>309.89999999999998</v>
      </c>
      <c r="H23">
        <v>28.9</v>
      </c>
      <c r="I23">
        <v>111.9</v>
      </c>
      <c r="K23">
        <v>12.9</v>
      </c>
      <c r="M23">
        <v>0</v>
      </c>
      <c r="N23">
        <v>0</v>
      </c>
      <c r="O23">
        <v>0</v>
      </c>
      <c r="P23">
        <v>140.9</v>
      </c>
      <c r="Q23">
        <v>309.5</v>
      </c>
      <c r="R23">
        <v>28.8</v>
      </c>
      <c r="S23">
        <v>111.8</v>
      </c>
      <c r="U23">
        <v>13.1</v>
      </c>
      <c r="W23">
        <v>32.299999999999997</v>
      </c>
      <c r="X23">
        <v>17.899999999999999</v>
      </c>
      <c r="Y23">
        <v>50.1</v>
      </c>
      <c r="Z23">
        <v>18.8</v>
      </c>
      <c r="AA23">
        <v>167.1</v>
      </c>
      <c r="AB23">
        <v>18.600000000000001</v>
      </c>
      <c r="AC23">
        <v>0</v>
      </c>
      <c r="AD23">
        <v>155.80000000000001</v>
      </c>
      <c r="AE23">
        <v>0.3</v>
      </c>
      <c r="AF23">
        <v>0</v>
      </c>
      <c r="AG23">
        <v>155.5</v>
      </c>
      <c r="AH23">
        <v>0.3</v>
      </c>
    </row>
    <row r="24" spans="1:34" hidden="1" x14ac:dyDescent="0.2">
      <c r="A24" s="2">
        <v>22221</v>
      </c>
      <c r="B24" s="3">
        <f>SUM(Table2[[#This Row],[Currency; Not seasonally adjusted]],Table2[[#This Row],[Demand deposits; Not seasonally adjusted]],AC24,AE24)</f>
        <v>142.30000000000001</v>
      </c>
      <c r="C24" s="3">
        <f>SUM(Table2[[#This Row],[M1; Not seasonally adjusted]],K24,L24,,AD24)</f>
        <v>311.70000000000005</v>
      </c>
      <c r="D24" s="3">
        <f>SUM(Table2[[#This Row],[M1; Not seasonally adjusted]],-Table2[[#This Row],[Calculated_NM1]])</f>
        <v>0</v>
      </c>
      <c r="E24" s="3">
        <f>IF(Table2[[#This Row],[NM1-M1]]&gt;1,1,0)</f>
        <v>0</v>
      </c>
      <c r="F24">
        <v>142.30000000000001</v>
      </c>
      <c r="G24">
        <v>311.7</v>
      </c>
      <c r="H24">
        <v>29.1</v>
      </c>
      <c r="I24">
        <v>112.9</v>
      </c>
      <c r="K24">
        <v>12.6</v>
      </c>
      <c r="M24">
        <v>0</v>
      </c>
      <c r="N24">
        <v>0</v>
      </c>
      <c r="O24">
        <v>0</v>
      </c>
      <c r="P24">
        <v>140.9</v>
      </c>
      <c r="Q24">
        <v>310.89999999999998</v>
      </c>
      <c r="R24">
        <v>28.8</v>
      </c>
      <c r="S24">
        <v>111.7</v>
      </c>
      <c r="U24">
        <v>12.7</v>
      </c>
      <c r="W24">
        <v>32.5</v>
      </c>
      <c r="X24">
        <v>17.7</v>
      </c>
      <c r="Y24">
        <v>50.3</v>
      </c>
      <c r="Z24">
        <v>19</v>
      </c>
      <c r="AA24">
        <v>133</v>
      </c>
      <c r="AB24">
        <v>18.899999999999999</v>
      </c>
      <c r="AC24">
        <v>0</v>
      </c>
      <c r="AD24">
        <v>156.80000000000001</v>
      </c>
      <c r="AE24">
        <v>0.3</v>
      </c>
      <c r="AF24">
        <v>0</v>
      </c>
      <c r="AG24">
        <v>157.4</v>
      </c>
      <c r="AH24">
        <v>0.3</v>
      </c>
    </row>
    <row r="25" spans="1:34" hidden="1" x14ac:dyDescent="0.2">
      <c r="A25" s="2">
        <v>22251</v>
      </c>
      <c r="B25" s="3">
        <f>SUM(Table2[[#This Row],[Currency; Not seasonally adjusted]],Table2[[#This Row],[Demand deposits; Not seasonally adjusted]],AC25,AE25)</f>
        <v>144.4</v>
      </c>
      <c r="C25" s="3">
        <f>SUM(Table2[[#This Row],[M1; Not seasonally adjusted]],K25,L25,,AD25)</f>
        <v>315.3</v>
      </c>
      <c r="D25" s="3">
        <f>SUM(Table2[[#This Row],[M1; Not seasonally adjusted]],-Table2[[#This Row],[Calculated_NM1]])</f>
        <v>9.9999999999994316E-2</v>
      </c>
      <c r="E25" s="3">
        <f>IF(Table2[[#This Row],[NM1-M1]]&gt;1,1,0)</f>
        <v>0</v>
      </c>
      <c r="F25">
        <v>144.5</v>
      </c>
      <c r="G25">
        <v>315.3</v>
      </c>
      <c r="H25">
        <v>29.3</v>
      </c>
      <c r="I25">
        <v>114.8</v>
      </c>
      <c r="K25">
        <v>12.3</v>
      </c>
      <c r="M25">
        <v>0</v>
      </c>
      <c r="N25">
        <v>0</v>
      </c>
      <c r="O25">
        <v>0</v>
      </c>
      <c r="P25">
        <v>140.69999999999999</v>
      </c>
      <c r="Q25">
        <v>312.39999999999998</v>
      </c>
      <c r="R25">
        <v>28.7</v>
      </c>
      <c r="S25">
        <v>111.6</v>
      </c>
      <c r="U25">
        <v>12.5</v>
      </c>
      <c r="W25">
        <v>33.1</v>
      </c>
      <c r="X25">
        <v>16.7</v>
      </c>
      <c r="Y25">
        <v>49.8</v>
      </c>
      <c r="Z25">
        <v>19.3</v>
      </c>
      <c r="AA25">
        <v>74.2</v>
      </c>
      <c r="AB25">
        <v>19.2</v>
      </c>
      <c r="AC25">
        <v>0</v>
      </c>
      <c r="AD25">
        <v>158.5</v>
      </c>
      <c r="AE25">
        <v>0.3</v>
      </c>
      <c r="AF25">
        <v>0</v>
      </c>
      <c r="AG25">
        <v>159.1</v>
      </c>
      <c r="AH25">
        <v>0.3</v>
      </c>
    </row>
    <row r="26" spans="1:34" hidden="1" x14ac:dyDescent="0.2">
      <c r="A26" s="2">
        <v>22282</v>
      </c>
      <c r="B26" s="3">
        <f>SUM(Table2[[#This Row],[Currency; Not seasonally adjusted]],Table2[[#This Row],[Demand deposits; Not seasonally adjusted]],AC26,AE26)</f>
        <v>144.4</v>
      </c>
      <c r="C26" s="3">
        <f>SUM(Table2[[#This Row],[M1; Not seasonally adjusted]],K26,L26,,AD26)</f>
        <v>317.60000000000002</v>
      </c>
      <c r="D26" s="3">
        <f>SUM(Table2[[#This Row],[M1; Not seasonally adjusted]],-Table2[[#This Row],[Calculated_NM1]])</f>
        <v>9.9999999999994316E-2</v>
      </c>
      <c r="E26" s="3">
        <f>IF(Table2[[#This Row],[NM1-M1]]&gt;1,1,0)</f>
        <v>0</v>
      </c>
      <c r="F26">
        <v>144.5</v>
      </c>
      <c r="G26">
        <v>317.5</v>
      </c>
      <c r="H26">
        <v>28.6</v>
      </c>
      <c r="I26">
        <v>115.5</v>
      </c>
      <c r="K26">
        <v>12.8</v>
      </c>
      <c r="M26">
        <v>0</v>
      </c>
      <c r="N26">
        <v>0</v>
      </c>
      <c r="O26">
        <v>0</v>
      </c>
      <c r="P26">
        <v>141.1</v>
      </c>
      <c r="Q26">
        <v>314.10000000000002</v>
      </c>
      <c r="R26">
        <v>28.7</v>
      </c>
      <c r="S26">
        <v>112</v>
      </c>
      <c r="U26">
        <v>12.8</v>
      </c>
      <c r="W26">
        <v>32.4</v>
      </c>
      <c r="X26">
        <v>16.7</v>
      </c>
      <c r="Y26">
        <v>49.1</v>
      </c>
      <c r="Z26">
        <v>19.3</v>
      </c>
      <c r="AA26">
        <v>65.5</v>
      </c>
      <c r="AB26">
        <v>19.3</v>
      </c>
      <c r="AC26">
        <v>0</v>
      </c>
      <c r="AD26">
        <v>160.30000000000001</v>
      </c>
      <c r="AE26">
        <v>0.3</v>
      </c>
      <c r="AF26">
        <v>0</v>
      </c>
      <c r="AG26">
        <v>160.30000000000001</v>
      </c>
      <c r="AH26">
        <v>0.3</v>
      </c>
    </row>
    <row r="27" spans="1:34" hidden="1" x14ac:dyDescent="0.2">
      <c r="A27" s="2">
        <v>22313</v>
      </c>
      <c r="B27" s="3">
        <f>SUM(Table2[[#This Row],[Currency; Not seasonally adjusted]],Table2[[#This Row],[Demand deposits; Not seasonally adjusted]],AC27,AE27)</f>
        <v>141.60000000000002</v>
      </c>
      <c r="C27" s="3">
        <f>SUM(Table2[[#This Row],[M1; Not seasonally adjusted]],K27,L27,,AD27)</f>
        <v>316.60000000000002</v>
      </c>
      <c r="D27" s="3">
        <f>SUM(Table2[[#This Row],[M1; Not seasonally adjusted]],-Table2[[#This Row],[Calculated_NM1]])</f>
        <v>-2.8421709430404007E-14</v>
      </c>
      <c r="E27" s="3">
        <f>IF(Table2[[#This Row],[NM1-M1]]&gt;1,1,0)</f>
        <v>0</v>
      </c>
      <c r="F27">
        <v>141.6</v>
      </c>
      <c r="G27">
        <v>316.60000000000002</v>
      </c>
      <c r="H27">
        <v>28.4</v>
      </c>
      <c r="I27">
        <v>112.9</v>
      </c>
      <c r="K27">
        <v>13</v>
      </c>
      <c r="M27">
        <v>0</v>
      </c>
      <c r="N27">
        <v>0</v>
      </c>
      <c r="O27">
        <v>0</v>
      </c>
      <c r="P27">
        <v>141.6</v>
      </c>
      <c r="Q27">
        <v>316.5</v>
      </c>
      <c r="R27">
        <v>28.7</v>
      </c>
      <c r="S27">
        <v>112.5</v>
      </c>
      <c r="U27">
        <v>13.1</v>
      </c>
      <c r="W27">
        <v>31.9</v>
      </c>
      <c r="X27">
        <v>16.5</v>
      </c>
      <c r="Y27">
        <v>48.4</v>
      </c>
      <c r="Z27">
        <v>19</v>
      </c>
      <c r="AA27">
        <v>132.80000000000001</v>
      </c>
      <c r="AB27">
        <v>18.8</v>
      </c>
      <c r="AC27">
        <v>0</v>
      </c>
      <c r="AD27">
        <v>162</v>
      </c>
      <c r="AE27">
        <v>0.3</v>
      </c>
      <c r="AF27">
        <v>0</v>
      </c>
      <c r="AG27">
        <v>161.9</v>
      </c>
      <c r="AH27">
        <v>0.3</v>
      </c>
    </row>
    <row r="28" spans="1:34" hidden="1" x14ac:dyDescent="0.2">
      <c r="A28" s="2">
        <v>22341</v>
      </c>
      <c r="B28" s="3">
        <f>SUM(Table2[[#This Row],[Currency; Not seasonally adjusted]],Table2[[#This Row],[Demand deposits; Not seasonally adjusted]],AC28,AE28)</f>
        <v>140.5</v>
      </c>
      <c r="C28" s="3">
        <f>SUM(Table2[[#This Row],[M1; Not seasonally adjusted]],K28,L28,,AD28)</f>
        <v>317.2</v>
      </c>
      <c r="D28" s="3">
        <f>SUM(Table2[[#This Row],[M1; Not seasonally adjusted]],-Table2[[#This Row],[Calculated_NM1]])</f>
        <v>9.9999999999994316E-2</v>
      </c>
      <c r="E28" s="3">
        <f>IF(Table2[[#This Row],[NM1-M1]]&gt;1,1,0)</f>
        <v>0</v>
      </c>
      <c r="F28">
        <v>140.6</v>
      </c>
      <c r="G28">
        <v>317.2</v>
      </c>
      <c r="H28">
        <v>28.4</v>
      </c>
      <c r="I28">
        <v>111.8</v>
      </c>
      <c r="K28">
        <v>13.1</v>
      </c>
      <c r="M28">
        <v>0</v>
      </c>
      <c r="N28">
        <v>0</v>
      </c>
      <c r="O28">
        <v>0</v>
      </c>
      <c r="P28">
        <v>141.9</v>
      </c>
      <c r="Q28">
        <v>318.3</v>
      </c>
      <c r="R28">
        <v>28.7</v>
      </c>
      <c r="S28">
        <v>112.8</v>
      </c>
      <c r="U28">
        <v>13.1</v>
      </c>
      <c r="W28">
        <v>31.9</v>
      </c>
      <c r="X28">
        <v>16.399999999999999</v>
      </c>
      <c r="Y28">
        <v>48.4</v>
      </c>
      <c r="Z28">
        <v>18.8</v>
      </c>
      <c r="AA28">
        <v>70.2</v>
      </c>
      <c r="AB28">
        <v>18.7</v>
      </c>
      <c r="AC28">
        <v>0</v>
      </c>
      <c r="AD28">
        <v>163.5</v>
      </c>
      <c r="AE28">
        <v>0.3</v>
      </c>
      <c r="AF28">
        <v>0</v>
      </c>
      <c r="AG28">
        <v>163.30000000000001</v>
      </c>
      <c r="AH28">
        <v>0.3</v>
      </c>
    </row>
    <row r="29" spans="1:34" hidden="1" x14ac:dyDescent="0.2">
      <c r="A29" s="2">
        <v>22372</v>
      </c>
      <c r="B29" s="3">
        <f>SUM(Table2[[#This Row],[Currency; Not seasonally adjusted]],Table2[[#This Row],[Demand deposits; Not seasonally adjusted]],AC29,AE29)</f>
        <v>142.4</v>
      </c>
      <c r="C29" s="3">
        <f>SUM(Table2[[#This Row],[M1; Not seasonally adjusted]],K29,L29,,AD29)</f>
        <v>320.3</v>
      </c>
      <c r="D29" s="3">
        <f>SUM(Table2[[#This Row],[M1; Not seasonally adjusted]],-Table2[[#This Row],[Calculated_NM1]])</f>
        <v>0</v>
      </c>
      <c r="E29" s="3">
        <f>IF(Table2[[#This Row],[NM1-M1]]&gt;1,1,0)</f>
        <v>0</v>
      </c>
      <c r="F29">
        <v>142.4</v>
      </c>
      <c r="G29">
        <v>320.2</v>
      </c>
      <c r="H29">
        <v>28.5</v>
      </c>
      <c r="I29">
        <v>113.6</v>
      </c>
      <c r="K29">
        <v>13.4</v>
      </c>
      <c r="M29">
        <v>0</v>
      </c>
      <c r="N29">
        <v>0</v>
      </c>
      <c r="O29">
        <v>0</v>
      </c>
      <c r="P29">
        <v>142.1</v>
      </c>
      <c r="Q29">
        <v>319.89999999999998</v>
      </c>
      <c r="R29">
        <v>28.7</v>
      </c>
      <c r="S29">
        <v>113.1</v>
      </c>
      <c r="U29">
        <v>13.4</v>
      </c>
      <c r="W29">
        <v>32</v>
      </c>
      <c r="X29">
        <v>16.5</v>
      </c>
      <c r="Y29">
        <v>48.5</v>
      </c>
      <c r="Z29">
        <v>18.899999999999999</v>
      </c>
      <c r="AA29">
        <v>57</v>
      </c>
      <c r="AB29">
        <v>18.8</v>
      </c>
      <c r="AC29">
        <v>0</v>
      </c>
      <c r="AD29">
        <v>164.5</v>
      </c>
      <c r="AE29">
        <v>0.3</v>
      </c>
      <c r="AF29">
        <v>0</v>
      </c>
      <c r="AG29">
        <v>164.3</v>
      </c>
      <c r="AH29">
        <v>0.3</v>
      </c>
    </row>
    <row r="30" spans="1:34" hidden="1" x14ac:dyDescent="0.2">
      <c r="A30" s="2">
        <v>22402</v>
      </c>
      <c r="B30" s="3">
        <f>SUM(Table2[[#This Row],[Currency; Not seasonally adjusted]],Table2[[#This Row],[Demand deposits; Not seasonally adjusted]],AC30,AE30)</f>
        <v>140.5</v>
      </c>
      <c r="C30" s="3">
        <f>SUM(Table2[[#This Row],[M1; Not seasonally adjusted]],K30,L30,,AD30)</f>
        <v>320</v>
      </c>
      <c r="D30" s="3">
        <f>SUM(Table2[[#This Row],[M1; Not seasonally adjusted]],-Table2[[#This Row],[Calculated_NM1]])</f>
        <v>9.9999999999994316E-2</v>
      </c>
      <c r="E30" s="3">
        <f>IF(Table2[[#This Row],[NM1-M1]]&gt;1,1,0)</f>
        <v>0</v>
      </c>
      <c r="F30">
        <v>140.6</v>
      </c>
      <c r="G30">
        <v>320</v>
      </c>
      <c r="H30">
        <v>28.5</v>
      </c>
      <c r="I30">
        <v>111.7</v>
      </c>
      <c r="K30">
        <v>14.1</v>
      </c>
      <c r="M30">
        <v>0</v>
      </c>
      <c r="N30">
        <v>0</v>
      </c>
      <c r="O30">
        <v>0</v>
      </c>
      <c r="P30">
        <v>142.69999999999999</v>
      </c>
      <c r="Q30">
        <v>322.2</v>
      </c>
      <c r="R30">
        <v>28.7</v>
      </c>
      <c r="S30">
        <v>113.6</v>
      </c>
      <c r="U30">
        <v>14</v>
      </c>
      <c r="W30">
        <v>32.1</v>
      </c>
      <c r="X30">
        <v>16.399999999999999</v>
      </c>
      <c r="Y30">
        <v>48.5</v>
      </c>
      <c r="Z30">
        <v>18.899999999999999</v>
      </c>
      <c r="AA30">
        <v>95.1</v>
      </c>
      <c r="AB30">
        <v>18.8</v>
      </c>
      <c r="AC30">
        <v>0</v>
      </c>
      <c r="AD30">
        <v>165.3</v>
      </c>
      <c r="AE30">
        <v>0.3</v>
      </c>
      <c r="AF30">
        <v>0</v>
      </c>
      <c r="AG30">
        <v>165.5</v>
      </c>
      <c r="AH30">
        <v>0.3</v>
      </c>
    </row>
    <row r="31" spans="1:34" hidden="1" x14ac:dyDescent="0.2">
      <c r="A31" s="2">
        <v>22433</v>
      </c>
      <c r="B31" s="3">
        <f>SUM(Table2[[#This Row],[Currency; Not seasonally adjusted]],Table2[[#This Row],[Demand deposits; Not seasonally adjusted]],AC31,AE31)</f>
        <v>141.1</v>
      </c>
      <c r="C31" s="3">
        <f>SUM(Table2[[#This Row],[M1; Not seasonally adjusted]],K31,L31,,AD31)</f>
        <v>322.79999999999995</v>
      </c>
      <c r="D31" s="3">
        <f>SUM(Table2[[#This Row],[M1; Not seasonally adjusted]],-Table2[[#This Row],[Calculated_NM1]])</f>
        <v>9.9999999999994316E-2</v>
      </c>
      <c r="E31" s="3">
        <f>IF(Table2[[#This Row],[NM1-M1]]&gt;1,1,0)</f>
        <v>0</v>
      </c>
      <c r="F31">
        <v>141.19999999999999</v>
      </c>
      <c r="G31">
        <v>322.7</v>
      </c>
      <c r="H31">
        <v>28.6</v>
      </c>
      <c r="I31">
        <v>112.1</v>
      </c>
      <c r="K31">
        <v>14.5</v>
      </c>
      <c r="M31">
        <v>0</v>
      </c>
      <c r="N31">
        <v>0</v>
      </c>
      <c r="O31">
        <v>0</v>
      </c>
      <c r="P31">
        <v>142.9</v>
      </c>
      <c r="Q31">
        <v>324.3</v>
      </c>
      <c r="R31">
        <v>28.7</v>
      </c>
      <c r="S31">
        <v>113.8</v>
      </c>
      <c r="U31">
        <v>14.4</v>
      </c>
      <c r="W31">
        <v>32.299999999999997</v>
      </c>
      <c r="X31">
        <v>16.600000000000001</v>
      </c>
      <c r="Y31">
        <v>48.9</v>
      </c>
      <c r="Z31">
        <v>19</v>
      </c>
      <c r="AA31">
        <v>62.9</v>
      </c>
      <c r="AB31">
        <v>19</v>
      </c>
      <c r="AC31">
        <v>0</v>
      </c>
      <c r="AD31">
        <v>167.1</v>
      </c>
      <c r="AE31">
        <v>0.4</v>
      </c>
      <c r="AF31">
        <v>0</v>
      </c>
      <c r="AG31">
        <v>167</v>
      </c>
      <c r="AH31">
        <v>0.3</v>
      </c>
    </row>
    <row r="32" spans="1:34" hidden="1" x14ac:dyDescent="0.2">
      <c r="A32" s="2">
        <v>22463</v>
      </c>
      <c r="B32" s="3">
        <f>SUM(Table2[[#This Row],[Currency; Not seasonally adjusted]],Table2[[#This Row],[Demand deposits; Not seasonally adjusted]],AC32,AE32)</f>
        <v>141.6</v>
      </c>
      <c r="C32" s="3">
        <f>SUM(Table2[[#This Row],[M1; Not seasonally adjusted]],K32,L32,,AD32)</f>
        <v>324.89999999999998</v>
      </c>
      <c r="D32" s="3">
        <f>SUM(Table2[[#This Row],[M1; Not seasonally adjusted]],-Table2[[#This Row],[Calculated_NM1]])</f>
        <v>-9.9999999999994316E-2</v>
      </c>
      <c r="E32" s="3">
        <f>IF(Table2[[#This Row],[NM1-M1]]&gt;1,1,0)</f>
        <v>0</v>
      </c>
      <c r="F32">
        <v>141.5</v>
      </c>
      <c r="G32">
        <v>324.89999999999998</v>
      </c>
      <c r="H32">
        <v>29</v>
      </c>
      <c r="I32">
        <v>112.2</v>
      </c>
      <c r="K32">
        <v>15</v>
      </c>
      <c r="M32">
        <v>0</v>
      </c>
      <c r="N32">
        <v>0</v>
      </c>
      <c r="O32">
        <v>0</v>
      </c>
      <c r="P32">
        <v>142.9</v>
      </c>
      <c r="Q32">
        <v>325.60000000000002</v>
      </c>
      <c r="R32">
        <v>28.8</v>
      </c>
      <c r="S32">
        <v>113.8</v>
      </c>
      <c r="U32">
        <v>14.7</v>
      </c>
      <c r="W32">
        <v>32.700000000000003</v>
      </c>
      <c r="X32">
        <v>16.600000000000001</v>
      </c>
      <c r="Y32">
        <v>49.2</v>
      </c>
      <c r="Z32">
        <v>19.100000000000001</v>
      </c>
      <c r="AA32">
        <v>54.2</v>
      </c>
      <c r="AB32">
        <v>19</v>
      </c>
      <c r="AC32">
        <v>0</v>
      </c>
      <c r="AD32">
        <v>168.4</v>
      </c>
      <c r="AE32">
        <v>0.4</v>
      </c>
      <c r="AF32">
        <v>0</v>
      </c>
      <c r="AG32">
        <v>167.9</v>
      </c>
      <c r="AH32">
        <v>0.3</v>
      </c>
    </row>
    <row r="33" spans="1:34" hidden="1" x14ac:dyDescent="0.2">
      <c r="A33" s="2">
        <v>22494</v>
      </c>
      <c r="B33" s="3">
        <f>SUM(Table2[[#This Row],[Currency; Not seasonally adjusted]],Table2[[#This Row],[Demand deposits; Not seasonally adjusted]],AC33,AE33)</f>
        <v>141.4</v>
      </c>
      <c r="C33" s="3">
        <f>SUM(Table2[[#This Row],[M1; Not seasonally adjusted]],K33,L33,,AD33)</f>
        <v>325.79999999999995</v>
      </c>
      <c r="D33" s="3">
        <f>SUM(Table2[[#This Row],[M1; Not seasonally adjusted]],-Table2[[#This Row],[Calculated_NM1]])</f>
        <v>0</v>
      </c>
      <c r="E33" s="3">
        <f>IF(Table2[[#This Row],[NM1-M1]]&gt;1,1,0)</f>
        <v>0</v>
      </c>
      <c r="F33">
        <v>141.4</v>
      </c>
      <c r="G33">
        <v>325.8</v>
      </c>
      <c r="H33">
        <v>28.9</v>
      </c>
      <c r="I33">
        <v>112.1</v>
      </c>
      <c r="K33">
        <v>15.2</v>
      </c>
      <c r="M33">
        <v>0</v>
      </c>
      <c r="N33">
        <v>0</v>
      </c>
      <c r="O33">
        <v>0</v>
      </c>
      <c r="P33">
        <v>143.5</v>
      </c>
      <c r="Q33">
        <v>327.60000000000002</v>
      </c>
      <c r="R33">
        <v>28.9</v>
      </c>
      <c r="S33">
        <v>114.3</v>
      </c>
      <c r="U33">
        <v>15</v>
      </c>
      <c r="W33">
        <v>32.6</v>
      </c>
      <c r="X33">
        <v>16.7</v>
      </c>
      <c r="Y33">
        <v>49.3</v>
      </c>
      <c r="Z33">
        <v>19.2</v>
      </c>
      <c r="AA33">
        <v>65.2</v>
      </c>
      <c r="AB33">
        <v>19.100000000000001</v>
      </c>
      <c r="AC33">
        <v>0</v>
      </c>
      <c r="AD33">
        <v>169.2</v>
      </c>
      <c r="AE33">
        <v>0.4</v>
      </c>
      <c r="AF33">
        <v>0</v>
      </c>
      <c r="AG33">
        <v>169.1</v>
      </c>
      <c r="AH33">
        <v>0.3</v>
      </c>
    </row>
    <row r="34" spans="1:34" hidden="1" x14ac:dyDescent="0.2">
      <c r="A34" s="2">
        <v>22525</v>
      </c>
      <c r="B34" s="3">
        <f>SUM(Table2[[#This Row],[Currency; Not seasonally adjusted]],Table2[[#This Row],[Demand deposits; Not seasonally adjusted]],AC34,AE34)</f>
        <v>143.1</v>
      </c>
      <c r="C34" s="3">
        <f>SUM(Table2[[#This Row],[M1; Not seasonally adjusted]],K34,L34,,AD34)</f>
        <v>328.8</v>
      </c>
      <c r="D34" s="3">
        <f>SUM(Table2[[#This Row],[M1; Not seasonally adjusted]],-Table2[[#This Row],[Calculated_NM1]])</f>
        <v>0</v>
      </c>
      <c r="E34" s="3">
        <f>IF(Table2[[#This Row],[NM1-M1]]&gt;1,1,0)</f>
        <v>0</v>
      </c>
      <c r="F34">
        <v>143.1</v>
      </c>
      <c r="G34">
        <v>328.8</v>
      </c>
      <c r="H34">
        <v>29.1</v>
      </c>
      <c r="I34">
        <v>113.6</v>
      </c>
      <c r="K34">
        <v>15.4</v>
      </c>
      <c r="M34">
        <v>0</v>
      </c>
      <c r="N34">
        <v>0</v>
      </c>
      <c r="O34">
        <v>0</v>
      </c>
      <c r="P34">
        <v>143.80000000000001</v>
      </c>
      <c r="Q34">
        <v>329.5</v>
      </c>
      <c r="R34">
        <v>29</v>
      </c>
      <c r="S34">
        <v>114.4</v>
      </c>
      <c r="U34">
        <v>15.4</v>
      </c>
      <c r="W34">
        <v>32.799999999999997</v>
      </c>
      <c r="X34">
        <v>16.8</v>
      </c>
      <c r="Y34">
        <v>49.6</v>
      </c>
      <c r="Z34">
        <v>19.399999999999999</v>
      </c>
      <c r="AA34">
        <v>37.700000000000003</v>
      </c>
      <c r="AB34">
        <v>19.3</v>
      </c>
      <c r="AC34">
        <v>0</v>
      </c>
      <c r="AD34">
        <v>170.3</v>
      </c>
      <c r="AE34">
        <v>0.4</v>
      </c>
      <c r="AF34">
        <v>0</v>
      </c>
      <c r="AG34">
        <v>170.4</v>
      </c>
      <c r="AH34">
        <v>0.3</v>
      </c>
    </row>
    <row r="35" spans="1:34" hidden="1" x14ac:dyDescent="0.2">
      <c r="A35" s="2">
        <v>22555</v>
      </c>
      <c r="B35" s="3">
        <f>SUM(Table2[[#This Row],[Currency; Not seasonally adjusted]],Table2[[#This Row],[Demand deposits; Not seasonally adjusted]],AC35,AE35)</f>
        <v>144.4</v>
      </c>
      <c r="C35" s="3">
        <f>SUM(Table2[[#This Row],[M1; Not seasonally adjusted]],K35,L35,,AD35)</f>
        <v>331.5</v>
      </c>
      <c r="D35" s="3">
        <f>SUM(Table2[[#This Row],[M1; Not seasonally adjusted]],-Table2[[#This Row],[Calculated_NM1]])</f>
        <v>0</v>
      </c>
      <c r="E35" s="3">
        <f>IF(Table2[[#This Row],[NM1-M1]]&gt;1,1,0)</f>
        <v>0</v>
      </c>
      <c r="F35">
        <v>144.4</v>
      </c>
      <c r="G35">
        <v>331.5</v>
      </c>
      <c r="H35">
        <v>29.2</v>
      </c>
      <c r="I35">
        <v>114.8</v>
      </c>
      <c r="K35">
        <v>15.3</v>
      </c>
      <c r="M35">
        <v>0</v>
      </c>
      <c r="N35">
        <v>0</v>
      </c>
      <c r="O35">
        <v>0</v>
      </c>
      <c r="P35">
        <v>144.1</v>
      </c>
      <c r="Q35">
        <v>331.1</v>
      </c>
      <c r="R35">
        <v>29.1</v>
      </c>
      <c r="S35">
        <v>114.6</v>
      </c>
      <c r="U35">
        <v>15.5</v>
      </c>
      <c r="W35">
        <v>32.9</v>
      </c>
      <c r="X35">
        <v>17.100000000000001</v>
      </c>
      <c r="Y35">
        <v>50</v>
      </c>
      <c r="Z35">
        <v>19.7</v>
      </c>
      <c r="AA35">
        <v>70.599999999999994</v>
      </c>
      <c r="AB35">
        <v>19.600000000000001</v>
      </c>
      <c r="AC35">
        <v>0</v>
      </c>
      <c r="AD35">
        <v>171.8</v>
      </c>
      <c r="AE35">
        <v>0.4</v>
      </c>
      <c r="AF35">
        <v>0</v>
      </c>
      <c r="AG35">
        <v>171.5</v>
      </c>
      <c r="AH35">
        <v>0.3</v>
      </c>
    </row>
    <row r="36" spans="1:34" hidden="1" x14ac:dyDescent="0.2">
      <c r="A36" s="2">
        <v>22586</v>
      </c>
      <c r="B36" s="3">
        <f>SUM(Table2[[#This Row],[Currency; Not seasonally adjusted]],Table2[[#This Row],[Demand deposits; Not seasonally adjusted]],AC36,AE36)</f>
        <v>146.20000000000002</v>
      </c>
      <c r="C36" s="3">
        <f>SUM(Table2[[#This Row],[M1; Not seasonally adjusted]],K36,L36,,AD36)</f>
        <v>334.1</v>
      </c>
      <c r="D36" s="3">
        <f>SUM(Table2[[#This Row],[M1; Not seasonally adjusted]],-Table2[[#This Row],[Calculated_NM1]])</f>
        <v>9.9999999999994316E-2</v>
      </c>
      <c r="E36" s="3">
        <f>IF(Table2[[#This Row],[NM1-M1]]&gt;1,1,0)</f>
        <v>0</v>
      </c>
      <c r="F36">
        <v>146.30000000000001</v>
      </c>
      <c r="G36">
        <v>334.1</v>
      </c>
      <c r="H36">
        <v>29.5</v>
      </c>
      <c r="I36">
        <v>116.4</v>
      </c>
      <c r="K36">
        <v>14.8</v>
      </c>
      <c r="M36">
        <v>0</v>
      </c>
      <c r="N36">
        <v>0</v>
      </c>
      <c r="O36">
        <v>0</v>
      </c>
      <c r="P36">
        <v>144.80000000000001</v>
      </c>
      <c r="Q36">
        <v>333.4</v>
      </c>
      <c r="R36">
        <v>29.2</v>
      </c>
      <c r="S36">
        <v>115.2</v>
      </c>
      <c r="U36">
        <v>14.9</v>
      </c>
      <c r="W36">
        <v>33.299999999999997</v>
      </c>
      <c r="X36">
        <v>17.2</v>
      </c>
      <c r="Y36">
        <v>50.5</v>
      </c>
      <c r="Z36">
        <v>19.8</v>
      </c>
      <c r="AA36">
        <v>97.9</v>
      </c>
      <c r="AB36">
        <v>19.7</v>
      </c>
      <c r="AC36">
        <v>0</v>
      </c>
      <c r="AD36">
        <v>173</v>
      </c>
      <c r="AE36">
        <v>0.3</v>
      </c>
      <c r="AF36">
        <v>0</v>
      </c>
      <c r="AG36">
        <v>173.7</v>
      </c>
      <c r="AH36">
        <v>0.4</v>
      </c>
    </row>
    <row r="37" spans="1:34" hidden="1" x14ac:dyDescent="0.2">
      <c r="A37" s="2">
        <v>22616</v>
      </c>
      <c r="B37" s="3">
        <f>SUM(Table2[[#This Row],[Currency; Not seasonally adjusted]],Table2[[#This Row],[Demand deposits; Not seasonally adjusted]],AC37,AE37)</f>
        <v>149.10000000000002</v>
      </c>
      <c r="C37" s="3">
        <f>SUM(Table2[[#This Row],[M1; Not seasonally adjusted]],K37,L37,,AD37)</f>
        <v>338.6</v>
      </c>
      <c r="D37" s="3">
        <f>SUM(Table2[[#This Row],[M1; Not seasonally adjusted]],-Table2[[#This Row],[Calculated_NM1]])</f>
        <v>9.9999999999965894E-2</v>
      </c>
      <c r="E37" s="3">
        <f>IF(Table2[[#This Row],[NM1-M1]]&gt;1,1,0)</f>
        <v>0</v>
      </c>
      <c r="F37">
        <v>149.19999999999999</v>
      </c>
      <c r="G37">
        <v>338.5</v>
      </c>
      <c r="H37">
        <v>29.9</v>
      </c>
      <c r="I37">
        <v>118.9</v>
      </c>
      <c r="K37">
        <v>14.5</v>
      </c>
      <c r="M37">
        <v>0</v>
      </c>
      <c r="N37">
        <v>0</v>
      </c>
      <c r="O37">
        <v>0</v>
      </c>
      <c r="P37">
        <v>145.19999999999999</v>
      </c>
      <c r="Q37">
        <v>335.5</v>
      </c>
      <c r="R37">
        <v>29.3</v>
      </c>
      <c r="S37">
        <v>115.5</v>
      </c>
      <c r="U37">
        <v>14.8</v>
      </c>
      <c r="W37">
        <v>34</v>
      </c>
      <c r="X37">
        <v>17.3</v>
      </c>
      <c r="Y37">
        <v>51.3</v>
      </c>
      <c r="Z37">
        <v>20.100000000000001</v>
      </c>
      <c r="AA37">
        <v>133.19999999999999</v>
      </c>
      <c r="AB37">
        <v>20</v>
      </c>
      <c r="AC37">
        <v>0</v>
      </c>
      <c r="AD37">
        <v>174.9</v>
      </c>
      <c r="AE37">
        <v>0.3</v>
      </c>
      <c r="AF37">
        <v>0</v>
      </c>
      <c r="AG37">
        <v>175.5</v>
      </c>
      <c r="AH37">
        <v>0.4</v>
      </c>
    </row>
    <row r="38" spans="1:34" hidden="1" x14ac:dyDescent="0.2">
      <c r="A38" s="2">
        <v>22647</v>
      </c>
      <c r="B38" s="3">
        <f>SUM(Table2[[#This Row],[Currency; Not seasonally adjusted]],Table2[[#This Row],[Demand deposits; Not seasonally adjusted]],AC38,AE38)</f>
        <v>148.80000000000001</v>
      </c>
      <c r="C38" s="3">
        <f>SUM(Table2[[#This Row],[M1; Not seasonally adjusted]],K38,L38,,AD38)</f>
        <v>341.1</v>
      </c>
      <c r="D38" s="3">
        <f>SUM(Table2[[#This Row],[M1; Not seasonally adjusted]],-Table2[[#This Row],[Calculated_NM1]])</f>
        <v>9.9999999999994316E-2</v>
      </c>
      <c r="E38" s="3">
        <f>IF(Table2[[#This Row],[NM1-M1]]&gt;1,1,0)</f>
        <v>0</v>
      </c>
      <c r="F38">
        <v>148.9</v>
      </c>
      <c r="G38">
        <v>341.1</v>
      </c>
      <c r="H38">
        <v>29.3</v>
      </c>
      <c r="I38">
        <v>119.2</v>
      </c>
      <c r="K38">
        <v>15.6</v>
      </c>
      <c r="M38">
        <v>0</v>
      </c>
      <c r="N38">
        <v>0</v>
      </c>
      <c r="O38">
        <v>0</v>
      </c>
      <c r="P38">
        <v>145.19999999999999</v>
      </c>
      <c r="Q38">
        <v>337.5</v>
      </c>
      <c r="R38">
        <v>29.4</v>
      </c>
      <c r="S38">
        <v>115.5</v>
      </c>
      <c r="U38">
        <v>15.6</v>
      </c>
      <c r="W38">
        <v>33.4</v>
      </c>
      <c r="X38">
        <v>17.2</v>
      </c>
      <c r="Y38">
        <v>50.6</v>
      </c>
      <c r="Z38">
        <v>20.100000000000001</v>
      </c>
      <c r="AA38">
        <v>86.5</v>
      </c>
      <c r="AB38">
        <v>20</v>
      </c>
      <c r="AC38">
        <v>0</v>
      </c>
      <c r="AD38">
        <v>176.6</v>
      </c>
      <c r="AE38">
        <v>0.3</v>
      </c>
      <c r="AF38">
        <v>0</v>
      </c>
      <c r="AG38">
        <v>176.6</v>
      </c>
      <c r="AH38">
        <v>0.4</v>
      </c>
    </row>
    <row r="39" spans="1:34" hidden="1" x14ac:dyDescent="0.2">
      <c r="A39" s="2">
        <v>22678</v>
      </c>
      <c r="B39" s="3">
        <f>SUM(Table2[[#This Row],[Currency; Not seasonally adjusted]],Table2[[#This Row],[Demand deposits; Not seasonally adjusted]],AC39,AE39)</f>
        <v>145.5</v>
      </c>
      <c r="C39" s="3">
        <f>SUM(Table2[[#This Row],[M1; Not seasonally adjusted]],K39,L39,,AD39)</f>
        <v>340.4</v>
      </c>
      <c r="D39" s="3">
        <f>SUM(Table2[[#This Row],[M1; Not seasonally adjusted]],-Table2[[#This Row],[Calculated_NM1]])</f>
        <v>9.9999999999994316E-2</v>
      </c>
      <c r="E39" s="3">
        <f>IF(Table2[[#This Row],[NM1-M1]]&gt;1,1,0)</f>
        <v>0</v>
      </c>
      <c r="F39">
        <v>145.6</v>
      </c>
      <c r="G39">
        <v>340.3</v>
      </c>
      <c r="H39">
        <v>29.1</v>
      </c>
      <c r="I39">
        <v>116.1</v>
      </c>
      <c r="K39">
        <v>16.600000000000001</v>
      </c>
      <c r="M39">
        <v>0</v>
      </c>
      <c r="N39">
        <v>0</v>
      </c>
      <c r="O39">
        <v>0</v>
      </c>
      <c r="P39">
        <v>145.69999999999999</v>
      </c>
      <c r="Q39">
        <v>340.1</v>
      </c>
      <c r="R39">
        <v>29.5</v>
      </c>
      <c r="S39">
        <v>115.8</v>
      </c>
      <c r="U39">
        <v>16.5</v>
      </c>
      <c r="W39">
        <v>32.9</v>
      </c>
      <c r="X39">
        <v>16.899999999999999</v>
      </c>
      <c r="Y39">
        <v>49.8</v>
      </c>
      <c r="Z39">
        <v>19.600000000000001</v>
      </c>
      <c r="AA39">
        <v>67.5</v>
      </c>
      <c r="AB39">
        <v>19.5</v>
      </c>
      <c r="AC39">
        <v>0</v>
      </c>
      <c r="AD39">
        <v>178.2</v>
      </c>
      <c r="AE39">
        <v>0.3</v>
      </c>
      <c r="AF39">
        <v>0</v>
      </c>
      <c r="AG39">
        <v>178</v>
      </c>
      <c r="AH39">
        <v>0.4</v>
      </c>
    </row>
    <row r="40" spans="1:34" hidden="1" x14ac:dyDescent="0.2">
      <c r="A40" s="2">
        <v>22706</v>
      </c>
      <c r="B40" s="3">
        <f>SUM(Table2[[#This Row],[Currency; Not seasonally adjusted]],Table2[[#This Row],[Demand deposits; Not seasonally adjusted]],AC40,AE40)</f>
        <v>144.60000000000002</v>
      </c>
      <c r="C40" s="3">
        <f>SUM(Table2[[#This Row],[M1; Not seasonally adjusted]],K40,L40,,AD40)</f>
        <v>342</v>
      </c>
      <c r="D40" s="3">
        <f>SUM(Table2[[#This Row],[M1; Not seasonally adjusted]],-Table2[[#This Row],[Calculated_NM1]])</f>
        <v>-2.8421709430404007E-14</v>
      </c>
      <c r="E40" s="3">
        <f>IF(Table2[[#This Row],[NM1-M1]]&gt;1,1,0)</f>
        <v>0</v>
      </c>
      <c r="F40">
        <v>144.6</v>
      </c>
      <c r="G40">
        <v>342.1</v>
      </c>
      <c r="H40">
        <v>29.3</v>
      </c>
      <c r="I40">
        <v>115</v>
      </c>
      <c r="K40">
        <v>17.5</v>
      </c>
      <c r="M40">
        <v>0</v>
      </c>
      <c r="N40">
        <v>0</v>
      </c>
      <c r="O40">
        <v>0</v>
      </c>
      <c r="P40">
        <v>146</v>
      </c>
      <c r="Q40">
        <v>343.1</v>
      </c>
      <c r="R40">
        <v>29.6</v>
      </c>
      <c r="S40">
        <v>116</v>
      </c>
      <c r="U40">
        <v>17.399999999999999</v>
      </c>
      <c r="W40">
        <v>33.1</v>
      </c>
      <c r="X40">
        <v>17</v>
      </c>
      <c r="Y40">
        <v>50</v>
      </c>
      <c r="Z40">
        <v>19.5</v>
      </c>
      <c r="AA40">
        <v>89</v>
      </c>
      <c r="AB40">
        <v>19.5</v>
      </c>
      <c r="AC40">
        <v>0</v>
      </c>
      <c r="AD40">
        <v>179.9</v>
      </c>
      <c r="AE40">
        <v>0.3</v>
      </c>
      <c r="AF40">
        <v>0</v>
      </c>
      <c r="AG40">
        <v>179.7</v>
      </c>
      <c r="AH40">
        <v>0.4</v>
      </c>
    </row>
    <row r="41" spans="1:34" hidden="1" x14ac:dyDescent="0.2">
      <c r="A41" s="2">
        <v>22737</v>
      </c>
      <c r="B41" s="3">
        <f>SUM(Table2[[#This Row],[Currency; Not seasonally adjusted]],Table2[[#This Row],[Demand deposits; Not seasonally adjusted]],AC41,AE41)</f>
        <v>146.60000000000002</v>
      </c>
      <c r="C41" s="3">
        <f>SUM(Table2[[#This Row],[M1; Not seasonally adjusted]],K41,L41,,AD41)</f>
        <v>346</v>
      </c>
      <c r="D41" s="3">
        <f>SUM(Table2[[#This Row],[M1; Not seasonally adjusted]],-Table2[[#This Row],[Calculated_NM1]])</f>
        <v>9.9999999999965894E-2</v>
      </c>
      <c r="E41" s="3">
        <f>IF(Table2[[#This Row],[NM1-M1]]&gt;1,1,0)</f>
        <v>0</v>
      </c>
      <c r="F41">
        <v>146.69999999999999</v>
      </c>
      <c r="G41">
        <v>346</v>
      </c>
      <c r="H41">
        <v>29.5</v>
      </c>
      <c r="I41">
        <v>116.8</v>
      </c>
      <c r="K41">
        <v>18.100000000000001</v>
      </c>
      <c r="M41">
        <v>0</v>
      </c>
      <c r="N41">
        <v>0</v>
      </c>
      <c r="O41">
        <v>0</v>
      </c>
      <c r="P41">
        <v>146.4</v>
      </c>
      <c r="Q41">
        <v>345.5</v>
      </c>
      <c r="R41">
        <v>29.8</v>
      </c>
      <c r="S41">
        <v>116.2</v>
      </c>
      <c r="U41">
        <v>18.100000000000001</v>
      </c>
      <c r="W41">
        <v>33.299999999999997</v>
      </c>
      <c r="X41">
        <v>17.100000000000001</v>
      </c>
      <c r="Y41">
        <v>50.4</v>
      </c>
      <c r="Z41">
        <v>19.7</v>
      </c>
      <c r="AA41">
        <v>71.8</v>
      </c>
      <c r="AB41">
        <v>19.600000000000001</v>
      </c>
      <c r="AC41">
        <v>0</v>
      </c>
      <c r="AD41">
        <v>181.2</v>
      </c>
      <c r="AE41">
        <v>0.3</v>
      </c>
      <c r="AF41">
        <v>0</v>
      </c>
      <c r="AG41">
        <v>181</v>
      </c>
      <c r="AH41">
        <v>0.4</v>
      </c>
    </row>
    <row r="42" spans="1:34" hidden="1" x14ac:dyDescent="0.2">
      <c r="A42" s="2">
        <v>22767</v>
      </c>
      <c r="B42" s="3">
        <f>SUM(Table2[[#This Row],[Currency; Not seasonally adjusted]],Table2[[#This Row],[Demand deposits; Not seasonally adjusted]],AC42,AE42)</f>
        <v>144.6</v>
      </c>
      <c r="C42" s="3">
        <f>SUM(Table2[[#This Row],[M1; Not seasonally adjusted]],K42,L42,,AD42)</f>
        <v>345</v>
      </c>
      <c r="D42" s="3">
        <f>SUM(Table2[[#This Row],[M1; Not seasonally adjusted]],-Table2[[#This Row],[Calculated_NM1]])</f>
        <v>-9.9999999999994316E-2</v>
      </c>
      <c r="E42" s="3">
        <f>IF(Table2[[#This Row],[NM1-M1]]&gt;1,1,0)</f>
        <v>0</v>
      </c>
      <c r="F42">
        <v>144.5</v>
      </c>
      <c r="G42">
        <v>345</v>
      </c>
      <c r="H42">
        <v>29.5</v>
      </c>
      <c r="I42">
        <v>114.7</v>
      </c>
      <c r="K42">
        <v>18.3</v>
      </c>
      <c r="M42">
        <v>0</v>
      </c>
      <c r="N42">
        <v>0</v>
      </c>
      <c r="O42">
        <v>0</v>
      </c>
      <c r="P42">
        <v>146.80000000000001</v>
      </c>
      <c r="Q42">
        <v>347.5</v>
      </c>
      <c r="R42">
        <v>29.8</v>
      </c>
      <c r="S42">
        <v>116.7</v>
      </c>
      <c r="U42">
        <v>18.2</v>
      </c>
      <c r="W42">
        <v>33.4</v>
      </c>
      <c r="X42">
        <v>17.100000000000001</v>
      </c>
      <c r="Y42">
        <v>50.5</v>
      </c>
      <c r="Z42">
        <v>19.8</v>
      </c>
      <c r="AA42">
        <v>60.7</v>
      </c>
      <c r="AB42">
        <v>19.8</v>
      </c>
      <c r="AC42">
        <v>0</v>
      </c>
      <c r="AD42">
        <v>182.2</v>
      </c>
      <c r="AE42">
        <v>0.4</v>
      </c>
      <c r="AF42">
        <v>0</v>
      </c>
      <c r="AG42">
        <v>182.4</v>
      </c>
      <c r="AH42">
        <v>0.4</v>
      </c>
    </row>
    <row r="43" spans="1:34" hidden="1" x14ac:dyDescent="0.2">
      <c r="A43" s="2">
        <v>22798</v>
      </c>
      <c r="B43" s="3">
        <f>SUM(Table2[[#This Row],[Currency; Not seasonally adjusted]],Table2[[#This Row],[Demand deposits; Not seasonally adjusted]],AC43,AE43)</f>
        <v>144.9</v>
      </c>
      <c r="C43" s="3">
        <f>SUM(Table2[[#This Row],[M1; Not seasonally adjusted]],K43,L43,,AD43)</f>
        <v>347.6</v>
      </c>
      <c r="D43" s="3">
        <f>SUM(Table2[[#This Row],[M1; Not seasonally adjusted]],-Table2[[#This Row],[Calculated_NM1]])</f>
        <v>-9.9999999999994316E-2</v>
      </c>
      <c r="E43" s="3">
        <f>IF(Table2[[#This Row],[NM1-M1]]&gt;1,1,0)</f>
        <v>0</v>
      </c>
      <c r="F43">
        <v>144.80000000000001</v>
      </c>
      <c r="G43">
        <v>347.7</v>
      </c>
      <c r="H43">
        <v>29.8</v>
      </c>
      <c r="I43">
        <v>114.7</v>
      </c>
      <c r="K43">
        <v>18.7</v>
      </c>
      <c r="M43">
        <v>0</v>
      </c>
      <c r="N43">
        <v>0</v>
      </c>
      <c r="O43">
        <v>0</v>
      </c>
      <c r="P43">
        <v>146.6</v>
      </c>
      <c r="Q43">
        <v>349.3</v>
      </c>
      <c r="R43">
        <v>29.8</v>
      </c>
      <c r="S43">
        <v>116.4</v>
      </c>
      <c r="U43">
        <v>18.600000000000001</v>
      </c>
      <c r="W43">
        <v>33.700000000000003</v>
      </c>
      <c r="X43">
        <v>17.2</v>
      </c>
      <c r="Y43">
        <v>50.9</v>
      </c>
      <c r="Z43">
        <v>19.899999999999999</v>
      </c>
      <c r="AA43">
        <v>102.1</v>
      </c>
      <c r="AB43">
        <v>19.8</v>
      </c>
      <c r="AC43">
        <v>0</v>
      </c>
      <c r="AD43">
        <v>184.1</v>
      </c>
      <c r="AE43">
        <v>0.4</v>
      </c>
      <c r="AF43">
        <v>0</v>
      </c>
      <c r="AG43">
        <v>184.1</v>
      </c>
      <c r="AH43">
        <v>0.4</v>
      </c>
    </row>
    <row r="44" spans="1:34" hidden="1" x14ac:dyDescent="0.2">
      <c r="A44" s="2">
        <v>22828</v>
      </c>
      <c r="B44" s="3">
        <f>SUM(Table2[[#This Row],[Currency; Not seasonally adjusted]],Table2[[#This Row],[Demand deposits; Not seasonally adjusted]],AC44,AE44)</f>
        <v>145</v>
      </c>
      <c r="C44" s="3">
        <f>SUM(Table2[[#This Row],[M1; Not seasonally adjusted]],K44,L44,,AD44)</f>
        <v>350</v>
      </c>
      <c r="D44" s="3">
        <f>SUM(Table2[[#This Row],[M1; Not seasonally adjusted]],-Table2[[#This Row],[Calculated_NM1]])</f>
        <v>0</v>
      </c>
      <c r="E44" s="3">
        <f>IF(Table2[[#This Row],[NM1-M1]]&gt;1,1,0)</f>
        <v>0</v>
      </c>
      <c r="F44">
        <v>145</v>
      </c>
      <c r="G44">
        <v>350.1</v>
      </c>
      <c r="H44">
        <v>30.1</v>
      </c>
      <c r="I44">
        <v>114.5</v>
      </c>
      <c r="K44">
        <v>19.100000000000001</v>
      </c>
      <c r="M44">
        <v>0</v>
      </c>
      <c r="N44">
        <v>0</v>
      </c>
      <c r="O44">
        <v>0</v>
      </c>
      <c r="P44">
        <v>146.5</v>
      </c>
      <c r="Q44">
        <v>350.8</v>
      </c>
      <c r="R44">
        <v>29.9</v>
      </c>
      <c r="S44">
        <v>116.1</v>
      </c>
      <c r="U44">
        <v>18.899999999999999</v>
      </c>
      <c r="W44">
        <v>34.1</v>
      </c>
      <c r="X44">
        <v>17.3</v>
      </c>
      <c r="Y44">
        <v>51.3</v>
      </c>
      <c r="Z44">
        <v>20.100000000000001</v>
      </c>
      <c r="AA44">
        <v>91.6</v>
      </c>
      <c r="AB44">
        <v>20</v>
      </c>
      <c r="AC44">
        <v>0</v>
      </c>
      <c r="AD44">
        <v>185.9</v>
      </c>
      <c r="AE44">
        <v>0.4</v>
      </c>
      <c r="AF44">
        <v>0</v>
      </c>
      <c r="AG44">
        <v>185.5</v>
      </c>
      <c r="AH44">
        <v>0.4</v>
      </c>
    </row>
    <row r="45" spans="1:34" hidden="1" x14ac:dyDescent="0.2">
      <c r="A45" s="2">
        <v>22859</v>
      </c>
      <c r="B45" s="3">
        <f>SUM(Table2[[#This Row],[Currency; Not seasonally adjusted]],Table2[[#This Row],[Demand deposits; Not seasonally adjusted]],AC45,AE45)</f>
        <v>144.30000000000001</v>
      </c>
      <c r="C45" s="3">
        <f>SUM(Table2[[#This Row],[M1; Not seasonally adjusted]],K45,L45,,AD45)</f>
        <v>350.9</v>
      </c>
      <c r="D45" s="3">
        <f>SUM(Table2[[#This Row],[M1; Not seasonally adjusted]],-Table2[[#This Row],[Calculated_NM1]])</f>
        <v>9.9999999999994316E-2</v>
      </c>
      <c r="E45" s="3">
        <f>IF(Table2[[#This Row],[NM1-M1]]&gt;1,1,0)</f>
        <v>0</v>
      </c>
      <c r="F45">
        <v>144.4</v>
      </c>
      <c r="G45">
        <v>350.9</v>
      </c>
      <c r="H45">
        <v>30</v>
      </c>
      <c r="I45">
        <v>113.9</v>
      </c>
      <c r="K45">
        <v>19.399999999999999</v>
      </c>
      <c r="M45">
        <v>0</v>
      </c>
      <c r="N45">
        <v>0</v>
      </c>
      <c r="O45">
        <v>0</v>
      </c>
      <c r="P45">
        <v>146.6</v>
      </c>
      <c r="Q45">
        <v>352.8</v>
      </c>
      <c r="R45">
        <v>30</v>
      </c>
      <c r="S45">
        <v>116.2</v>
      </c>
      <c r="U45">
        <v>19.2</v>
      </c>
      <c r="W45">
        <v>34</v>
      </c>
      <c r="X45">
        <v>17.100000000000001</v>
      </c>
      <c r="Y45">
        <v>51.2</v>
      </c>
      <c r="Z45">
        <v>19.899999999999999</v>
      </c>
      <c r="AA45">
        <v>124.6</v>
      </c>
      <c r="AB45">
        <v>19.8</v>
      </c>
      <c r="AC45">
        <v>0</v>
      </c>
      <c r="AD45">
        <v>187.1</v>
      </c>
      <c r="AE45">
        <v>0.4</v>
      </c>
      <c r="AF45">
        <v>0</v>
      </c>
      <c r="AG45">
        <v>187</v>
      </c>
      <c r="AH45">
        <v>0.4</v>
      </c>
    </row>
    <row r="46" spans="1:34" hidden="1" x14ac:dyDescent="0.2">
      <c r="A46" s="2">
        <v>22890</v>
      </c>
      <c r="B46" s="3">
        <f>SUM(Table2[[#This Row],[Currency; Not seasonally adjusted]],Table2[[#This Row],[Demand deposits; Not seasonally adjusted]],AC46,AE46)</f>
        <v>145.5</v>
      </c>
      <c r="C46" s="3">
        <f>SUM(Table2[[#This Row],[M1; Not seasonally adjusted]],K46,L46,,AD46)</f>
        <v>354</v>
      </c>
      <c r="D46" s="3">
        <f>SUM(Table2[[#This Row],[M1; Not seasonally adjusted]],-Table2[[#This Row],[Calculated_NM1]])</f>
        <v>0</v>
      </c>
      <c r="E46" s="3">
        <f>IF(Table2[[#This Row],[NM1-M1]]&gt;1,1,0)</f>
        <v>0</v>
      </c>
      <c r="F46">
        <v>145.5</v>
      </c>
      <c r="G46">
        <v>353.9</v>
      </c>
      <c r="H46">
        <v>30.1</v>
      </c>
      <c r="I46">
        <v>115</v>
      </c>
      <c r="K46">
        <v>19.8</v>
      </c>
      <c r="M46">
        <v>0</v>
      </c>
      <c r="N46">
        <v>0</v>
      </c>
      <c r="O46">
        <v>0</v>
      </c>
      <c r="P46">
        <v>146.30000000000001</v>
      </c>
      <c r="Q46">
        <v>354.9</v>
      </c>
      <c r="R46">
        <v>30</v>
      </c>
      <c r="S46">
        <v>115.9</v>
      </c>
      <c r="U46">
        <v>19.8</v>
      </c>
      <c r="W46">
        <v>34.1</v>
      </c>
      <c r="X46">
        <v>17.2</v>
      </c>
      <c r="Y46">
        <v>51.3</v>
      </c>
      <c r="Z46">
        <v>20.100000000000001</v>
      </c>
      <c r="AA46">
        <v>80.8</v>
      </c>
      <c r="AB46">
        <v>20</v>
      </c>
      <c r="AC46">
        <v>0</v>
      </c>
      <c r="AD46">
        <v>188.7</v>
      </c>
      <c r="AE46">
        <v>0.4</v>
      </c>
      <c r="AF46">
        <v>0</v>
      </c>
      <c r="AG46">
        <v>188.8</v>
      </c>
      <c r="AH46">
        <v>0.4</v>
      </c>
    </row>
    <row r="47" spans="1:34" hidden="1" x14ac:dyDescent="0.2">
      <c r="A47" s="2">
        <v>22920</v>
      </c>
      <c r="B47" s="3">
        <f>SUM(Table2[[#This Row],[Currency; Not seasonally adjusted]],Table2[[#This Row],[Demand deposits; Not seasonally adjusted]],AC47,AE47)</f>
        <v>146.9</v>
      </c>
      <c r="C47" s="3">
        <f>SUM(Table2[[#This Row],[M1; Not seasonally adjusted]],K47,L47,,AD47)</f>
        <v>357.5</v>
      </c>
      <c r="D47" s="3">
        <f>SUM(Table2[[#This Row],[M1; Not seasonally adjusted]],-Table2[[#This Row],[Calculated_NM1]])</f>
        <v>9.9999999999994316E-2</v>
      </c>
      <c r="E47" s="3">
        <f>IF(Table2[[#This Row],[NM1-M1]]&gt;1,1,0)</f>
        <v>0</v>
      </c>
      <c r="F47">
        <v>147</v>
      </c>
      <c r="G47">
        <v>357.5</v>
      </c>
      <c r="H47">
        <v>30.1</v>
      </c>
      <c r="I47">
        <v>116.4</v>
      </c>
      <c r="K47">
        <v>19.899999999999999</v>
      </c>
      <c r="M47">
        <v>0</v>
      </c>
      <c r="N47">
        <v>0</v>
      </c>
      <c r="O47">
        <v>0</v>
      </c>
      <c r="P47">
        <v>146.69999999999999</v>
      </c>
      <c r="Q47">
        <v>357.2</v>
      </c>
      <c r="R47">
        <v>30.1</v>
      </c>
      <c r="S47">
        <v>116.2</v>
      </c>
      <c r="U47">
        <v>20.2</v>
      </c>
      <c r="W47">
        <v>34.200000000000003</v>
      </c>
      <c r="X47">
        <v>17.399999999999999</v>
      </c>
      <c r="Y47">
        <v>51.6</v>
      </c>
      <c r="Z47">
        <v>20.2</v>
      </c>
      <c r="AA47">
        <v>62.5</v>
      </c>
      <c r="AB47">
        <v>20.100000000000001</v>
      </c>
      <c r="AC47">
        <v>0</v>
      </c>
      <c r="AD47">
        <v>190.6</v>
      </c>
      <c r="AE47">
        <v>0.4</v>
      </c>
      <c r="AF47">
        <v>0</v>
      </c>
      <c r="AG47">
        <v>190.3</v>
      </c>
      <c r="AH47">
        <v>0.4</v>
      </c>
    </row>
    <row r="48" spans="1:34" hidden="1" x14ac:dyDescent="0.2">
      <c r="A48" s="2">
        <v>22951</v>
      </c>
      <c r="B48" s="3">
        <f>SUM(Table2[[#This Row],[Currency; Not seasonally adjusted]],Table2[[#This Row],[Demand deposits; Not seasonally adjusted]],AC48,AE48)</f>
        <v>148.80000000000001</v>
      </c>
      <c r="C48" s="3">
        <f>SUM(Table2[[#This Row],[M1; Not seasonally adjusted]],K48,L48,,AD48)</f>
        <v>360.4</v>
      </c>
      <c r="D48" s="3">
        <f>SUM(Table2[[#This Row],[M1; Not seasonally adjusted]],-Table2[[#This Row],[Calculated_NM1]])</f>
        <v>0</v>
      </c>
      <c r="E48" s="3">
        <f>IF(Table2[[#This Row],[NM1-M1]]&gt;1,1,0)</f>
        <v>0</v>
      </c>
      <c r="F48">
        <v>148.80000000000001</v>
      </c>
      <c r="G48">
        <v>360.5</v>
      </c>
      <c r="H48">
        <v>30.5</v>
      </c>
      <c r="I48">
        <v>117.9</v>
      </c>
      <c r="K48">
        <v>19.600000000000001</v>
      </c>
      <c r="M48">
        <v>0.1</v>
      </c>
      <c r="N48">
        <v>0</v>
      </c>
      <c r="O48">
        <v>0.1</v>
      </c>
      <c r="P48">
        <v>147.30000000000001</v>
      </c>
      <c r="Q48">
        <v>359.8</v>
      </c>
      <c r="R48">
        <v>30.2</v>
      </c>
      <c r="S48">
        <v>116.7</v>
      </c>
      <c r="U48">
        <v>19.8</v>
      </c>
      <c r="W48">
        <v>34.6</v>
      </c>
      <c r="X48">
        <v>16.7</v>
      </c>
      <c r="Y48">
        <v>51.3</v>
      </c>
      <c r="Z48">
        <v>19.600000000000001</v>
      </c>
      <c r="AA48">
        <v>120.5</v>
      </c>
      <c r="AB48">
        <v>19.399999999999999</v>
      </c>
      <c r="AC48">
        <v>0</v>
      </c>
      <c r="AD48">
        <v>192</v>
      </c>
      <c r="AE48">
        <v>0.4</v>
      </c>
      <c r="AF48">
        <v>0</v>
      </c>
      <c r="AG48">
        <v>192.7</v>
      </c>
      <c r="AH48">
        <v>0.4</v>
      </c>
    </row>
    <row r="49" spans="1:34" hidden="1" x14ac:dyDescent="0.2">
      <c r="A49" s="2">
        <v>22981</v>
      </c>
      <c r="B49" s="3">
        <f>SUM(Table2[[#This Row],[Currency; Not seasonally adjusted]],Table2[[#This Row],[Demand deposits; Not seasonally adjusted]],AC49,AE49)</f>
        <v>151.80000000000001</v>
      </c>
      <c r="C49" s="3">
        <f>SUM(Table2[[#This Row],[M1; Not seasonally adjusted]],K49,L49,,AD49)</f>
        <v>365.79999999999995</v>
      </c>
      <c r="D49" s="3">
        <f>SUM(Table2[[#This Row],[M1; Not seasonally adjusted]],-Table2[[#This Row],[Calculated_NM1]])</f>
        <v>9.9999999999994316E-2</v>
      </c>
      <c r="E49" s="3">
        <f>IF(Table2[[#This Row],[NM1-M1]]&gt;1,1,0)</f>
        <v>0</v>
      </c>
      <c r="F49">
        <v>151.9</v>
      </c>
      <c r="G49">
        <v>365.8</v>
      </c>
      <c r="H49">
        <v>30.9</v>
      </c>
      <c r="I49">
        <v>120.5</v>
      </c>
      <c r="K49">
        <v>19.7</v>
      </c>
      <c r="M49">
        <v>0.1</v>
      </c>
      <c r="N49">
        <v>0</v>
      </c>
      <c r="O49">
        <v>0.1</v>
      </c>
      <c r="P49">
        <v>147.80000000000001</v>
      </c>
      <c r="Q49">
        <v>362.7</v>
      </c>
      <c r="R49">
        <v>30.3</v>
      </c>
      <c r="S49">
        <v>117.1</v>
      </c>
      <c r="U49">
        <v>20.100000000000001</v>
      </c>
      <c r="W49">
        <v>35.299999999999997</v>
      </c>
      <c r="X49">
        <v>16.899999999999999</v>
      </c>
      <c r="Y49">
        <v>52.3</v>
      </c>
      <c r="Z49">
        <v>20.100000000000001</v>
      </c>
      <c r="AA49">
        <v>260.3</v>
      </c>
      <c r="AB49">
        <v>19.8</v>
      </c>
      <c r="AC49">
        <v>0</v>
      </c>
      <c r="AD49">
        <v>194.2</v>
      </c>
      <c r="AE49">
        <v>0.4</v>
      </c>
      <c r="AF49">
        <v>0</v>
      </c>
      <c r="AG49">
        <v>194.8</v>
      </c>
      <c r="AH49">
        <v>0.4</v>
      </c>
    </row>
    <row r="50" spans="1:34" hidden="1" x14ac:dyDescent="0.2">
      <c r="A50" s="2">
        <v>23012</v>
      </c>
      <c r="B50" s="3">
        <f>SUM(Table2[[#This Row],[Currency; Not seasonally adjusted]],Table2[[#This Row],[Demand deposits; Not seasonally adjusted]],AC50,AE50)</f>
        <v>152.20000000000002</v>
      </c>
      <c r="C50" s="3">
        <f>SUM(Table2[[#This Row],[M1; Not seasonally adjusted]],K50,L50,,AD50)</f>
        <v>369.1</v>
      </c>
      <c r="D50" s="3">
        <f>SUM(Table2[[#This Row],[M1; Not seasonally adjusted]],-Table2[[#This Row],[Calculated_NM1]])</f>
        <v>-0.10000000000002274</v>
      </c>
      <c r="E50" s="3">
        <f>IF(Table2[[#This Row],[NM1-M1]]&gt;1,1,0)</f>
        <v>0</v>
      </c>
      <c r="F50">
        <v>152.1</v>
      </c>
      <c r="G50">
        <v>369.1</v>
      </c>
      <c r="H50">
        <v>30.3</v>
      </c>
      <c r="I50">
        <v>121.4</v>
      </c>
      <c r="K50">
        <v>20.6</v>
      </c>
      <c r="M50">
        <v>0.1</v>
      </c>
      <c r="N50">
        <v>0</v>
      </c>
      <c r="O50">
        <v>0.1</v>
      </c>
      <c r="P50">
        <v>148.30000000000001</v>
      </c>
      <c r="Q50">
        <v>365.2</v>
      </c>
      <c r="R50">
        <v>30.4</v>
      </c>
      <c r="S50">
        <v>117.4</v>
      </c>
      <c r="U50">
        <v>20.6</v>
      </c>
      <c r="W50">
        <v>34.700000000000003</v>
      </c>
      <c r="X50">
        <v>16.899999999999999</v>
      </c>
      <c r="Y50">
        <v>51.6</v>
      </c>
      <c r="Z50">
        <v>20</v>
      </c>
      <c r="AA50">
        <v>146.1</v>
      </c>
      <c r="AB50">
        <v>19.899999999999999</v>
      </c>
      <c r="AC50">
        <v>0.1</v>
      </c>
      <c r="AD50">
        <v>196.4</v>
      </c>
      <c r="AE50">
        <v>0.4</v>
      </c>
      <c r="AF50">
        <v>0.1</v>
      </c>
      <c r="AG50">
        <v>196.3</v>
      </c>
      <c r="AH50">
        <v>0.4</v>
      </c>
    </row>
    <row r="51" spans="1:34" hidden="1" x14ac:dyDescent="0.2">
      <c r="A51" s="2">
        <v>23043</v>
      </c>
      <c r="B51" s="3">
        <f>SUM(Table2[[#This Row],[Currency; Not seasonally adjusted]],Table2[[#This Row],[Demand deposits; Not seasonally adjusted]],AC51,AE51)</f>
        <v>148.69999999999999</v>
      </c>
      <c r="C51" s="3">
        <f>SUM(Table2[[#This Row],[M1; Not seasonally adjusted]],K51,L51,,AD51)</f>
        <v>368.1</v>
      </c>
      <c r="D51" s="3">
        <f>SUM(Table2[[#This Row],[M1; Not seasonally adjusted]],-Table2[[#This Row],[Calculated_NM1]])</f>
        <v>0</v>
      </c>
      <c r="E51" s="3">
        <f>IF(Table2[[#This Row],[NM1-M1]]&gt;1,1,0)</f>
        <v>0</v>
      </c>
      <c r="F51">
        <v>148.69999999999999</v>
      </c>
      <c r="G51">
        <v>368</v>
      </c>
      <c r="H51">
        <v>30.2</v>
      </c>
      <c r="I51">
        <v>118</v>
      </c>
      <c r="K51">
        <v>21</v>
      </c>
      <c r="M51">
        <v>0.1</v>
      </c>
      <c r="N51">
        <v>0</v>
      </c>
      <c r="O51">
        <v>0.1</v>
      </c>
      <c r="P51">
        <v>148.9</v>
      </c>
      <c r="Q51">
        <v>367.9</v>
      </c>
      <c r="R51">
        <v>30.6</v>
      </c>
      <c r="S51">
        <v>117.8</v>
      </c>
      <c r="U51">
        <v>20.9</v>
      </c>
      <c r="W51">
        <v>34.299999999999997</v>
      </c>
      <c r="X51">
        <v>16.7</v>
      </c>
      <c r="Y51">
        <v>51</v>
      </c>
      <c r="Z51">
        <v>19.600000000000001</v>
      </c>
      <c r="AA51">
        <v>165.6</v>
      </c>
      <c r="AB51">
        <v>19.399999999999999</v>
      </c>
      <c r="AC51">
        <v>0.1</v>
      </c>
      <c r="AD51">
        <v>198.4</v>
      </c>
      <c r="AE51">
        <v>0.4</v>
      </c>
      <c r="AF51">
        <v>0.1</v>
      </c>
      <c r="AG51">
        <v>198.1</v>
      </c>
      <c r="AH51">
        <v>0.4</v>
      </c>
    </row>
    <row r="52" spans="1:34" hidden="1" x14ac:dyDescent="0.2">
      <c r="A52" s="2">
        <v>23071</v>
      </c>
      <c r="B52" s="3">
        <f>SUM(Table2[[#This Row],[Currency; Not seasonally adjusted]],Table2[[#This Row],[Demand deposits; Not seasonally adjusted]],AC52,AE52)</f>
        <v>147.9</v>
      </c>
      <c r="C52" s="3">
        <f>SUM(Table2[[#This Row],[M1; Not seasonally adjusted]],K52,L52,,AD52)</f>
        <v>369.8</v>
      </c>
      <c r="D52" s="3">
        <f>SUM(Table2[[#This Row],[M1; Not seasonally adjusted]],-Table2[[#This Row],[Calculated_NM1]])</f>
        <v>-9.9999999999994316E-2</v>
      </c>
      <c r="E52" s="3">
        <f>IF(Table2[[#This Row],[NM1-M1]]&gt;1,1,0)</f>
        <v>0</v>
      </c>
      <c r="F52">
        <v>147.80000000000001</v>
      </c>
      <c r="G52">
        <v>369.8</v>
      </c>
      <c r="H52">
        <v>30.5</v>
      </c>
      <c r="I52">
        <v>116.9</v>
      </c>
      <c r="K52">
        <v>21.6</v>
      </c>
      <c r="M52">
        <v>0.1</v>
      </c>
      <c r="N52">
        <v>0</v>
      </c>
      <c r="O52">
        <v>0.1</v>
      </c>
      <c r="P52">
        <v>149.19999999999999</v>
      </c>
      <c r="Q52">
        <v>370.7</v>
      </c>
      <c r="R52">
        <v>30.7</v>
      </c>
      <c r="S52">
        <v>118</v>
      </c>
      <c r="U52">
        <v>21.4</v>
      </c>
      <c r="W52">
        <v>34.5</v>
      </c>
      <c r="X52">
        <v>16.7</v>
      </c>
      <c r="Y52">
        <v>51.2</v>
      </c>
      <c r="Z52">
        <v>19.5</v>
      </c>
      <c r="AA52">
        <v>148.19999999999999</v>
      </c>
      <c r="AB52">
        <v>19.399999999999999</v>
      </c>
      <c r="AC52">
        <v>0.1</v>
      </c>
      <c r="AD52">
        <v>200.4</v>
      </c>
      <c r="AE52">
        <v>0.4</v>
      </c>
      <c r="AF52">
        <v>0.1</v>
      </c>
      <c r="AG52">
        <v>200.1</v>
      </c>
      <c r="AH52">
        <v>0.4</v>
      </c>
    </row>
    <row r="53" spans="1:34" hidden="1" x14ac:dyDescent="0.2">
      <c r="A53" s="2">
        <v>23102</v>
      </c>
      <c r="B53" s="3">
        <f>SUM(Table2[[#This Row],[Currency; Not seasonally adjusted]],Table2[[#This Row],[Demand deposits; Not seasonally adjusted]],AC53,AE53)</f>
        <v>150</v>
      </c>
      <c r="C53" s="3">
        <f>SUM(Table2[[#This Row],[M1; Not seasonally adjusted]],K53,L53,,AD53)</f>
        <v>373.8</v>
      </c>
      <c r="D53" s="3">
        <f>SUM(Table2[[#This Row],[M1; Not seasonally adjusted]],-Table2[[#This Row],[Calculated_NM1]])</f>
        <v>0</v>
      </c>
      <c r="E53" s="3">
        <f>IF(Table2[[#This Row],[NM1-M1]]&gt;1,1,0)</f>
        <v>0</v>
      </c>
      <c r="F53">
        <v>150</v>
      </c>
      <c r="G53">
        <v>373.8</v>
      </c>
      <c r="H53">
        <v>30.6</v>
      </c>
      <c r="I53">
        <v>118.9</v>
      </c>
      <c r="K53">
        <v>22</v>
      </c>
      <c r="M53">
        <v>0.1</v>
      </c>
      <c r="N53">
        <v>0</v>
      </c>
      <c r="O53">
        <v>0.1</v>
      </c>
      <c r="P53">
        <v>149.69999999999999</v>
      </c>
      <c r="Q53">
        <v>373.3</v>
      </c>
      <c r="R53">
        <v>31</v>
      </c>
      <c r="S53">
        <v>118.3</v>
      </c>
      <c r="U53">
        <v>22</v>
      </c>
      <c r="W53">
        <v>34.799999999999997</v>
      </c>
      <c r="X53">
        <v>16.7</v>
      </c>
      <c r="Y53">
        <v>51.5</v>
      </c>
      <c r="Z53">
        <v>19.600000000000001</v>
      </c>
      <c r="AA53">
        <v>129.80000000000001</v>
      </c>
      <c r="AB53">
        <v>19.5</v>
      </c>
      <c r="AC53">
        <v>0.1</v>
      </c>
      <c r="AD53">
        <v>201.8</v>
      </c>
      <c r="AE53">
        <v>0.4</v>
      </c>
      <c r="AF53">
        <v>0.1</v>
      </c>
      <c r="AG53">
        <v>201.6</v>
      </c>
      <c r="AH53">
        <v>0.4</v>
      </c>
    </row>
    <row r="54" spans="1:34" hidden="1" x14ac:dyDescent="0.2">
      <c r="A54" s="2">
        <v>23132</v>
      </c>
      <c r="B54" s="3">
        <f>SUM(Table2[[#This Row],[Currency; Not seasonally adjusted]],Table2[[#This Row],[Demand deposits; Not seasonally adjusted]],AC54,AE54)</f>
        <v>148</v>
      </c>
      <c r="C54" s="3">
        <f>SUM(Table2[[#This Row],[M1; Not seasonally adjusted]],K54,L54,,AD54)</f>
        <v>373.4</v>
      </c>
      <c r="D54" s="3">
        <f>SUM(Table2[[#This Row],[M1; Not seasonally adjusted]],-Table2[[#This Row],[Calculated_NM1]])</f>
        <v>-9.9999999999994316E-2</v>
      </c>
      <c r="E54" s="3">
        <f>IF(Table2[[#This Row],[NM1-M1]]&gt;1,1,0)</f>
        <v>0</v>
      </c>
      <c r="F54">
        <v>147.9</v>
      </c>
      <c r="G54">
        <v>373.4</v>
      </c>
      <c r="H54">
        <v>30.8</v>
      </c>
      <c r="I54">
        <v>116.7</v>
      </c>
      <c r="K54">
        <v>22.5</v>
      </c>
      <c r="M54">
        <v>0.1</v>
      </c>
      <c r="N54">
        <v>0</v>
      </c>
      <c r="O54">
        <v>0.1</v>
      </c>
      <c r="P54">
        <v>150.4</v>
      </c>
      <c r="Q54">
        <v>376.1</v>
      </c>
      <c r="R54">
        <v>31</v>
      </c>
      <c r="S54">
        <v>118.9</v>
      </c>
      <c r="U54">
        <v>22.4</v>
      </c>
      <c r="W54">
        <v>34.9</v>
      </c>
      <c r="X54">
        <v>16.8</v>
      </c>
      <c r="Y54">
        <v>51.7</v>
      </c>
      <c r="Z54">
        <v>19.600000000000001</v>
      </c>
      <c r="AA54">
        <v>210.3</v>
      </c>
      <c r="AB54">
        <v>19.399999999999999</v>
      </c>
      <c r="AC54">
        <v>0.1</v>
      </c>
      <c r="AD54">
        <v>203</v>
      </c>
      <c r="AE54">
        <v>0.4</v>
      </c>
      <c r="AF54">
        <v>0.1</v>
      </c>
      <c r="AG54">
        <v>203.3</v>
      </c>
      <c r="AH54">
        <v>0.4</v>
      </c>
    </row>
    <row r="55" spans="1:34" hidden="1" x14ac:dyDescent="0.2">
      <c r="A55" s="2">
        <v>23163</v>
      </c>
      <c r="B55" s="3">
        <f>SUM(Table2[[#This Row],[Currency; Not seasonally adjusted]],Table2[[#This Row],[Demand deposits; Not seasonally adjusted]],AC55,AE55)</f>
        <v>148.6</v>
      </c>
      <c r="C55" s="3">
        <f>SUM(Table2[[#This Row],[M1; Not seasonally adjusted]],K55,L55,,AD55)</f>
        <v>376.79999999999995</v>
      </c>
      <c r="D55" s="3">
        <f>SUM(Table2[[#This Row],[M1; Not seasonally adjusted]],-Table2[[#This Row],[Calculated_NM1]])</f>
        <v>9.9999999999994316E-2</v>
      </c>
      <c r="E55" s="3">
        <f>IF(Table2[[#This Row],[NM1-M1]]&gt;1,1,0)</f>
        <v>0</v>
      </c>
      <c r="F55">
        <v>148.69999999999999</v>
      </c>
      <c r="G55">
        <v>376.7</v>
      </c>
      <c r="H55">
        <v>31.1</v>
      </c>
      <c r="I55">
        <v>117</v>
      </c>
      <c r="K55">
        <v>22.9</v>
      </c>
      <c r="M55">
        <v>0.1</v>
      </c>
      <c r="N55">
        <v>0</v>
      </c>
      <c r="O55">
        <v>0.1</v>
      </c>
      <c r="P55">
        <v>150.4</v>
      </c>
      <c r="Q55">
        <v>378.4</v>
      </c>
      <c r="R55">
        <v>31.2</v>
      </c>
      <c r="S55">
        <v>118.7</v>
      </c>
      <c r="U55">
        <v>22.8</v>
      </c>
      <c r="W55">
        <v>35.4</v>
      </c>
      <c r="X55">
        <v>16.8</v>
      </c>
      <c r="Y55">
        <v>52.2</v>
      </c>
      <c r="Z55">
        <v>19.8</v>
      </c>
      <c r="AA55">
        <v>258.60000000000002</v>
      </c>
      <c r="AB55">
        <v>19.5</v>
      </c>
      <c r="AC55">
        <v>0.1</v>
      </c>
      <c r="AD55">
        <v>205.2</v>
      </c>
      <c r="AE55">
        <v>0.4</v>
      </c>
      <c r="AF55">
        <v>0.1</v>
      </c>
      <c r="AG55">
        <v>205.2</v>
      </c>
      <c r="AH55">
        <v>0.4</v>
      </c>
    </row>
    <row r="56" spans="1:34" hidden="1" x14ac:dyDescent="0.2">
      <c r="A56" s="2">
        <v>23193</v>
      </c>
      <c r="B56" s="3">
        <f>SUM(Table2[[#This Row],[Currency; Not seasonally adjusted]],Table2[[#This Row],[Demand deposits; Not seasonally adjusted]],AC56,AE56)</f>
        <v>149.9</v>
      </c>
      <c r="C56" s="3">
        <f>SUM(Table2[[#This Row],[M1; Not seasonally adjusted]],K56,L56,,AD56)</f>
        <v>380.20000000000005</v>
      </c>
      <c r="D56" s="3">
        <f>SUM(Table2[[#This Row],[M1; Not seasonally adjusted]],-Table2[[#This Row],[Calculated_NM1]])</f>
        <v>0</v>
      </c>
      <c r="E56" s="3">
        <f>IF(Table2[[#This Row],[NM1-M1]]&gt;1,1,0)</f>
        <v>0</v>
      </c>
      <c r="F56">
        <v>149.9</v>
      </c>
      <c r="G56">
        <v>380.2</v>
      </c>
      <c r="H56">
        <v>31.5</v>
      </c>
      <c r="I56">
        <v>117.8</v>
      </c>
      <c r="K56">
        <v>23.4</v>
      </c>
      <c r="M56">
        <v>0.1</v>
      </c>
      <c r="N56">
        <v>0</v>
      </c>
      <c r="O56">
        <v>0.1</v>
      </c>
      <c r="P56">
        <v>151.30000000000001</v>
      </c>
      <c r="Q56">
        <v>381.1</v>
      </c>
      <c r="R56">
        <v>31.4</v>
      </c>
      <c r="S56">
        <v>119.5</v>
      </c>
      <c r="U56">
        <v>23.2</v>
      </c>
      <c r="W56">
        <v>35.799999999999997</v>
      </c>
      <c r="X56">
        <v>17</v>
      </c>
      <c r="Y56">
        <v>52.8</v>
      </c>
      <c r="Z56">
        <v>20</v>
      </c>
      <c r="AA56">
        <v>297.8</v>
      </c>
      <c r="AB56">
        <v>19.7</v>
      </c>
      <c r="AC56">
        <v>0.1</v>
      </c>
      <c r="AD56">
        <v>206.9</v>
      </c>
      <c r="AE56">
        <v>0.5</v>
      </c>
      <c r="AF56">
        <v>0.1</v>
      </c>
      <c r="AG56">
        <v>206.5</v>
      </c>
      <c r="AH56">
        <v>0.4</v>
      </c>
    </row>
    <row r="57" spans="1:34" hidden="1" x14ac:dyDescent="0.2">
      <c r="A57" s="2">
        <v>23224</v>
      </c>
      <c r="B57" s="3">
        <f>SUM(Table2[[#This Row],[Currency; Not seasonally adjusted]],Table2[[#This Row],[Demand deposits; Not seasonally adjusted]],AC57,AE57)</f>
        <v>149.6</v>
      </c>
      <c r="C57" s="3">
        <f>SUM(Table2[[#This Row],[M1; Not seasonally adjusted]],K57,L57,,AD57)</f>
        <v>381.5</v>
      </c>
      <c r="D57" s="3">
        <f>SUM(Table2[[#This Row],[M1; Not seasonally adjusted]],-Table2[[#This Row],[Calculated_NM1]])</f>
        <v>-9.9999999999994316E-2</v>
      </c>
      <c r="E57" s="3">
        <f>IF(Table2[[#This Row],[NM1-M1]]&gt;1,1,0)</f>
        <v>0</v>
      </c>
      <c r="F57">
        <v>149.5</v>
      </c>
      <c r="G57">
        <v>381.5</v>
      </c>
      <c r="H57">
        <v>31.6</v>
      </c>
      <c r="I57">
        <v>117.4</v>
      </c>
      <c r="K57">
        <v>24.1</v>
      </c>
      <c r="M57">
        <v>0.1</v>
      </c>
      <c r="N57">
        <v>0</v>
      </c>
      <c r="O57">
        <v>0.1</v>
      </c>
      <c r="P57">
        <v>151.80000000000001</v>
      </c>
      <c r="Q57">
        <v>383.6</v>
      </c>
      <c r="R57">
        <v>31.5</v>
      </c>
      <c r="S57">
        <v>119.8</v>
      </c>
      <c r="U57">
        <v>24</v>
      </c>
      <c r="W57">
        <v>35.9</v>
      </c>
      <c r="X57">
        <v>16.7</v>
      </c>
      <c r="Y57">
        <v>52.6</v>
      </c>
      <c r="Z57">
        <v>19.7</v>
      </c>
      <c r="AA57">
        <v>329.1</v>
      </c>
      <c r="AB57">
        <v>19.399999999999999</v>
      </c>
      <c r="AC57">
        <v>0.1</v>
      </c>
      <c r="AD57">
        <v>207.9</v>
      </c>
      <c r="AE57">
        <v>0.5</v>
      </c>
      <c r="AF57">
        <v>0.1</v>
      </c>
      <c r="AG57">
        <v>207.9</v>
      </c>
      <c r="AH57">
        <v>0.4</v>
      </c>
    </row>
    <row r="58" spans="1:34" hidden="1" x14ac:dyDescent="0.2">
      <c r="A58" s="2">
        <v>23255</v>
      </c>
      <c r="B58" s="3">
        <f>SUM(Table2[[#This Row],[Currency; Not seasonally adjusted]],Table2[[#This Row],[Demand deposits; Not seasonally adjusted]],AC58,AE58)</f>
        <v>151.1</v>
      </c>
      <c r="C58" s="3">
        <f>SUM(Table2[[#This Row],[M1; Not seasonally adjusted]],K58,L58,,AD58)</f>
        <v>384.9</v>
      </c>
      <c r="D58" s="3">
        <f>SUM(Table2[[#This Row],[M1; Not seasonally adjusted]],-Table2[[#This Row],[Calculated_NM1]])</f>
        <v>-9.9999999999994316E-2</v>
      </c>
      <c r="E58" s="3">
        <f>IF(Table2[[#This Row],[NM1-M1]]&gt;1,1,0)</f>
        <v>0</v>
      </c>
      <c r="F58">
        <v>151</v>
      </c>
      <c r="G58">
        <v>384.9</v>
      </c>
      <c r="H58">
        <v>31.7</v>
      </c>
      <c r="I58">
        <v>118.9</v>
      </c>
      <c r="K58">
        <v>24.6</v>
      </c>
      <c r="M58">
        <v>0.1</v>
      </c>
      <c r="N58">
        <v>0</v>
      </c>
      <c r="O58">
        <v>0.1</v>
      </c>
      <c r="P58">
        <v>152</v>
      </c>
      <c r="Q58">
        <v>386</v>
      </c>
      <c r="R58">
        <v>31.7</v>
      </c>
      <c r="S58">
        <v>119.8</v>
      </c>
      <c r="U58">
        <v>24.6</v>
      </c>
      <c r="W58">
        <v>36</v>
      </c>
      <c r="X58">
        <v>16.899999999999999</v>
      </c>
      <c r="Y58">
        <v>52.9</v>
      </c>
      <c r="Z58">
        <v>20</v>
      </c>
      <c r="AA58">
        <v>318.7</v>
      </c>
      <c r="AB58">
        <v>19.600000000000001</v>
      </c>
      <c r="AC58">
        <v>0.1</v>
      </c>
      <c r="AD58">
        <v>209.3</v>
      </c>
      <c r="AE58">
        <v>0.4</v>
      </c>
      <c r="AF58">
        <v>0.1</v>
      </c>
      <c r="AG58">
        <v>209.5</v>
      </c>
      <c r="AH58">
        <v>0.4</v>
      </c>
    </row>
    <row r="59" spans="1:34" hidden="1" x14ac:dyDescent="0.2">
      <c r="A59" s="2">
        <v>23285</v>
      </c>
      <c r="B59" s="3">
        <f>SUM(Table2[[#This Row],[Currency; Not seasonally adjusted]],Table2[[#This Row],[Demand deposits; Not seasonally adjusted]],AC59,AE59)</f>
        <v>152.80000000000001</v>
      </c>
      <c r="C59" s="3">
        <f>SUM(Table2[[#This Row],[M1; Not seasonally adjusted]],K59,L59,,AD59)</f>
        <v>388.7</v>
      </c>
      <c r="D59" s="3">
        <f>SUM(Table2[[#This Row],[M1; Not seasonally adjusted]],-Table2[[#This Row],[Calculated_NM1]])</f>
        <v>0</v>
      </c>
      <c r="E59" s="3">
        <f>IF(Table2[[#This Row],[NM1-M1]]&gt;1,1,0)</f>
        <v>0</v>
      </c>
      <c r="F59">
        <v>152.80000000000001</v>
      </c>
      <c r="G59">
        <v>388.8</v>
      </c>
      <c r="H59">
        <v>31.8</v>
      </c>
      <c r="I59">
        <v>120.5</v>
      </c>
      <c r="K59">
        <v>25.2</v>
      </c>
      <c r="M59">
        <v>0.1</v>
      </c>
      <c r="N59">
        <v>0</v>
      </c>
      <c r="O59">
        <v>0.1</v>
      </c>
      <c r="P59">
        <v>152.6</v>
      </c>
      <c r="Q59">
        <v>388.3</v>
      </c>
      <c r="R59">
        <v>31.8</v>
      </c>
      <c r="S59">
        <v>120.2</v>
      </c>
      <c r="U59">
        <v>25.4</v>
      </c>
      <c r="W59">
        <v>36.200000000000003</v>
      </c>
      <c r="X59">
        <v>16.899999999999999</v>
      </c>
      <c r="Y59">
        <v>53.1</v>
      </c>
      <c r="Z59">
        <v>20</v>
      </c>
      <c r="AA59">
        <v>319.89999999999998</v>
      </c>
      <c r="AB59">
        <v>19.7</v>
      </c>
      <c r="AC59">
        <v>0.1</v>
      </c>
      <c r="AD59">
        <v>210.7</v>
      </c>
      <c r="AE59">
        <v>0.4</v>
      </c>
      <c r="AF59">
        <v>0.1</v>
      </c>
      <c r="AG59">
        <v>210.3</v>
      </c>
      <c r="AH59">
        <v>0.4</v>
      </c>
    </row>
    <row r="60" spans="1:34" hidden="1" x14ac:dyDescent="0.2">
      <c r="A60" s="2">
        <v>23316</v>
      </c>
      <c r="B60" s="3">
        <f>SUM(Table2[[#This Row],[Currency; Not seasonally adjusted]],Table2[[#This Row],[Demand deposits; Not seasonally adjusted]],AC60,AE60)</f>
        <v>155.19999999999999</v>
      </c>
      <c r="C60" s="3">
        <f>SUM(Table2[[#This Row],[M1; Not seasonally adjusted]],K60,L60,,AD60)</f>
        <v>392.29999999999995</v>
      </c>
      <c r="D60" s="3">
        <f>SUM(Table2[[#This Row],[M1; Not seasonally adjusted]],-Table2[[#This Row],[Calculated_NM1]])</f>
        <v>0</v>
      </c>
      <c r="E60" s="3">
        <f>IF(Table2[[#This Row],[NM1-M1]]&gt;1,1,0)</f>
        <v>0</v>
      </c>
      <c r="F60">
        <v>155.19999999999999</v>
      </c>
      <c r="G60">
        <v>392.3</v>
      </c>
      <c r="H60">
        <v>32.299999999999997</v>
      </c>
      <c r="I60">
        <v>122.4</v>
      </c>
      <c r="K60">
        <v>25.1</v>
      </c>
      <c r="M60">
        <v>0.1</v>
      </c>
      <c r="N60">
        <v>0</v>
      </c>
      <c r="O60">
        <v>0.1</v>
      </c>
      <c r="P60">
        <v>153.6</v>
      </c>
      <c r="Q60">
        <v>391.5</v>
      </c>
      <c r="R60">
        <v>32</v>
      </c>
      <c r="S60">
        <v>121.2</v>
      </c>
      <c r="U60">
        <v>25.3</v>
      </c>
      <c r="W60">
        <v>36.700000000000003</v>
      </c>
      <c r="X60">
        <v>17</v>
      </c>
      <c r="Y60">
        <v>53.8</v>
      </c>
      <c r="Z60">
        <v>20.100000000000001</v>
      </c>
      <c r="AA60">
        <v>348.7</v>
      </c>
      <c r="AB60">
        <v>19.8</v>
      </c>
      <c r="AC60">
        <v>0.1</v>
      </c>
      <c r="AD60">
        <v>212</v>
      </c>
      <c r="AE60">
        <v>0.4</v>
      </c>
      <c r="AF60">
        <v>0.1</v>
      </c>
      <c r="AG60">
        <v>212.6</v>
      </c>
      <c r="AH60">
        <v>0.4</v>
      </c>
    </row>
    <row r="61" spans="1:34" hidden="1" x14ac:dyDescent="0.2">
      <c r="A61" s="2">
        <v>23346</v>
      </c>
      <c r="B61" s="3">
        <f>SUM(Table2[[#This Row],[Currency; Not seasonally adjusted]],Table2[[#This Row],[Demand deposits; Not seasonally adjusted]],AC61,AE61)</f>
        <v>157.5</v>
      </c>
      <c r="C61" s="3">
        <f>SUM(Table2[[#This Row],[M1; Not seasonally adjusted]],K61,L61,,AD61)</f>
        <v>396.4</v>
      </c>
      <c r="D61" s="3">
        <f>SUM(Table2[[#This Row],[M1; Not seasonally adjusted]],-Table2[[#This Row],[Calculated_NM1]])</f>
        <v>0</v>
      </c>
      <c r="E61" s="3">
        <f>IF(Table2[[#This Row],[NM1-M1]]&gt;1,1,0)</f>
        <v>0</v>
      </c>
      <c r="F61">
        <v>157.5</v>
      </c>
      <c r="G61">
        <v>396.4</v>
      </c>
      <c r="H61">
        <v>32.799999999999997</v>
      </c>
      <c r="I61">
        <v>124.2</v>
      </c>
      <c r="K61">
        <v>25</v>
      </c>
      <c r="M61">
        <v>0.1</v>
      </c>
      <c r="N61">
        <v>0</v>
      </c>
      <c r="O61">
        <v>0.1</v>
      </c>
      <c r="P61">
        <v>153.30000000000001</v>
      </c>
      <c r="Q61">
        <v>393.2</v>
      </c>
      <c r="R61">
        <v>32.200000000000003</v>
      </c>
      <c r="S61">
        <v>120.6</v>
      </c>
      <c r="U61">
        <v>25.5</v>
      </c>
      <c r="W61">
        <v>37.700000000000003</v>
      </c>
      <c r="X61">
        <v>17.3</v>
      </c>
      <c r="Y61">
        <v>54.9</v>
      </c>
      <c r="Z61">
        <v>20.7</v>
      </c>
      <c r="AA61">
        <v>332.4</v>
      </c>
      <c r="AB61">
        <v>20.399999999999999</v>
      </c>
      <c r="AC61">
        <v>0.1</v>
      </c>
      <c r="AD61">
        <v>213.9</v>
      </c>
      <c r="AE61">
        <v>0.4</v>
      </c>
      <c r="AF61">
        <v>0.1</v>
      </c>
      <c r="AG61">
        <v>214.4</v>
      </c>
      <c r="AH61">
        <v>0.4</v>
      </c>
    </row>
    <row r="62" spans="1:34" hidden="1" x14ac:dyDescent="0.2">
      <c r="A62" s="2">
        <v>23377</v>
      </c>
      <c r="B62" s="3">
        <f>SUM(Table2[[#This Row],[Currency; Not seasonally adjusted]],Table2[[#This Row],[Demand deposits; Not seasonally adjusted]],AC62,AE62)</f>
        <v>157.80000000000001</v>
      </c>
      <c r="C62" s="3">
        <f>SUM(Table2[[#This Row],[M1; Not seasonally adjusted]],K62,L62,,AD62)</f>
        <v>399.5</v>
      </c>
      <c r="D62" s="3">
        <f>SUM(Table2[[#This Row],[M1; Not seasonally adjusted]],-Table2[[#This Row],[Calculated_NM1]])</f>
        <v>9.9999999999994316E-2</v>
      </c>
      <c r="E62" s="3">
        <f>IF(Table2[[#This Row],[NM1-M1]]&gt;1,1,0)</f>
        <v>0</v>
      </c>
      <c r="F62">
        <v>157.9</v>
      </c>
      <c r="G62">
        <v>399.5</v>
      </c>
      <c r="H62">
        <v>32.1</v>
      </c>
      <c r="I62">
        <v>125.2</v>
      </c>
      <c r="K62">
        <v>25.9</v>
      </c>
      <c r="M62">
        <v>0.1</v>
      </c>
      <c r="N62">
        <v>0</v>
      </c>
      <c r="O62">
        <v>0.1</v>
      </c>
      <c r="P62">
        <v>153.69999999999999</v>
      </c>
      <c r="Q62">
        <v>395.2</v>
      </c>
      <c r="R62">
        <v>32.299999999999997</v>
      </c>
      <c r="S62">
        <v>121</v>
      </c>
      <c r="U62">
        <v>25.9</v>
      </c>
      <c r="W62">
        <v>37</v>
      </c>
      <c r="X62">
        <v>17.3</v>
      </c>
      <c r="Y62">
        <v>54.2</v>
      </c>
      <c r="Z62">
        <v>20.7</v>
      </c>
      <c r="AA62">
        <v>274.3</v>
      </c>
      <c r="AB62">
        <v>20.399999999999999</v>
      </c>
      <c r="AC62">
        <v>0.1</v>
      </c>
      <c r="AD62">
        <v>215.7</v>
      </c>
      <c r="AE62">
        <v>0.4</v>
      </c>
      <c r="AF62">
        <v>0.1</v>
      </c>
      <c r="AG62">
        <v>215.6</v>
      </c>
      <c r="AH62">
        <v>0.4</v>
      </c>
    </row>
    <row r="63" spans="1:34" hidden="1" x14ac:dyDescent="0.2">
      <c r="A63" s="2">
        <v>23408</v>
      </c>
      <c r="B63" s="3">
        <f>SUM(Table2[[#This Row],[Currency; Not seasonally adjusted]],Table2[[#This Row],[Demand deposits; Not seasonally adjusted]],AC63,AE63)</f>
        <v>153.9</v>
      </c>
      <c r="C63" s="3">
        <f>SUM(Table2[[#This Row],[M1; Not seasonally adjusted]],K63,L63,,AD63)</f>
        <v>397.6</v>
      </c>
      <c r="D63" s="3">
        <f>SUM(Table2[[#This Row],[M1; Not seasonally adjusted]],-Table2[[#This Row],[Calculated_NM1]])</f>
        <v>0</v>
      </c>
      <c r="E63" s="3">
        <f>IF(Table2[[#This Row],[NM1-M1]]&gt;1,1,0)</f>
        <v>0</v>
      </c>
      <c r="F63">
        <v>153.9</v>
      </c>
      <c r="G63">
        <v>397.6</v>
      </c>
      <c r="H63">
        <v>32</v>
      </c>
      <c r="I63">
        <v>121.4</v>
      </c>
      <c r="K63">
        <v>26.2</v>
      </c>
      <c r="M63">
        <v>0.1</v>
      </c>
      <c r="N63">
        <v>0</v>
      </c>
      <c r="O63">
        <v>0.1</v>
      </c>
      <c r="P63">
        <v>154.30000000000001</v>
      </c>
      <c r="Q63">
        <v>397.6</v>
      </c>
      <c r="R63">
        <v>32.4</v>
      </c>
      <c r="S63">
        <v>121.4</v>
      </c>
      <c r="U63">
        <v>26.1</v>
      </c>
      <c r="W63">
        <v>36.5</v>
      </c>
      <c r="X63">
        <v>17</v>
      </c>
      <c r="Y63">
        <v>53.5</v>
      </c>
      <c r="Z63">
        <v>20.100000000000001</v>
      </c>
      <c r="AA63">
        <v>286.3</v>
      </c>
      <c r="AB63">
        <v>19.899999999999999</v>
      </c>
      <c r="AC63">
        <v>0.1</v>
      </c>
      <c r="AD63">
        <v>217.5</v>
      </c>
      <c r="AE63">
        <v>0.4</v>
      </c>
      <c r="AF63">
        <v>0.1</v>
      </c>
      <c r="AG63">
        <v>217.2</v>
      </c>
      <c r="AH63">
        <v>0.4</v>
      </c>
    </row>
    <row r="64" spans="1:34" hidden="1" x14ac:dyDescent="0.2">
      <c r="A64" s="2">
        <v>23437</v>
      </c>
      <c r="B64" s="3">
        <f>SUM(Table2[[#This Row],[Currency; Not seasonally adjusted]],Table2[[#This Row],[Demand deposits; Not seasonally adjusted]],AC64,AE64)</f>
        <v>153</v>
      </c>
      <c r="C64" s="3">
        <f>SUM(Table2[[#This Row],[M1; Not seasonally adjusted]],K64,L64,,AD64)</f>
        <v>399</v>
      </c>
      <c r="D64" s="3">
        <f>SUM(Table2[[#This Row],[M1; Not seasonally adjusted]],-Table2[[#This Row],[Calculated_NM1]])</f>
        <v>9.9999999999994316E-2</v>
      </c>
      <c r="E64" s="3">
        <f>IF(Table2[[#This Row],[NM1-M1]]&gt;1,1,0)</f>
        <v>0</v>
      </c>
      <c r="F64">
        <v>153.1</v>
      </c>
      <c r="G64">
        <v>398.9</v>
      </c>
      <c r="H64">
        <v>32.299999999999997</v>
      </c>
      <c r="I64">
        <v>120.2</v>
      </c>
      <c r="K64">
        <v>26.6</v>
      </c>
      <c r="M64">
        <v>0.1</v>
      </c>
      <c r="N64">
        <v>0</v>
      </c>
      <c r="O64">
        <v>0.1</v>
      </c>
      <c r="P64">
        <v>154.5</v>
      </c>
      <c r="Q64">
        <v>399.8</v>
      </c>
      <c r="R64">
        <v>32.6</v>
      </c>
      <c r="S64">
        <v>121.4</v>
      </c>
      <c r="U64">
        <v>26.4</v>
      </c>
      <c r="W64">
        <v>36.700000000000003</v>
      </c>
      <c r="X64">
        <v>17.2</v>
      </c>
      <c r="Y64">
        <v>53.8</v>
      </c>
      <c r="Z64">
        <v>20.2</v>
      </c>
      <c r="AA64">
        <v>277.7</v>
      </c>
      <c r="AB64">
        <v>20</v>
      </c>
      <c r="AC64">
        <v>0.1</v>
      </c>
      <c r="AD64">
        <v>219.3</v>
      </c>
      <c r="AE64">
        <v>0.4</v>
      </c>
      <c r="AF64">
        <v>0.1</v>
      </c>
      <c r="AG64">
        <v>218.9</v>
      </c>
      <c r="AH64">
        <v>0.4</v>
      </c>
    </row>
    <row r="65" spans="1:34" hidden="1" x14ac:dyDescent="0.2">
      <c r="A65" s="2">
        <v>23468</v>
      </c>
      <c r="B65" s="3">
        <f>SUM(Table2[[#This Row],[Currency; Not seasonally adjusted]],Table2[[#This Row],[Demand deposits; Not seasonally adjusted]],AC65,AE65)</f>
        <v>155.19999999999999</v>
      </c>
      <c r="C65" s="3">
        <f>SUM(Table2[[#This Row],[M1; Not seasonally adjusted]],K65,L65,,AD65)</f>
        <v>402.4</v>
      </c>
      <c r="D65" s="3">
        <f>SUM(Table2[[#This Row],[M1; Not seasonally adjusted]],-Table2[[#This Row],[Calculated_NM1]])</f>
        <v>0</v>
      </c>
      <c r="E65" s="3">
        <f>IF(Table2[[#This Row],[NM1-M1]]&gt;1,1,0)</f>
        <v>0</v>
      </c>
      <c r="F65">
        <v>155.19999999999999</v>
      </c>
      <c r="G65">
        <v>402.4</v>
      </c>
      <c r="H65">
        <v>32.4</v>
      </c>
      <c r="I65">
        <v>122.3</v>
      </c>
      <c r="K65">
        <v>26.7</v>
      </c>
      <c r="M65">
        <v>0.1</v>
      </c>
      <c r="N65">
        <v>0</v>
      </c>
      <c r="O65">
        <v>0.1</v>
      </c>
      <c r="P65">
        <v>154.80000000000001</v>
      </c>
      <c r="Q65">
        <v>401.7</v>
      </c>
      <c r="R65">
        <v>32.700000000000003</v>
      </c>
      <c r="S65">
        <v>121.5</v>
      </c>
      <c r="U65">
        <v>26.6</v>
      </c>
      <c r="W65">
        <v>37</v>
      </c>
      <c r="X65">
        <v>17.100000000000001</v>
      </c>
      <c r="Y65">
        <v>54.1</v>
      </c>
      <c r="Z65">
        <v>20.3</v>
      </c>
      <c r="AA65">
        <v>211</v>
      </c>
      <c r="AB65">
        <v>20</v>
      </c>
      <c r="AC65">
        <v>0.1</v>
      </c>
      <c r="AD65">
        <v>220.5</v>
      </c>
      <c r="AE65">
        <v>0.4</v>
      </c>
      <c r="AF65">
        <v>0.1</v>
      </c>
      <c r="AG65">
        <v>220.3</v>
      </c>
      <c r="AH65">
        <v>0.4</v>
      </c>
    </row>
    <row r="66" spans="1:34" hidden="1" x14ac:dyDescent="0.2">
      <c r="A66" s="2">
        <v>23498</v>
      </c>
      <c r="B66" s="3">
        <f>SUM(Table2[[#This Row],[Currency; Not seasonally adjusted]],Table2[[#This Row],[Demand deposits; Not seasonally adjusted]],AC66,AE66)</f>
        <v>152.60000000000002</v>
      </c>
      <c r="C66" s="3">
        <f>SUM(Table2[[#This Row],[M1; Not seasonally adjusted]],K66,L66,,AD66)</f>
        <v>401.4</v>
      </c>
      <c r="D66" s="3">
        <f>SUM(Table2[[#This Row],[M1; Not seasonally adjusted]],-Table2[[#This Row],[Calculated_NM1]])</f>
        <v>9.9999999999965894E-2</v>
      </c>
      <c r="E66" s="3">
        <f>IF(Table2[[#This Row],[NM1-M1]]&gt;1,1,0)</f>
        <v>0</v>
      </c>
      <c r="F66">
        <v>152.69999999999999</v>
      </c>
      <c r="G66">
        <v>401.3</v>
      </c>
      <c r="H66">
        <v>32.700000000000003</v>
      </c>
      <c r="I66">
        <v>119.4</v>
      </c>
      <c r="K66">
        <v>27</v>
      </c>
      <c r="M66">
        <v>0.1</v>
      </c>
      <c r="N66">
        <v>0</v>
      </c>
      <c r="O66">
        <v>0.1</v>
      </c>
      <c r="P66">
        <v>155.30000000000001</v>
      </c>
      <c r="Q66">
        <v>404.2</v>
      </c>
      <c r="R66">
        <v>32.9</v>
      </c>
      <c r="S66">
        <v>121.9</v>
      </c>
      <c r="U66">
        <v>26.8</v>
      </c>
      <c r="W66">
        <v>37.200000000000003</v>
      </c>
      <c r="X66">
        <v>17.100000000000001</v>
      </c>
      <c r="Y66">
        <v>54.3</v>
      </c>
      <c r="Z66">
        <v>20.2</v>
      </c>
      <c r="AA66">
        <v>260.10000000000002</v>
      </c>
      <c r="AB66">
        <v>20</v>
      </c>
      <c r="AC66">
        <v>0.1</v>
      </c>
      <c r="AD66">
        <v>221.7</v>
      </c>
      <c r="AE66">
        <v>0.4</v>
      </c>
      <c r="AF66">
        <v>0.1</v>
      </c>
      <c r="AG66">
        <v>222.1</v>
      </c>
      <c r="AH66">
        <v>0.4</v>
      </c>
    </row>
    <row r="67" spans="1:34" hidden="1" x14ac:dyDescent="0.2">
      <c r="A67" s="2">
        <v>23529</v>
      </c>
      <c r="B67" s="3">
        <f>SUM(Table2[[#This Row],[Currency; Not seasonally adjusted]],Table2[[#This Row],[Demand deposits; Not seasonally adjusted]],AC67,AE67)</f>
        <v>154</v>
      </c>
      <c r="C67" s="3">
        <f>SUM(Table2[[#This Row],[M1; Not seasonally adjusted]],K67,L67,,AD67)</f>
        <v>405.3</v>
      </c>
      <c r="D67" s="3">
        <f>SUM(Table2[[#This Row],[M1; Not seasonally adjusted]],-Table2[[#This Row],[Calculated_NM1]])</f>
        <v>-9.9999999999994316E-2</v>
      </c>
      <c r="E67" s="3">
        <f>IF(Table2[[#This Row],[NM1-M1]]&gt;1,1,0)</f>
        <v>0</v>
      </c>
      <c r="F67">
        <v>153.9</v>
      </c>
      <c r="G67">
        <v>405.3</v>
      </c>
      <c r="H67">
        <v>33.1</v>
      </c>
      <c r="I67">
        <v>120.3</v>
      </c>
      <c r="K67">
        <v>27.5</v>
      </c>
      <c r="M67">
        <v>0.1</v>
      </c>
      <c r="N67">
        <v>0</v>
      </c>
      <c r="O67">
        <v>0.1</v>
      </c>
      <c r="P67">
        <v>155.6</v>
      </c>
      <c r="Q67">
        <v>407.1</v>
      </c>
      <c r="R67">
        <v>33.200000000000003</v>
      </c>
      <c r="S67">
        <v>121.9</v>
      </c>
      <c r="U67">
        <v>27.3</v>
      </c>
      <c r="W67">
        <v>37.6</v>
      </c>
      <c r="X67">
        <v>17.3</v>
      </c>
      <c r="Y67">
        <v>54.9</v>
      </c>
      <c r="Z67">
        <v>20.5</v>
      </c>
      <c r="AA67">
        <v>268.5</v>
      </c>
      <c r="AB67">
        <v>20.3</v>
      </c>
      <c r="AC67">
        <v>0.1</v>
      </c>
      <c r="AD67">
        <v>223.9</v>
      </c>
      <c r="AE67">
        <v>0.5</v>
      </c>
      <c r="AF67">
        <v>0.1</v>
      </c>
      <c r="AG67">
        <v>224.1</v>
      </c>
      <c r="AH67">
        <v>0.5</v>
      </c>
    </row>
    <row r="68" spans="1:34" hidden="1" x14ac:dyDescent="0.2">
      <c r="A68" s="2">
        <v>23559</v>
      </c>
      <c r="B68" s="3">
        <f>SUM(Table2[[#This Row],[Currency; Not seasonally adjusted]],Table2[[#This Row],[Demand deposits; Not seasonally adjusted]],AC68,AE68)</f>
        <v>155.4</v>
      </c>
      <c r="C68" s="3">
        <f>SUM(Table2[[#This Row],[M1; Not seasonally adjusted]],K68,L68,,AD68)</f>
        <v>409.4</v>
      </c>
      <c r="D68" s="3">
        <f>SUM(Table2[[#This Row],[M1; Not seasonally adjusted]],-Table2[[#This Row],[Calculated_NM1]])</f>
        <v>9.9999999999994316E-2</v>
      </c>
      <c r="E68" s="3">
        <f>IF(Table2[[#This Row],[NM1-M1]]&gt;1,1,0)</f>
        <v>0</v>
      </c>
      <c r="F68">
        <v>155.5</v>
      </c>
      <c r="G68">
        <v>409.3</v>
      </c>
      <c r="H68">
        <v>33.4</v>
      </c>
      <c r="I68">
        <v>121.4</v>
      </c>
      <c r="K68">
        <v>28</v>
      </c>
      <c r="M68">
        <v>0.2</v>
      </c>
      <c r="N68">
        <v>0</v>
      </c>
      <c r="O68">
        <v>0.2</v>
      </c>
      <c r="P68">
        <v>156.80000000000001</v>
      </c>
      <c r="Q68">
        <v>410.1</v>
      </c>
      <c r="R68">
        <v>33.200000000000003</v>
      </c>
      <c r="S68">
        <v>123</v>
      </c>
      <c r="U68">
        <v>27.8</v>
      </c>
      <c r="W68">
        <v>38</v>
      </c>
      <c r="X68">
        <v>17.399999999999999</v>
      </c>
      <c r="Y68">
        <v>55.4</v>
      </c>
      <c r="Z68">
        <v>20.6</v>
      </c>
      <c r="AA68">
        <v>263.5</v>
      </c>
      <c r="AB68">
        <v>20.399999999999999</v>
      </c>
      <c r="AC68">
        <v>0.1</v>
      </c>
      <c r="AD68">
        <v>225.9</v>
      </c>
      <c r="AE68">
        <v>0.5</v>
      </c>
      <c r="AF68">
        <v>0.1</v>
      </c>
      <c r="AG68">
        <v>225.5</v>
      </c>
      <c r="AH68">
        <v>0.5</v>
      </c>
    </row>
    <row r="69" spans="1:34" hidden="1" x14ac:dyDescent="0.2">
      <c r="A69" s="2">
        <v>23590</v>
      </c>
      <c r="B69" s="3">
        <f>SUM(Table2[[#This Row],[Currency; Not seasonally adjusted]],Table2[[#This Row],[Demand deposits; Not seasonally adjusted]],AC69,AE69)</f>
        <v>155.4</v>
      </c>
      <c r="C69" s="3">
        <f>SUM(Table2[[#This Row],[M1; Not seasonally adjusted]],K69,L69,,AD69)</f>
        <v>411.20000000000005</v>
      </c>
      <c r="D69" s="3">
        <f>SUM(Table2[[#This Row],[M1; Not seasonally adjusted]],-Table2[[#This Row],[Calculated_NM1]])</f>
        <v>9.9999999999994316E-2</v>
      </c>
      <c r="E69" s="3">
        <f>IF(Table2[[#This Row],[NM1-M1]]&gt;1,1,0)</f>
        <v>0</v>
      </c>
      <c r="F69">
        <v>155.5</v>
      </c>
      <c r="G69">
        <v>411.1</v>
      </c>
      <c r="H69">
        <v>33.5</v>
      </c>
      <c r="I69">
        <v>121.3</v>
      </c>
      <c r="K69">
        <v>28.4</v>
      </c>
      <c r="M69">
        <v>0.2</v>
      </c>
      <c r="N69">
        <v>0</v>
      </c>
      <c r="O69">
        <v>0.2</v>
      </c>
      <c r="P69">
        <v>157.80000000000001</v>
      </c>
      <c r="Q69">
        <v>413.4</v>
      </c>
      <c r="R69">
        <v>33.4</v>
      </c>
      <c r="S69">
        <v>123.9</v>
      </c>
      <c r="U69">
        <v>28.2</v>
      </c>
      <c r="W69">
        <v>38.1</v>
      </c>
      <c r="X69">
        <v>17.3</v>
      </c>
      <c r="Y69">
        <v>55.4</v>
      </c>
      <c r="Z69">
        <v>20.6</v>
      </c>
      <c r="AA69">
        <v>314.7</v>
      </c>
      <c r="AB69">
        <v>20.3</v>
      </c>
      <c r="AC69">
        <v>0.1</v>
      </c>
      <c r="AD69">
        <v>227.3</v>
      </c>
      <c r="AE69">
        <v>0.5</v>
      </c>
      <c r="AF69">
        <v>0.1</v>
      </c>
      <c r="AG69">
        <v>227.4</v>
      </c>
      <c r="AH69">
        <v>0.5</v>
      </c>
    </row>
    <row r="70" spans="1:34" hidden="1" x14ac:dyDescent="0.2">
      <c r="A70" s="2">
        <v>23621</v>
      </c>
      <c r="B70" s="3">
        <f>SUM(Table2[[#This Row],[Currency; Not seasonally adjusted]],Table2[[#This Row],[Demand deposits; Not seasonally adjusted]],AC70,AE70)</f>
        <v>157.9</v>
      </c>
      <c r="C70" s="3">
        <f>SUM(Table2[[#This Row],[M1; Not seasonally adjusted]],K70,L70,,AD70)</f>
        <v>415.70000000000005</v>
      </c>
      <c r="D70" s="3">
        <f>SUM(Table2[[#This Row],[M1; Not seasonally adjusted]],-Table2[[#This Row],[Calculated_NM1]])</f>
        <v>-9.9999999999994316E-2</v>
      </c>
      <c r="E70" s="3">
        <f>IF(Table2[[#This Row],[NM1-M1]]&gt;1,1,0)</f>
        <v>0</v>
      </c>
      <c r="F70">
        <v>157.80000000000001</v>
      </c>
      <c r="G70">
        <v>415.7</v>
      </c>
      <c r="H70">
        <v>33.6</v>
      </c>
      <c r="I70">
        <v>123.7</v>
      </c>
      <c r="K70">
        <v>28.8</v>
      </c>
      <c r="M70">
        <v>0.2</v>
      </c>
      <c r="N70">
        <v>0</v>
      </c>
      <c r="O70">
        <v>0.2</v>
      </c>
      <c r="P70">
        <v>158.69999999999999</v>
      </c>
      <c r="Q70">
        <v>416.9</v>
      </c>
      <c r="R70">
        <v>33.6</v>
      </c>
      <c r="S70">
        <v>124.6</v>
      </c>
      <c r="U70">
        <v>28.7</v>
      </c>
      <c r="W70">
        <v>38.299999999999997</v>
      </c>
      <c r="X70">
        <v>17.600000000000001</v>
      </c>
      <c r="Y70">
        <v>55.9</v>
      </c>
      <c r="Z70">
        <v>20.9</v>
      </c>
      <c r="AA70">
        <v>345.3</v>
      </c>
      <c r="AB70">
        <v>20.6</v>
      </c>
      <c r="AC70">
        <v>0.1</v>
      </c>
      <c r="AD70">
        <v>229.1</v>
      </c>
      <c r="AE70">
        <v>0.5</v>
      </c>
      <c r="AF70">
        <v>0.1</v>
      </c>
      <c r="AG70">
        <v>229.4</v>
      </c>
      <c r="AH70">
        <v>0.5</v>
      </c>
    </row>
    <row r="71" spans="1:34" hidden="1" x14ac:dyDescent="0.2">
      <c r="A71" s="2">
        <v>23651</v>
      </c>
      <c r="B71" s="3">
        <f>SUM(Table2[[#This Row],[Currency; Not seasonally adjusted]],Table2[[#This Row],[Demand deposits; Not seasonally adjusted]],AC71,AE71)</f>
        <v>159.70000000000002</v>
      </c>
      <c r="C71" s="3">
        <f>SUM(Table2[[#This Row],[M1; Not seasonally adjusted]],K71,L71,,AD71)</f>
        <v>419.9</v>
      </c>
      <c r="D71" s="3">
        <f>SUM(Table2[[#This Row],[M1; Not seasonally adjusted]],-Table2[[#This Row],[Calculated_NM1]])</f>
        <v>-2.8421709430404007E-14</v>
      </c>
      <c r="E71" s="3">
        <f>IF(Table2[[#This Row],[NM1-M1]]&gt;1,1,0)</f>
        <v>0</v>
      </c>
      <c r="F71">
        <v>159.69999999999999</v>
      </c>
      <c r="G71">
        <v>419.9</v>
      </c>
      <c r="H71">
        <v>33.700000000000003</v>
      </c>
      <c r="I71">
        <v>125.4</v>
      </c>
      <c r="K71">
        <v>28.9</v>
      </c>
      <c r="M71">
        <v>0.2</v>
      </c>
      <c r="N71">
        <v>0</v>
      </c>
      <c r="O71">
        <v>0.2</v>
      </c>
      <c r="P71">
        <v>159.19999999999999</v>
      </c>
      <c r="Q71">
        <v>419.1</v>
      </c>
      <c r="R71">
        <v>33.6</v>
      </c>
      <c r="S71">
        <v>125</v>
      </c>
      <c r="U71">
        <v>29</v>
      </c>
      <c r="W71">
        <v>38.4</v>
      </c>
      <c r="X71">
        <v>17.7</v>
      </c>
      <c r="Y71">
        <v>56.2</v>
      </c>
      <c r="Z71">
        <v>21</v>
      </c>
      <c r="AA71">
        <v>321.3</v>
      </c>
      <c r="AB71">
        <v>20.7</v>
      </c>
      <c r="AC71">
        <v>0.1</v>
      </c>
      <c r="AD71">
        <v>231.3</v>
      </c>
      <c r="AE71">
        <v>0.5</v>
      </c>
      <c r="AF71">
        <v>0.1</v>
      </c>
      <c r="AG71">
        <v>230.8</v>
      </c>
      <c r="AH71">
        <v>0.5</v>
      </c>
    </row>
    <row r="72" spans="1:34" hidden="1" x14ac:dyDescent="0.2">
      <c r="A72" s="2">
        <v>23682</v>
      </c>
      <c r="B72" s="3">
        <f>SUM(Table2[[#This Row],[Currency; Not seasonally adjusted]],Table2[[#This Row],[Demand deposits; Not seasonally adjusted]],AC72,AE72)</f>
        <v>161.6</v>
      </c>
      <c r="C72" s="3">
        <f>SUM(Table2[[#This Row],[M1; Not seasonally adjusted]],K72,L72,,AD72)</f>
        <v>423</v>
      </c>
      <c r="D72" s="3">
        <f>SUM(Table2[[#This Row],[M1; Not seasonally adjusted]],-Table2[[#This Row],[Calculated_NM1]])</f>
        <v>0</v>
      </c>
      <c r="E72" s="3">
        <f>IF(Table2[[#This Row],[NM1-M1]]&gt;1,1,0)</f>
        <v>0</v>
      </c>
      <c r="F72">
        <v>161.6</v>
      </c>
      <c r="G72">
        <v>422.9</v>
      </c>
      <c r="H72">
        <v>34.200000000000003</v>
      </c>
      <c r="I72">
        <v>126.8</v>
      </c>
      <c r="K72">
        <v>28.6</v>
      </c>
      <c r="M72">
        <v>0.2</v>
      </c>
      <c r="N72">
        <v>0</v>
      </c>
      <c r="O72">
        <v>0.2</v>
      </c>
      <c r="P72">
        <v>160</v>
      </c>
      <c r="Q72">
        <v>422</v>
      </c>
      <c r="R72">
        <v>33.799999999999997</v>
      </c>
      <c r="S72">
        <v>125.6</v>
      </c>
      <c r="U72">
        <v>28.9</v>
      </c>
      <c r="W72">
        <v>39</v>
      </c>
      <c r="X72">
        <v>17.8</v>
      </c>
      <c r="Y72">
        <v>56.8</v>
      </c>
      <c r="Z72">
        <v>21.2</v>
      </c>
      <c r="AA72">
        <v>400.4</v>
      </c>
      <c r="AB72">
        <v>20.8</v>
      </c>
      <c r="AC72">
        <v>0.1</v>
      </c>
      <c r="AD72">
        <v>232.8</v>
      </c>
      <c r="AE72">
        <v>0.5</v>
      </c>
      <c r="AF72">
        <v>0.1</v>
      </c>
      <c r="AG72">
        <v>233.2</v>
      </c>
      <c r="AH72">
        <v>0.5</v>
      </c>
    </row>
    <row r="73" spans="1:34" hidden="1" x14ac:dyDescent="0.2">
      <c r="A73" s="2">
        <v>23712</v>
      </c>
      <c r="B73" s="3">
        <f>SUM(Table2[[#This Row],[Currency; Not seasonally adjusted]],Table2[[#This Row],[Demand deposits; Not seasonally adjusted]],AC73,AE73)</f>
        <v>164.89999999999998</v>
      </c>
      <c r="C73" s="3">
        <f>SUM(Table2[[#This Row],[M1; Not seasonally adjusted]],K73,L73,,AD73)</f>
        <v>428.4</v>
      </c>
      <c r="D73" s="3">
        <f>SUM(Table2[[#This Row],[M1; Not seasonally adjusted]],-Table2[[#This Row],[Calculated_NM1]])</f>
        <v>2.8421709430404007E-14</v>
      </c>
      <c r="E73" s="3">
        <f>IF(Table2[[#This Row],[NM1-M1]]&gt;1,1,0)</f>
        <v>0</v>
      </c>
      <c r="F73">
        <v>164.9</v>
      </c>
      <c r="G73">
        <v>428.3</v>
      </c>
      <c r="H73">
        <v>34.6</v>
      </c>
      <c r="I73">
        <v>129.69999999999999</v>
      </c>
      <c r="K73">
        <v>28.5</v>
      </c>
      <c r="M73">
        <v>0.2</v>
      </c>
      <c r="N73">
        <v>0</v>
      </c>
      <c r="O73">
        <v>0.2</v>
      </c>
      <c r="P73">
        <v>160.30000000000001</v>
      </c>
      <c r="Q73">
        <v>424.7</v>
      </c>
      <c r="R73">
        <v>33.9</v>
      </c>
      <c r="S73">
        <v>125.8</v>
      </c>
      <c r="U73">
        <v>29.2</v>
      </c>
      <c r="W73">
        <v>39.799999999999997</v>
      </c>
      <c r="X73">
        <v>18</v>
      </c>
      <c r="Y73">
        <v>57.7</v>
      </c>
      <c r="Z73">
        <v>21.6</v>
      </c>
      <c r="AA73">
        <v>263.8</v>
      </c>
      <c r="AB73">
        <v>21.3</v>
      </c>
      <c r="AC73">
        <v>0.1</v>
      </c>
      <c r="AD73">
        <v>235</v>
      </c>
      <c r="AE73">
        <v>0.5</v>
      </c>
      <c r="AF73">
        <v>0.1</v>
      </c>
      <c r="AG73">
        <v>235.2</v>
      </c>
      <c r="AH73">
        <v>0.5</v>
      </c>
    </row>
    <row r="74" spans="1:34" hidden="1" x14ac:dyDescent="0.2">
      <c r="A74" s="2">
        <v>23743</v>
      </c>
      <c r="B74" s="3">
        <f>SUM(Table2[[#This Row],[Currency; Not seasonally adjusted]],Table2[[#This Row],[Demand deposits; Not seasonally adjusted]],AC74,AE74)</f>
        <v>165.29999999999998</v>
      </c>
      <c r="C74" s="3">
        <f>SUM(Table2[[#This Row],[M1; Not seasonally adjusted]],K74,L74,,AD74)</f>
        <v>432.4</v>
      </c>
      <c r="D74" s="3">
        <f>SUM(Table2[[#This Row],[M1; Not seasonally adjusted]],-Table2[[#This Row],[Calculated_NM1]])</f>
        <v>2.8421709430404007E-14</v>
      </c>
      <c r="E74" s="3">
        <f>IF(Table2[[#This Row],[NM1-M1]]&gt;1,1,0)</f>
        <v>0</v>
      </c>
      <c r="F74">
        <v>165.3</v>
      </c>
      <c r="G74">
        <v>432.3</v>
      </c>
      <c r="H74">
        <v>34</v>
      </c>
      <c r="I74">
        <v>130.69999999999999</v>
      </c>
      <c r="K74">
        <v>29.9</v>
      </c>
      <c r="M74">
        <v>0.2</v>
      </c>
      <c r="N74">
        <v>0</v>
      </c>
      <c r="O74">
        <v>0.2</v>
      </c>
      <c r="P74">
        <v>160.69999999999999</v>
      </c>
      <c r="Q74">
        <v>427.5</v>
      </c>
      <c r="R74">
        <v>34</v>
      </c>
      <c r="S74">
        <v>126.1</v>
      </c>
      <c r="U74">
        <v>29.9</v>
      </c>
      <c r="W74">
        <v>39.1</v>
      </c>
      <c r="X74">
        <v>18</v>
      </c>
      <c r="Y74">
        <v>57.1</v>
      </c>
      <c r="Z74">
        <v>21.6</v>
      </c>
      <c r="AA74">
        <v>299.8</v>
      </c>
      <c r="AB74">
        <v>21.3</v>
      </c>
      <c r="AC74">
        <v>0.1</v>
      </c>
      <c r="AD74">
        <v>237.2</v>
      </c>
      <c r="AE74">
        <v>0.5</v>
      </c>
      <c r="AF74">
        <v>0.1</v>
      </c>
      <c r="AG74">
        <v>236.9</v>
      </c>
      <c r="AH74">
        <v>0.5</v>
      </c>
    </row>
    <row r="75" spans="1:34" hidden="1" x14ac:dyDescent="0.2">
      <c r="A75" s="2">
        <v>23774</v>
      </c>
      <c r="B75" s="3">
        <f>SUM(Table2[[#This Row],[Currency; Not seasonally adjusted]],Table2[[#This Row],[Demand deposits; Not seasonally adjusted]],AC75,AE75)</f>
        <v>160.4</v>
      </c>
      <c r="C75" s="3">
        <f>SUM(Table2[[#This Row],[M1; Not seasonally adjusted]],K75,L75,,AD75)</f>
        <v>430.1</v>
      </c>
      <c r="D75" s="3">
        <f>SUM(Table2[[#This Row],[M1; Not seasonally adjusted]],-Table2[[#This Row],[Calculated_NM1]])</f>
        <v>-9.9999999999994316E-2</v>
      </c>
      <c r="E75" s="3">
        <f>IF(Table2[[#This Row],[NM1-M1]]&gt;1,1,0)</f>
        <v>0</v>
      </c>
      <c r="F75">
        <v>160.30000000000001</v>
      </c>
      <c r="G75">
        <v>430.1</v>
      </c>
      <c r="H75">
        <v>33.9</v>
      </c>
      <c r="I75">
        <v>125.9</v>
      </c>
      <c r="K75">
        <v>30.8</v>
      </c>
      <c r="M75">
        <v>0.2</v>
      </c>
      <c r="N75">
        <v>0</v>
      </c>
      <c r="O75">
        <v>0.2</v>
      </c>
      <c r="P75">
        <v>160.9</v>
      </c>
      <c r="Q75">
        <v>430.4</v>
      </c>
      <c r="R75">
        <v>34.200000000000003</v>
      </c>
      <c r="S75">
        <v>126.1</v>
      </c>
      <c r="U75">
        <v>30.7</v>
      </c>
      <c r="W75">
        <v>38.700000000000003</v>
      </c>
      <c r="X75">
        <v>17.8</v>
      </c>
      <c r="Y75">
        <v>56.5</v>
      </c>
      <c r="Z75">
        <v>21.2</v>
      </c>
      <c r="AA75">
        <v>404.6</v>
      </c>
      <c r="AB75">
        <v>20.8</v>
      </c>
      <c r="AC75">
        <v>0.1</v>
      </c>
      <c r="AD75">
        <v>239</v>
      </c>
      <c r="AE75">
        <v>0.5</v>
      </c>
      <c r="AF75">
        <v>0.1</v>
      </c>
      <c r="AG75">
        <v>238.8</v>
      </c>
      <c r="AH75">
        <v>0.5</v>
      </c>
    </row>
    <row r="76" spans="1:34" hidden="1" x14ac:dyDescent="0.2">
      <c r="A76" s="2">
        <v>23802</v>
      </c>
      <c r="B76" s="3">
        <f>SUM(Table2[[#This Row],[Currency; Not seasonally adjusted]],Table2[[#This Row],[Demand deposits; Not seasonally adjusted]],AC76,AE76)</f>
        <v>159.9</v>
      </c>
      <c r="C76" s="3">
        <f>SUM(Table2[[#This Row],[M1; Not seasonally adjusted]],K76,L76,,AD76)</f>
        <v>432.20000000000005</v>
      </c>
      <c r="D76" s="3">
        <f>SUM(Table2[[#This Row],[M1; Not seasonally adjusted]],-Table2[[#This Row],[Calculated_NM1]])</f>
        <v>0</v>
      </c>
      <c r="E76" s="3">
        <f>IF(Table2[[#This Row],[NM1-M1]]&gt;1,1,0)</f>
        <v>0</v>
      </c>
      <c r="F76">
        <v>159.9</v>
      </c>
      <c r="G76">
        <v>432.2</v>
      </c>
      <c r="H76">
        <v>34</v>
      </c>
      <c r="I76">
        <v>125.3</v>
      </c>
      <c r="K76">
        <v>31.3</v>
      </c>
      <c r="M76">
        <v>0.2</v>
      </c>
      <c r="N76">
        <v>0</v>
      </c>
      <c r="O76">
        <v>0.2</v>
      </c>
      <c r="P76">
        <v>161.5</v>
      </c>
      <c r="Q76">
        <v>433.2</v>
      </c>
      <c r="R76">
        <v>34.299999999999997</v>
      </c>
      <c r="S76">
        <v>126.6</v>
      </c>
      <c r="U76">
        <v>31.1</v>
      </c>
      <c r="W76">
        <v>38.799999999999997</v>
      </c>
      <c r="X76">
        <v>17.8</v>
      </c>
      <c r="Y76">
        <v>56.7</v>
      </c>
      <c r="Z76">
        <v>21.3</v>
      </c>
      <c r="AA76">
        <v>411.1</v>
      </c>
      <c r="AB76">
        <v>20.9</v>
      </c>
      <c r="AC76">
        <v>0.1</v>
      </c>
      <c r="AD76">
        <v>241</v>
      </c>
      <c r="AE76">
        <v>0.5</v>
      </c>
      <c r="AF76">
        <v>0.1</v>
      </c>
      <c r="AG76">
        <v>240.7</v>
      </c>
      <c r="AH76">
        <v>0.5</v>
      </c>
    </row>
    <row r="77" spans="1:34" hidden="1" x14ac:dyDescent="0.2">
      <c r="A77" s="2">
        <v>23833</v>
      </c>
      <c r="B77" s="3">
        <f>SUM(Table2[[#This Row],[Currency; Not seasonally adjusted]],Table2[[#This Row],[Demand deposits; Not seasonally adjusted]],AC77,AE77)</f>
        <v>162.6</v>
      </c>
      <c r="C77" s="3">
        <f>SUM(Table2[[#This Row],[M1; Not seasonally adjusted]],K77,L77,,AD77)</f>
        <v>436.29999999999995</v>
      </c>
      <c r="D77" s="3">
        <f>SUM(Table2[[#This Row],[M1; Not seasonally adjusted]],-Table2[[#This Row],[Calculated_NM1]])</f>
        <v>0</v>
      </c>
      <c r="E77" s="3">
        <f>IF(Table2[[#This Row],[NM1-M1]]&gt;1,1,0)</f>
        <v>0</v>
      </c>
      <c r="F77">
        <v>162.6</v>
      </c>
      <c r="G77">
        <v>436.2</v>
      </c>
      <c r="H77">
        <v>34.1</v>
      </c>
      <c r="I77">
        <v>127.9</v>
      </c>
      <c r="K77">
        <v>31.5</v>
      </c>
      <c r="M77">
        <v>0.2</v>
      </c>
      <c r="N77">
        <v>0</v>
      </c>
      <c r="O77">
        <v>0.2</v>
      </c>
      <c r="P77">
        <v>162</v>
      </c>
      <c r="Q77">
        <v>435.4</v>
      </c>
      <c r="R77">
        <v>34.4</v>
      </c>
      <c r="S77">
        <v>127</v>
      </c>
      <c r="U77">
        <v>31.4</v>
      </c>
      <c r="W77">
        <v>39</v>
      </c>
      <c r="X77">
        <v>18.100000000000001</v>
      </c>
      <c r="Y77">
        <v>57.1</v>
      </c>
      <c r="Z77">
        <v>21.5</v>
      </c>
      <c r="AA77">
        <v>471.5</v>
      </c>
      <c r="AB77">
        <v>21</v>
      </c>
      <c r="AC77">
        <v>0.1</v>
      </c>
      <c r="AD77">
        <v>242.2</v>
      </c>
      <c r="AE77">
        <v>0.5</v>
      </c>
      <c r="AF77">
        <v>0.1</v>
      </c>
      <c r="AG77">
        <v>242.1</v>
      </c>
      <c r="AH77">
        <v>0.5</v>
      </c>
    </row>
    <row r="78" spans="1:34" hidden="1" x14ac:dyDescent="0.2">
      <c r="A78" s="2">
        <v>23863</v>
      </c>
      <c r="B78" s="3">
        <f>SUM(Table2[[#This Row],[Currency; Not seasonally adjusted]],Table2[[#This Row],[Demand deposits; Not seasonally adjusted]],AC78,AE78)</f>
        <v>158.69999999999999</v>
      </c>
      <c r="C78" s="3">
        <f>SUM(Table2[[#This Row],[M1; Not seasonally adjusted]],K78,L78,,AD78)</f>
        <v>433.7</v>
      </c>
      <c r="D78" s="3">
        <f>SUM(Table2[[#This Row],[M1; Not seasonally adjusted]],-Table2[[#This Row],[Calculated_NM1]])</f>
        <v>0</v>
      </c>
      <c r="E78" s="3">
        <f>IF(Table2[[#This Row],[NM1-M1]]&gt;1,1,0)</f>
        <v>0</v>
      </c>
      <c r="F78">
        <v>158.69999999999999</v>
      </c>
      <c r="G78">
        <v>433.7</v>
      </c>
      <c r="H78">
        <v>34.299999999999997</v>
      </c>
      <c r="I78">
        <v>123.8</v>
      </c>
      <c r="K78">
        <v>31.9</v>
      </c>
      <c r="M78">
        <v>0.2</v>
      </c>
      <c r="N78">
        <v>0</v>
      </c>
      <c r="O78">
        <v>0.2</v>
      </c>
      <c r="P78">
        <v>161.69999999999999</v>
      </c>
      <c r="Q78">
        <v>437.1</v>
      </c>
      <c r="R78">
        <v>34.5</v>
      </c>
      <c r="S78">
        <v>126.6</v>
      </c>
      <c r="U78">
        <v>31.8</v>
      </c>
      <c r="W78">
        <v>39.1</v>
      </c>
      <c r="X78">
        <v>18</v>
      </c>
      <c r="Y78">
        <v>57.2</v>
      </c>
      <c r="Z78">
        <v>21.5</v>
      </c>
      <c r="AA78">
        <v>495.1</v>
      </c>
      <c r="AB78">
        <v>21</v>
      </c>
      <c r="AC78">
        <v>0.1</v>
      </c>
      <c r="AD78">
        <v>243.1</v>
      </c>
      <c r="AE78">
        <v>0.5</v>
      </c>
      <c r="AF78">
        <v>0.1</v>
      </c>
      <c r="AG78">
        <v>243.7</v>
      </c>
      <c r="AH78">
        <v>0.5</v>
      </c>
    </row>
    <row r="79" spans="1:34" hidden="1" x14ac:dyDescent="0.2">
      <c r="A79" s="2">
        <v>23894</v>
      </c>
      <c r="B79" s="3">
        <f>SUM(Table2[[#This Row],[Currency; Not seasonally adjusted]],Table2[[#This Row],[Demand deposits; Not seasonally adjusted]],AC79,AE79)</f>
        <v>160.5</v>
      </c>
      <c r="C79" s="3">
        <f>SUM(Table2[[#This Row],[M1; Not seasonally adjusted]],K79,L79,,AD79)</f>
        <v>438.3</v>
      </c>
      <c r="D79" s="3">
        <f>SUM(Table2[[#This Row],[M1; Not seasonally adjusted]],-Table2[[#This Row],[Calculated_NM1]])</f>
        <v>0</v>
      </c>
      <c r="E79" s="3">
        <f>IF(Table2[[#This Row],[NM1-M1]]&gt;1,1,0)</f>
        <v>0</v>
      </c>
      <c r="F79">
        <v>160.5</v>
      </c>
      <c r="G79">
        <v>438.4</v>
      </c>
      <c r="H79">
        <v>34.6</v>
      </c>
      <c r="I79">
        <v>125.3</v>
      </c>
      <c r="K79">
        <v>32.4</v>
      </c>
      <c r="M79">
        <v>0.2</v>
      </c>
      <c r="N79">
        <v>0</v>
      </c>
      <c r="O79">
        <v>0.2</v>
      </c>
      <c r="P79">
        <v>162.19999999999999</v>
      </c>
      <c r="Q79">
        <v>440.1</v>
      </c>
      <c r="R79">
        <v>34.700000000000003</v>
      </c>
      <c r="S79">
        <v>126.9</v>
      </c>
      <c r="U79">
        <v>32.200000000000003</v>
      </c>
      <c r="W79">
        <v>39.6</v>
      </c>
      <c r="X79">
        <v>18.2</v>
      </c>
      <c r="Y79">
        <v>57.8</v>
      </c>
      <c r="Z79">
        <v>21.7</v>
      </c>
      <c r="AA79">
        <v>537.1</v>
      </c>
      <c r="AB79">
        <v>21.2</v>
      </c>
      <c r="AC79">
        <v>0.1</v>
      </c>
      <c r="AD79">
        <v>245.4</v>
      </c>
      <c r="AE79">
        <v>0.5</v>
      </c>
      <c r="AF79">
        <v>0.1</v>
      </c>
      <c r="AG79">
        <v>245.7</v>
      </c>
      <c r="AH79">
        <v>0.5</v>
      </c>
    </row>
    <row r="80" spans="1:34" hidden="1" x14ac:dyDescent="0.2">
      <c r="A80" s="2">
        <v>23924</v>
      </c>
      <c r="B80" s="3">
        <f>SUM(Table2[[#This Row],[Currency; Not seasonally adjusted]],Table2[[#This Row],[Demand deposits; Not seasonally adjusted]],AC80,AE80)</f>
        <v>161.89999999999998</v>
      </c>
      <c r="C80" s="3">
        <f>SUM(Table2[[#This Row],[M1; Not seasonally adjusted]],K80,L80,,AD80)</f>
        <v>442</v>
      </c>
      <c r="D80" s="3">
        <f>SUM(Table2[[#This Row],[M1; Not seasonally adjusted]],-Table2[[#This Row],[Calculated_NM1]])</f>
        <v>-9.9999999999965894E-2</v>
      </c>
      <c r="E80" s="3">
        <f>IF(Table2[[#This Row],[NM1-M1]]&gt;1,1,0)</f>
        <v>0</v>
      </c>
      <c r="F80">
        <v>161.80000000000001</v>
      </c>
      <c r="G80">
        <v>442.1</v>
      </c>
      <c r="H80">
        <v>35.1</v>
      </c>
      <c r="I80">
        <v>126.1</v>
      </c>
      <c r="K80">
        <v>32.9</v>
      </c>
      <c r="M80">
        <v>0.2</v>
      </c>
      <c r="N80">
        <v>0</v>
      </c>
      <c r="O80">
        <v>0.2</v>
      </c>
      <c r="P80">
        <v>163</v>
      </c>
      <c r="Q80">
        <v>442.9</v>
      </c>
      <c r="R80">
        <v>34.9</v>
      </c>
      <c r="S80">
        <v>127.6</v>
      </c>
      <c r="U80">
        <v>32.799999999999997</v>
      </c>
      <c r="W80">
        <v>40.1</v>
      </c>
      <c r="X80">
        <v>18.3</v>
      </c>
      <c r="Y80">
        <v>58.4</v>
      </c>
      <c r="Z80">
        <v>21.9</v>
      </c>
      <c r="AA80">
        <v>528.20000000000005</v>
      </c>
      <c r="AB80">
        <v>21.3</v>
      </c>
      <c r="AC80">
        <v>0.1</v>
      </c>
      <c r="AD80">
        <v>247.3</v>
      </c>
      <c r="AE80">
        <v>0.6</v>
      </c>
      <c r="AF80">
        <v>0.1</v>
      </c>
      <c r="AG80">
        <v>247</v>
      </c>
      <c r="AH80">
        <v>0.5</v>
      </c>
    </row>
    <row r="81" spans="1:34" hidden="1" x14ac:dyDescent="0.2">
      <c r="A81" s="2">
        <v>23955</v>
      </c>
      <c r="B81" s="3">
        <f>SUM(Table2[[#This Row],[Currency; Not seasonally adjusted]],Table2[[#This Row],[Demand deposits; Not seasonally adjusted]],AC81,AE81)</f>
        <v>161.30000000000001</v>
      </c>
      <c r="C81" s="3">
        <f>SUM(Table2[[#This Row],[M1; Not seasonally adjusted]],K81,L81,,AD81)</f>
        <v>443.2</v>
      </c>
      <c r="D81" s="3">
        <f>SUM(Table2[[#This Row],[M1; Not seasonally adjusted]],-Table2[[#This Row],[Calculated_NM1]])</f>
        <v>-0.10000000000002274</v>
      </c>
      <c r="E81" s="3">
        <f>IF(Table2[[#This Row],[NM1-M1]]&gt;1,1,0)</f>
        <v>0</v>
      </c>
      <c r="F81">
        <v>161.19999999999999</v>
      </c>
      <c r="G81">
        <v>443.3</v>
      </c>
      <c r="H81">
        <v>35.200000000000003</v>
      </c>
      <c r="I81">
        <v>125.4</v>
      </c>
      <c r="K81">
        <v>33.4</v>
      </c>
      <c r="M81">
        <v>0.2</v>
      </c>
      <c r="N81">
        <v>0</v>
      </c>
      <c r="O81">
        <v>0.2</v>
      </c>
      <c r="P81">
        <v>163.69999999999999</v>
      </c>
      <c r="Q81">
        <v>445.8</v>
      </c>
      <c r="R81">
        <v>35.1</v>
      </c>
      <c r="S81">
        <v>128</v>
      </c>
      <c r="U81">
        <v>33.200000000000003</v>
      </c>
      <c r="W81">
        <v>40.200000000000003</v>
      </c>
      <c r="X81">
        <v>18</v>
      </c>
      <c r="Y81">
        <v>58.2</v>
      </c>
      <c r="Z81">
        <v>21.6</v>
      </c>
      <c r="AA81">
        <v>547.20000000000005</v>
      </c>
      <c r="AB81">
        <v>21</v>
      </c>
      <c r="AC81">
        <v>0.1</v>
      </c>
      <c r="AD81">
        <v>248.6</v>
      </c>
      <c r="AE81">
        <v>0.6</v>
      </c>
      <c r="AF81">
        <v>0.1</v>
      </c>
      <c r="AG81">
        <v>248.8</v>
      </c>
      <c r="AH81">
        <v>0.5</v>
      </c>
    </row>
    <row r="82" spans="1:34" hidden="1" x14ac:dyDescent="0.2">
      <c r="A82" s="2">
        <v>23986</v>
      </c>
      <c r="B82" s="3">
        <f>SUM(Table2[[#This Row],[Currency; Not seasonally adjusted]],Table2[[#This Row],[Demand deposits; Not seasonally adjusted]],AC82,AE82)</f>
        <v>163.9</v>
      </c>
      <c r="C82" s="3">
        <f>SUM(Table2[[#This Row],[M1; Not seasonally adjusted]],K82,L82,,AD82)</f>
        <v>448.4</v>
      </c>
      <c r="D82" s="3">
        <f>SUM(Table2[[#This Row],[M1; Not seasonally adjusted]],-Table2[[#This Row],[Calculated_NM1]])</f>
        <v>0</v>
      </c>
      <c r="E82" s="3">
        <f>IF(Table2[[#This Row],[NM1-M1]]&gt;1,1,0)</f>
        <v>0</v>
      </c>
      <c r="F82">
        <v>163.9</v>
      </c>
      <c r="G82">
        <v>448.4</v>
      </c>
      <c r="H82">
        <v>35.299999999999997</v>
      </c>
      <c r="I82">
        <v>128</v>
      </c>
      <c r="K82">
        <v>33.9</v>
      </c>
      <c r="M82">
        <v>0.2</v>
      </c>
      <c r="N82">
        <v>0</v>
      </c>
      <c r="O82">
        <v>0.2</v>
      </c>
      <c r="P82">
        <v>164.8</v>
      </c>
      <c r="Q82">
        <v>449.5</v>
      </c>
      <c r="R82">
        <v>35.299999999999997</v>
      </c>
      <c r="S82">
        <v>128.9</v>
      </c>
      <c r="U82">
        <v>33.799999999999997</v>
      </c>
      <c r="W82">
        <v>40.4</v>
      </c>
      <c r="X82">
        <v>18.2</v>
      </c>
      <c r="Y82">
        <v>58.6</v>
      </c>
      <c r="Z82">
        <v>21.8</v>
      </c>
      <c r="AA82">
        <v>554</v>
      </c>
      <c r="AB82">
        <v>21.2</v>
      </c>
      <c r="AC82">
        <v>0.1</v>
      </c>
      <c r="AD82">
        <v>250.6</v>
      </c>
      <c r="AE82">
        <v>0.5</v>
      </c>
      <c r="AF82">
        <v>0.1</v>
      </c>
      <c r="AG82">
        <v>250.8</v>
      </c>
      <c r="AH82">
        <v>0.5</v>
      </c>
    </row>
    <row r="83" spans="1:34" hidden="1" x14ac:dyDescent="0.2">
      <c r="A83" s="2">
        <v>24016</v>
      </c>
      <c r="B83" s="3">
        <f>SUM(Table2[[#This Row],[Currency; Not seasonally adjusted]],Table2[[#This Row],[Demand deposits; Not seasonally adjusted]],AC83,AE83)</f>
        <v>166.49999999999997</v>
      </c>
      <c r="C83" s="3">
        <f>SUM(Table2[[#This Row],[M1; Not seasonally adjusted]],K83,L83,,AD83)</f>
        <v>453.6</v>
      </c>
      <c r="D83" s="3">
        <f>SUM(Table2[[#This Row],[M1; Not seasonally adjusted]],-Table2[[#This Row],[Calculated_NM1]])</f>
        <v>2.8421709430404007E-14</v>
      </c>
      <c r="E83" s="3">
        <f>IF(Table2[[#This Row],[NM1-M1]]&gt;1,1,0)</f>
        <v>0</v>
      </c>
      <c r="F83">
        <v>166.5</v>
      </c>
      <c r="G83">
        <v>453.6</v>
      </c>
      <c r="H83">
        <v>35.700000000000003</v>
      </c>
      <c r="I83">
        <v>130.19999999999999</v>
      </c>
      <c r="K83">
        <v>34.200000000000003</v>
      </c>
      <c r="M83">
        <v>0.2</v>
      </c>
      <c r="N83">
        <v>0</v>
      </c>
      <c r="O83">
        <v>0.2</v>
      </c>
      <c r="P83">
        <v>166</v>
      </c>
      <c r="Q83">
        <v>452.6</v>
      </c>
      <c r="R83">
        <v>35.6</v>
      </c>
      <c r="S83">
        <v>129.80000000000001</v>
      </c>
      <c r="U83">
        <v>34.299999999999997</v>
      </c>
      <c r="W83">
        <v>40.799999999999997</v>
      </c>
      <c r="X83">
        <v>18.3</v>
      </c>
      <c r="Y83">
        <v>59.1</v>
      </c>
      <c r="Z83">
        <v>22</v>
      </c>
      <c r="AA83">
        <v>488</v>
      </c>
      <c r="AB83">
        <v>21.5</v>
      </c>
      <c r="AC83">
        <v>0.1</v>
      </c>
      <c r="AD83">
        <v>252.9</v>
      </c>
      <c r="AE83">
        <v>0.5</v>
      </c>
      <c r="AF83">
        <v>0.1</v>
      </c>
      <c r="AG83">
        <v>252.3</v>
      </c>
      <c r="AH83">
        <v>0.5</v>
      </c>
    </row>
    <row r="84" spans="1:34" hidden="1" x14ac:dyDescent="0.2">
      <c r="A84" s="2">
        <v>24047</v>
      </c>
      <c r="B84" s="3">
        <f>SUM(Table2[[#This Row],[Currency; Not seasonally adjusted]],Table2[[#This Row],[Demand deposits; Not seasonally adjusted]],AC84,AE84)</f>
        <v>168.29999999999998</v>
      </c>
      <c r="C84" s="3">
        <f>SUM(Table2[[#This Row],[M1; Not seasonally adjusted]],K84,L84,,AD84)</f>
        <v>456.6</v>
      </c>
      <c r="D84" s="3">
        <f>SUM(Table2[[#This Row],[M1; Not seasonally adjusted]],-Table2[[#This Row],[Calculated_NM1]])</f>
        <v>-9.9999999999994316E-2</v>
      </c>
      <c r="E84" s="3">
        <f>IF(Table2[[#This Row],[NM1-M1]]&gt;1,1,0)</f>
        <v>0</v>
      </c>
      <c r="F84">
        <v>168.2</v>
      </c>
      <c r="G84">
        <v>456.7</v>
      </c>
      <c r="H84">
        <v>36.200000000000003</v>
      </c>
      <c r="I84">
        <v>131.5</v>
      </c>
      <c r="K84">
        <v>33.9</v>
      </c>
      <c r="M84">
        <v>0.2</v>
      </c>
      <c r="N84">
        <v>0</v>
      </c>
      <c r="O84">
        <v>0.2</v>
      </c>
      <c r="P84">
        <v>166.7</v>
      </c>
      <c r="Q84">
        <v>455.7</v>
      </c>
      <c r="R84">
        <v>35.799999999999997</v>
      </c>
      <c r="S84">
        <v>130.30000000000001</v>
      </c>
      <c r="U84">
        <v>34.200000000000003</v>
      </c>
      <c r="W84">
        <v>41.4</v>
      </c>
      <c r="X84">
        <v>18.2</v>
      </c>
      <c r="Y84">
        <v>59.6</v>
      </c>
      <c r="Z84">
        <v>21.9</v>
      </c>
      <c r="AA84">
        <v>431.7</v>
      </c>
      <c r="AB84">
        <v>21.5</v>
      </c>
      <c r="AC84">
        <v>0.1</v>
      </c>
      <c r="AD84">
        <v>254.5</v>
      </c>
      <c r="AE84">
        <v>0.5</v>
      </c>
      <c r="AF84">
        <v>0.1</v>
      </c>
      <c r="AG84">
        <v>254.8</v>
      </c>
      <c r="AH84">
        <v>0.5</v>
      </c>
    </row>
    <row r="85" spans="1:34" hidden="1" x14ac:dyDescent="0.2">
      <c r="A85" s="2">
        <v>24077</v>
      </c>
      <c r="B85" s="3">
        <f>SUM(Table2[[#This Row],[Currency; Not seasonally adjusted]],Table2[[#This Row],[Demand deposits; Not seasonally adjusted]],AC85,AE85)</f>
        <v>172.6</v>
      </c>
      <c r="C85" s="3">
        <f>SUM(Table2[[#This Row],[M1; Not seasonally adjusted]],K85,L85,,AD85)</f>
        <v>463.09999999999997</v>
      </c>
      <c r="D85" s="3">
        <f>SUM(Table2[[#This Row],[M1; Not seasonally adjusted]],-Table2[[#This Row],[Calculated_NM1]])</f>
        <v>0</v>
      </c>
      <c r="E85" s="3">
        <f>IF(Table2[[#This Row],[NM1-M1]]&gt;1,1,0)</f>
        <v>0</v>
      </c>
      <c r="F85">
        <v>172.6</v>
      </c>
      <c r="G85">
        <v>463.1</v>
      </c>
      <c r="H85">
        <v>36.700000000000003</v>
      </c>
      <c r="I85">
        <v>135.30000000000001</v>
      </c>
      <c r="K85">
        <v>33.6</v>
      </c>
      <c r="M85">
        <v>0.2</v>
      </c>
      <c r="N85">
        <v>0</v>
      </c>
      <c r="O85">
        <v>0.2</v>
      </c>
      <c r="P85">
        <v>167.8</v>
      </c>
      <c r="Q85">
        <v>459.2</v>
      </c>
      <c r="R85">
        <v>36</v>
      </c>
      <c r="S85">
        <v>131.30000000000001</v>
      </c>
      <c r="U85">
        <v>34.5</v>
      </c>
      <c r="W85">
        <v>42.3</v>
      </c>
      <c r="X85">
        <v>18.8</v>
      </c>
      <c r="Y85">
        <v>61</v>
      </c>
      <c r="Z85">
        <v>22.7</v>
      </c>
      <c r="AA85">
        <v>443.7</v>
      </c>
      <c r="AB85">
        <v>22.2</v>
      </c>
      <c r="AC85">
        <v>0.1</v>
      </c>
      <c r="AD85">
        <v>256.89999999999998</v>
      </c>
      <c r="AE85">
        <v>0.5</v>
      </c>
      <c r="AF85">
        <v>0.1</v>
      </c>
      <c r="AG85">
        <v>256.89999999999998</v>
      </c>
      <c r="AH85">
        <v>0.5</v>
      </c>
    </row>
    <row r="86" spans="1:34" hidden="1" x14ac:dyDescent="0.2">
      <c r="A86" s="2">
        <v>24108</v>
      </c>
      <c r="B86" s="3">
        <f>SUM(Table2[[#This Row],[Currency; Not seasonally adjusted]],Table2[[#This Row],[Demand deposits; Not seasonally adjusted]],AC86,AE86)</f>
        <v>173.9</v>
      </c>
      <c r="C86" s="3">
        <f>SUM(Table2[[#This Row],[M1; Not seasonally adjusted]],K86,L86,,AD86)</f>
        <v>467.1</v>
      </c>
      <c r="D86" s="3">
        <f>SUM(Table2[[#This Row],[M1; Not seasonally adjusted]],-Table2[[#This Row],[Calculated_NM1]])</f>
        <v>-9.9999999999994316E-2</v>
      </c>
      <c r="E86" s="3">
        <f>IF(Table2[[#This Row],[NM1-M1]]&gt;1,1,0)</f>
        <v>0</v>
      </c>
      <c r="F86">
        <v>173.8</v>
      </c>
      <c r="G86">
        <v>467.1</v>
      </c>
      <c r="H86">
        <v>36.200000000000003</v>
      </c>
      <c r="I86">
        <v>137.1</v>
      </c>
      <c r="K86">
        <v>35.299999999999997</v>
      </c>
      <c r="M86">
        <v>0.2</v>
      </c>
      <c r="N86">
        <v>0</v>
      </c>
      <c r="O86">
        <v>0.2</v>
      </c>
      <c r="P86">
        <v>169.1</v>
      </c>
      <c r="Q86">
        <v>462</v>
      </c>
      <c r="R86">
        <v>36.200000000000003</v>
      </c>
      <c r="S86">
        <v>132.19999999999999</v>
      </c>
      <c r="U86">
        <v>35.299999999999997</v>
      </c>
      <c r="W86">
        <v>41.7</v>
      </c>
      <c r="X86">
        <v>18.8</v>
      </c>
      <c r="Y86">
        <v>60.5</v>
      </c>
      <c r="Z86">
        <v>22.8</v>
      </c>
      <c r="AA86">
        <v>420</v>
      </c>
      <c r="AB86">
        <v>22.4</v>
      </c>
      <c r="AC86">
        <v>0.1</v>
      </c>
      <c r="AD86">
        <v>258</v>
      </c>
      <c r="AE86">
        <v>0.5</v>
      </c>
      <c r="AF86">
        <v>0.1</v>
      </c>
      <c r="AG86">
        <v>257.60000000000002</v>
      </c>
      <c r="AH86">
        <v>0.5</v>
      </c>
    </row>
    <row r="87" spans="1:34" hidden="1" x14ac:dyDescent="0.2">
      <c r="A87" s="2">
        <v>24139</v>
      </c>
      <c r="B87" s="3">
        <f>SUM(Table2[[#This Row],[Currency; Not seasonally adjusted]],Table2[[#This Row],[Demand deposits; Not seasonally adjusted]],AC87,AE87)</f>
        <v>168.6</v>
      </c>
      <c r="C87" s="3">
        <f>SUM(Table2[[#This Row],[M1; Not seasonally adjusted]],K87,L87,,AD87)</f>
        <v>463.7</v>
      </c>
      <c r="D87" s="3">
        <f>SUM(Table2[[#This Row],[M1; Not seasonally adjusted]],-Table2[[#This Row],[Calculated_NM1]])</f>
        <v>0</v>
      </c>
      <c r="E87" s="3">
        <f>IF(Table2[[#This Row],[NM1-M1]]&gt;1,1,0)</f>
        <v>0</v>
      </c>
      <c r="F87">
        <v>168.6</v>
      </c>
      <c r="G87">
        <v>463.7</v>
      </c>
      <c r="H87">
        <v>36</v>
      </c>
      <c r="I87">
        <v>132</v>
      </c>
      <c r="K87">
        <v>36.799999999999997</v>
      </c>
      <c r="M87">
        <v>0.2</v>
      </c>
      <c r="N87">
        <v>0</v>
      </c>
      <c r="O87">
        <v>0.2</v>
      </c>
      <c r="P87">
        <v>169.6</v>
      </c>
      <c r="Q87">
        <v>464.6</v>
      </c>
      <c r="R87">
        <v>36.4</v>
      </c>
      <c r="S87">
        <v>132.6</v>
      </c>
      <c r="U87">
        <v>36.700000000000003</v>
      </c>
      <c r="W87">
        <v>41.3</v>
      </c>
      <c r="X87">
        <v>18.5</v>
      </c>
      <c r="Y87">
        <v>59.8</v>
      </c>
      <c r="Z87">
        <v>22.2</v>
      </c>
      <c r="AA87">
        <v>481.7</v>
      </c>
      <c r="AB87">
        <v>21.7</v>
      </c>
      <c r="AC87">
        <v>0.1</v>
      </c>
      <c r="AD87">
        <v>258.3</v>
      </c>
      <c r="AE87">
        <v>0.5</v>
      </c>
      <c r="AF87">
        <v>0.1</v>
      </c>
      <c r="AG87">
        <v>258.3</v>
      </c>
      <c r="AH87">
        <v>0.5</v>
      </c>
    </row>
    <row r="88" spans="1:34" hidden="1" x14ac:dyDescent="0.2">
      <c r="A88" s="2">
        <v>24167</v>
      </c>
      <c r="B88" s="3">
        <f>SUM(Table2[[#This Row],[Currency; Not seasonally adjusted]],Table2[[#This Row],[Demand deposits; Not seasonally adjusted]],AC88,AE88)</f>
        <v>168.70000000000002</v>
      </c>
      <c r="C88" s="3">
        <f>SUM(Table2[[#This Row],[M1; Not seasonally adjusted]],K88,L88,,AD88)</f>
        <v>465.9</v>
      </c>
      <c r="D88" s="3">
        <f>SUM(Table2[[#This Row],[M1; Not seasonally adjusted]],-Table2[[#This Row],[Calculated_NM1]])</f>
        <v>-2.8421709430404007E-14</v>
      </c>
      <c r="E88" s="3">
        <f>IF(Table2[[#This Row],[NM1-M1]]&gt;1,1,0)</f>
        <v>0</v>
      </c>
      <c r="F88">
        <v>168.7</v>
      </c>
      <c r="G88">
        <v>465.9</v>
      </c>
      <c r="H88">
        <v>36.200000000000003</v>
      </c>
      <c r="I88">
        <v>131.9</v>
      </c>
      <c r="K88">
        <v>38.799999999999997</v>
      </c>
      <c r="M88">
        <v>0.2</v>
      </c>
      <c r="N88">
        <v>0</v>
      </c>
      <c r="O88">
        <v>0.2</v>
      </c>
      <c r="P88">
        <v>170.5</v>
      </c>
      <c r="Q88">
        <v>467.2</v>
      </c>
      <c r="R88">
        <v>36.5</v>
      </c>
      <c r="S88">
        <v>133.30000000000001</v>
      </c>
      <c r="U88">
        <v>38.6</v>
      </c>
      <c r="W88">
        <v>41.5</v>
      </c>
      <c r="X88">
        <v>18.5</v>
      </c>
      <c r="Y88">
        <v>59.9</v>
      </c>
      <c r="Z88">
        <v>22.2</v>
      </c>
      <c r="AA88">
        <v>560.4</v>
      </c>
      <c r="AB88">
        <v>21.6</v>
      </c>
      <c r="AC88">
        <v>0.1</v>
      </c>
      <c r="AD88">
        <v>258.39999999999998</v>
      </c>
      <c r="AE88">
        <v>0.5</v>
      </c>
      <c r="AF88">
        <v>0.1</v>
      </c>
      <c r="AG88">
        <v>258.10000000000002</v>
      </c>
      <c r="AH88">
        <v>0.5</v>
      </c>
    </row>
    <row r="89" spans="1:34" hidden="1" x14ac:dyDescent="0.2">
      <c r="A89" s="2">
        <v>24198</v>
      </c>
      <c r="B89" s="3">
        <f>SUM(Table2[[#This Row],[Currency; Not seasonally adjusted]],Table2[[#This Row],[Demand deposits; Not seasonally adjusted]],AC89,AE89)</f>
        <v>172.4</v>
      </c>
      <c r="C89" s="3">
        <f>SUM(Table2[[#This Row],[M1; Not seasonally adjusted]],K89,L89,,AD89)</f>
        <v>470.1</v>
      </c>
      <c r="D89" s="3">
        <f>SUM(Table2[[#This Row],[M1; Not seasonally adjusted]],-Table2[[#This Row],[Calculated_NM1]])</f>
        <v>0</v>
      </c>
      <c r="E89" s="3">
        <f>IF(Table2[[#This Row],[NM1-M1]]&gt;1,1,0)</f>
        <v>0</v>
      </c>
      <c r="F89">
        <v>172.4</v>
      </c>
      <c r="G89">
        <v>470.1</v>
      </c>
      <c r="H89">
        <v>36.4</v>
      </c>
      <c r="I89">
        <v>135.4</v>
      </c>
      <c r="K89">
        <v>41.5</v>
      </c>
      <c r="M89">
        <v>0.3</v>
      </c>
      <c r="N89">
        <v>0</v>
      </c>
      <c r="O89">
        <v>0.3</v>
      </c>
      <c r="P89">
        <v>171.8</v>
      </c>
      <c r="Q89">
        <v>469.3</v>
      </c>
      <c r="R89">
        <v>36.700000000000003</v>
      </c>
      <c r="S89">
        <v>134.4</v>
      </c>
      <c r="U89">
        <v>41.4</v>
      </c>
      <c r="W89">
        <v>41.7</v>
      </c>
      <c r="X89">
        <v>18.8</v>
      </c>
      <c r="Y89">
        <v>60.5</v>
      </c>
      <c r="Z89">
        <v>22.5</v>
      </c>
      <c r="AA89">
        <v>636.6</v>
      </c>
      <c r="AB89">
        <v>21.9</v>
      </c>
      <c r="AC89">
        <v>0.1</v>
      </c>
      <c r="AD89">
        <v>256.2</v>
      </c>
      <c r="AE89">
        <v>0.5</v>
      </c>
      <c r="AF89">
        <v>0.1</v>
      </c>
      <c r="AG89">
        <v>256</v>
      </c>
      <c r="AH89">
        <v>0.5</v>
      </c>
    </row>
    <row r="90" spans="1:34" hidden="1" x14ac:dyDescent="0.2">
      <c r="A90" s="2">
        <v>24228</v>
      </c>
      <c r="B90" s="3">
        <f>SUM(Table2[[#This Row],[Currency; Not seasonally adjusted]],Table2[[#This Row],[Demand deposits; Not seasonally adjusted]],AC90,AE90)</f>
        <v>167.99999999999997</v>
      </c>
      <c r="C90" s="3">
        <f>SUM(Table2[[#This Row],[M1; Not seasonally adjusted]],K90,L90,,AD90)</f>
        <v>466.20000000000005</v>
      </c>
      <c r="D90" s="3">
        <f>SUM(Table2[[#This Row],[M1; Not seasonally adjusted]],-Table2[[#This Row],[Calculated_NM1]])</f>
        <v>2.8421709430404007E-14</v>
      </c>
      <c r="E90" s="3">
        <f>IF(Table2[[#This Row],[NM1-M1]]&gt;1,1,0)</f>
        <v>0</v>
      </c>
      <c r="F90">
        <v>168</v>
      </c>
      <c r="G90">
        <v>466.2</v>
      </c>
      <c r="H90">
        <v>36.700000000000003</v>
      </c>
      <c r="I90">
        <v>130.69999999999999</v>
      </c>
      <c r="K90">
        <v>43.8</v>
      </c>
      <c r="M90">
        <v>0.3</v>
      </c>
      <c r="N90">
        <v>0</v>
      </c>
      <c r="O90">
        <v>0.3</v>
      </c>
      <c r="P90">
        <v>171.3</v>
      </c>
      <c r="Q90">
        <v>470.1</v>
      </c>
      <c r="R90">
        <v>37</v>
      </c>
      <c r="S90">
        <v>133.69999999999999</v>
      </c>
      <c r="U90">
        <v>43.6</v>
      </c>
      <c r="W90">
        <v>41.9</v>
      </c>
      <c r="X90">
        <v>18.7</v>
      </c>
      <c r="Y90">
        <v>60.6</v>
      </c>
      <c r="Z90">
        <v>22.5</v>
      </c>
      <c r="AA90">
        <v>687.5</v>
      </c>
      <c r="AB90">
        <v>21.8</v>
      </c>
      <c r="AC90">
        <v>0.1</v>
      </c>
      <c r="AD90">
        <v>254.4</v>
      </c>
      <c r="AE90">
        <v>0.5</v>
      </c>
      <c r="AF90">
        <v>0.1</v>
      </c>
      <c r="AG90">
        <v>255.1</v>
      </c>
      <c r="AH90">
        <v>0.5</v>
      </c>
    </row>
    <row r="91" spans="1:34" hidden="1" x14ac:dyDescent="0.2">
      <c r="A91" s="2">
        <v>24259</v>
      </c>
      <c r="B91" s="3">
        <f>SUM(Table2[[#This Row],[Currency; Not seasonally adjusted]],Table2[[#This Row],[Demand deposits; Not seasonally adjusted]],AC91,AE91)</f>
        <v>170</v>
      </c>
      <c r="C91" s="3">
        <f>SUM(Table2[[#This Row],[M1; Not seasonally adjusted]],K91,L91,,AD91)</f>
        <v>469.6</v>
      </c>
      <c r="D91" s="3">
        <f>SUM(Table2[[#This Row],[M1; Not seasonally adjusted]],-Table2[[#This Row],[Calculated_NM1]])</f>
        <v>0</v>
      </c>
      <c r="E91" s="3">
        <f>IF(Table2[[#This Row],[NM1-M1]]&gt;1,1,0)</f>
        <v>0</v>
      </c>
      <c r="F91">
        <v>170</v>
      </c>
      <c r="G91">
        <v>469.6</v>
      </c>
      <c r="H91">
        <v>36.9</v>
      </c>
      <c r="I91">
        <v>132.4</v>
      </c>
      <c r="K91">
        <v>45.2</v>
      </c>
      <c r="M91">
        <v>0.3</v>
      </c>
      <c r="N91">
        <v>0</v>
      </c>
      <c r="O91">
        <v>0.3</v>
      </c>
      <c r="P91">
        <v>171.6</v>
      </c>
      <c r="Q91">
        <v>471.2</v>
      </c>
      <c r="R91">
        <v>37</v>
      </c>
      <c r="S91">
        <v>133.9</v>
      </c>
      <c r="U91">
        <v>44.9</v>
      </c>
      <c r="W91">
        <v>42.4</v>
      </c>
      <c r="X91">
        <v>18.7</v>
      </c>
      <c r="Y91">
        <v>61.1</v>
      </c>
      <c r="Z91">
        <v>22.6</v>
      </c>
      <c r="AA91">
        <v>707.3</v>
      </c>
      <c r="AB91">
        <v>21.9</v>
      </c>
      <c r="AC91">
        <v>0.1</v>
      </c>
      <c r="AD91">
        <v>254.4</v>
      </c>
      <c r="AE91">
        <v>0.6</v>
      </c>
      <c r="AF91">
        <v>0.1</v>
      </c>
      <c r="AG91">
        <v>254.7</v>
      </c>
      <c r="AH91">
        <v>0.5</v>
      </c>
    </row>
    <row r="92" spans="1:34" hidden="1" x14ac:dyDescent="0.2">
      <c r="A92" s="2">
        <v>24289</v>
      </c>
      <c r="B92" s="3">
        <f>SUM(Table2[[#This Row],[Currency; Not seasonally adjusted]],Table2[[#This Row],[Demand deposits; Not seasonally adjusted]],AC92,AE92)</f>
        <v>169.1</v>
      </c>
      <c r="C92" s="3">
        <f>SUM(Table2[[#This Row],[M1; Not seasonally adjusted]],K92,L92,,AD92)</f>
        <v>470.29999999999995</v>
      </c>
      <c r="D92" s="3">
        <f>SUM(Table2[[#This Row],[M1; Not seasonally adjusted]],-Table2[[#This Row],[Calculated_NM1]])</f>
        <v>9.9999999999994316E-2</v>
      </c>
      <c r="E92" s="3">
        <f>IF(Table2[[#This Row],[NM1-M1]]&gt;1,1,0)</f>
        <v>0</v>
      </c>
      <c r="F92">
        <v>169.2</v>
      </c>
      <c r="G92">
        <v>470.3</v>
      </c>
      <c r="H92">
        <v>37.4</v>
      </c>
      <c r="I92">
        <v>131</v>
      </c>
      <c r="K92">
        <v>46.6</v>
      </c>
      <c r="M92">
        <v>0.3</v>
      </c>
      <c r="N92">
        <v>0</v>
      </c>
      <c r="O92">
        <v>0.3</v>
      </c>
      <c r="P92">
        <v>170.3</v>
      </c>
      <c r="Q92">
        <v>470.9</v>
      </c>
      <c r="R92">
        <v>37.200000000000003</v>
      </c>
      <c r="S92">
        <v>132.4</v>
      </c>
      <c r="U92">
        <v>46.3</v>
      </c>
      <c r="W92">
        <v>42.9</v>
      </c>
      <c r="X92">
        <v>19.2</v>
      </c>
      <c r="Y92">
        <v>62.1</v>
      </c>
      <c r="Z92">
        <v>23.1</v>
      </c>
      <c r="AA92">
        <v>741.2</v>
      </c>
      <c r="AB92">
        <v>22.3</v>
      </c>
      <c r="AC92">
        <v>0.1</v>
      </c>
      <c r="AD92">
        <v>254.5</v>
      </c>
      <c r="AE92">
        <v>0.6</v>
      </c>
      <c r="AF92">
        <v>0.1</v>
      </c>
      <c r="AG92">
        <v>254.3</v>
      </c>
      <c r="AH92">
        <v>0.6</v>
      </c>
    </row>
    <row r="93" spans="1:34" hidden="1" x14ac:dyDescent="0.2">
      <c r="A93" s="2">
        <v>24320</v>
      </c>
      <c r="B93" s="3">
        <f>SUM(Table2[[#This Row],[Currency; Not seasonally adjusted]],Table2[[#This Row],[Demand deposits; Not seasonally adjusted]],AC93,AE93)</f>
        <v>168.29999999999998</v>
      </c>
      <c r="C93" s="3">
        <f>SUM(Table2[[#This Row],[M1; Not seasonally adjusted]],K93,L93,,AD93)</f>
        <v>470.1</v>
      </c>
      <c r="D93" s="3">
        <f>SUM(Table2[[#This Row],[M1; Not seasonally adjusted]],-Table2[[#This Row],[Calculated_NM1]])</f>
        <v>2.8421709430404007E-14</v>
      </c>
      <c r="E93" s="3">
        <f>IF(Table2[[#This Row],[NM1-M1]]&gt;1,1,0)</f>
        <v>0</v>
      </c>
      <c r="F93">
        <v>168.3</v>
      </c>
      <c r="G93">
        <v>470.1</v>
      </c>
      <c r="H93">
        <v>37.5</v>
      </c>
      <c r="I93">
        <v>130.1</v>
      </c>
      <c r="K93">
        <v>48.9</v>
      </c>
      <c r="M93">
        <v>0.3</v>
      </c>
      <c r="N93">
        <v>0</v>
      </c>
      <c r="O93">
        <v>0.3</v>
      </c>
      <c r="P93">
        <v>170.8</v>
      </c>
      <c r="Q93">
        <v>472.6</v>
      </c>
      <c r="R93">
        <v>37.4</v>
      </c>
      <c r="S93">
        <v>132.69999999999999</v>
      </c>
      <c r="U93">
        <v>48.5</v>
      </c>
      <c r="W93">
        <v>43</v>
      </c>
      <c r="X93">
        <v>18.8</v>
      </c>
      <c r="Y93">
        <v>61.7</v>
      </c>
      <c r="Z93">
        <v>22.7</v>
      </c>
      <c r="AA93">
        <v>735.1</v>
      </c>
      <c r="AB93">
        <v>21.9</v>
      </c>
      <c r="AC93">
        <v>0.1</v>
      </c>
      <c r="AD93">
        <v>252.9</v>
      </c>
      <c r="AE93">
        <v>0.6</v>
      </c>
      <c r="AF93">
        <v>0.1</v>
      </c>
      <c r="AG93">
        <v>253.2</v>
      </c>
      <c r="AH93">
        <v>0.6</v>
      </c>
    </row>
    <row r="94" spans="1:34" hidden="1" x14ac:dyDescent="0.2">
      <c r="A94" s="2">
        <v>24351</v>
      </c>
      <c r="B94" s="3">
        <f>SUM(Table2[[#This Row],[Currency; Not seasonally adjusted]],Table2[[#This Row],[Demand deposits; Not seasonally adjusted]],AC94,AE94)</f>
        <v>171.1</v>
      </c>
      <c r="C94" s="3">
        <f>SUM(Table2[[#This Row],[M1; Not seasonally adjusted]],K94,L94,,AD94)</f>
        <v>474.7</v>
      </c>
      <c r="D94" s="3">
        <f>SUM(Table2[[#This Row],[M1; Not seasonally adjusted]],-Table2[[#This Row],[Calculated_NM1]])</f>
        <v>0</v>
      </c>
      <c r="E94" s="3">
        <f>IF(Table2[[#This Row],[NM1-M1]]&gt;1,1,0)</f>
        <v>0</v>
      </c>
      <c r="F94">
        <v>171.1</v>
      </c>
      <c r="G94">
        <v>474.6</v>
      </c>
      <c r="H94">
        <v>37.5</v>
      </c>
      <c r="I94">
        <v>132.9</v>
      </c>
      <c r="K94">
        <v>50.8</v>
      </c>
      <c r="M94">
        <v>0.3</v>
      </c>
      <c r="N94">
        <v>0</v>
      </c>
      <c r="O94">
        <v>0.3</v>
      </c>
      <c r="P94">
        <v>172</v>
      </c>
      <c r="Q94">
        <v>475.4</v>
      </c>
      <c r="R94">
        <v>37.5</v>
      </c>
      <c r="S94">
        <v>133.80000000000001</v>
      </c>
      <c r="U94">
        <v>50.4</v>
      </c>
      <c r="W94">
        <v>43.1</v>
      </c>
      <c r="X94">
        <v>19.3</v>
      </c>
      <c r="Y94">
        <v>62.4</v>
      </c>
      <c r="Z94">
        <v>23.2</v>
      </c>
      <c r="AA94">
        <v>768.7</v>
      </c>
      <c r="AB94">
        <v>22.5</v>
      </c>
      <c r="AC94">
        <v>0.1</v>
      </c>
      <c r="AD94">
        <v>252.8</v>
      </c>
      <c r="AE94">
        <v>0.6</v>
      </c>
      <c r="AF94">
        <v>0.1</v>
      </c>
      <c r="AG94">
        <v>253.1</v>
      </c>
      <c r="AH94">
        <v>0.6</v>
      </c>
    </row>
    <row r="95" spans="1:34" hidden="1" x14ac:dyDescent="0.2">
      <c r="A95" s="2">
        <v>24381</v>
      </c>
      <c r="B95" s="3">
        <f>SUM(Table2[[#This Row],[Currency; Not seasonally adjusted]],Table2[[#This Row],[Demand deposits; Not seasonally adjusted]],AC95,AE95)</f>
        <v>171.59999999999997</v>
      </c>
      <c r="C95" s="3">
        <f>SUM(Table2[[#This Row],[M1; Not seasonally adjusted]],K95,L95,,AD95)</f>
        <v>476.9</v>
      </c>
      <c r="D95" s="3">
        <f>SUM(Table2[[#This Row],[M1; Not seasonally adjusted]],-Table2[[#This Row],[Calculated_NM1]])</f>
        <v>2.8421709430404007E-14</v>
      </c>
      <c r="E95" s="3">
        <f>IF(Table2[[#This Row],[NM1-M1]]&gt;1,1,0)</f>
        <v>0</v>
      </c>
      <c r="F95">
        <v>171.6</v>
      </c>
      <c r="G95">
        <v>476.9</v>
      </c>
      <c r="H95">
        <v>37.700000000000003</v>
      </c>
      <c r="I95">
        <v>133.19999999999999</v>
      </c>
      <c r="K95">
        <v>52.4</v>
      </c>
      <c r="M95">
        <v>0.3</v>
      </c>
      <c r="N95">
        <v>0</v>
      </c>
      <c r="O95">
        <v>0.3</v>
      </c>
      <c r="P95">
        <v>171.2</v>
      </c>
      <c r="Q95">
        <v>475.7</v>
      </c>
      <c r="R95">
        <v>37.700000000000003</v>
      </c>
      <c r="S95">
        <v>132.80000000000001</v>
      </c>
      <c r="U95">
        <v>52.4</v>
      </c>
      <c r="W95">
        <v>43.2</v>
      </c>
      <c r="X95">
        <v>19.399999999999999</v>
      </c>
      <c r="Y95">
        <v>62.6</v>
      </c>
      <c r="Z95">
        <v>23.4</v>
      </c>
      <c r="AA95">
        <v>734.3</v>
      </c>
      <c r="AB95">
        <v>22.6</v>
      </c>
      <c r="AC95">
        <v>0.1</v>
      </c>
      <c r="AD95">
        <v>252.9</v>
      </c>
      <c r="AE95">
        <v>0.6</v>
      </c>
      <c r="AF95">
        <v>0.1</v>
      </c>
      <c r="AG95">
        <v>252.2</v>
      </c>
      <c r="AH95">
        <v>0.6</v>
      </c>
    </row>
    <row r="96" spans="1:34" hidden="1" x14ac:dyDescent="0.2">
      <c r="A96" s="2">
        <v>24412</v>
      </c>
      <c r="B96" s="3">
        <f>SUM(Table2[[#This Row],[Currency; Not seasonally adjusted]],Table2[[#This Row],[Demand deposits; Not seasonally adjusted]],AC96,AE96)</f>
        <v>172.9</v>
      </c>
      <c r="C96" s="3">
        <f>SUM(Table2[[#This Row],[M1; Not seasonally adjusted]],K96,L96,,AD96)</f>
        <v>478.2</v>
      </c>
      <c r="D96" s="3">
        <f>SUM(Table2[[#This Row],[M1; Not seasonally adjusted]],-Table2[[#This Row],[Calculated_NM1]])</f>
        <v>0</v>
      </c>
      <c r="E96" s="3">
        <f>IF(Table2[[#This Row],[NM1-M1]]&gt;1,1,0)</f>
        <v>0</v>
      </c>
      <c r="F96">
        <v>172.9</v>
      </c>
      <c r="G96">
        <v>478.1</v>
      </c>
      <c r="H96">
        <v>38.200000000000003</v>
      </c>
      <c r="I96">
        <v>134.1</v>
      </c>
      <c r="K96">
        <v>52.8</v>
      </c>
      <c r="M96">
        <v>0.3</v>
      </c>
      <c r="N96">
        <v>0</v>
      </c>
      <c r="O96">
        <v>0.3</v>
      </c>
      <c r="P96">
        <v>171.4</v>
      </c>
      <c r="Q96">
        <v>477.3</v>
      </c>
      <c r="R96">
        <v>37.799999999999997</v>
      </c>
      <c r="S96">
        <v>132.9</v>
      </c>
      <c r="U96">
        <v>53.4</v>
      </c>
      <c r="W96">
        <v>43.8</v>
      </c>
      <c r="X96">
        <v>19.2</v>
      </c>
      <c r="Y96">
        <v>63</v>
      </c>
      <c r="Z96">
        <v>23.2</v>
      </c>
      <c r="AA96">
        <v>607.1</v>
      </c>
      <c r="AB96">
        <v>22.6</v>
      </c>
      <c r="AC96">
        <v>0.1</v>
      </c>
      <c r="AD96">
        <v>252.5</v>
      </c>
      <c r="AE96">
        <v>0.5</v>
      </c>
      <c r="AF96">
        <v>0.1</v>
      </c>
      <c r="AG96">
        <v>252.6</v>
      </c>
      <c r="AH96">
        <v>0.6</v>
      </c>
    </row>
    <row r="97" spans="1:34" hidden="1" x14ac:dyDescent="0.2">
      <c r="A97" s="2">
        <v>24442</v>
      </c>
      <c r="B97" s="3">
        <f>SUM(Table2[[#This Row],[Currency; Not seasonally adjusted]],Table2[[#This Row],[Demand deposits; Not seasonally adjusted]],AC97,AE97)</f>
        <v>176.79999999999998</v>
      </c>
      <c r="C97" s="3">
        <f>SUM(Table2[[#This Row],[M1; Not seasonally adjusted]],K97,L97,,AD97)</f>
        <v>483.70000000000005</v>
      </c>
      <c r="D97" s="3">
        <f>SUM(Table2[[#This Row],[M1; Not seasonally adjusted]],-Table2[[#This Row],[Calculated_NM1]])</f>
        <v>0.10000000000002274</v>
      </c>
      <c r="E97" s="3">
        <f>IF(Table2[[#This Row],[NM1-M1]]&gt;1,1,0)</f>
        <v>0</v>
      </c>
      <c r="F97">
        <v>176.9</v>
      </c>
      <c r="G97">
        <v>483.7</v>
      </c>
      <c r="H97">
        <v>38.700000000000003</v>
      </c>
      <c r="I97">
        <v>137.5</v>
      </c>
      <c r="K97">
        <v>53.4</v>
      </c>
      <c r="M97">
        <v>0.3</v>
      </c>
      <c r="N97">
        <v>0</v>
      </c>
      <c r="O97">
        <v>0.3</v>
      </c>
      <c r="P97">
        <v>172</v>
      </c>
      <c r="Q97">
        <v>480.2</v>
      </c>
      <c r="R97">
        <v>38</v>
      </c>
      <c r="S97">
        <v>133.4</v>
      </c>
      <c r="U97">
        <v>55</v>
      </c>
      <c r="W97">
        <v>44.6</v>
      </c>
      <c r="X97">
        <v>19.600000000000001</v>
      </c>
      <c r="Y97">
        <v>64.2</v>
      </c>
      <c r="Z97">
        <v>23.8</v>
      </c>
      <c r="AA97">
        <v>532.5</v>
      </c>
      <c r="AB97">
        <v>23.3</v>
      </c>
      <c r="AC97">
        <v>0.1</v>
      </c>
      <c r="AD97">
        <v>253.4</v>
      </c>
      <c r="AE97">
        <v>0.5</v>
      </c>
      <c r="AF97">
        <v>0.1</v>
      </c>
      <c r="AG97">
        <v>253.1</v>
      </c>
      <c r="AH97">
        <v>0.6</v>
      </c>
    </row>
    <row r="98" spans="1:34" hidden="1" x14ac:dyDescent="0.2">
      <c r="A98" s="2">
        <v>24473</v>
      </c>
      <c r="B98" s="3">
        <f>SUM(Table2[[#This Row],[Currency; Not seasonally adjusted]],Table2[[#This Row],[Demand deposits; Not seasonally adjusted]],AC98,AE98)</f>
        <v>176.6</v>
      </c>
      <c r="C98" s="3">
        <f>SUM(Table2[[#This Row],[M1; Not seasonally adjusted]],K98,L98,,AD98)</f>
        <v>486.4</v>
      </c>
      <c r="D98" s="3">
        <f>SUM(Table2[[#This Row],[M1; Not seasonally adjusted]],-Table2[[#This Row],[Calculated_NM1]])</f>
        <v>0</v>
      </c>
      <c r="E98" s="3">
        <f>IF(Table2[[#This Row],[NM1-M1]]&gt;1,1,0)</f>
        <v>0</v>
      </c>
      <c r="F98">
        <v>176.6</v>
      </c>
      <c r="G98">
        <v>486.4</v>
      </c>
      <c r="H98">
        <v>38.1</v>
      </c>
      <c r="I98">
        <v>137.80000000000001</v>
      </c>
      <c r="K98">
        <v>56.8</v>
      </c>
      <c r="M98">
        <v>0.3</v>
      </c>
      <c r="N98">
        <v>0</v>
      </c>
      <c r="O98">
        <v>0.3</v>
      </c>
      <c r="P98">
        <v>171.9</v>
      </c>
      <c r="Q98">
        <v>481.6</v>
      </c>
      <c r="R98">
        <v>38.200000000000003</v>
      </c>
      <c r="S98">
        <v>133</v>
      </c>
      <c r="U98">
        <v>57.1</v>
      </c>
      <c r="W98">
        <v>44.1</v>
      </c>
      <c r="X98">
        <v>19.8</v>
      </c>
      <c r="Y98">
        <v>63.8</v>
      </c>
      <c r="Z98">
        <v>24.1</v>
      </c>
      <c r="AA98">
        <v>409.5</v>
      </c>
      <c r="AB98">
        <v>23.7</v>
      </c>
      <c r="AC98">
        <v>0.1</v>
      </c>
      <c r="AD98">
        <v>253</v>
      </c>
      <c r="AE98">
        <v>0.6</v>
      </c>
      <c r="AF98">
        <v>0.1</v>
      </c>
      <c r="AG98">
        <v>252.7</v>
      </c>
      <c r="AH98">
        <v>0.6</v>
      </c>
    </row>
    <row r="99" spans="1:34" hidden="1" x14ac:dyDescent="0.2">
      <c r="A99" s="2">
        <v>24504</v>
      </c>
      <c r="B99" s="3">
        <f>SUM(Table2[[#This Row],[Currency; Not seasonally adjusted]],Table2[[#This Row],[Demand deposits; Not seasonally adjusted]],AC99,AE99)</f>
        <v>171.6</v>
      </c>
      <c r="C99" s="3">
        <f>SUM(Table2[[#This Row],[M1; Not seasonally adjusted]],K99,L99,,AD99)</f>
        <v>483.5</v>
      </c>
      <c r="D99" s="3">
        <f>SUM(Table2[[#This Row],[M1; Not seasonally adjusted]],-Table2[[#This Row],[Calculated_NM1]])</f>
        <v>0</v>
      </c>
      <c r="E99" s="3">
        <f>IF(Table2[[#This Row],[NM1-M1]]&gt;1,1,0)</f>
        <v>0</v>
      </c>
      <c r="F99">
        <v>171.6</v>
      </c>
      <c r="G99">
        <v>483.6</v>
      </c>
      <c r="H99">
        <v>37.9</v>
      </c>
      <c r="I99">
        <v>133</v>
      </c>
      <c r="K99">
        <v>59.3</v>
      </c>
      <c r="M99">
        <v>0.3</v>
      </c>
      <c r="N99">
        <v>0</v>
      </c>
      <c r="O99">
        <v>0.3</v>
      </c>
      <c r="P99">
        <v>173</v>
      </c>
      <c r="Q99">
        <v>485.1</v>
      </c>
      <c r="R99">
        <v>38.4</v>
      </c>
      <c r="S99">
        <v>133.9</v>
      </c>
      <c r="U99">
        <v>59.3</v>
      </c>
      <c r="W99">
        <v>43.6</v>
      </c>
      <c r="X99">
        <v>19.7</v>
      </c>
      <c r="Y99">
        <v>63.3</v>
      </c>
      <c r="Z99">
        <v>23.7</v>
      </c>
      <c r="AA99">
        <v>363.6</v>
      </c>
      <c r="AB99">
        <v>23.4</v>
      </c>
      <c r="AC99">
        <v>0.1</v>
      </c>
      <c r="AD99">
        <v>252.6</v>
      </c>
      <c r="AE99">
        <v>0.6</v>
      </c>
      <c r="AF99">
        <v>0.1</v>
      </c>
      <c r="AG99">
        <v>252.9</v>
      </c>
      <c r="AH99">
        <v>0.6</v>
      </c>
    </row>
    <row r="100" spans="1:34" hidden="1" x14ac:dyDescent="0.2">
      <c r="A100" s="2">
        <v>24532</v>
      </c>
      <c r="B100" s="3">
        <f>SUM(Table2[[#This Row],[Currency; Not seasonally adjusted]],Table2[[#This Row],[Demand deposits; Not seasonally adjusted]],AC100,AE100)</f>
        <v>172.89999999999998</v>
      </c>
      <c r="C100" s="3">
        <f>SUM(Table2[[#This Row],[M1; Not seasonally adjusted]],K100,L100,,AD100)</f>
        <v>488.2</v>
      </c>
      <c r="D100" s="3">
        <f>SUM(Table2[[#This Row],[M1; Not seasonally adjusted]],-Table2[[#This Row],[Calculated_NM1]])</f>
        <v>2.8421709430404007E-14</v>
      </c>
      <c r="E100" s="3">
        <f>IF(Table2[[#This Row],[NM1-M1]]&gt;1,1,0)</f>
        <v>0</v>
      </c>
      <c r="F100">
        <v>172.9</v>
      </c>
      <c r="G100">
        <v>488.1</v>
      </c>
      <c r="H100">
        <v>38.1</v>
      </c>
      <c r="I100">
        <v>134.1</v>
      </c>
      <c r="K100">
        <v>61.1</v>
      </c>
      <c r="M100">
        <v>0.3</v>
      </c>
      <c r="N100">
        <v>0</v>
      </c>
      <c r="O100">
        <v>0.3</v>
      </c>
      <c r="P100">
        <v>174.8</v>
      </c>
      <c r="Q100">
        <v>489.7</v>
      </c>
      <c r="R100">
        <v>38.5</v>
      </c>
      <c r="S100">
        <v>135.6</v>
      </c>
      <c r="U100">
        <v>60.9</v>
      </c>
      <c r="W100">
        <v>43.7</v>
      </c>
      <c r="X100">
        <v>19.399999999999999</v>
      </c>
      <c r="Y100">
        <v>63.2</v>
      </c>
      <c r="Z100">
        <v>23.4</v>
      </c>
      <c r="AA100">
        <v>200.4</v>
      </c>
      <c r="AB100">
        <v>23.2</v>
      </c>
      <c r="AC100">
        <v>0.1</v>
      </c>
      <c r="AD100">
        <v>254.2</v>
      </c>
      <c r="AE100">
        <v>0.6</v>
      </c>
      <c r="AF100">
        <v>0.1</v>
      </c>
      <c r="AG100">
        <v>253.9</v>
      </c>
      <c r="AH100">
        <v>0.6</v>
      </c>
    </row>
    <row r="101" spans="1:34" hidden="1" x14ac:dyDescent="0.2">
      <c r="A101" s="2">
        <v>24563</v>
      </c>
      <c r="B101" s="3">
        <f>SUM(Table2[[#This Row],[Currency; Not seasonally adjusted]],Table2[[#This Row],[Demand deposits; Not seasonally adjusted]],AC101,AE101)</f>
        <v>174.7</v>
      </c>
      <c r="C101" s="3">
        <f>SUM(Table2[[#This Row],[M1; Not seasonally adjusted]],K101,L101,,AD101)</f>
        <v>492.79999999999995</v>
      </c>
      <c r="D101" s="3">
        <f>SUM(Table2[[#This Row],[M1; Not seasonally adjusted]],-Table2[[#This Row],[Calculated_NM1]])</f>
        <v>0</v>
      </c>
      <c r="E101" s="3">
        <f>IF(Table2[[#This Row],[NM1-M1]]&gt;1,1,0)</f>
        <v>0</v>
      </c>
      <c r="F101">
        <v>174.7</v>
      </c>
      <c r="G101">
        <v>492.9</v>
      </c>
      <c r="H101">
        <v>38.200000000000003</v>
      </c>
      <c r="I101">
        <v>135.80000000000001</v>
      </c>
      <c r="K101">
        <v>62.9</v>
      </c>
      <c r="M101">
        <v>0.3</v>
      </c>
      <c r="N101">
        <v>0</v>
      </c>
      <c r="O101">
        <v>0.3</v>
      </c>
      <c r="P101">
        <v>174.2</v>
      </c>
      <c r="Q101">
        <v>492.1</v>
      </c>
      <c r="R101">
        <v>38.6</v>
      </c>
      <c r="S101">
        <v>134.9</v>
      </c>
      <c r="U101">
        <v>62.8</v>
      </c>
      <c r="W101">
        <v>43.9</v>
      </c>
      <c r="X101">
        <v>19.399999999999999</v>
      </c>
      <c r="Y101">
        <v>63.3</v>
      </c>
      <c r="Z101">
        <v>23.4</v>
      </c>
      <c r="AA101">
        <v>146.1</v>
      </c>
      <c r="AB101">
        <v>23.3</v>
      </c>
      <c r="AC101">
        <v>0.1</v>
      </c>
      <c r="AD101">
        <v>255.2</v>
      </c>
      <c r="AE101">
        <v>0.6</v>
      </c>
      <c r="AF101">
        <v>0.1</v>
      </c>
      <c r="AG101">
        <v>255.1</v>
      </c>
      <c r="AH101">
        <v>0.6</v>
      </c>
    </row>
    <row r="102" spans="1:34" hidden="1" x14ac:dyDescent="0.2">
      <c r="A102" s="2">
        <v>24593</v>
      </c>
      <c r="B102" s="3">
        <f>SUM(Table2[[#This Row],[Currency; Not seasonally adjusted]],Table2[[#This Row],[Demand deposits; Not seasonally adjusted]],AC102,AE102)</f>
        <v>172.29999999999998</v>
      </c>
      <c r="C102" s="3">
        <f>SUM(Table2[[#This Row],[M1; Not seasonally adjusted]],K102,L102,,AD102)</f>
        <v>493.4</v>
      </c>
      <c r="D102" s="3">
        <f>SUM(Table2[[#This Row],[M1; Not seasonally adjusted]],-Table2[[#This Row],[Calculated_NM1]])</f>
        <v>2.8421709430404007E-14</v>
      </c>
      <c r="E102" s="3">
        <f>IF(Table2[[#This Row],[NM1-M1]]&gt;1,1,0)</f>
        <v>0</v>
      </c>
      <c r="F102">
        <v>172.3</v>
      </c>
      <c r="G102">
        <v>493.3</v>
      </c>
      <c r="H102">
        <v>38.5</v>
      </c>
      <c r="I102">
        <v>133.1</v>
      </c>
      <c r="K102">
        <v>65.099999999999994</v>
      </c>
      <c r="M102">
        <v>0.3</v>
      </c>
      <c r="N102">
        <v>0</v>
      </c>
      <c r="O102">
        <v>0.3</v>
      </c>
      <c r="P102">
        <v>175.7</v>
      </c>
      <c r="Q102">
        <v>497.2</v>
      </c>
      <c r="R102">
        <v>38.799999999999997</v>
      </c>
      <c r="S102">
        <v>136.19999999999999</v>
      </c>
      <c r="U102">
        <v>64.8</v>
      </c>
      <c r="W102">
        <v>44.1</v>
      </c>
      <c r="X102">
        <v>19.2</v>
      </c>
      <c r="Y102">
        <v>63.4</v>
      </c>
      <c r="Z102">
        <v>23.3</v>
      </c>
      <c r="AA102">
        <v>89.3</v>
      </c>
      <c r="AB102">
        <v>23.2</v>
      </c>
      <c r="AC102">
        <v>0.1</v>
      </c>
      <c r="AD102">
        <v>256</v>
      </c>
      <c r="AE102">
        <v>0.6</v>
      </c>
      <c r="AF102">
        <v>0.1</v>
      </c>
      <c r="AG102">
        <v>256.7</v>
      </c>
      <c r="AH102">
        <v>0.6</v>
      </c>
    </row>
    <row r="103" spans="1:34" hidden="1" x14ac:dyDescent="0.2">
      <c r="A103" s="2">
        <v>24624</v>
      </c>
      <c r="B103" s="3">
        <f>SUM(Table2[[#This Row],[Currency; Not seasonally adjusted]],Table2[[#This Row],[Demand deposits; Not seasonally adjusted]],AC103,AE103)</f>
        <v>175.59999999999997</v>
      </c>
      <c r="C103" s="3">
        <f>SUM(Table2[[#This Row],[M1; Not seasonally adjusted]],K103,L103,,AD103)</f>
        <v>500.90000000000003</v>
      </c>
      <c r="D103" s="3">
        <f>SUM(Table2[[#This Row],[M1; Not seasonally adjusted]],-Table2[[#This Row],[Calculated_NM1]])</f>
        <v>2.8421709430404007E-14</v>
      </c>
      <c r="E103" s="3">
        <f>IF(Table2[[#This Row],[NM1-M1]]&gt;1,1,0)</f>
        <v>0</v>
      </c>
      <c r="F103">
        <v>175.6</v>
      </c>
      <c r="G103">
        <v>500.9</v>
      </c>
      <c r="H103">
        <v>38.799999999999997</v>
      </c>
      <c r="I103">
        <v>136.1</v>
      </c>
      <c r="K103">
        <v>67.2</v>
      </c>
      <c r="M103">
        <v>0.3</v>
      </c>
      <c r="N103">
        <v>0</v>
      </c>
      <c r="O103">
        <v>0.3</v>
      </c>
      <c r="P103">
        <v>177</v>
      </c>
      <c r="Q103">
        <v>502</v>
      </c>
      <c r="R103">
        <v>38.9</v>
      </c>
      <c r="S103">
        <v>137.4</v>
      </c>
      <c r="U103">
        <v>66.7</v>
      </c>
      <c r="W103">
        <v>44.6</v>
      </c>
      <c r="X103">
        <v>19.399999999999999</v>
      </c>
      <c r="Y103">
        <v>64</v>
      </c>
      <c r="Z103">
        <v>23.5</v>
      </c>
      <c r="AA103">
        <v>105.7</v>
      </c>
      <c r="AB103">
        <v>23.4</v>
      </c>
      <c r="AC103">
        <v>0.1</v>
      </c>
      <c r="AD103">
        <v>258.10000000000002</v>
      </c>
      <c r="AE103">
        <v>0.6</v>
      </c>
      <c r="AF103">
        <v>0.1</v>
      </c>
      <c r="AG103">
        <v>258.3</v>
      </c>
      <c r="AH103">
        <v>0.6</v>
      </c>
    </row>
    <row r="104" spans="1:34" hidden="1" x14ac:dyDescent="0.2">
      <c r="A104" s="2">
        <v>24654</v>
      </c>
      <c r="B104" s="3">
        <f>SUM(Table2[[#This Row],[Currency; Not seasonally adjusted]],Table2[[#This Row],[Demand deposits; Not seasonally adjusted]],AC104,AE104)</f>
        <v>177.19999999999996</v>
      </c>
      <c r="C104" s="3">
        <f>SUM(Table2[[#This Row],[M1; Not seasonally adjusted]],K104,L104,,AD104)</f>
        <v>506.29999999999995</v>
      </c>
      <c r="D104" s="3">
        <f>SUM(Table2[[#This Row],[M1; Not seasonally adjusted]],-Table2[[#This Row],[Calculated_NM1]])</f>
        <v>2.8421709430404007E-14</v>
      </c>
      <c r="E104" s="3">
        <f>IF(Table2[[#This Row],[NM1-M1]]&gt;1,1,0)</f>
        <v>0</v>
      </c>
      <c r="F104">
        <v>177.2</v>
      </c>
      <c r="G104">
        <v>506.2</v>
      </c>
      <c r="H104">
        <v>39.200000000000003</v>
      </c>
      <c r="I104">
        <v>137.19999999999999</v>
      </c>
      <c r="K104">
        <v>69.400000000000006</v>
      </c>
      <c r="M104">
        <v>0.3</v>
      </c>
      <c r="N104">
        <v>0</v>
      </c>
      <c r="O104">
        <v>0.3</v>
      </c>
      <c r="P104">
        <v>178.1</v>
      </c>
      <c r="Q104">
        <v>506.3</v>
      </c>
      <c r="R104">
        <v>39</v>
      </c>
      <c r="S104">
        <v>138.4</v>
      </c>
      <c r="U104">
        <v>68.7</v>
      </c>
      <c r="W104">
        <v>45.1</v>
      </c>
      <c r="X104">
        <v>19.7</v>
      </c>
      <c r="Y104">
        <v>64.8</v>
      </c>
      <c r="Z104">
        <v>24</v>
      </c>
      <c r="AA104">
        <v>114.9</v>
      </c>
      <c r="AB104">
        <v>23.9</v>
      </c>
      <c r="AC104">
        <v>0.1</v>
      </c>
      <c r="AD104">
        <v>259.7</v>
      </c>
      <c r="AE104">
        <v>0.7</v>
      </c>
      <c r="AF104">
        <v>0.1</v>
      </c>
      <c r="AG104">
        <v>259.5</v>
      </c>
      <c r="AH104">
        <v>0.6</v>
      </c>
    </row>
    <row r="105" spans="1:34" hidden="1" x14ac:dyDescent="0.2">
      <c r="A105" s="2">
        <v>24685</v>
      </c>
      <c r="B105" s="3">
        <f>SUM(Table2[[#This Row],[Currency; Not seasonally adjusted]],Table2[[#This Row],[Demand deposits; Not seasonally adjusted]],AC105,AE105)</f>
        <v>177.19999999999996</v>
      </c>
      <c r="C105" s="3">
        <f>SUM(Table2[[#This Row],[M1; Not seasonally adjusted]],K105,L105,,AD105)</f>
        <v>508.59999999999997</v>
      </c>
      <c r="D105" s="3">
        <f>SUM(Table2[[#This Row],[M1; Not seasonally adjusted]],-Table2[[#This Row],[Calculated_NM1]])</f>
        <v>2.8421709430404007E-14</v>
      </c>
      <c r="E105" s="3">
        <f>IF(Table2[[#This Row],[NM1-M1]]&gt;1,1,0)</f>
        <v>0</v>
      </c>
      <c r="F105">
        <v>177.2</v>
      </c>
      <c r="G105">
        <v>508.6</v>
      </c>
      <c r="H105">
        <v>39.200000000000003</v>
      </c>
      <c r="I105">
        <v>137.19999999999999</v>
      </c>
      <c r="K105">
        <v>71</v>
      </c>
      <c r="M105">
        <v>0.3</v>
      </c>
      <c r="N105">
        <v>0</v>
      </c>
      <c r="O105">
        <v>0.3</v>
      </c>
      <c r="P105">
        <v>179.7</v>
      </c>
      <c r="Q105">
        <v>510.8</v>
      </c>
      <c r="R105">
        <v>39.200000000000003</v>
      </c>
      <c r="S105">
        <v>139.80000000000001</v>
      </c>
      <c r="U105">
        <v>70.3</v>
      </c>
      <c r="W105">
        <v>45.1</v>
      </c>
      <c r="X105">
        <v>19.600000000000001</v>
      </c>
      <c r="Y105">
        <v>64.7</v>
      </c>
      <c r="Z105">
        <v>23.8</v>
      </c>
      <c r="AA105">
        <v>80.7</v>
      </c>
      <c r="AB105">
        <v>23.7</v>
      </c>
      <c r="AC105">
        <v>0.1</v>
      </c>
      <c r="AD105">
        <v>260.39999999999998</v>
      </c>
      <c r="AE105">
        <v>0.7</v>
      </c>
      <c r="AF105">
        <v>0.1</v>
      </c>
      <c r="AG105">
        <v>260.8</v>
      </c>
      <c r="AH105">
        <v>0.6</v>
      </c>
    </row>
    <row r="106" spans="1:34" hidden="1" x14ac:dyDescent="0.2">
      <c r="A106" s="2">
        <v>24716</v>
      </c>
      <c r="B106" s="3">
        <f>SUM(Table2[[#This Row],[Currency; Not seasonally adjusted]],Table2[[#This Row],[Demand deposits; Not seasonally adjusted]],AC106,AE106)</f>
        <v>179.7</v>
      </c>
      <c r="C106" s="3">
        <f>SUM(Table2[[#This Row],[M1; Not seasonally adjusted]],K106,L106,,AD106)</f>
        <v>514.20000000000005</v>
      </c>
      <c r="D106" s="3">
        <f>SUM(Table2[[#This Row],[M1; Not seasonally adjusted]],-Table2[[#This Row],[Calculated_NM1]])</f>
        <v>0.10000000000002274</v>
      </c>
      <c r="E106" s="3">
        <f>IF(Table2[[#This Row],[NM1-M1]]&gt;1,1,0)</f>
        <v>0</v>
      </c>
      <c r="F106">
        <v>179.8</v>
      </c>
      <c r="G106">
        <v>514.20000000000005</v>
      </c>
      <c r="H106">
        <v>39.299999999999997</v>
      </c>
      <c r="I106">
        <v>139.69999999999999</v>
      </c>
      <c r="K106">
        <v>72.7</v>
      </c>
      <c r="M106">
        <v>0.3</v>
      </c>
      <c r="N106">
        <v>0</v>
      </c>
      <c r="O106">
        <v>0.3</v>
      </c>
      <c r="P106">
        <v>180.7</v>
      </c>
      <c r="Q106">
        <v>514.70000000000005</v>
      </c>
      <c r="R106">
        <v>39.4</v>
      </c>
      <c r="S106">
        <v>140.6</v>
      </c>
      <c r="U106">
        <v>72</v>
      </c>
      <c r="W106">
        <v>45.3</v>
      </c>
      <c r="X106">
        <v>20</v>
      </c>
      <c r="Y106">
        <v>65.2</v>
      </c>
      <c r="Z106">
        <v>24.2</v>
      </c>
      <c r="AA106">
        <v>88.5</v>
      </c>
      <c r="AB106">
        <v>24.1</v>
      </c>
      <c r="AC106">
        <v>0.1</v>
      </c>
      <c r="AD106">
        <v>261.7</v>
      </c>
      <c r="AE106">
        <v>0.6</v>
      </c>
      <c r="AF106">
        <v>0.1</v>
      </c>
      <c r="AG106">
        <v>262</v>
      </c>
      <c r="AH106">
        <v>0.6</v>
      </c>
    </row>
    <row r="107" spans="1:34" hidden="1" x14ac:dyDescent="0.2">
      <c r="A107" s="2">
        <v>24746</v>
      </c>
      <c r="B107" s="3">
        <f>SUM(Table2[[#This Row],[Currency; Not seasonally adjusted]],Table2[[#This Row],[Demand deposits; Not seasonally adjusted]],AC107,AE107)</f>
        <v>181.89999999999998</v>
      </c>
      <c r="C107" s="3">
        <f>SUM(Table2[[#This Row],[M1; Not seasonally adjusted]],K107,L107,,AD107)</f>
        <v>519.29999999999995</v>
      </c>
      <c r="D107" s="3">
        <f>SUM(Table2[[#This Row],[M1; Not seasonally adjusted]],-Table2[[#This Row],[Calculated_NM1]])</f>
        <v>2.8421709430404007E-14</v>
      </c>
      <c r="E107" s="3">
        <f>IF(Table2[[#This Row],[NM1-M1]]&gt;1,1,0)</f>
        <v>0</v>
      </c>
      <c r="F107">
        <v>181.9</v>
      </c>
      <c r="G107">
        <v>519.29999999999995</v>
      </c>
      <c r="H107">
        <v>39.6</v>
      </c>
      <c r="I107">
        <v>141.6</v>
      </c>
      <c r="K107">
        <v>73.900000000000006</v>
      </c>
      <c r="M107">
        <v>0.3</v>
      </c>
      <c r="N107">
        <v>0</v>
      </c>
      <c r="O107">
        <v>0.3</v>
      </c>
      <c r="P107">
        <v>181.6</v>
      </c>
      <c r="Q107">
        <v>518.20000000000005</v>
      </c>
      <c r="R107">
        <v>39.6</v>
      </c>
      <c r="S107">
        <v>141.30000000000001</v>
      </c>
      <c r="U107">
        <v>73.900000000000006</v>
      </c>
      <c r="W107">
        <v>45.5</v>
      </c>
      <c r="X107">
        <v>20.399999999999999</v>
      </c>
      <c r="Y107">
        <v>65.900000000000006</v>
      </c>
      <c r="Z107">
        <v>24.7</v>
      </c>
      <c r="AA107">
        <v>128.69999999999999</v>
      </c>
      <c r="AB107">
        <v>24.5</v>
      </c>
      <c r="AC107">
        <v>0.1</v>
      </c>
      <c r="AD107">
        <v>263.5</v>
      </c>
      <c r="AE107">
        <v>0.6</v>
      </c>
      <c r="AF107">
        <v>0.1</v>
      </c>
      <c r="AG107">
        <v>262.60000000000002</v>
      </c>
      <c r="AH107">
        <v>0.6</v>
      </c>
    </row>
    <row r="108" spans="1:34" hidden="1" x14ac:dyDescent="0.2">
      <c r="A108" s="2">
        <v>24777</v>
      </c>
      <c r="B108" s="3">
        <f>SUM(Table2[[#This Row],[Currency; Not seasonally adjusted]],Table2[[#This Row],[Demand deposits; Not seasonally adjusted]],AC108,AE108)</f>
        <v>183.79999999999998</v>
      </c>
      <c r="C108" s="3">
        <f>SUM(Table2[[#This Row],[M1; Not seasonally adjusted]],K108,L108,,AD108)</f>
        <v>521.6</v>
      </c>
      <c r="D108" s="3">
        <f>SUM(Table2[[#This Row],[M1; Not seasonally adjusted]],-Table2[[#This Row],[Calculated_NM1]])</f>
        <v>2.8421709430404007E-14</v>
      </c>
      <c r="E108" s="3">
        <f>IF(Table2[[#This Row],[NM1-M1]]&gt;1,1,0)</f>
        <v>0</v>
      </c>
      <c r="F108">
        <v>183.8</v>
      </c>
      <c r="G108">
        <v>521.6</v>
      </c>
      <c r="H108">
        <v>40</v>
      </c>
      <c r="I108">
        <v>143.1</v>
      </c>
      <c r="K108">
        <v>74.5</v>
      </c>
      <c r="M108">
        <v>0.3</v>
      </c>
      <c r="N108">
        <v>0</v>
      </c>
      <c r="O108">
        <v>0.3</v>
      </c>
      <c r="P108">
        <v>182.4</v>
      </c>
      <c r="Q108">
        <v>521.20000000000005</v>
      </c>
      <c r="R108">
        <v>39.700000000000003</v>
      </c>
      <c r="S108">
        <v>141.9</v>
      </c>
      <c r="U108">
        <v>75.400000000000006</v>
      </c>
      <c r="W108">
        <v>46</v>
      </c>
      <c r="X108">
        <v>20.399999999999999</v>
      </c>
      <c r="Y108">
        <v>66.5</v>
      </c>
      <c r="Z108">
        <v>24.7</v>
      </c>
      <c r="AA108">
        <v>131.6</v>
      </c>
      <c r="AB108">
        <v>24.6</v>
      </c>
      <c r="AC108">
        <v>0.1</v>
      </c>
      <c r="AD108">
        <v>263.3</v>
      </c>
      <c r="AE108">
        <v>0.6</v>
      </c>
      <c r="AF108">
        <v>0.1</v>
      </c>
      <c r="AG108">
        <v>263.39999999999998</v>
      </c>
      <c r="AH108">
        <v>0.6</v>
      </c>
    </row>
    <row r="109" spans="1:34" hidden="1" x14ac:dyDescent="0.2">
      <c r="A109" s="2">
        <v>24807</v>
      </c>
      <c r="B109" s="3">
        <f>SUM(Table2[[#This Row],[Currency; Not seasonally adjusted]],Table2[[#This Row],[Demand deposits; Not seasonally adjusted]],AC109,AE109)</f>
        <v>188.39999999999998</v>
      </c>
      <c r="C109" s="3">
        <f>SUM(Table2[[#This Row],[M1; Not seasonally adjusted]],K109,L109,,AD109)</f>
        <v>528</v>
      </c>
      <c r="D109" s="3">
        <f>SUM(Table2[[#This Row],[M1; Not seasonally adjusted]],-Table2[[#This Row],[Calculated_NM1]])</f>
        <v>2.8421709430404007E-14</v>
      </c>
      <c r="E109" s="3">
        <f>IF(Table2[[#This Row],[NM1-M1]]&gt;1,1,0)</f>
        <v>0</v>
      </c>
      <c r="F109">
        <v>188.4</v>
      </c>
      <c r="G109">
        <v>528</v>
      </c>
      <c r="H109">
        <v>40.799999999999997</v>
      </c>
      <c r="I109">
        <v>146.9</v>
      </c>
      <c r="K109">
        <v>75.599999999999994</v>
      </c>
      <c r="M109">
        <v>0.3</v>
      </c>
      <c r="N109">
        <v>0</v>
      </c>
      <c r="O109">
        <v>0.3</v>
      </c>
      <c r="P109">
        <v>183.3</v>
      </c>
      <c r="Q109">
        <v>524.79999999999995</v>
      </c>
      <c r="R109">
        <v>40</v>
      </c>
      <c r="S109">
        <v>142.5</v>
      </c>
      <c r="U109">
        <v>77.8</v>
      </c>
      <c r="W109">
        <v>47</v>
      </c>
      <c r="X109">
        <v>20.8</v>
      </c>
      <c r="Y109">
        <v>67.8</v>
      </c>
      <c r="Z109">
        <v>25.3</v>
      </c>
      <c r="AA109">
        <v>227.7</v>
      </c>
      <c r="AB109">
        <v>25.1</v>
      </c>
      <c r="AC109">
        <v>0.1</v>
      </c>
      <c r="AD109">
        <v>264</v>
      </c>
      <c r="AE109">
        <v>0.6</v>
      </c>
      <c r="AF109">
        <v>0.1</v>
      </c>
      <c r="AG109">
        <v>263.7</v>
      </c>
      <c r="AH109">
        <v>0.6</v>
      </c>
    </row>
    <row r="110" spans="1:34" hidden="1" x14ac:dyDescent="0.2">
      <c r="A110" s="2">
        <v>24838</v>
      </c>
      <c r="B110" s="3">
        <f>SUM(Table2[[#This Row],[Currency; Not seasonally adjusted]],Table2[[#This Row],[Demand deposits; Not seasonally adjusted]],AC110,AE110)</f>
        <v>189.2</v>
      </c>
      <c r="C110" s="3">
        <f>SUM(Table2[[#This Row],[M1; Not seasonally adjusted]],K110,L110,,AD110)</f>
        <v>531.9</v>
      </c>
      <c r="D110" s="3">
        <f>SUM(Table2[[#This Row],[M1; Not seasonally adjusted]],-Table2[[#This Row],[Calculated_NM1]])</f>
        <v>0</v>
      </c>
      <c r="E110" s="3">
        <f>IF(Table2[[#This Row],[NM1-M1]]&gt;1,1,0)</f>
        <v>0</v>
      </c>
      <c r="F110">
        <v>189.2</v>
      </c>
      <c r="G110">
        <v>531.9</v>
      </c>
      <c r="H110">
        <v>40.299999999999997</v>
      </c>
      <c r="I110">
        <v>148.19999999999999</v>
      </c>
      <c r="K110">
        <v>79.3</v>
      </c>
      <c r="M110">
        <v>0.4</v>
      </c>
      <c r="N110">
        <v>0</v>
      </c>
      <c r="O110">
        <v>0.4</v>
      </c>
      <c r="P110">
        <v>184.3</v>
      </c>
      <c r="Q110">
        <v>527.4</v>
      </c>
      <c r="R110">
        <v>40.5</v>
      </c>
      <c r="S110">
        <v>143.1</v>
      </c>
      <c r="U110">
        <v>79.8</v>
      </c>
      <c r="W110">
        <v>46.5</v>
      </c>
      <c r="X110">
        <v>21.2</v>
      </c>
      <c r="Y110">
        <v>67.7</v>
      </c>
      <c r="Z110">
        <v>25.8</v>
      </c>
      <c r="AA110">
        <v>246.2</v>
      </c>
      <c r="AB110">
        <v>25.6</v>
      </c>
      <c r="AC110">
        <v>0.1</v>
      </c>
      <c r="AD110">
        <v>263.39999999999998</v>
      </c>
      <c r="AE110">
        <v>0.6</v>
      </c>
      <c r="AF110">
        <v>0.1</v>
      </c>
      <c r="AG110">
        <v>263.2</v>
      </c>
      <c r="AH110">
        <v>0.6</v>
      </c>
    </row>
    <row r="111" spans="1:34" hidden="1" x14ac:dyDescent="0.2">
      <c r="A111" s="2">
        <v>24869</v>
      </c>
      <c r="B111" s="3">
        <f>SUM(Table2[[#This Row],[Currency; Not seasonally adjusted]],Table2[[#This Row],[Demand deposits; Not seasonally adjusted]],AC111,AE111)</f>
        <v>183</v>
      </c>
      <c r="C111" s="3">
        <f>SUM(Table2[[#This Row],[M1; Not seasonally adjusted]],K111,L111,,AD111)</f>
        <v>528.09999999999991</v>
      </c>
      <c r="D111" s="3">
        <f>SUM(Table2[[#This Row],[M1; Not seasonally adjusted]],-Table2[[#This Row],[Calculated_NM1]])</f>
        <v>0</v>
      </c>
      <c r="E111" s="3">
        <f>IF(Table2[[#This Row],[NM1-M1]]&gt;1,1,0)</f>
        <v>0</v>
      </c>
      <c r="F111">
        <v>183</v>
      </c>
      <c r="G111">
        <v>528.1</v>
      </c>
      <c r="H111">
        <v>39.9</v>
      </c>
      <c r="I111">
        <v>142.4</v>
      </c>
      <c r="K111">
        <v>82.2</v>
      </c>
      <c r="M111">
        <v>0.4</v>
      </c>
      <c r="N111">
        <v>0</v>
      </c>
      <c r="O111">
        <v>0.4</v>
      </c>
      <c r="P111">
        <v>184.7</v>
      </c>
      <c r="Q111">
        <v>530.4</v>
      </c>
      <c r="R111">
        <v>40.299999999999997</v>
      </c>
      <c r="S111">
        <v>143.6</v>
      </c>
      <c r="U111">
        <v>82.2</v>
      </c>
      <c r="W111">
        <v>45.9</v>
      </c>
      <c r="X111">
        <v>21.3</v>
      </c>
      <c r="Y111">
        <v>67.2</v>
      </c>
      <c r="Z111">
        <v>25.6</v>
      </c>
      <c r="AA111">
        <v>372.6</v>
      </c>
      <c r="AB111">
        <v>25.2</v>
      </c>
      <c r="AC111">
        <v>0.1</v>
      </c>
      <c r="AD111">
        <v>262.89999999999998</v>
      </c>
      <c r="AE111">
        <v>0.6</v>
      </c>
      <c r="AF111">
        <v>0.1</v>
      </c>
      <c r="AG111">
        <v>263.5</v>
      </c>
      <c r="AH111">
        <v>0.6</v>
      </c>
    </row>
    <row r="112" spans="1:34" hidden="1" x14ac:dyDescent="0.2">
      <c r="A112" s="2">
        <v>24898</v>
      </c>
      <c r="B112" s="3">
        <f>SUM(Table2[[#This Row],[Currency; Not seasonally adjusted]],Table2[[#This Row],[Demand deposits; Not seasonally adjusted]],AC112,AE112)</f>
        <v>183.5</v>
      </c>
      <c r="C112" s="3">
        <f>SUM(Table2[[#This Row],[M1; Not seasonally adjusted]],K112,L112,,AD112)</f>
        <v>531.6</v>
      </c>
      <c r="D112" s="3">
        <f>SUM(Table2[[#This Row],[M1; Not seasonally adjusted]],-Table2[[#This Row],[Calculated_NM1]])</f>
        <v>0</v>
      </c>
      <c r="E112" s="3">
        <f>IF(Table2[[#This Row],[NM1-M1]]&gt;1,1,0)</f>
        <v>0</v>
      </c>
      <c r="F112">
        <v>183.5</v>
      </c>
      <c r="G112">
        <v>531.6</v>
      </c>
      <c r="H112">
        <v>40.299999999999997</v>
      </c>
      <c r="I112">
        <v>142.5</v>
      </c>
      <c r="K112">
        <v>83.6</v>
      </c>
      <c r="M112">
        <v>0.4</v>
      </c>
      <c r="N112">
        <v>0</v>
      </c>
      <c r="O112">
        <v>0.4</v>
      </c>
      <c r="P112">
        <v>185.5</v>
      </c>
      <c r="Q112">
        <v>533.20000000000005</v>
      </c>
      <c r="R112">
        <v>40.5</v>
      </c>
      <c r="S112">
        <v>144.19999999999999</v>
      </c>
      <c r="U112">
        <v>83.4</v>
      </c>
      <c r="W112">
        <v>46.2</v>
      </c>
      <c r="X112">
        <v>21.3</v>
      </c>
      <c r="Y112">
        <v>67.5</v>
      </c>
      <c r="Z112">
        <v>25.6</v>
      </c>
      <c r="AA112">
        <v>659.4</v>
      </c>
      <c r="AB112">
        <v>24.9</v>
      </c>
      <c r="AC112">
        <v>0.1</v>
      </c>
      <c r="AD112">
        <v>264.5</v>
      </c>
      <c r="AE112">
        <v>0.6</v>
      </c>
      <c r="AF112">
        <v>0.1</v>
      </c>
      <c r="AG112">
        <v>264.3</v>
      </c>
      <c r="AH112">
        <v>0.6</v>
      </c>
    </row>
    <row r="113" spans="1:34" hidden="1" x14ac:dyDescent="0.2">
      <c r="A113" s="2">
        <v>24929</v>
      </c>
      <c r="B113" s="3">
        <f>SUM(Table2[[#This Row],[Currency; Not seasonally adjusted]],Table2[[#This Row],[Demand deposits; Not seasonally adjusted]],AC113,AE113)</f>
        <v>187.2</v>
      </c>
      <c r="C113" s="3">
        <f>SUM(Table2[[#This Row],[M1; Not seasonally adjusted]],K113,L113,,AD113)</f>
        <v>536.9</v>
      </c>
      <c r="D113" s="3">
        <f>SUM(Table2[[#This Row],[M1; Not seasonally adjusted]],-Table2[[#This Row],[Calculated_NM1]])</f>
        <v>0.10000000000002274</v>
      </c>
      <c r="E113" s="3">
        <f>IF(Table2[[#This Row],[NM1-M1]]&gt;1,1,0)</f>
        <v>0</v>
      </c>
      <c r="F113">
        <v>187.3</v>
      </c>
      <c r="G113">
        <v>536.9</v>
      </c>
      <c r="H113">
        <v>40.6</v>
      </c>
      <c r="I113">
        <v>145.9</v>
      </c>
      <c r="K113">
        <v>85.2</v>
      </c>
      <c r="M113">
        <v>0.4</v>
      </c>
      <c r="N113">
        <v>0</v>
      </c>
      <c r="O113">
        <v>0.4</v>
      </c>
      <c r="P113">
        <v>186.6</v>
      </c>
      <c r="Q113">
        <v>535.70000000000005</v>
      </c>
      <c r="R113">
        <v>40.9</v>
      </c>
      <c r="S113">
        <v>144.9</v>
      </c>
      <c r="U113">
        <v>84.9</v>
      </c>
      <c r="W113">
        <v>46.7</v>
      </c>
      <c r="X113">
        <v>21.2</v>
      </c>
      <c r="Y113">
        <v>68</v>
      </c>
      <c r="Z113">
        <v>25.6</v>
      </c>
      <c r="AA113">
        <v>685.1</v>
      </c>
      <c r="AB113">
        <v>24.9</v>
      </c>
      <c r="AC113">
        <v>0.1</v>
      </c>
      <c r="AD113">
        <v>264.39999999999998</v>
      </c>
      <c r="AE113">
        <v>0.6</v>
      </c>
      <c r="AF113">
        <v>0.1</v>
      </c>
      <c r="AG113">
        <v>264.3</v>
      </c>
      <c r="AH113">
        <v>0.6</v>
      </c>
    </row>
    <row r="114" spans="1:34" hidden="1" x14ac:dyDescent="0.2">
      <c r="A114" s="2">
        <v>24959</v>
      </c>
      <c r="B114" s="3">
        <f>SUM(Table2[[#This Row],[Currency; Not seasonally adjusted]],Table2[[#This Row],[Demand deposits; Not seasonally adjusted]],AC114,AE114)</f>
        <v>184.5</v>
      </c>
      <c r="C114" s="3">
        <f>SUM(Table2[[#This Row],[M1; Not seasonally adjusted]],K114,L114,,AD114)</f>
        <v>535.5</v>
      </c>
      <c r="D114" s="3">
        <f>SUM(Table2[[#This Row],[M1; Not seasonally adjusted]],-Table2[[#This Row],[Calculated_NM1]])</f>
        <v>9.9999999999994316E-2</v>
      </c>
      <c r="E114" s="3">
        <f>IF(Table2[[#This Row],[NM1-M1]]&gt;1,1,0)</f>
        <v>0</v>
      </c>
      <c r="F114">
        <v>184.6</v>
      </c>
      <c r="G114">
        <v>535.4</v>
      </c>
      <c r="H114">
        <v>40.799999999999997</v>
      </c>
      <c r="I114">
        <v>143</v>
      </c>
      <c r="K114">
        <v>87</v>
      </c>
      <c r="M114">
        <v>0.4</v>
      </c>
      <c r="N114">
        <v>0</v>
      </c>
      <c r="O114">
        <v>0.4</v>
      </c>
      <c r="P114">
        <v>188</v>
      </c>
      <c r="Q114">
        <v>538.9</v>
      </c>
      <c r="R114">
        <v>41</v>
      </c>
      <c r="S114">
        <v>146.19999999999999</v>
      </c>
      <c r="U114">
        <v>86.5</v>
      </c>
      <c r="W114">
        <v>46.9</v>
      </c>
      <c r="X114">
        <v>21.1</v>
      </c>
      <c r="Y114">
        <v>68.099999999999994</v>
      </c>
      <c r="Z114">
        <v>25.4</v>
      </c>
      <c r="AA114">
        <v>740.9</v>
      </c>
      <c r="AB114">
        <v>24.7</v>
      </c>
      <c r="AC114">
        <v>0.1</v>
      </c>
      <c r="AD114">
        <v>263.89999999999998</v>
      </c>
      <c r="AE114">
        <v>0.6</v>
      </c>
      <c r="AF114">
        <v>0.1</v>
      </c>
      <c r="AG114">
        <v>264.5</v>
      </c>
      <c r="AH114">
        <v>0.6</v>
      </c>
    </row>
    <row r="115" spans="1:34" hidden="1" x14ac:dyDescent="0.2">
      <c r="A115" s="2">
        <v>24990</v>
      </c>
      <c r="B115" s="3">
        <f>SUM(Table2[[#This Row],[Currency; Not seasonally adjusted]],Table2[[#This Row],[Demand deposits; Not seasonally adjusted]],AC115,AE115)</f>
        <v>188.2</v>
      </c>
      <c r="C115" s="3">
        <f>SUM(Table2[[#This Row],[M1; Not seasonally adjusted]],K115,L115,,AD115)</f>
        <v>542.20000000000005</v>
      </c>
      <c r="D115" s="3">
        <f>SUM(Table2[[#This Row],[M1; Not seasonally adjusted]],-Table2[[#This Row],[Calculated_NM1]])</f>
        <v>0</v>
      </c>
      <c r="E115" s="3">
        <f>IF(Table2[[#This Row],[NM1-M1]]&gt;1,1,0)</f>
        <v>0</v>
      </c>
      <c r="F115">
        <v>188.2</v>
      </c>
      <c r="G115">
        <v>542.20000000000005</v>
      </c>
      <c r="H115">
        <v>41.4</v>
      </c>
      <c r="I115">
        <v>146</v>
      </c>
      <c r="K115">
        <v>89</v>
      </c>
      <c r="M115">
        <v>0.4</v>
      </c>
      <c r="N115">
        <v>0</v>
      </c>
      <c r="O115">
        <v>0.4</v>
      </c>
      <c r="P115">
        <v>189.4</v>
      </c>
      <c r="Q115">
        <v>542.6</v>
      </c>
      <c r="R115">
        <v>41.4</v>
      </c>
      <c r="S115">
        <v>147.30000000000001</v>
      </c>
      <c r="U115">
        <v>88.2</v>
      </c>
      <c r="W115">
        <v>47.6</v>
      </c>
      <c r="X115">
        <v>21.3</v>
      </c>
      <c r="Y115">
        <v>68.900000000000006</v>
      </c>
      <c r="Z115">
        <v>25.7</v>
      </c>
      <c r="AA115">
        <v>693.7</v>
      </c>
      <c r="AB115">
        <v>25</v>
      </c>
      <c r="AC115">
        <v>0.1</v>
      </c>
      <c r="AD115">
        <v>265</v>
      </c>
      <c r="AE115">
        <v>0.7</v>
      </c>
      <c r="AF115">
        <v>0.1</v>
      </c>
      <c r="AG115">
        <v>264.89999999999998</v>
      </c>
      <c r="AH115">
        <v>0.7</v>
      </c>
    </row>
    <row r="116" spans="1:34" hidden="1" x14ac:dyDescent="0.2">
      <c r="A116" s="2">
        <v>25020</v>
      </c>
      <c r="B116" s="3">
        <f>SUM(Table2[[#This Row],[Currency; Not seasonally adjusted]],Table2[[#This Row],[Demand deposits; Not seasonally adjusted]],AC116,AE116)</f>
        <v>189.69999999999996</v>
      </c>
      <c r="C116" s="3">
        <f>SUM(Table2[[#This Row],[M1; Not seasonally adjusted]],K116,L116,,AD116)</f>
        <v>546.20000000000005</v>
      </c>
      <c r="D116" s="3">
        <f>SUM(Table2[[#This Row],[M1; Not seasonally adjusted]],-Table2[[#This Row],[Calculated_NM1]])</f>
        <v>0.10000000000005116</v>
      </c>
      <c r="E116" s="3">
        <f>IF(Table2[[#This Row],[NM1-M1]]&gt;1,1,0)</f>
        <v>0</v>
      </c>
      <c r="F116">
        <v>189.8</v>
      </c>
      <c r="G116">
        <v>546.20000000000005</v>
      </c>
      <c r="H116">
        <v>41.8</v>
      </c>
      <c r="I116">
        <v>147.1</v>
      </c>
      <c r="K116">
        <v>91.4</v>
      </c>
      <c r="M116">
        <v>0.4</v>
      </c>
      <c r="N116">
        <v>0</v>
      </c>
      <c r="O116">
        <v>0.4</v>
      </c>
      <c r="P116">
        <v>190.5</v>
      </c>
      <c r="Q116">
        <v>545.6</v>
      </c>
      <c r="R116">
        <v>41.6</v>
      </c>
      <c r="S116">
        <v>148.1</v>
      </c>
      <c r="U116">
        <v>90.5</v>
      </c>
      <c r="W116">
        <v>48.1</v>
      </c>
      <c r="X116">
        <v>21.6</v>
      </c>
      <c r="Y116">
        <v>69.7</v>
      </c>
      <c r="Z116">
        <v>26</v>
      </c>
      <c r="AA116">
        <v>527.1</v>
      </c>
      <c r="AB116">
        <v>25.5</v>
      </c>
      <c r="AC116">
        <v>0.1</v>
      </c>
      <c r="AD116">
        <v>265</v>
      </c>
      <c r="AE116">
        <v>0.7</v>
      </c>
      <c r="AF116">
        <v>0.1</v>
      </c>
      <c r="AG116">
        <v>264.60000000000002</v>
      </c>
      <c r="AH116">
        <v>0.7</v>
      </c>
    </row>
    <row r="117" spans="1:34" hidden="1" x14ac:dyDescent="0.2">
      <c r="A117" s="2">
        <v>25051</v>
      </c>
      <c r="B117" s="3">
        <f>SUM(Table2[[#This Row],[Currency; Not seasonally adjusted]],Table2[[#This Row],[Demand deposits; Not seasonally adjusted]],AC117,AE117)</f>
        <v>189.39999999999998</v>
      </c>
      <c r="C117" s="3">
        <f>SUM(Table2[[#This Row],[M1; Not seasonally adjusted]],K117,L117,,AD117)</f>
        <v>547.59999999999991</v>
      </c>
      <c r="D117" s="3">
        <f>SUM(Table2[[#This Row],[M1; Not seasonally adjusted]],-Table2[[#This Row],[Calculated_NM1]])</f>
        <v>0.10000000000002274</v>
      </c>
      <c r="E117" s="3">
        <f>IF(Table2[[#This Row],[NM1-M1]]&gt;1,1,0)</f>
        <v>0</v>
      </c>
      <c r="F117">
        <v>189.5</v>
      </c>
      <c r="G117">
        <v>547.6</v>
      </c>
      <c r="H117">
        <v>42</v>
      </c>
      <c r="I117">
        <v>146.6</v>
      </c>
      <c r="K117">
        <v>93.2</v>
      </c>
      <c r="M117">
        <v>0.4</v>
      </c>
      <c r="N117">
        <v>0</v>
      </c>
      <c r="O117">
        <v>0.4</v>
      </c>
      <c r="P117">
        <v>191.8</v>
      </c>
      <c r="Q117">
        <v>549.4</v>
      </c>
      <c r="R117">
        <v>41.8</v>
      </c>
      <c r="S117">
        <v>149.19999999999999</v>
      </c>
      <c r="U117">
        <v>92.3</v>
      </c>
      <c r="W117">
        <v>48.3</v>
      </c>
      <c r="X117">
        <v>21.6</v>
      </c>
      <c r="Y117">
        <v>69.900000000000006</v>
      </c>
      <c r="Z117">
        <v>26</v>
      </c>
      <c r="AA117">
        <v>564.6</v>
      </c>
      <c r="AB117">
        <v>25.5</v>
      </c>
      <c r="AC117">
        <v>0.1</v>
      </c>
      <c r="AD117">
        <v>264.89999999999998</v>
      </c>
      <c r="AE117">
        <v>0.7</v>
      </c>
      <c r="AF117">
        <v>0.1</v>
      </c>
      <c r="AG117">
        <v>265.3</v>
      </c>
      <c r="AH117">
        <v>0.7</v>
      </c>
    </row>
    <row r="118" spans="1:34" hidden="1" x14ac:dyDescent="0.2">
      <c r="A118" s="2">
        <v>25082</v>
      </c>
      <c r="B118" s="3">
        <f>SUM(Table2[[#This Row],[Currency; Not seasonally adjusted]],Table2[[#This Row],[Demand deposits; Not seasonally adjusted]],AC118,AE118)</f>
        <v>191.79999999999998</v>
      </c>
      <c r="C118" s="3">
        <f>SUM(Table2[[#This Row],[M1; Not seasonally adjusted]],K118,L118,,AD118)</f>
        <v>553.20000000000005</v>
      </c>
      <c r="D118" s="3">
        <f>SUM(Table2[[#This Row],[M1; Not seasonally adjusted]],-Table2[[#This Row],[Calculated_NM1]])</f>
        <v>0.10000000000002274</v>
      </c>
      <c r="E118" s="3">
        <f>IF(Table2[[#This Row],[NM1-M1]]&gt;1,1,0)</f>
        <v>0</v>
      </c>
      <c r="F118">
        <v>191.9</v>
      </c>
      <c r="G118">
        <v>553.1</v>
      </c>
      <c r="H118">
        <v>42.2</v>
      </c>
      <c r="I118">
        <v>148.80000000000001</v>
      </c>
      <c r="K118">
        <v>95.1</v>
      </c>
      <c r="M118">
        <v>0.4</v>
      </c>
      <c r="N118">
        <v>0</v>
      </c>
      <c r="O118">
        <v>0.4</v>
      </c>
      <c r="P118">
        <v>192.7</v>
      </c>
      <c r="Q118">
        <v>553.6</v>
      </c>
      <c r="R118">
        <v>42.2</v>
      </c>
      <c r="S118">
        <v>149.80000000000001</v>
      </c>
      <c r="U118">
        <v>94.3</v>
      </c>
      <c r="W118">
        <v>48.5</v>
      </c>
      <c r="X118">
        <v>21.5</v>
      </c>
      <c r="Y118">
        <v>70</v>
      </c>
      <c r="Z118">
        <v>26.1</v>
      </c>
      <c r="AA118">
        <v>503.5</v>
      </c>
      <c r="AB118">
        <v>25.6</v>
      </c>
      <c r="AC118">
        <v>0.1</v>
      </c>
      <c r="AD118">
        <v>266.2</v>
      </c>
      <c r="AE118">
        <v>0.7</v>
      </c>
      <c r="AF118">
        <v>0.1</v>
      </c>
      <c r="AG118">
        <v>266.5</v>
      </c>
      <c r="AH118">
        <v>0.7</v>
      </c>
    </row>
    <row r="119" spans="1:34" hidden="1" x14ac:dyDescent="0.2">
      <c r="A119" s="2">
        <v>25112</v>
      </c>
      <c r="B119" s="3">
        <f>SUM(Table2[[#This Row],[Currency; Not seasonally adjusted]],Table2[[#This Row],[Demand deposits; Not seasonally adjusted]],AC119,AE119)</f>
        <v>194.29999999999998</v>
      </c>
      <c r="C119" s="3">
        <f>SUM(Table2[[#This Row],[M1; Not seasonally adjusted]],K119,L119,,AD119)</f>
        <v>558.5</v>
      </c>
      <c r="D119" s="3">
        <f>SUM(Table2[[#This Row],[M1; Not seasonally adjusted]],-Table2[[#This Row],[Calculated_NM1]])</f>
        <v>-9.9999999999994316E-2</v>
      </c>
      <c r="E119" s="3">
        <f>IF(Table2[[#This Row],[NM1-M1]]&gt;1,1,0)</f>
        <v>0</v>
      </c>
      <c r="F119">
        <v>194.2</v>
      </c>
      <c r="G119">
        <v>558.5</v>
      </c>
      <c r="H119">
        <v>42.4</v>
      </c>
      <c r="I119">
        <v>151.1</v>
      </c>
      <c r="K119">
        <v>96.8</v>
      </c>
      <c r="M119">
        <v>0.4</v>
      </c>
      <c r="N119">
        <v>0</v>
      </c>
      <c r="O119">
        <v>0.4</v>
      </c>
      <c r="P119">
        <v>194</v>
      </c>
      <c r="Q119">
        <v>557.6</v>
      </c>
      <c r="R119">
        <v>42.4</v>
      </c>
      <c r="S119">
        <v>150.9</v>
      </c>
      <c r="U119">
        <v>96.9</v>
      </c>
      <c r="W119">
        <v>48.7</v>
      </c>
      <c r="X119">
        <v>22.1</v>
      </c>
      <c r="Y119">
        <v>70.8</v>
      </c>
      <c r="Z119">
        <v>26.6</v>
      </c>
      <c r="AA119">
        <v>442.9</v>
      </c>
      <c r="AB119">
        <v>26.2</v>
      </c>
      <c r="AC119">
        <v>0.1</v>
      </c>
      <c r="AD119">
        <v>267.5</v>
      </c>
      <c r="AE119">
        <v>0.7</v>
      </c>
      <c r="AF119">
        <v>0.1</v>
      </c>
      <c r="AG119">
        <v>266.7</v>
      </c>
      <c r="AH119">
        <v>0.7</v>
      </c>
    </row>
    <row r="120" spans="1:34" hidden="1" x14ac:dyDescent="0.2">
      <c r="A120" s="2">
        <v>25143</v>
      </c>
      <c r="B120" s="3">
        <f>SUM(Table2[[#This Row],[Currency; Not seasonally adjusted]],Table2[[#This Row],[Demand deposits; Not seasonally adjusted]],AC120,AE120)</f>
        <v>197.5</v>
      </c>
      <c r="C120" s="3">
        <f>SUM(Table2[[#This Row],[M1; Not seasonally adjusted]],K120,L120,,AD120)</f>
        <v>562.5</v>
      </c>
      <c r="D120" s="3">
        <f>SUM(Table2[[#This Row],[M1; Not seasonally adjusted]],-Table2[[#This Row],[Calculated_NM1]])</f>
        <v>9.9999999999994316E-2</v>
      </c>
      <c r="E120" s="3">
        <f>IF(Table2[[#This Row],[NM1-M1]]&gt;1,1,0)</f>
        <v>0</v>
      </c>
      <c r="F120">
        <v>197.6</v>
      </c>
      <c r="G120">
        <v>562.5</v>
      </c>
      <c r="H120">
        <v>43.2</v>
      </c>
      <c r="I120">
        <v>153.6</v>
      </c>
      <c r="K120">
        <v>97.6</v>
      </c>
      <c r="M120">
        <v>0.4</v>
      </c>
      <c r="N120">
        <v>0</v>
      </c>
      <c r="O120">
        <v>0.4</v>
      </c>
      <c r="P120">
        <v>196</v>
      </c>
      <c r="Q120">
        <v>562.4</v>
      </c>
      <c r="R120">
        <v>42.7</v>
      </c>
      <c r="S120">
        <v>152.5</v>
      </c>
      <c r="U120">
        <v>99</v>
      </c>
      <c r="W120">
        <v>49.5</v>
      </c>
      <c r="X120">
        <v>22.2</v>
      </c>
      <c r="Y120">
        <v>71.7</v>
      </c>
      <c r="Z120">
        <v>26.8</v>
      </c>
      <c r="AA120">
        <v>544.70000000000005</v>
      </c>
      <c r="AB120">
        <v>26.2</v>
      </c>
      <c r="AC120">
        <v>0.1</v>
      </c>
      <c r="AD120">
        <v>267.3</v>
      </c>
      <c r="AE120">
        <v>0.6</v>
      </c>
      <c r="AF120">
        <v>0.1</v>
      </c>
      <c r="AG120">
        <v>267.39999999999998</v>
      </c>
      <c r="AH120">
        <v>0.7</v>
      </c>
    </row>
    <row r="121" spans="1:34" hidden="1" x14ac:dyDescent="0.2">
      <c r="A121" s="2">
        <v>25173</v>
      </c>
      <c r="B121" s="3">
        <f>SUM(Table2[[#This Row],[Currency; Not seasonally adjusted]],Table2[[#This Row],[Demand deposits; Not seasonally adjusted]],AC121,AE121)</f>
        <v>202.79999999999998</v>
      </c>
      <c r="C121" s="3">
        <f>SUM(Table2[[#This Row],[M1; Not seasonally adjusted]],K121,L121,,AD121)</f>
        <v>569.6</v>
      </c>
      <c r="D121" s="3">
        <f>SUM(Table2[[#This Row],[M1; Not seasonally adjusted]],-Table2[[#This Row],[Calculated_NM1]])</f>
        <v>2.8421709430404007E-14</v>
      </c>
      <c r="E121" s="3">
        <f>IF(Table2[[#This Row],[NM1-M1]]&gt;1,1,0)</f>
        <v>0</v>
      </c>
      <c r="F121">
        <v>202.8</v>
      </c>
      <c r="G121">
        <v>569.70000000000005</v>
      </c>
      <c r="H121">
        <v>43.9</v>
      </c>
      <c r="I121">
        <v>158.19999999999999</v>
      </c>
      <c r="K121">
        <v>97.8</v>
      </c>
      <c r="M121">
        <v>0.4</v>
      </c>
      <c r="N121">
        <v>0</v>
      </c>
      <c r="O121">
        <v>0.4</v>
      </c>
      <c r="P121">
        <v>197.4</v>
      </c>
      <c r="Q121">
        <v>566.79999999999995</v>
      </c>
      <c r="R121">
        <v>43</v>
      </c>
      <c r="S121">
        <v>153.6</v>
      </c>
      <c r="U121">
        <v>100.5</v>
      </c>
      <c r="W121">
        <v>50.7</v>
      </c>
      <c r="X121">
        <v>22.5</v>
      </c>
      <c r="Y121">
        <v>73.099999999999994</v>
      </c>
      <c r="Z121">
        <v>27.2</v>
      </c>
      <c r="AA121">
        <v>745.8</v>
      </c>
      <c r="AB121">
        <v>26.4</v>
      </c>
      <c r="AC121">
        <v>0.1</v>
      </c>
      <c r="AD121">
        <v>269</v>
      </c>
      <c r="AE121">
        <v>0.6</v>
      </c>
      <c r="AF121">
        <v>0.1</v>
      </c>
      <c r="AG121">
        <v>268.89999999999998</v>
      </c>
      <c r="AH121">
        <v>0.7</v>
      </c>
    </row>
    <row r="122" spans="1:34" hidden="1" x14ac:dyDescent="0.2">
      <c r="A122" s="2">
        <v>25204</v>
      </c>
      <c r="B122" s="3">
        <f>SUM(Table2[[#This Row],[Currency; Not seasonally adjusted]],Table2[[#This Row],[Demand deposits; Not seasonally adjusted]],AC122,AE122)</f>
        <v>203.79999999999998</v>
      </c>
      <c r="C122" s="3">
        <f>SUM(Table2[[#This Row],[M1; Not seasonally adjusted]],K122,L122,,AD122)</f>
        <v>573.5</v>
      </c>
      <c r="D122" s="3">
        <f>SUM(Table2[[#This Row],[M1; Not seasonally adjusted]],-Table2[[#This Row],[Calculated_NM1]])</f>
        <v>2.8421709430404007E-14</v>
      </c>
      <c r="E122" s="3">
        <f>IF(Table2[[#This Row],[NM1-M1]]&gt;1,1,0)</f>
        <v>0</v>
      </c>
      <c r="F122">
        <v>203.8</v>
      </c>
      <c r="G122">
        <v>573.5</v>
      </c>
      <c r="H122">
        <v>43</v>
      </c>
      <c r="I122">
        <v>160</v>
      </c>
      <c r="K122">
        <v>101.1</v>
      </c>
      <c r="M122">
        <v>0.4</v>
      </c>
      <c r="N122">
        <v>0</v>
      </c>
      <c r="O122">
        <v>0.4</v>
      </c>
      <c r="P122">
        <v>198.7</v>
      </c>
      <c r="Q122">
        <v>569.29999999999995</v>
      </c>
      <c r="R122">
        <v>43.1</v>
      </c>
      <c r="S122">
        <v>154.69999999999999</v>
      </c>
      <c r="U122">
        <v>101.9</v>
      </c>
      <c r="W122">
        <v>49.9</v>
      </c>
      <c r="X122">
        <v>23</v>
      </c>
      <c r="Y122">
        <v>72.900000000000006</v>
      </c>
      <c r="Z122">
        <v>28.1</v>
      </c>
      <c r="AA122">
        <v>735.9</v>
      </c>
      <c r="AB122">
        <v>27.3</v>
      </c>
      <c r="AC122">
        <v>0.1</v>
      </c>
      <c r="AD122">
        <v>268.60000000000002</v>
      </c>
      <c r="AE122">
        <v>0.7</v>
      </c>
      <c r="AF122">
        <v>0.1</v>
      </c>
      <c r="AG122">
        <v>268.7</v>
      </c>
      <c r="AH122">
        <v>0.7</v>
      </c>
    </row>
    <row r="123" spans="1:34" hidden="1" x14ac:dyDescent="0.2">
      <c r="A123" s="2">
        <v>25235</v>
      </c>
      <c r="B123" s="3">
        <f>SUM(Table2[[#This Row],[Currency; Not seasonally adjusted]],Table2[[#This Row],[Demand deposits; Not seasonally adjusted]],AC123,AE123)</f>
        <v>197.29999999999998</v>
      </c>
      <c r="C123" s="3">
        <f>SUM(Table2[[#This Row],[M1; Not seasonally adjusted]],K123,L123,,AD123)</f>
        <v>569.1</v>
      </c>
      <c r="D123" s="3">
        <f>SUM(Table2[[#This Row],[M1; Not seasonally adjusted]],-Table2[[#This Row],[Calculated_NM1]])</f>
        <v>2.8421709430404007E-14</v>
      </c>
      <c r="E123" s="3">
        <f>IF(Table2[[#This Row],[NM1-M1]]&gt;1,1,0)</f>
        <v>0</v>
      </c>
      <c r="F123">
        <v>197.3</v>
      </c>
      <c r="G123">
        <v>569.1</v>
      </c>
      <c r="H123">
        <v>43</v>
      </c>
      <c r="I123">
        <v>153.5</v>
      </c>
      <c r="K123">
        <v>104.4</v>
      </c>
      <c r="M123">
        <v>0.4</v>
      </c>
      <c r="N123">
        <v>0</v>
      </c>
      <c r="O123">
        <v>0.4</v>
      </c>
      <c r="P123">
        <v>199.3</v>
      </c>
      <c r="Q123">
        <v>571.9</v>
      </c>
      <c r="R123">
        <v>43.4</v>
      </c>
      <c r="S123">
        <v>155.1</v>
      </c>
      <c r="U123">
        <v>104.4</v>
      </c>
      <c r="W123">
        <v>49.3</v>
      </c>
      <c r="X123">
        <v>22.7</v>
      </c>
      <c r="Y123">
        <v>72</v>
      </c>
      <c r="Z123">
        <v>27.3</v>
      </c>
      <c r="AA123">
        <v>835.3</v>
      </c>
      <c r="AB123">
        <v>26.5</v>
      </c>
      <c r="AC123">
        <v>0.1</v>
      </c>
      <c r="AD123">
        <v>267.39999999999998</v>
      </c>
      <c r="AE123">
        <v>0.7</v>
      </c>
      <c r="AF123">
        <v>0.1</v>
      </c>
      <c r="AG123">
        <v>268.2</v>
      </c>
      <c r="AH123">
        <v>0.7</v>
      </c>
    </row>
    <row r="124" spans="1:34" hidden="1" x14ac:dyDescent="0.2">
      <c r="A124" s="2">
        <v>25263</v>
      </c>
      <c r="B124" s="3">
        <f>SUM(Table2[[#This Row],[Currency; Not seasonally adjusted]],Table2[[#This Row],[Demand deposits; Not seasonally adjusted]],AC124,AE124)</f>
        <v>197.79999999999998</v>
      </c>
      <c r="C124" s="3">
        <f>SUM(Table2[[#This Row],[M1; Not seasonally adjusted]],K124,L124,,AD124)</f>
        <v>572.79999999999995</v>
      </c>
      <c r="D124" s="3">
        <f>SUM(Table2[[#This Row],[M1; Not seasonally adjusted]],-Table2[[#This Row],[Calculated_NM1]])</f>
        <v>2.8421709430404007E-14</v>
      </c>
      <c r="E124" s="3">
        <f>IF(Table2[[#This Row],[NM1-M1]]&gt;1,1,0)</f>
        <v>0</v>
      </c>
      <c r="F124">
        <v>197.8</v>
      </c>
      <c r="G124">
        <v>572.79999999999995</v>
      </c>
      <c r="H124">
        <v>43.3</v>
      </c>
      <c r="I124">
        <v>153.69999999999999</v>
      </c>
      <c r="K124">
        <v>106</v>
      </c>
      <c r="M124">
        <v>0.4</v>
      </c>
      <c r="N124">
        <v>0</v>
      </c>
      <c r="O124">
        <v>0.4</v>
      </c>
      <c r="P124">
        <v>200</v>
      </c>
      <c r="Q124">
        <v>574.4</v>
      </c>
      <c r="R124">
        <v>43.6</v>
      </c>
      <c r="S124">
        <v>155.5</v>
      </c>
      <c r="U124">
        <v>105.4</v>
      </c>
      <c r="W124">
        <v>49.5</v>
      </c>
      <c r="X124">
        <v>22.2</v>
      </c>
      <c r="Y124">
        <v>71.8</v>
      </c>
      <c r="Z124">
        <v>26.8</v>
      </c>
      <c r="AA124">
        <v>901.6</v>
      </c>
      <c r="AB124">
        <v>25.9</v>
      </c>
      <c r="AC124">
        <v>0.1</v>
      </c>
      <c r="AD124">
        <v>269</v>
      </c>
      <c r="AE124">
        <v>0.7</v>
      </c>
      <c r="AF124">
        <v>0.1</v>
      </c>
      <c r="AG124">
        <v>268.89999999999998</v>
      </c>
      <c r="AH124">
        <v>0.7</v>
      </c>
    </row>
    <row r="125" spans="1:34" hidden="1" x14ac:dyDescent="0.2">
      <c r="A125" s="2">
        <v>25294</v>
      </c>
      <c r="B125" s="3">
        <f>SUM(Table2[[#This Row],[Currency; Not seasonally adjusted]],Table2[[#This Row],[Demand deposits; Not seasonally adjusted]],AC125,AE125)</f>
        <v>201.5</v>
      </c>
      <c r="C125" s="3">
        <f>SUM(Table2[[#This Row],[M1; Not seasonally adjusted]],K125,L125,,AD125)</f>
        <v>577.5</v>
      </c>
      <c r="D125" s="3">
        <f>SUM(Table2[[#This Row],[M1; Not seasonally adjusted]],-Table2[[#This Row],[Calculated_NM1]])</f>
        <v>0</v>
      </c>
      <c r="E125" s="3">
        <f>IF(Table2[[#This Row],[NM1-M1]]&gt;1,1,0)</f>
        <v>0</v>
      </c>
      <c r="F125">
        <v>201.5</v>
      </c>
      <c r="G125">
        <v>577.4</v>
      </c>
      <c r="H125">
        <v>43.4</v>
      </c>
      <c r="I125">
        <v>157.30000000000001</v>
      </c>
      <c r="K125">
        <v>107.7</v>
      </c>
      <c r="M125">
        <v>0.4</v>
      </c>
      <c r="N125">
        <v>0</v>
      </c>
      <c r="O125">
        <v>0.4</v>
      </c>
      <c r="P125">
        <v>200.7</v>
      </c>
      <c r="Q125">
        <v>575.70000000000005</v>
      </c>
      <c r="R125">
        <v>43.8</v>
      </c>
      <c r="S125">
        <v>156.1</v>
      </c>
      <c r="U125">
        <v>107.1</v>
      </c>
      <c r="W125">
        <v>49.8</v>
      </c>
      <c r="X125">
        <v>22.6</v>
      </c>
      <c r="Y125">
        <v>72.400000000000006</v>
      </c>
      <c r="Z125">
        <v>27.1</v>
      </c>
      <c r="AA125">
        <v>1003.4</v>
      </c>
      <c r="AB125">
        <v>26.1</v>
      </c>
      <c r="AC125">
        <v>0.1</v>
      </c>
      <c r="AD125">
        <v>268.3</v>
      </c>
      <c r="AE125">
        <v>0.7</v>
      </c>
      <c r="AF125">
        <v>0.1</v>
      </c>
      <c r="AG125">
        <v>267.89999999999998</v>
      </c>
      <c r="AH125">
        <v>0.7</v>
      </c>
    </row>
    <row r="126" spans="1:34" hidden="1" x14ac:dyDescent="0.2">
      <c r="A126" s="2">
        <v>25324</v>
      </c>
      <c r="B126" s="3">
        <f>SUM(Table2[[#This Row],[Currency; Not seasonally adjusted]],Table2[[#This Row],[Demand deposits; Not seasonally adjusted]],AC126,AE126)</f>
        <v>197.29999999999998</v>
      </c>
      <c r="C126" s="3">
        <f>SUM(Table2[[#This Row],[M1; Not seasonally adjusted]],K126,L126,,AD126)</f>
        <v>573.5</v>
      </c>
      <c r="D126" s="3">
        <f>SUM(Table2[[#This Row],[M1; Not seasonally adjusted]],-Table2[[#This Row],[Calculated_NM1]])</f>
        <v>0.10000000000002274</v>
      </c>
      <c r="E126" s="3">
        <f>IF(Table2[[#This Row],[NM1-M1]]&gt;1,1,0)</f>
        <v>0</v>
      </c>
      <c r="F126">
        <v>197.4</v>
      </c>
      <c r="G126">
        <v>573.5</v>
      </c>
      <c r="H126">
        <v>43.7</v>
      </c>
      <c r="I126">
        <v>152.80000000000001</v>
      </c>
      <c r="K126">
        <v>109</v>
      </c>
      <c r="M126">
        <v>0.4</v>
      </c>
      <c r="N126">
        <v>0</v>
      </c>
      <c r="O126">
        <v>0.4</v>
      </c>
      <c r="P126">
        <v>200.8</v>
      </c>
      <c r="Q126">
        <v>576.5</v>
      </c>
      <c r="R126">
        <v>43.9</v>
      </c>
      <c r="S126">
        <v>156</v>
      </c>
      <c r="U126">
        <v>108.4</v>
      </c>
      <c r="W126">
        <v>50</v>
      </c>
      <c r="X126">
        <v>23.3</v>
      </c>
      <c r="Y126">
        <v>73.400000000000006</v>
      </c>
      <c r="Z126">
        <v>27.9</v>
      </c>
      <c r="AA126">
        <v>1374.5</v>
      </c>
      <c r="AB126">
        <v>26.5</v>
      </c>
      <c r="AC126">
        <v>0.1</v>
      </c>
      <c r="AD126">
        <v>267.10000000000002</v>
      </c>
      <c r="AE126">
        <v>0.7</v>
      </c>
      <c r="AF126">
        <v>0.1</v>
      </c>
      <c r="AG126">
        <v>267.3</v>
      </c>
      <c r="AH126">
        <v>0.7</v>
      </c>
    </row>
    <row r="127" spans="1:34" hidden="1" x14ac:dyDescent="0.2">
      <c r="A127" s="2">
        <v>25355</v>
      </c>
      <c r="B127" s="3">
        <f>SUM(Table2[[#This Row],[Currency; Not seasonally adjusted]],Table2[[#This Row],[Demand deposits; Not seasonally adjusted]],AC127,AE127)</f>
        <v>200.1</v>
      </c>
      <c r="C127" s="3">
        <f>SUM(Table2[[#This Row],[M1; Not seasonally adjusted]],K127,L127,,AD127)</f>
        <v>578.70000000000005</v>
      </c>
      <c r="D127" s="3">
        <f>SUM(Table2[[#This Row],[M1; Not seasonally adjusted]],-Table2[[#This Row],[Calculated_NM1]])</f>
        <v>9.9999999999994316E-2</v>
      </c>
      <c r="E127" s="3">
        <f>IF(Table2[[#This Row],[NM1-M1]]&gt;1,1,0)</f>
        <v>0</v>
      </c>
      <c r="F127">
        <v>200.2</v>
      </c>
      <c r="G127">
        <v>578.70000000000005</v>
      </c>
      <c r="H127">
        <v>44.3</v>
      </c>
      <c r="I127">
        <v>155</v>
      </c>
      <c r="K127">
        <v>110.2</v>
      </c>
      <c r="M127">
        <v>0.4</v>
      </c>
      <c r="N127">
        <v>0</v>
      </c>
      <c r="O127">
        <v>0.4</v>
      </c>
      <c r="P127">
        <v>201.3</v>
      </c>
      <c r="Q127">
        <v>578.5</v>
      </c>
      <c r="R127">
        <v>44.2</v>
      </c>
      <c r="S127">
        <v>156.19999999999999</v>
      </c>
      <c r="U127">
        <v>109.3</v>
      </c>
      <c r="W127">
        <v>50.8</v>
      </c>
      <c r="X127">
        <v>22.7</v>
      </c>
      <c r="Y127">
        <v>73.5</v>
      </c>
      <c r="Z127">
        <v>27.3</v>
      </c>
      <c r="AA127">
        <v>1384.7</v>
      </c>
      <c r="AB127">
        <v>25.9</v>
      </c>
      <c r="AC127">
        <v>0.1</v>
      </c>
      <c r="AD127">
        <v>268.3</v>
      </c>
      <c r="AE127">
        <v>0.7</v>
      </c>
      <c r="AF127">
        <v>0.1</v>
      </c>
      <c r="AG127">
        <v>267.89999999999998</v>
      </c>
      <c r="AH127">
        <v>0.7</v>
      </c>
    </row>
    <row r="128" spans="1:34" hidden="1" x14ac:dyDescent="0.2">
      <c r="A128" s="2">
        <v>25385</v>
      </c>
      <c r="B128" s="3">
        <f>SUM(Table2[[#This Row],[Currency; Not seasonally adjusted]],Table2[[#This Row],[Demand deposits; Not seasonally adjusted]],AC128,AE128)</f>
        <v>201.1</v>
      </c>
      <c r="C128" s="3">
        <f>SUM(Table2[[#This Row],[M1; Not seasonally adjusted]],K128,L128,,AD128)</f>
        <v>580.6</v>
      </c>
      <c r="D128" s="3">
        <f>SUM(Table2[[#This Row],[M1; Not seasonally adjusted]],-Table2[[#This Row],[Calculated_NM1]])</f>
        <v>9.9999999999994316E-2</v>
      </c>
      <c r="E128" s="3">
        <f>IF(Table2[[#This Row],[NM1-M1]]&gt;1,1,0)</f>
        <v>0</v>
      </c>
      <c r="F128">
        <v>201.2</v>
      </c>
      <c r="G128">
        <v>580.6</v>
      </c>
      <c r="H128">
        <v>44.7</v>
      </c>
      <c r="I128">
        <v>155.5</v>
      </c>
      <c r="K128">
        <v>112.9</v>
      </c>
      <c r="M128">
        <v>0.4</v>
      </c>
      <c r="N128">
        <v>0</v>
      </c>
      <c r="O128">
        <v>0.4</v>
      </c>
      <c r="P128">
        <v>201.7</v>
      </c>
      <c r="Q128">
        <v>579.5</v>
      </c>
      <c r="R128">
        <v>44.5</v>
      </c>
      <c r="S128">
        <v>156.30000000000001</v>
      </c>
      <c r="U128">
        <v>111.8</v>
      </c>
      <c r="W128">
        <v>51.3</v>
      </c>
      <c r="X128">
        <v>22.4</v>
      </c>
      <c r="Y128">
        <v>73.7</v>
      </c>
      <c r="Z128">
        <v>27.1</v>
      </c>
      <c r="AA128">
        <v>1252</v>
      </c>
      <c r="AB128">
        <v>25.8</v>
      </c>
      <c r="AC128">
        <v>0.1</v>
      </c>
      <c r="AD128">
        <v>266.5</v>
      </c>
      <c r="AE128">
        <v>0.8</v>
      </c>
      <c r="AF128">
        <v>0.1</v>
      </c>
      <c r="AG128">
        <v>266</v>
      </c>
      <c r="AH128">
        <v>0.7</v>
      </c>
    </row>
    <row r="129" spans="1:34" hidden="1" x14ac:dyDescent="0.2">
      <c r="A129" s="2">
        <v>25416</v>
      </c>
      <c r="B129" s="3">
        <f>SUM(Table2[[#This Row],[Currency; Not seasonally adjusted]],Table2[[#This Row],[Demand deposits; Not seasonally adjusted]],AC129,AE129)</f>
        <v>199.4</v>
      </c>
      <c r="C129" s="3">
        <f>SUM(Table2[[#This Row],[M1; Not seasonally adjusted]],K129,L129,,AD129)</f>
        <v>578.5</v>
      </c>
      <c r="D129" s="3">
        <f>SUM(Table2[[#This Row],[M1; Not seasonally adjusted]],-Table2[[#This Row],[Calculated_NM1]])</f>
        <v>9.9999999999994316E-2</v>
      </c>
      <c r="E129" s="3">
        <f>IF(Table2[[#This Row],[NM1-M1]]&gt;1,1,0)</f>
        <v>0</v>
      </c>
      <c r="F129">
        <v>199.5</v>
      </c>
      <c r="G129">
        <v>578.4</v>
      </c>
      <c r="H129">
        <v>44.9</v>
      </c>
      <c r="I129">
        <v>153.6</v>
      </c>
      <c r="K129">
        <v>114.8</v>
      </c>
      <c r="M129">
        <v>0.4</v>
      </c>
      <c r="N129">
        <v>0</v>
      </c>
      <c r="O129">
        <v>0.4</v>
      </c>
      <c r="P129">
        <v>201.7</v>
      </c>
      <c r="Q129">
        <v>580.1</v>
      </c>
      <c r="R129">
        <v>44.7</v>
      </c>
      <c r="S129">
        <v>156.19999999999999</v>
      </c>
      <c r="U129">
        <v>113.9</v>
      </c>
      <c r="W129">
        <v>51.4</v>
      </c>
      <c r="X129">
        <v>22.4</v>
      </c>
      <c r="Y129">
        <v>73.8</v>
      </c>
      <c r="Z129">
        <v>27</v>
      </c>
      <c r="AA129">
        <v>1218.5999999999999</v>
      </c>
      <c r="AB129">
        <v>25.8</v>
      </c>
      <c r="AC129">
        <v>0.1</v>
      </c>
      <c r="AD129">
        <v>264.2</v>
      </c>
      <c r="AE129">
        <v>0.8</v>
      </c>
      <c r="AF129">
        <v>0.1</v>
      </c>
      <c r="AG129">
        <v>264.39999999999998</v>
      </c>
      <c r="AH129">
        <v>0.7</v>
      </c>
    </row>
    <row r="130" spans="1:34" hidden="1" x14ac:dyDescent="0.2">
      <c r="A130" s="2">
        <v>25447</v>
      </c>
      <c r="B130" s="3">
        <f>SUM(Table2[[#This Row],[Currency; Not seasonally adjusted]],Table2[[#This Row],[Demand deposits; Not seasonally adjusted]],AC130,AE130)</f>
        <v>201.1</v>
      </c>
      <c r="C130" s="3">
        <f>SUM(Table2[[#This Row],[M1; Not seasonally adjusted]],K130,L130,,AD130)</f>
        <v>581.4</v>
      </c>
      <c r="D130" s="3">
        <f>SUM(Table2[[#This Row],[M1; Not seasonally adjusted]],-Table2[[#This Row],[Calculated_NM1]])</f>
        <v>9.9999999999994316E-2</v>
      </c>
      <c r="E130" s="3">
        <f>IF(Table2[[#This Row],[NM1-M1]]&gt;1,1,0)</f>
        <v>0</v>
      </c>
      <c r="F130">
        <v>201.2</v>
      </c>
      <c r="G130">
        <v>581.29999999999995</v>
      </c>
      <c r="H130">
        <v>44.8</v>
      </c>
      <c r="I130">
        <v>155.4</v>
      </c>
      <c r="K130">
        <v>116.1</v>
      </c>
      <c r="M130">
        <v>0.5</v>
      </c>
      <c r="N130">
        <v>0</v>
      </c>
      <c r="O130">
        <v>0.5</v>
      </c>
      <c r="P130">
        <v>202.1</v>
      </c>
      <c r="Q130">
        <v>582.1</v>
      </c>
      <c r="R130">
        <v>44.9</v>
      </c>
      <c r="S130">
        <v>156.30000000000001</v>
      </c>
      <c r="U130">
        <v>115.4</v>
      </c>
      <c r="W130">
        <v>51.5</v>
      </c>
      <c r="X130">
        <v>22.3</v>
      </c>
      <c r="Y130">
        <v>73.8</v>
      </c>
      <c r="Z130">
        <v>27</v>
      </c>
      <c r="AA130">
        <v>1079.5</v>
      </c>
      <c r="AB130">
        <v>25.9</v>
      </c>
      <c r="AC130">
        <v>0.1</v>
      </c>
      <c r="AD130">
        <v>264.10000000000002</v>
      </c>
      <c r="AE130">
        <v>0.8</v>
      </c>
      <c r="AF130">
        <v>0.1</v>
      </c>
      <c r="AG130">
        <v>264.60000000000002</v>
      </c>
      <c r="AH130">
        <v>0.7</v>
      </c>
    </row>
    <row r="131" spans="1:34" hidden="1" x14ac:dyDescent="0.2">
      <c r="A131" s="2">
        <v>25477</v>
      </c>
      <c r="B131" s="3">
        <f>SUM(Table2[[#This Row],[Currency; Not seasonally adjusted]],Table2[[#This Row],[Demand deposits; Not seasonally adjusted]],AC131,AE131)</f>
        <v>202.79999999999998</v>
      </c>
      <c r="C131" s="3">
        <f>SUM(Table2[[#This Row],[M1; Not seasonally adjusted]],K131,L131,,AD131)</f>
        <v>583.6</v>
      </c>
      <c r="D131" s="3">
        <f>SUM(Table2[[#This Row],[M1; Not seasonally adjusted]],-Table2[[#This Row],[Calculated_NM1]])</f>
        <v>0.10000000000002274</v>
      </c>
      <c r="E131" s="3">
        <f>IF(Table2[[#This Row],[NM1-M1]]&gt;1,1,0)</f>
        <v>0</v>
      </c>
      <c r="F131">
        <v>202.9</v>
      </c>
      <c r="G131">
        <v>583.70000000000005</v>
      </c>
      <c r="H131">
        <v>45.2</v>
      </c>
      <c r="I131">
        <v>156.80000000000001</v>
      </c>
      <c r="K131">
        <v>116.6</v>
      </c>
      <c r="M131">
        <v>0.5</v>
      </c>
      <c r="N131">
        <v>0</v>
      </c>
      <c r="O131">
        <v>0.5</v>
      </c>
      <c r="P131">
        <v>202.9</v>
      </c>
      <c r="Q131">
        <v>583.4</v>
      </c>
      <c r="R131">
        <v>45.2</v>
      </c>
      <c r="S131">
        <v>156.80000000000001</v>
      </c>
      <c r="U131">
        <v>117</v>
      </c>
      <c r="W131">
        <v>51.8</v>
      </c>
      <c r="X131">
        <v>22.7</v>
      </c>
      <c r="Y131">
        <v>74.400000000000006</v>
      </c>
      <c r="Z131">
        <v>27.4</v>
      </c>
      <c r="AA131">
        <v>1149.9000000000001</v>
      </c>
      <c r="AB131">
        <v>26.2</v>
      </c>
      <c r="AC131">
        <v>0.1</v>
      </c>
      <c r="AD131">
        <v>264.10000000000002</v>
      </c>
      <c r="AE131">
        <v>0.7</v>
      </c>
      <c r="AF131">
        <v>0.1</v>
      </c>
      <c r="AG131">
        <v>263.5</v>
      </c>
      <c r="AH131">
        <v>0.7</v>
      </c>
    </row>
    <row r="132" spans="1:34" hidden="1" x14ac:dyDescent="0.2">
      <c r="A132" s="2">
        <v>25508</v>
      </c>
      <c r="B132" s="3">
        <f>SUM(Table2[[#This Row],[Currency; Not seasonally adjusted]],Table2[[#This Row],[Demand deposits; Not seasonally adjusted]],AC132,AE132)</f>
        <v>204.99999999999997</v>
      </c>
      <c r="C132" s="3">
        <f>SUM(Table2[[#This Row],[M1; Not seasonally adjusted]],K132,L132,,AD132)</f>
        <v>584.79999999999995</v>
      </c>
      <c r="D132" s="3">
        <f>SUM(Table2[[#This Row],[M1; Not seasonally adjusted]],-Table2[[#This Row],[Calculated_NM1]])</f>
        <v>2.8421709430404007E-14</v>
      </c>
      <c r="E132" s="3">
        <f>IF(Table2[[#This Row],[NM1-M1]]&gt;1,1,0)</f>
        <v>0</v>
      </c>
      <c r="F132">
        <v>205</v>
      </c>
      <c r="G132">
        <v>584.79999999999995</v>
      </c>
      <c r="H132">
        <v>46</v>
      </c>
      <c r="I132">
        <v>158.19999999999999</v>
      </c>
      <c r="K132">
        <v>116.9</v>
      </c>
      <c r="M132">
        <v>0.5</v>
      </c>
      <c r="N132">
        <v>0</v>
      </c>
      <c r="O132">
        <v>0.5</v>
      </c>
      <c r="P132">
        <v>203.6</v>
      </c>
      <c r="Q132">
        <v>585.4</v>
      </c>
      <c r="R132">
        <v>45.5</v>
      </c>
      <c r="S132">
        <v>157.19999999999999</v>
      </c>
      <c r="U132">
        <v>118.5</v>
      </c>
      <c r="W132">
        <v>52.6</v>
      </c>
      <c r="X132">
        <v>23</v>
      </c>
      <c r="Y132">
        <v>75.599999999999994</v>
      </c>
      <c r="Z132">
        <v>27.7</v>
      </c>
      <c r="AA132">
        <v>1202.5999999999999</v>
      </c>
      <c r="AB132">
        <v>26.5</v>
      </c>
      <c r="AC132">
        <v>0.1</v>
      </c>
      <c r="AD132">
        <v>262.89999999999998</v>
      </c>
      <c r="AE132">
        <v>0.7</v>
      </c>
      <c r="AF132">
        <v>0.1</v>
      </c>
      <c r="AG132">
        <v>263.3</v>
      </c>
      <c r="AH132">
        <v>0.7</v>
      </c>
    </row>
    <row r="133" spans="1:34" hidden="1" x14ac:dyDescent="0.2">
      <c r="A133" s="2">
        <v>25538</v>
      </c>
      <c r="B133" s="3">
        <f>SUM(Table2[[#This Row],[Currency; Not seasonally adjusted]],Table2[[#This Row],[Demand deposits; Not seasonally adjusted]],AC133,AE133)</f>
        <v>209.29999999999998</v>
      </c>
      <c r="C133" s="3">
        <f>SUM(Table2[[#This Row],[M1; Not seasonally adjusted]],K133,L133,,AD133)</f>
        <v>590.1</v>
      </c>
      <c r="D133" s="3">
        <f>SUM(Table2[[#This Row],[M1; Not seasonally adjusted]],-Table2[[#This Row],[Calculated_NM1]])</f>
        <v>2.8421709430404007E-14</v>
      </c>
      <c r="E133" s="3">
        <f>IF(Table2[[#This Row],[NM1-M1]]&gt;1,1,0)</f>
        <v>0</v>
      </c>
      <c r="F133">
        <v>209.3</v>
      </c>
      <c r="G133">
        <v>590.1</v>
      </c>
      <c r="H133">
        <v>46.5</v>
      </c>
      <c r="I133">
        <v>162</v>
      </c>
      <c r="K133">
        <v>117.4</v>
      </c>
      <c r="M133">
        <v>0.5</v>
      </c>
      <c r="N133">
        <v>0</v>
      </c>
      <c r="O133">
        <v>0.5</v>
      </c>
      <c r="P133">
        <v>203.9</v>
      </c>
      <c r="Q133">
        <v>587.9</v>
      </c>
      <c r="R133">
        <v>45.7</v>
      </c>
      <c r="S133">
        <v>157.30000000000001</v>
      </c>
      <c r="U133">
        <v>120.4</v>
      </c>
      <c r="W133">
        <v>53.7</v>
      </c>
      <c r="X133">
        <v>23.1</v>
      </c>
      <c r="Y133">
        <v>76.8</v>
      </c>
      <c r="Z133">
        <v>28.1</v>
      </c>
      <c r="AA133">
        <v>1118.7</v>
      </c>
      <c r="AB133">
        <v>26.9</v>
      </c>
      <c r="AC133">
        <v>0.1</v>
      </c>
      <c r="AD133">
        <v>263.39999999999998</v>
      </c>
      <c r="AE133">
        <v>0.7</v>
      </c>
      <c r="AF133">
        <v>0.1</v>
      </c>
      <c r="AG133">
        <v>263.7</v>
      </c>
      <c r="AH133">
        <v>0.8</v>
      </c>
    </row>
    <row r="134" spans="1:34" hidden="1" x14ac:dyDescent="0.2">
      <c r="A134" s="2">
        <v>25569</v>
      </c>
      <c r="B134" s="3">
        <f>SUM(Table2[[#This Row],[Currency; Not seasonally adjusted]],Table2[[#This Row],[Demand deposits; Not seasonally adjusted]],AC134,AE134)</f>
        <v>210.79999999999998</v>
      </c>
      <c r="C134" s="3">
        <f>SUM(Table2[[#This Row],[M1; Not seasonally adjusted]],K134,L134,,AD134)</f>
        <v>591.9</v>
      </c>
      <c r="D134" s="3">
        <f>SUM(Table2[[#This Row],[M1; Not seasonally adjusted]],-Table2[[#This Row],[Calculated_NM1]])</f>
        <v>2.8421709430404007E-14</v>
      </c>
      <c r="E134" s="3">
        <f>IF(Table2[[#This Row],[NM1-M1]]&gt;1,1,0)</f>
        <v>0</v>
      </c>
      <c r="F134">
        <v>210.8</v>
      </c>
      <c r="G134">
        <v>592</v>
      </c>
      <c r="H134">
        <v>45.7</v>
      </c>
      <c r="I134">
        <v>164.3</v>
      </c>
      <c r="K134">
        <v>120.2</v>
      </c>
      <c r="M134">
        <v>0.5</v>
      </c>
      <c r="N134">
        <v>0</v>
      </c>
      <c r="O134">
        <v>0.5</v>
      </c>
      <c r="P134">
        <v>206.2</v>
      </c>
      <c r="Q134">
        <v>589.6</v>
      </c>
      <c r="R134">
        <v>46</v>
      </c>
      <c r="S134">
        <v>159.30000000000001</v>
      </c>
      <c r="U134">
        <v>120.6</v>
      </c>
      <c r="W134">
        <v>52.8</v>
      </c>
      <c r="X134">
        <v>23.6</v>
      </c>
      <c r="Y134">
        <v>76.400000000000006</v>
      </c>
      <c r="Z134">
        <v>28.9</v>
      </c>
      <c r="AA134">
        <v>959.5</v>
      </c>
      <c r="AB134">
        <v>27.9</v>
      </c>
      <c r="AC134">
        <v>0.1</v>
      </c>
      <c r="AD134">
        <v>260.89999999999998</v>
      </c>
      <c r="AE134">
        <v>0.7</v>
      </c>
      <c r="AF134">
        <v>0.1</v>
      </c>
      <c r="AG134">
        <v>262.7</v>
      </c>
      <c r="AH134">
        <v>0.8</v>
      </c>
    </row>
    <row r="135" spans="1:34" hidden="1" x14ac:dyDescent="0.2">
      <c r="A135" s="2">
        <v>25600</v>
      </c>
      <c r="B135" s="3">
        <f>SUM(Table2[[#This Row],[Currency; Not seasonally adjusted]],Table2[[#This Row],[Demand deposits; Not seasonally adjusted]],AC135,AE135)</f>
        <v>202.09999999999997</v>
      </c>
      <c r="C135" s="3">
        <f>SUM(Table2[[#This Row],[M1; Not seasonally adjusted]],K135,L135,,AD135)</f>
        <v>583.4</v>
      </c>
      <c r="D135" s="3">
        <f>SUM(Table2[[#This Row],[M1; Not seasonally adjusted]],-Table2[[#This Row],[Calculated_NM1]])</f>
        <v>-9.9999999999965894E-2</v>
      </c>
      <c r="E135" s="3">
        <f>IF(Table2[[#This Row],[NM1-M1]]&gt;1,1,0)</f>
        <v>0</v>
      </c>
      <c r="F135">
        <v>202</v>
      </c>
      <c r="G135">
        <v>583.4</v>
      </c>
      <c r="H135">
        <v>45.5</v>
      </c>
      <c r="I135">
        <v>155.69999999999999</v>
      </c>
      <c r="K135">
        <v>124.4</v>
      </c>
      <c r="M135">
        <v>0.5</v>
      </c>
      <c r="N135">
        <v>0</v>
      </c>
      <c r="O135">
        <v>0.5</v>
      </c>
      <c r="P135">
        <v>205</v>
      </c>
      <c r="Q135">
        <v>586.29999999999995</v>
      </c>
      <c r="R135">
        <v>46.1</v>
      </c>
      <c r="S135">
        <v>158</v>
      </c>
      <c r="U135">
        <v>123.5</v>
      </c>
      <c r="W135">
        <v>52.2</v>
      </c>
      <c r="X135">
        <v>23</v>
      </c>
      <c r="Y135">
        <v>75.2</v>
      </c>
      <c r="Z135">
        <v>27.9</v>
      </c>
      <c r="AA135">
        <v>1080.3</v>
      </c>
      <c r="AB135">
        <v>26.8</v>
      </c>
      <c r="AC135">
        <v>0.2</v>
      </c>
      <c r="AD135">
        <v>257</v>
      </c>
      <c r="AE135">
        <v>0.7</v>
      </c>
      <c r="AF135">
        <v>0.2</v>
      </c>
      <c r="AG135">
        <v>257.89999999999998</v>
      </c>
      <c r="AH135">
        <v>0.8</v>
      </c>
    </row>
    <row r="136" spans="1:34" hidden="1" x14ac:dyDescent="0.2">
      <c r="A136" s="2">
        <v>25628</v>
      </c>
      <c r="B136" s="3">
        <f>SUM(Table2[[#This Row],[Currency; Not seasonally adjusted]],Table2[[#This Row],[Demand deposits; Not seasonally adjusted]],AC136,AE136)</f>
        <v>203.6</v>
      </c>
      <c r="C136" s="3">
        <f>SUM(Table2[[#This Row],[M1; Not seasonally adjusted]],K136,L136,,AD136)</f>
        <v>587.29999999999995</v>
      </c>
      <c r="D136" s="3">
        <f>SUM(Table2[[#This Row],[M1; Not seasonally adjusted]],-Table2[[#This Row],[Calculated_NM1]])</f>
        <v>-9.9999999999994316E-2</v>
      </c>
      <c r="E136" s="3">
        <f>IF(Table2[[#This Row],[NM1-M1]]&gt;1,1,0)</f>
        <v>0</v>
      </c>
      <c r="F136">
        <v>203.5</v>
      </c>
      <c r="G136">
        <v>587.29999999999995</v>
      </c>
      <c r="H136">
        <v>45.9</v>
      </c>
      <c r="I136">
        <v>156.80000000000001</v>
      </c>
      <c r="K136">
        <v>128.30000000000001</v>
      </c>
      <c r="M136">
        <v>0.5</v>
      </c>
      <c r="N136">
        <v>0</v>
      </c>
      <c r="O136">
        <v>0.5</v>
      </c>
      <c r="P136">
        <v>205.7</v>
      </c>
      <c r="Q136">
        <v>587.29999999999995</v>
      </c>
      <c r="R136">
        <v>46.3</v>
      </c>
      <c r="S136">
        <v>158.5</v>
      </c>
      <c r="U136">
        <v>127.1</v>
      </c>
      <c r="W136">
        <v>52.5</v>
      </c>
      <c r="X136">
        <v>22.8</v>
      </c>
      <c r="Y136">
        <v>75.3</v>
      </c>
      <c r="Z136">
        <v>27.5</v>
      </c>
      <c r="AA136">
        <v>897.8</v>
      </c>
      <c r="AB136">
        <v>26.6</v>
      </c>
      <c r="AC136">
        <v>0.2</v>
      </c>
      <c r="AD136">
        <v>255.5</v>
      </c>
      <c r="AE136">
        <v>0.7</v>
      </c>
      <c r="AF136">
        <v>0.2</v>
      </c>
      <c r="AG136">
        <v>254.5</v>
      </c>
      <c r="AH136">
        <v>0.8</v>
      </c>
    </row>
    <row r="137" spans="1:34" hidden="1" x14ac:dyDescent="0.2">
      <c r="A137" s="2">
        <v>25659</v>
      </c>
      <c r="B137" s="3">
        <f>SUM(Table2[[#This Row],[Currency; Not seasonally adjusted]],Table2[[#This Row],[Demand deposits; Not seasonally adjusted]],AC137,AE137)</f>
        <v>208.09999999999997</v>
      </c>
      <c r="C137" s="3">
        <f>SUM(Table2[[#This Row],[M1; Not seasonally adjusted]],K137,L137,,AD137)</f>
        <v>592.9</v>
      </c>
      <c r="D137" s="3">
        <f>SUM(Table2[[#This Row],[M1; Not seasonally adjusted]],-Table2[[#This Row],[Calculated_NM1]])</f>
        <v>2.8421709430404007E-14</v>
      </c>
      <c r="E137" s="3">
        <f>IF(Table2[[#This Row],[NM1-M1]]&gt;1,1,0)</f>
        <v>0</v>
      </c>
      <c r="F137">
        <v>208.1</v>
      </c>
      <c r="G137">
        <v>592.9</v>
      </c>
      <c r="H137">
        <v>46.2</v>
      </c>
      <c r="I137">
        <v>161</v>
      </c>
      <c r="K137">
        <v>131.30000000000001</v>
      </c>
      <c r="M137">
        <v>0.5</v>
      </c>
      <c r="N137">
        <v>0</v>
      </c>
      <c r="O137">
        <v>0.5</v>
      </c>
      <c r="P137">
        <v>206.7</v>
      </c>
      <c r="Q137">
        <v>588.4</v>
      </c>
      <c r="R137">
        <v>46.5</v>
      </c>
      <c r="S137">
        <v>159.30000000000001</v>
      </c>
      <c r="U137">
        <v>130.30000000000001</v>
      </c>
      <c r="W137">
        <v>52.9</v>
      </c>
      <c r="X137">
        <v>23.4</v>
      </c>
      <c r="Y137">
        <v>76.3</v>
      </c>
      <c r="Z137">
        <v>28.1</v>
      </c>
      <c r="AA137">
        <v>845.2</v>
      </c>
      <c r="AB137">
        <v>27.3</v>
      </c>
      <c r="AC137">
        <v>0.2</v>
      </c>
      <c r="AD137">
        <v>253.5</v>
      </c>
      <c r="AE137">
        <v>0.7</v>
      </c>
      <c r="AF137">
        <v>0.2</v>
      </c>
      <c r="AG137">
        <v>251.4</v>
      </c>
      <c r="AH137">
        <v>0.8</v>
      </c>
    </row>
    <row r="138" spans="1:34" hidden="1" x14ac:dyDescent="0.2">
      <c r="A138" s="2">
        <v>25689</v>
      </c>
      <c r="B138" s="3">
        <f>SUM(Table2[[#This Row],[Currency; Not seasonally adjusted]],Table2[[#This Row],[Demand deposits; Not seasonally adjusted]],AC138,AE138)</f>
        <v>204.4</v>
      </c>
      <c r="C138" s="3">
        <f>SUM(Table2[[#This Row],[M1; Not seasonally adjusted]],K138,L138,,AD138)</f>
        <v>590.90000000000009</v>
      </c>
      <c r="D138" s="3">
        <f>SUM(Table2[[#This Row],[M1; Not seasonally adjusted]],-Table2[[#This Row],[Calculated_NM1]])</f>
        <v>-9.9999999999994316E-2</v>
      </c>
      <c r="E138" s="3">
        <f>IF(Table2[[#This Row],[NM1-M1]]&gt;1,1,0)</f>
        <v>0</v>
      </c>
      <c r="F138">
        <v>204.3</v>
      </c>
      <c r="G138">
        <v>590.79999999999995</v>
      </c>
      <c r="H138">
        <v>46.9</v>
      </c>
      <c r="I138">
        <v>156.5</v>
      </c>
      <c r="K138">
        <v>134.9</v>
      </c>
      <c r="M138">
        <v>0.5</v>
      </c>
      <c r="N138">
        <v>0</v>
      </c>
      <c r="O138">
        <v>0.5</v>
      </c>
      <c r="P138">
        <v>207.2</v>
      </c>
      <c r="Q138">
        <v>591.5</v>
      </c>
      <c r="R138">
        <v>46.9</v>
      </c>
      <c r="S138">
        <v>159.4</v>
      </c>
      <c r="U138">
        <v>134.19999999999999</v>
      </c>
      <c r="W138">
        <v>53.6</v>
      </c>
      <c r="X138">
        <v>23.1</v>
      </c>
      <c r="Y138">
        <v>76.599999999999994</v>
      </c>
      <c r="Z138">
        <v>27.9</v>
      </c>
      <c r="AA138">
        <v>967.5</v>
      </c>
      <c r="AB138">
        <v>26.9</v>
      </c>
      <c r="AC138">
        <v>0.2</v>
      </c>
      <c r="AD138">
        <v>251.7</v>
      </c>
      <c r="AE138">
        <v>0.8</v>
      </c>
      <c r="AF138">
        <v>0.2</v>
      </c>
      <c r="AG138">
        <v>250.1</v>
      </c>
      <c r="AH138">
        <v>0.8</v>
      </c>
    </row>
    <row r="139" spans="1:34" hidden="1" x14ac:dyDescent="0.2">
      <c r="A139" s="2">
        <v>25720</v>
      </c>
      <c r="B139" s="3">
        <f>SUM(Table2[[#This Row],[Currency; Not seasonally adjusted]],Table2[[#This Row],[Demand deposits; Not seasonally adjusted]],AC139,AE139)</f>
        <v>206.89999999999998</v>
      </c>
      <c r="C139" s="3">
        <f>SUM(Table2[[#This Row],[M1; Not seasonally adjusted]],K139,L139,,AD139)</f>
        <v>597.5</v>
      </c>
      <c r="D139" s="3">
        <f>SUM(Table2[[#This Row],[M1; Not seasonally adjusted]],-Table2[[#This Row],[Calculated_NM1]])</f>
        <v>2.8421709430404007E-14</v>
      </c>
      <c r="E139" s="3">
        <f>IF(Table2[[#This Row],[NM1-M1]]&gt;1,1,0)</f>
        <v>0</v>
      </c>
      <c r="F139">
        <v>206.9</v>
      </c>
      <c r="G139">
        <v>597.5</v>
      </c>
      <c r="H139">
        <v>47.2</v>
      </c>
      <c r="I139">
        <v>158.69999999999999</v>
      </c>
      <c r="K139">
        <v>137.9</v>
      </c>
      <c r="M139">
        <v>0.5</v>
      </c>
      <c r="N139">
        <v>0</v>
      </c>
      <c r="O139">
        <v>0.5</v>
      </c>
      <c r="P139">
        <v>207.6</v>
      </c>
      <c r="Q139">
        <v>595.20000000000005</v>
      </c>
      <c r="R139">
        <v>47.2</v>
      </c>
      <c r="S139">
        <v>159.5</v>
      </c>
      <c r="U139">
        <v>137.19999999999999</v>
      </c>
      <c r="W139">
        <v>54.2</v>
      </c>
      <c r="X139">
        <v>22.7</v>
      </c>
      <c r="Y139">
        <v>76.900000000000006</v>
      </c>
      <c r="Z139">
        <v>27.6</v>
      </c>
      <c r="AA139">
        <v>881.1</v>
      </c>
      <c r="AB139">
        <v>26.7</v>
      </c>
      <c r="AC139">
        <v>0.2</v>
      </c>
      <c r="AD139">
        <v>252.7</v>
      </c>
      <c r="AE139">
        <v>0.8</v>
      </c>
      <c r="AF139">
        <v>0.2</v>
      </c>
      <c r="AG139">
        <v>250.4</v>
      </c>
      <c r="AH139">
        <v>0.8</v>
      </c>
    </row>
    <row r="140" spans="1:34" hidden="1" x14ac:dyDescent="0.2">
      <c r="A140" s="2">
        <v>25750</v>
      </c>
      <c r="B140" s="3">
        <f>SUM(Table2[[#This Row],[Currency; Not seasonally adjusted]],Table2[[#This Row],[Demand deposits; Not seasonally adjusted]],AC140,AE140)</f>
        <v>208.1</v>
      </c>
      <c r="C140" s="3">
        <f>SUM(Table2[[#This Row],[M1; Not seasonally adjusted]],K140,L140,,AD140)</f>
        <v>601.29999999999995</v>
      </c>
      <c r="D140" s="3">
        <f>SUM(Table2[[#This Row],[M1; Not seasonally adjusted]],-Table2[[#This Row],[Calculated_NM1]])</f>
        <v>0</v>
      </c>
      <c r="E140" s="3">
        <f>IF(Table2[[#This Row],[NM1-M1]]&gt;1,1,0)</f>
        <v>0</v>
      </c>
      <c r="F140">
        <v>208.1</v>
      </c>
      <c r="G140">
        <v>601.20000000000005</v>
      </c>
      <c r="H140">
        <v>47.8</v>
      </c>
      <c r="I140">
        <v>159.19999999999999</v>
      </c>
      <c r="K140">
        <v>140.1</v>
      </c>
      <c r="M140">
        <v>0.5</v>
      </c>
      <c r="N140">
        <v>0</v>
      </c>
      <c r="O140">
        <v>0.5</v>
      </c>
      <c r="P140">
        <v>208</v>
      </c>
      <c r="Q140">
        <v>599.1</v>
      </c>
      <c r="R140">
        <v>47.4</v>
      </c>
      <c r="S140">
        <v>159.69999999999999</v>
      </c>
      <c r="U140">
        <v>139.6</v>
      </c>
      <c r="W140">
        <v>54.8</v>
      </c>
      <c r="X140">
        <v>23.2</v>
      </c>
      <c r="Y140">
        <v>78</v>
      </c>
      <c r="Z140">
        <v>28.1</v>
      </c>
      <c r="AA140">
        <v>1359.8</v>
      </c>
      <c r="AB140">
        <v>26.8</v>
      </c>
      <c r="AC140">
        <v>0.2</v>
      </c>
      <c r="AD140">
        <v>253.1</v>
      </c>
      <c r="AE140">
        <v>0.9</v>
      </c>
      <c r="AF140">
        <v>0.2</v>
      </c>
      <c r="AG140">
        <v>251.5</v>
      </c>
      <c r="AH140">
        <v>0.8</v>
      </c>
    </row>
    <row r="141" spans="1:34" hidden="1" x14ac:dyDescent="0.2">
      <c r="A141" s="2">
        <v>25781</v>
      </c>
      <c r="B141" s="3">
        <f>SUM(Table2[[#This Row],[Currency; Not seasonally adjusted]],Table2[[#This Row],[Demand deposits; Not seasonally adjusted]],AC141,AE141)</f>
        <v>207.99999999999997</v>
      </c>
      <c r="C141" s="3">
        <f>SUM(Table2[[#This Row],[M1; Not seasonally adjusted]],K141,L141,,AD141)</f>
        <v>603</v>
      </c>
      <c r="D141" s="3">
        <f>SUM(Table2[[#This Row],[M1; Not seasonally adjusted]],-Table2[[#This Row],[Calculated_NM1]])</f>
        <v>2.8421709430404007E-14</v>
      </c>
      <c r="E141" s="3">
        <f>IF(Table2[[#This Row],[NM1-M1]]&gt;1,1,0)</f>
        <v>0</v>
      </c>
      <c r="F141">
        <v>208</v>
      </c>
      <c r="G141">
        <v>603</v>
      </c>
      <c r="H141">
        <v>47.8</v>
      </c>
      <c r="I141">
        <v>159.1</v>
      </c>
      <c r="K141">
        <v>142.19999999999999</v>
      </c>
      <c r="M141">
        <v>0.5</v>
      </c>
      <c r="N141">
        <v>0</v>
      </c>
      <c r="O141">
        <v>0.5</v>
      </c>
      <c r="P141">
        <v>209.9</v>
      </c>
      <c r="Q141">
        <v>604.9</v>
      </c>
      <c r="R141">
        <v>47.6</v>
      </c>
      <c r="S141">
        <v>161.30000000000001</v>
      </c>
      <c r="U141">
        <v>142</v>
      </c>
      <c r="W141">
        <v>54.9</v>
      </c>
      <c r="X141">
        <v>23.4</v>
      </c>
      <c r="Y141">
        <v>78.2</v>
      </c>
      <c r="Z141">
        <v>28.4</v>
      </c>
      <c r="AA141">
        <v>837.3</v>
      </c>
      <c r="AB141">
        <v>27.5</v>
      </c>
      <c r="AC141">
        <v>0.2</v>
      </c>
      <c r="AD141">
        <v>252.8</v>
      </c>
      <c r="AE141">
        <v>0.9</v>
      </c>
      <c r="AF141">
        <v>0.2</v>
      </c>
      <c r="AG141">
        <v>252.9</v>
      </c>
      <c r="AH141">
        <v>0.8</v>
      </c>
    </row>
    <row r="142" spans="1:34" hidden="1" x14ac:dyDescent="0.2">
      <c r="A142" s="2">
        <v>25812</v>
      </c>
      <c r="B142" s="3">
        <f>SUM(Table2[[#This Row],[Currency; Not seasonally adjusted]],Table2[[#This Row],[Demand deposits; Not seasonally adjusted]],AC142,AE142)</f>
        <v>210.79999999999998</v>
      </c>
      <c r="C142" s="3">
        <f>SUM(Table2[[#This Row],[M1; Not seasonally adjusted]],K142,L142,,AD142)</f>
        <v>608.70000000000005</v>
      </c>
      <c r="D142" s="3">
        <f>SUM(Table2[[#This Row],[M1; Not seasonally adjusted]],-Table2[[#This Row],[Calculated_NM1]])</f>
        <v>2.8421709430404007E-14</v>
      </c>
      <c r="E142" s="3">
        <f>IF(Table2[[#This Row],[NM1-M1]]&gt;1,1,0)</f>
        <v>0</v>
      </c>
      <c r="F142">
        <v>210.8</v>
      </c>
      <c r="G142">
        <v>608.70000000000005</v>
      </c>
      <c r="H142">
        <v>47.7</v>
      </c>
      <c r="I142">
        <v>162</v>
      </c>
      <c r="K142">
        <v>143.9</v>
      </c>
      <c r="M142">
        <v>0.5</v>
      </c>
      <c r="N142">
        <v>0</v>
      </c>
      <c r="O142">
        <v>0.5</v>
      </c>
      <c r="P142">
        <v>211.8</v>
      </c>
      <c r="Q142">
        <v>611.20000000000005</v>
      </c>
      <c r="R142">
        <v>47.9</v>
      </c>
      <c r="S142">
        <v>162.9</v>
      </c>
      <c r="U142">
        <v>144.30000000000001</v>
      </c>
      <c r="W142">
        <v>55</v>
      </c>
      <c r="X142">
        <v>23.7</v>
      </c>
      <c r="Y142">
        <v>78.7</v>
      </c>
      <c r="Z142">
        <v>28.8</v>
      </c>
      <c r="AA142">
        <v>600.29999999999995</v>
      </c>
      <c r="AB142">
        <v>28.2</v>
      </c>
      <c r="AC142">
        <v>0.2</v>
      </c>
      <c r="AD142">
        <v>254</v>
      </c>
      <c r="AE142">
        <v>0.9</v>
      </c>
      <c r="AF142">
        <v>0.2</v>
      </c>
      <c r="AG142">
        <v>255.1</v>
      </c>
      <c r="AH142">
        <v>0.8</v>
      </c>
    </row>
    <row r="143" spans="1:34" hidden="1" x14ac:dyDescent="0.2">
      <c r="A143" s="2">
        <v>25842</v>
      </c>
      <c r="B143" s="3">
        <f>SUM(Table2[[#This Row],[Currency; Not seasonally adjusted]],Table2[[#This Row],[Demand deposits; Not seasonally adjusted]],AC143,AE143)</f>
        <v>212.2</v>
      </c>
      <c r="C143" s="3">
        <f>SUM(Table2[[#This Row],[M1; Not seasonally adjusted]],K143,L143,,AD143)</f>
        <v>614</v>
      </c>
      <c r="D143" s="3">
        <f>SUM(Table2[[#This Row],[M1; Not seasonally adjusted]],-Table2[[#This Row],[Calculated_NM1]])</f>
        <v>0.10000000000002274</v>
      </c>
      <c r="E143" s="3">
        <f>IF(Table2[[#This Row],[NM1-M1]]&gt;1,1,0)</f>
        <v>0</v>
      </c>
      <c r="F143">
        <v>212.3</v>
      </c>
      <c r="G143">
        <v>614</v>
      </c>
      <c r="H143">
        <v>48</v>
      </c>
      <c r="I143">
        <v>163.19999999999999</v>
      </c>
      <c r="K143">
        <v>145.4</v>
      </c>
      <c r="M143">
        <v>0.5</v>
      </c>
      <c r="N143">
        <v>0</v>
      </c>
      <c r="O143">
        <v>0.5</v>
      </c>
      <c r="P143">
        <v>212.9</v>
      </c>
      <c r="Q143">
        <v>616.4</v>
      </c>
      <c r="R143">
        <v>48.1</v>
      </c>
      <c r="S143">
        <v>163.80000000000001</v>
      </c>
      <c r="U143">
        <v>146.5</v>
      </c>
      <c r="W143">
        <v>55.2</v>
      </c>
      <c r="X143">
        <v>23.5</v>
      </c>
      <c r="Y143">
        <v>78.7</v>
      </c>
      <c r="Z143">
        <v>28.6</v>
      </c>
      <c r="AA143">
        <v>462.5</v>
      </c>
      <c r="AB143">
        <v>28.2</v>
      </c>
      <c r="AC143">
        <v>0.1</v>
      </c>
      <c r="AD143">
        <v>256.3</v>
      </c>
      <c r="AE143">
        <v>0.9</v>
      </c>
      <c r="AF143">
        <v>0.1</v>
      </c>
      <c r="AG143">
        <v>257</v>
      </c>
      <c r="AH143">
        <v>0.9</v>
      </c>
    </row>
    <row r="144" spans="1:34" hidden="1" x14ac:dyDescent="0.2">
      <c r="A144" s="2">
        <v>25873</v>
      </c>
      <c r="B144" s="3">
        <f>SUM(Table2[[#This Row],[Currency; Not seasonally adjusted]],Table2[[#This Row],[Demand deposits; Not seasonally adjusted]],AC144,AE144)</f>
        <v>214.50000000000003</v>
      </c>
      <c r="C144" s="3">
        <f>SUM(Table2[[#This Row],[M1; Not seasonally adjusted]],K144,L144,,AD144)</f>
        <v>618.20000000000005</v>
      </c>
      <c r="D144" s="3">
        <f>SUM(Table2[[#This Row],[M1; Not seasonally adjusted]],-Table2[[#This Row],[Calculated_NM1]])</f>
        <v>-2.8421709430404007E-14</v>
      </c>
      <c r="E144" s="3">
        <f>IF(Table2[[#This Row],[NM1-M1]]&gt;1,1,0)</f>
        <v>0</v>
      </c>
      <c r="F144">
        <v>214.5</v>
      </c>
      <c r="G144">
        <v>618.20000000000005</v>
      </c>
      <c r="H144">
        <v>48.7</v>
      </c>
      <c r="I144">
        <v>164.9</v>
      </c>
      <c r="K144">
        <v>147.1</v>
      </c>
      <c r="M144">
        <v>0.5</v>
      </c>
      <c r="N144">
        <v>0</v>
      </c>
      <c r="O144">
        <v>0.5</v>
      </c>
      <c r="P144">
        <v>213.7</v>
      </c>
      <c r="Q144">
        <v>621.1</v>
      </c>
      <c r="R144">
        <v>48.3</v>
      </c>
      <c r="S144">
        <v>164.3</v>
      </c>
      <c r="U144">
        <v>148.69999999999999</v>
      </c>
      <c r="W144">
        <v>55.9</v>
      </c>
      <c r="X144">
        <v>23.5</v>
      </c>
      <c r="Y144">
        <v>79.5</v>
      </c>
      <c r="Z144">
        <v>28.7</v>
      </c>
      <c r="AA144">
        <v>414.8</v>
      </c>
      <c r="AB144">
        <v>28.3</v>
      </c>
      <c r="AC144">
        <v>0.1</v>
      </c>
      <c r="AD144">
        <v>256.60000000000002</v>
      </c>
      <c r="AE144">
        <v>0.8</v>
      </c>
      <c r="AF144">
        <v>0.1</v>
      </c>
      <c r="AG144">
        <v>258.8</v>
      </c>
      <c r="AH144">
        <v>0.9</v>
      </c>
    </row>
    <row r="145" spans="1:34" hidden="1" x14ac:dyDescent="0.2">
      <c r="A145" s="2">
        <v>25903</v>
      </c>
      <c r="B145" s="3">
        <f>SUM(Table2[[#This Row],[Currency; Not seasonally adjusted]],Table2[[#This Row],[Demand deposits; Not seasonally adjusted]],AC145,AE145)</f>
        <v>220</v>
      </c>
      <c r="C145" s="3">
        <f>SUM(Table2[[#This Row],[M1; Not seasonally adjusted]],K145,L145,,AD145)</f>
        <v>627.9</v>
      </c>
      <c r="D145" s="3">
        <f>SUM(Table2[[#This Row],[M1; Not seasonally adjusted]],-Table2[[#This Row],[Calculated_NM1]])</f>
        <v>9.9999999999994316E-2</v>
      </c>
      <c r="E145" s="3">
        <f>IF(Table2[[#This Row],[NM1-M1]]&gt;1,1,0)</f>
        <v>0</v>
      </c>
      <c r="F145">
        <v>220.1</v>
      </c>
      <c r="G145">
        <v>627.79999999999995</v>
      </c>
      <c r="H145">
        <v>49.5</v>
      </c>
      <c r="I145">
        <v>169.6</v>
      </c>
      <c r="K145">
        <v>148.80000000000001</v>
      </c>
      <c r="M145">
        <v>0.5</v>
      </c>
      <c r="N145">
        <v>0</v>
      </c>
      <c r="O145">
        <v>0.5</v>
      </c>
      <c r="P145">
        <v>214.4</v>
      </c>
      <c r="Q145">
        <v>626.5</v>
      </c>
      <c r="R145">
        <v>48.6</v>
      </c>
      <c r="S145">
        <v>164.7</v>
      </c>
      <c r="U145">
        <v>151.19999999999999</v>
      </c>
      <c r="W145">
        <v>57.1</v>
      </c>
      <c r="X145">
        <v>23.9</v>
      </c>
      <c r="Y145">
        <v>81</v>
      </c>
      <c r="Z145">
        <v>29.2</v>
      </c>
      <c r="AA145">
        <v>332.4</v>
      </c>
      <c r="AB145">
        <v>28.9</v>
      </c>
      <c r="AC145">
        <v>0.1</v>
      </c>
      <c r="AD145">
        <v>259</v>
      </c>
      <c r="AE145">
        <v>0.8</v>
      </c>
      <c r="AF145">
        <v>0.1</v>
      </c>
      <c r="AG145">
        <v>261</v>
      </c>
      <c r="AH145">
        <v>0.9</v>
      </c>
    </row>
    <row r="146" spans="1:34" hidden="1" x14ac:dyDescent="0.2">
      <c r="A146" s="2">
        <v>25934</v>
      </c>
      <c r="B146" s="3">
        <f>SUM(Table2[[#This Row],[Currency; Not seasonally adjusted]],Table2[[#This Row],[Demand deposits; Not seasonally adjusted]],AC146,AE146)</f>
        <v>220.29999999999998</v>
      </c>
      <c r="C146" s="3">
        <f>SUM(Table2[[#This Row],[M1; Not seasonally adjusted]],K146,L146,,AD146)</f>
        <v>635.5</v>
      </c>
      <c r="D146" s="3">
        <f>SUM(Table2[[#This Row],[M1; Not seasonally adjusted]],-Table2[[#This Row],[Calculated_NM1]])</f>
        <v>0.10000000000002274</v>
      </c>
      <c r="E146" s="3">
        <f>IF(Table2[[#This Row],[NM1-M1]]&gt;1,1,0)</f>
        <v>0</v>
      </c>
      <c r="F146">
        <v>220.4</v>
      </c>
      <c r="G146">
        <v>635.5</v>
      </c>
      <c r="H146">
        <v>48.6</v>
      </c>
      <c r="I146">
        <v>170.7</v>
      </c>
      <c r="K146">
        <v>153.4</v>
      </c>
      <c r="M146">
        <v>0.5</v>
      </c>
      <c r="N146">
        <v>0</v>
      </c>
      <c r="O146">
        <v>0.5</v>
      </c>
      <c r="P146">
        <v>215.5</v>
      </c>
      <c r="Q146">
        <v>632.9</v>
      </c>
      <c r="R146">
        <v>48.9</v>
      </c>
      <c r="S146">
        <v>165.6</v>
      </c>
      <c r="U146">
        <v>153.80000000000001</v>
      </c>
      <c r="W146">
        <v>56.3</v>
      </c>
      <c r="X146">
        <v>24.9</v>
      </c>
      <c r="Y146">
        <v>81.2</v>
      </c>
      <c r="Z146">
        <v>30.4</v>
      </c>
      <c r="AA146">
        <v>364.4</v>
      </c>
      <c r="AB146">
        <v>30.1</v>
      </c>
      <c r="AC146">
        <v>0.1</v>
      </c>
      <c r="AD146">
        <v>261.7</v>
      </c>
      <c r="AE146">
        <v>0.9</v>
      </c>
      <c r="AF146">
        <v>0.1</v>
      </c>
      <c r="AG146">
        <v>263.60000000000002</v>
      </c>
      <c r="AH146">
        <v>0.9</v>
      </c>
    </row>
    <row r="147" spans="1:34" hidden="1" x14ac:dyDescent="0.2">
      <c r="A147" s="2">
        <v>25965</v>
      </c>
      <c r="B147" s="3">
        <f>SUM(Table2[[#This Row],[Currency; Not seasonally adjusted]],Table2[[#This Row],[Demand deposits; Not seasonally adjusted]],AC147,AE147)</f>
        <v>214.29999999999998</v>
      </c>
      <c r="C147" s="3">
        <f>SUM(Table2[[#This Row],[M1; Not seasonally adjusted]],K147,L147,,AD147)</f>
        <v>638</v>
      </c>
      <c r="D147" s="3">
        <f>SUM(Table2[[#This Row],[M1; Not seasonally adjusted]],-Table2[[#This Row],[Calculated_NM1]])</f>
        <v>2.8421709430404007E-14</v>
      </c>
      <c r="E147" s="3">
        <f>IF(Table2[[#This Row],[NM1-M1]]&gt;1,1,0)</f>
        <v>0</v>
      </c>
      <c r="F147">
        <v>214.3</v>
      </c>
      <c r="G147">
        <v>638</v>
      </c>
      <c r="H147">
        <v>48.6</v>
      </c>
      <c r="I147">
        <v>164.7</v>
      </c>
      <c r="K147">
        <v>158.6</v>
      </c>
      <c r="M147">
        <v>0.5</v>
      </c>
      <c r="N147">
        <v>0</v>
      </c>
      <c r="O147">
        <v>0.5</v>
      </c>
      <c r="P147">
        <v>217.4</v>
      </c>
      <c r="Q147">
        <v>641</v>
      </c>
      <c r="R147">
        <v>49.2</v>
      </c>
      <c r="S147">
        <v>167.1</v>
      </c>
      <c r="U147">
        <v>157.5</v>
      </c>
      <c r="W147">
        <v>55.8</v>
      </c>
      <c r="X147">
        <v>24.7</v>
      </c>
      <c r="Y147">
        <v>80.599999999999994</v>
      </c>
      <c r="Z147">
        <v>29.9</v>
      </c>
      <c r="AA147">
        <v>331.7</v>
      </c>
      <c r="AB147">
        <v>29.6</v>
      </c>
      <c r="AC147">
        <v>0.1</v>
      </c>
      <c r="AD147">
        <v>265.10000000000002</v>
      </c>
      <c r="AE147">
        <v>0.9</v>
      </c>
      <c r="AF147">
        <v>0.1</v>
      </c>
      <c r="AG147">
        <v>266.10000000000002</v>
      </c>
      <c r="AH147">
        <v>0.9</v>
      </c>
    </row>
    <row r="148" spans="1:34" hidden="1" x14ac:dyDescent="0.2">
      <c r="A148" s="2">
        <v>25993</v>
      </c>
      <c r="B148" s="3">
        <f>SUM(Table2[[#This Row],[Currency; Not seasonally adjusted]],Table2[[#This Row],[Demand deposits; Not seasonally adjusted]],AC148,AE148)</f>
        <v>216.4</v>
      </c>
      <c r="C148" s="3">
        <f>SUM(Table2[[#This Row],[M1; Not seasonally adjusted]],K148,L148,,AD148)</f>
        <v>650.1</v>
      </c>
      <c r="D148" s="3">
        <f>SUM(Table2[[#This Row],[M1; Not seasonally adjusted]],-Table2[[#This Row],[Calculated_NM1]])</f>
        <v>0</v>
      </c>
      <c r="E148" s="3">
        <f>IF(Table2[[#This Row],[NM1-M1]]&gt;1,1,0)</f>
        <v>0</v>
      </c>
      <c r="F148">
        <v>216.4</v>
      </c>
      <c r="G148">
        <v>650</v>
      </c>
      <c r="H148">
        <v>49</v>
      </c>
      <c r="I148">
        <v>166.3</v>
      </c>
      <c r="K148">
        <v>163.1</v>
      </c>
      <c r="M148">
        <v>0.5</v>
      </c>
      <c r="N148">
        <v>0</v>
      </c>
      <c r="O148">
        <v>0.5</v>
      </c>
      <c r="P148">
        <v>218.8</v>
      </c>
      <c r="Q148">
        <v>649.9</v>
      </c>
      <c r="R148">
        <v>49.4</v>
      </c>
      <c r="S148">
        <v>168.2</v>
      </c>
      <c r="U148">
        <v>161.69999999999999</v>
      </c>
      <c r="W148">
        <v>56.2</v>
      </c>
      <c r="X148">
        <v>24.6</v>
      </c>
      <c r="Y148">
        <v>80.8</v>
      </c>
      <c r="Z148">
        <v>29.7</v>
      </c>
      <c r="AA148">
        <v>318.7</v>
      </c>
      <c r="AB148">
        <v>29.4</v>
      </c>
      <c r="AC148">
        <v>0.2</v>
      </c>
      <c r="AD148">
        <v>270.60000000000002</v>
      </c>
      <c r="AE148">
        <v>0.9</v>
      </c>
      <c r="AF148">
        <v>0.2</v>
      </c>
      <c r="AG148">
        <v>269.5</v>
      </c>
      <c r="AH148">
        <v>0.9</v>
      </c>
    </row>
    <row r="149" spans="1:34" hidden="1" x14ac:dyDescent="0.2">
      <c r="A149" s="2">
        <v>26024</v>
      </c>
      <c r="B149" s="3">
        <f>SUM(Table2[[#This Row],[Currency; Not seasonally adjusted]],Table2[[#This Row],[Demand deposits; Not seasonally adjusted]],AC149,AE149)</f>
        <v>221.4</v>
      </c>
      <c r="C149" s="3">
        <f>SUM(Table2[[#This Row],[M1; Not seasonally adjusted]],K149,L149,,AD149)</f>
        <v>663.5</v>
      </c>
      <c r="D149" s="3">
        <f>SUM(Table2[[#This Row],[M1; Not seasonally adjusted]],-Table2[[#This Row],[Calculated_NM1]])</f>
        <v>0</v>
      </c>
      <c r="E149" s="3">
        <f>IF(Table2[[#This Row],[NM1-M1]]&gt;1,1,0)</f>
        <v>0</v>
      </c>
      <c r="F149">
        <v>221.4</v>
      </c>
      <c r="G149">
        <v>663.5</v>
      </c>
      <c r="H149">
        <v>49.5</v>
      </c>
      <c r="I149">
        <v>170.8</v>
      </c>
      <c r="K149">
        <v>167.2</v>
      </c>
      <c r="M149">
        <v>0.5</v>
      </c>
      <c r="N149">
        <v>0</v>
      </c>
      <c r="O149">
        <v>0.5</v>
      </c>
      <c r="P149">
        <v>220</v>
      </c>
      <c r="Q149">
        <v>658.4</v>
      </c>
      <c r="R149">
        <v>49.7</v>
      </c>
      <c r="S149">
        <v>169.1</v>
      </c>
      <c r="U149">
        <v>165.8</v>
      </c>
      <c r="W149">
        <v>56.8</v>
      </c>
      <c r="X149">
        <v>24.8</v>
      </c>
      <c r="Y149">
        <v>81.599999999999994</v>
      </c>
      <c r="Z149">
        <v>29.9</v>
      </c>
      <c r="AA149">
        <v>153.19999999999999</v>
      </c>
      <c r="AB149">
        <v>29.8</v>
      </c>
      <c r="AC149">
        <v>0.2</v>
      </c>
      <c r="AD149">
        <v>274.89999999999998</v>
      </c>
      <c r="AE149">
        <v>0.9</v>
      </c>
      <c r="AF149">
        <v>0.2</v>
      </c>
      <c r="AG149">
        <v>272.60000000000002</v>
      </c>
      <c r="AH149">
        <v>1</v>
      </c>
    </row>
    <row r="150" spans="1:34" hidden="1" x14ac:dyDescent="0.2">
      <c r="A150" s="2">
        <v>26054</v>
      </c>
      <c r="B150" s="3">
        <f>SUM(Table2[[#This Row],[Currency; Not seasonally adjusted]],Table2[[#This Row],[Demand deposits; Not seasonally adjusted]],AC150,AE150)</f>
        <v>218.79999999999998</v>
      </c>
      <c r="C150" s="3">
        <f>SUM(Table2[[#This Row],[M1; Not seasonally adjusted]],K150,L150,,AD150)</f>
        <v>666.2</v>
      </c>
      <c r="D150" s="3">
        <f>SUM(Table2[[#This Row],[M1; Not seasonally adjusted]],-Table2[[#This Row],[Calculated_NM1]])</f>
        <v>2.8421709430404007E-14</v>
      </c>
      <c r="E150" s="3">
        <f>IF(Table2[[#This Row],[NM1-M1]]&gt;1,1,0)</f>
        <v>0</v>
      </c>
      <c r="F150">
        <v>218.8</v>
      </c>
      <c r="G150">
        <v>666.1</v>
      </c>
      <c r="H150">
        <v>50</v>
      </c>
      <c r="I150">
        <v>167.7</v>
      </c>
      <c r="K150">
        <v>169.9</v>
      </c>
      <c r="M150">
        <v>0.5</v>
      </c>
      <c r="N150">
        <v>0</v>
      </c>
      <c r="O150">
        <v>0.5</v>
      </c>
      <c r="P150">
        <v>222</v>
      </c>
      <c r="Q150">
        <v>666.7</v>
      </c>
      <c r="R150">
        <v>50</v>
      </c>
      <c r="S150">
        <v>170.9</v>
      </c>
      <c r="U150">
        <v>169</v>
      </c>
      <c r="W150">
        <v>57.2</v>
      </c>
      <c r="X150">
        <v>25.2</v>
      </c>
      <c r="Y150">
        <v>82.4</v>
      </c>
      <c r="Z150">
        <v>30.3</v>
      </c>
      <c r="AA150">
        <v>284</v>
      </c>
      <c r="AB150">
        <v>30</v>
      </c>
      <c r="AC150">
        <v>0.2</v>
      </c>
      <c r="AD150">
        <v>277.5</v>
      </c>
      <c r="AE150">
        <v>0.9</v>
      </c>
      <c r="AF150">
        <v>0.2</v>
      </c>
      <c r="AG150">
        <v>275.7</v>
      </c>
      <c r="AH150">
        <v>1</v>
      </c>
    </row>
    <row r="151" spans="1:34" hidden="1" x14ac:dyDescent="0.2">
      <c r="A151" s="2">
        <v>26085</v>
      </c>
      <c r="B151" s="3">
        <f>SUM(Table2[[#This Row],[Currency; Not seasonally adjusted]],Table2[[#This Row],[Demand deposits; Not seasonally adjusted]],AC151,AE151)</f>
        <v>222.99999999999997</v>
      </c>
      <c r="C151" s="3">
        <f>SUM(Table2[[#This Row],[M1; Not seasonally adjusted]],K151,L151,,AD151)</f>
        <v>675.90000000000009</v>
      </c>
      <c r="D151" s="3">
        <f>SUM(Table2[[#This Row],[M1; Not seasonally adjusted]],-Table2[[#This Row],[Calculated_NM1]])</f>
        <v>-9.9999999999965894E-2</v>
      </c>
      <c r="E151" s="3">
        <f>IF(Table2[[#This Row],[NM1-M1]]&gt;1,1,0)</f>
        <v>0</v>
      </c>
      <c r="F151">
        <v>222.9</v>
      </c>
      <c r="G151">
        <v>675.9</v>
      </c>
      <c r="H151">
        <v>50.5</v>
      </c>
      <c r="I151">
        <v>171.2</v>
      </c>
      <c r="K151">
        <v>172.2</v>
      </c>
      <c r="M151">
        <v>0.6</v>
      </c>
      <c r="N151">
        <v>0</v>
      </c>
      <c r="O151">
        <v>0.6</v>
      </c>
      <c r="P151">
        <v>223.5</v>
      </c>
      <c r="Q151">
        <v>673</v>
      </c>
      <c r="R151">
        <v>50.4</v>
      </c>
      <c r="S151">
        <v>171.9</v>
      </c>
      <c r="U151">
        <v>171.3</v>
      </c>
      <c r="W151">
        <v>58</v>
      </c>
      <c r="X151">
        <v>24.9</v>
      </c>
      <c r="Y151">
        <v>82.9</v>
      </c>
      <c r="Z151">
        <v>30.1</v>
      </c>
      <c r="AA151">
        <v>492.2</v>
      </c>
      <c r="AB151">
        <v>29.6</v>
      </c>
      <c r="AC151">
        <v>0.2</v>
      </c>
      <c r="AD151">
        <v>280.8</v>
      </c>
      <c r="AE151">
        <v>1.1000000000000001</v>
      </c>
      <c r="AF151">
        <v>0.2</v>
      </c>
      <c r="AG151">
        <v>278.2</v>
      </c>
      <c r="AH151">
        <v>1</v>
      </c>
    </row>
    <row r="152" spans="1:34" hidden="1" x14ac:dyDescent="0.2">
      <c r="A152" s="2">
        <v>26115</v>
      </c>
      <c r="B152" s="3">
        <f>SUM(Table2[[#This Row],[Currency; Not seasonally adjusted]],Table2[[#This Row],[Demand deposits; Not seasonally adjusted]],AC152,AE152)</f>
        <v>225.09999999999997</v>
      </c>
      <c r="C152" s="3">
        <f>SUM(Table2[[#This Row],[M1; Not seasonally adjusted]],K152,L152,,AD152)</f>
        <v>682.40000000000009</v>
      </c>
      <c r="D152" s="3">
        <f>SUM(Table2[[#This Row],[M1; Not seasonally adjusted]],-Table2[[#This Row],[Calculated_NM1]])</f>
        <v>2.8421709430404007E-14</v>
      </c>
      <c r="E152" s="3">
        <f>IF(Table2[[#This Row],[NM1-M1]]&gt;1,1,0)</f>
        <v>0</v>
      </c>
      <c r="F152">
        <v>225.1</v>
      </c>
      <c r="G152">
        <v>682.3</v>
      </c>
      <c r="H152">
        <v>51.3</v>
      </c>
      <c r="I152">
        <v>172.4</v>
      </c>
      <c r="K152">
        <v>174.5</v>
      </c>
      <c r="M152">
        <v>0.6</v>
      </c>
      <c r="N152">
        <v>0</v>
      </c>
      <c r="O152">
        <v>0.6</v>
      </c>
      <c r="P152">
        <v>224.9</v>
      </c>
      <c r="Q152">
        <v>679.6</v>
      </c>
      <c r="R152">
        <v>50.9</v>
      </c>
      <c r="S152">
        <v>172.8</v>
      </c>
      <c r="U152">
        <v>174</v>
      </c>
      <c r="W152">
        <v>58.9</v>
      </c>
      <c r="X152">
        <v>25.3</v>
      </c>
      <c r="Y152">
        <v>84.2</v>
      </c>
      <c r="Z152">
        <v>30.6</v>
      </c>
      <c r="AA152">
        <v>823.2</v>
      </c>
      <c r="AB152">
        <v>29.7</v>
      </c>
      <c r="AC152">
        <v>0.2</v>
      </c>
      <c r="AD152">
        <v>282.8</v>
      </c>
      <c r="AE152">
        <v>1.2</v>
      </c>
      <c r="AF152">
        <v>0.2</v>
      </c>
      <c r="AG152">
        <v>280.8</v>
      </c>
      <c r="AH152">
        <v>1</v>
      </c>
    </row>
    <row r="153" spans="1:34" hidden="1" x14ac:dyDescent="0.2">
      <c r="A153" s="2">
        <v>26146</v>
      </c>
      <c r="B153" s="3">
        <f>SUM(Table2[[#This Row],[Currency; Not seasonally adjusted]],Table2[[#This Row],[Demand deposits; Not seasonally adjusted]],AC153,AE153)</f>
        <v>223.59999999999997</v>
      </c>
      <c r="C153" s="3">
        <f>SUM(Table2[[#This Row],[M1; Not seasonally adjusted]],K153,L153,,AD153)</f>
        <v>683.7</v>
      </c>
      <c r="D153" s="3">
        <f>SUM(Table2[[#This Row],[M1; Not seasonally adjusted]],-Table2[[#This Row],[Calculated_NM1]])</f>
        <v>2.8421709430404007E-14</v>
      </c>
      <c r="E153" s="3">
        <f>IF(Table2[[#This Row],[NM1-M1]]&gt;1,1,0)</f>
        <v>0</v>
      </c>
      <c r="F153">
        <v>223.6</v>
      </c>
      <c r="G153">
        <v>683.7</v>
      </c>
      <c r="H153">
        <v>51.3</v>
      </c>
      <c r="I153">
        <v>170.9</v>
      </c>
      <c r="K153">
        <v>176.8</v>
      </c>
      <c r="M153">
        <v>0.6</v>
      </c>
      <c r="N153">
        <v>0</v>
      </c>
      <c r="O153">
        <v>0.6</v>
      </c>
      <c r="P153">
        <v>225.6</v>
      </c>
      <c r="Q153">
        <v>685.5</v>
      </c>
      <c r="R153">
        <v>51.2</v>
      </c>
      <c r="S153">
        <v>173.2</v>
      </c>
      <c r="U153">
        <v>176.6</v>
      </c>
      <c r="W153">
        <v>59</v>
      </c>
      <c r="X153">
        <v>25.1</v>
      </c>
      <c r="Y153">
        <v>84.1</v>
      </c>
      <c r="Z153">
        <v>30.5</v>
      </c>
      <c r="AA153">
        <v>809.5</v>
      </c>
      <c r="AB153">
        <v>29.6</v>
      </c>
      <c r="AC153">
        <v>0.2</v>
      </c>
      <c r="AD153">
        <v>283.3</v>
      </c>
      <c r="AE153">
        <v>1.2</v>
      </c>
      <c r="AF153">
        <v>0.2</v>
      </c>
      <c r="AG153">
        <v>283.39999999999998</v>
      </c>
      <c r="AH153">
        <v>1</v>
      </c>
    </row>
    <row r="154" spans="1:34" hidden="1" x14ac:dyDescent="0.2">
      <c r="A154" s="2">
        <v>26177</v>
      </c>
      <c r="B154" s="3">
        <f>SUM(Table2[[#This Row],[Currency; Not seasonally adjusted]],Table2[[#This Row],[Demand deposits; Not seasonally adjusted]],AC154,AE154)</f>
        <v>225.4</v>
      </c>
      <c r="C154" s="3">
        <f>SUM(Table2[[#This Row],[M1; Not seasonally adjusted]],K154,L154,,AD154)</f>
        <v>689.7</v>
      </c>
      <c r="D154" s="3">
        <f>SUM(Table2[[#This Row],[M1; Not seasonally adjusted]],-Table2[[#This Row],[Calculated_NM1]])</f>
        <v>0</v>
      </c>
      <c r="E154" s="3">
        <f>IF(Table2[[#This Row],[NM1-M1]]&gt;1,1,0)</f>
        <v>0</v>
      </c>
      <c r="F154">
        <v>225.4</v>
      </c>
      <c r="G154">
        <v>689.7</v>
      </c>
      <c r="H154">
        <v>51.3</v>
      </c>
      <c r="I154">
        <v>172.8</v>
      </c>
      <c r="K154">
        <v>179.5</v>
      </c>
      <c r="M154">
        <v>0.6</v>
      </c>
      <c r="N154">
        <v>0</v>
      </c>
      <c r="O154">
        <v>0.6</v>
      </c>
      <c r="P154">
        <v>226.5</v>
      </c>
      <c r="Q154">
        <v>692.5</v>
      </c>
      <c r="R154">
        <v>51.4</v>
      </c>
      <c r="S154">
        <v>173.8</v>
      </c>
      <c r="U154">
        <v>180</v>
      </c>
      <c r="W154">
        <v>59.1</v>
      </c>
      <c r="X154">
        <v>25.3</v>
      </c>
      <c r="Y154">
        <v>84.4</v>
      </c>
      <c r="Z154">
        <v>30.8</v>
      </c>
      <c r="AA154">
        <v>494.7</v>
      </c>
      <c r="AB154">
        <v>30.3</v>
      </c>
      <c r="AC154">
        <v>0.2</v>
      </c>
      <c r="AD154">
        <v>284.8</v>
      </c>
      <c r="AE154">
        <v>1.1000000000000001</v>
      </c>
      <c r="AF154">
        <v>0.2</v>
      </c>
      <c r="AG154">
        <v>286</v>
      </c>
      <c r="AH154">
        <v>1</v>
      </c>
    </row>
    <row r="155" spans="1:34" hidden="1" x14ac:dyDescent="0.2">
      <c r="A155" s="2">
        <v>26207</v>
      </c>
      <c r="B155" s="3">
        <f>SUM(Table2[[#This Row],[Currency; Not seasonally adjusted]],Table2[[#This Row],[Demand deposits; Not seasonally adjusted]],AC155,AE155)</f>
        <v>226.49999999999997</v>
      </c>
      <c r="C155" s="3">
        <f>SUM(Table2[[#This Row],[M1; Not seasonally adjusted]],K155,L155,,AD155)</f>
        <v>695.59999999999991</v>
      </c>
      <c r="D155" s="3">
        <f>SUM(Table2[[#This Row],[M1; Not seasonally adjusted]],-Table2[[#This Row],[Calculated_NM1]])</f>
        <v>0.10000000000002274</v>
      </c>
      <c r="E155" s="3">
        <f>IF(Table2[[#This Row],[NM1-M1]]&gt;1,1,0)</f>
        <v>0</v>
      </c>
      <c r="F155">
        <v>226.6</v>
      </c>
      <c r="G155">
        <v>695.6</v>
      </c>
      <c r="H155">
        <v>51.6</v>
      </c>
      <c r="I155">
        <v>173.7</v>
      </c>
      <c r="K155">
        <v>181.7</v>
      </c>
      <c r="M155">
        <v>0.6</v>
      </c>
      <c r="N155">
        <v>0</v>
      </c>
      <c r="O155">
        <v>0.6</v>
      </c>
      <c r="P155">
        <v>227.2</v>
      </c>
      <c r="Q155">
        <v>698.4</v>
      </c>
      <c r="R155">
        <v>51.6</v>
      </c>
      <c r="S155">
        <v>174.3</v>
      </c>
      <c r="U155">
        <v>183</v>
      </c>
      <c r="W155">
        <v>59.3</v>
      </c>
      <c r="X155">
        <v>25.4</v>
      </c>
      <c r="Y155">
        <v>84.7</v>
      </c>
      <c r="Z155">
        <v>30.8</v>
      </c>
      <c r="AA155">
        <v>357.3</v>
      </c>
      <c r="AB155">
        <v>30.5</v>
      </c>
      <c r="AC155">
        <v>0.2</v>
      </c>
      <c r="AD155">
        <v>287.3</v>
      </c>
      <c r="AE155">
        <v>1</v>
      </c>
      <c r="AF155">
        <v>0.2</v>
      </c>
      <c r="AG155">
        <v>288.2</v>
      </c>
      <c r="AH155">
        <v>1</v>
      </c>
    </row>
    <row r="156" spans="1:34" hidden="1" x14ac:dyDescent="0.2">
      <c r="A156" s="2">
        <v>26238</v>
      </c>
      <c r="B156" s="3">
        <f>SUM(Table2[[#This Row],[Currency; Not seasonally adjusted]],Table2[[#This Row],[Demand deposits; Not seasonally adjusted]],AC156,AE156)</f>
        <v>228.89999999999998</v>
      </c>
      <c r="C156" s="3">
        <f>SUM(Table2[[#This Row],[M1; Not seasonally adjusted]],K156,L156,,AD156)</f>
        <v>701.2</v>
      </c>
      <c r="D156" s="3">
        <f>SUM(Table2[[#This Row],[M1; Not seasonally adjusted]],-Table2[[#This Row],[Calculated_NM1]])</f>
        <v>-9.9999999999965894E-2</v>
      </c>
      <c r="E156" s="3">
        <f>IF(Table2[[#This Row],[NM1-M1]]&gt;1,1,0)</f>
        <v>0</v>
      </c>
      <c r="F156">
        <v>228.8</v>
      </c>
      <c r="G156">
        <v>701.2</v>
      </c>
      <c r="H156">
        <v>52.2</v>
      </c>
      <c r="I156">
        <v>175.5</v>
      </c>
      <c r="K156">
        <v>184.7</v>
      </c>
      <c r="M156">
        <v>0.6</v>
      </c>
      <c r="N156">
        <v>0</v>
      </c>
      <c r="O156">
        <v>0.6</v>
      </c>
      <c r="P156">
        <v>227.8</v>
      </c>
      <c r="Q156">
        <v>704.6</v>
      </c>
      <c r="R156">
        <v>51.8</v>
      </c>
      <c r="S156">
        <v>174.7</v>
      </c>
      <c r="U156">
        <v>186.6</v>
      </c>
      <c r="W156">
        <v>60</v>
      </c>
      <c r="X156">
        <v>25.5</v>
      </c>
      <c r="Y156">
        <v>85.5</v>
      </c>
      <c r="Z156">
        <v>30.9</v>
      </c>
      <c r="AA156">
        <v>383.6</v>
      </c>
      <c r="AB156">
        <v>30.5</v>
      </c>
      <c r="AC156">
        <v>0.2</v>
      </c>
      <c r="AD156">
        <v>287.7</v>
      </c>
      <c r="AE156">
        <v>1</v>
      </c>
      <c r="AF156">
        <v>0.2</v>
      </c>
      <c r="AG156">
        <v>290.2</v>
      </c>
      <c r="AH156">
        <v>1</v>
      </c>
    </row>
    <row r="157" spans="1:34" hidden="1" x14ac:dyDescent="0.2">
      <c r="A157" s="2">
        <v>26268</v>
      </c>
      <c r="B157" s="3">
        <f>SUM(Table2[[#This Row],[Currency; Not seasonally adjusted]],Table2[[#This Row],[Demand deposits; Not seasonally adjusted]],AC157,AE157)</f>
        <v>234.5</v>
      </c>
      <c r="C157" s="3">
        <f>SUM(Table2[[#This Row],[M1; Not seasonally adjusted]],K157,L157,,AD157)</f>
        <v>711.2</v>
      </c>
      <c r="D157" s="3">
        <f>SUM(Table2[[#This Row],[M1; Not seasonally adjusted]],-Table2[[#This Row],[Calculated_NM1]])</f>
        <v>0</v>
      </c>
      <c r="E157" s="3">
        <f>IF(Table2[[#This Row],[NM1-M1]]&gt;1,1,0)</f>
        <v>0</v>
      </c>
      <c r="F157">
        <v>234.5</v>
      </c>
      <c r="G157">
        <v>711.2</v>
      </c>
      <c r="H157">
        <v>52.9</v>
      </c>
      <c r="I157">
        <v>180.4</v>
      </c>
      <c r="K157">
        <v>186.8</v>
      </c>
      <c r="M157">
        <v>0.6</v>
      </c>
      <c r="N157">
        <v>0</v>
      </c>
      <c r="O157">
        <v>0.6</v>
      </c>
      <c r="P157">
        <v>228.3</v>
      </c>
      <c r="Q157">
        <v>710.3</v>
      </c>
      <c r="R157">
        <v>52</v>
      </c>
      <c r="S157">
        <v>175.1</v>
      </c>
      <c r="U157">
        <v>189.7</v>
      </c>
      <c r="W157">
        <v>61.1</v>
      </c>
      <c r="X157">
        <v>25.7</v>
      </c>
      <c r="Y157">
        <v>86.8</v>
      </c>
      <c r="Z157">
        <v>31.3</v>
      </c>
      <c r="AA157">
        <v>126</v>
      </c>
      <c r="AB157">
        <v>31.2</v>
      </c>
      <c r="AC157">
        <v>0.2</v>
      </c>
      <c r="AD157">
        <v>289.89999999999998</v>
      </c>
      <c r="AE157">
        <v>1</v>
      </c>
      <c r="AF157">
        <v>0.2</v>
      </c>
      <c r="AG157">
        <v>292.2</v>
      </c>
      <c r="AH157">
        <v>1</v>
      </c>
    </row>
    <row r="158" spans="1:34" hidden="1" x14ac:dyDescent="0.2">
      <c r="A158" s="2">
        <v>26299</v>
      </c>
      <c r="B158" s="3">
        <f>SUM(Table2[[#This Row],[Currency; Not seasonally adjusted]],Table2[[#This Row],[Demand deposits; Not seasonally adjusted]],AC158,AE158)</f>
        <v>235.1</v>
      </c>
      <c r="C158" s="3">
        <f>SUM(Table2[[#This Row],[M1; Not seasonally adjusted]],K158,L158,,AD158)</f>
        <v>720</v>
      </c>
      <c r="D158" s="3">
        <f>SUM(Table2[[#This Row],[M1; Not seasonally adjusted]],-Table2[[#This Row],[Calculated_NM1]])</f>
        <v>-9.9999999999994316E-2</v>
      </c>
      <c r="E158" s="3">
        <f>IF(Table2[[#This Row],[NM1-M1]]&gt;1,1,0)</f>
        <v>0</v>
      </c>
      <c r="F158">
        <v>235</v>
      </c>
      <c r="G158">
        <v>720</v>
      </c>
      <c r="H158">
        <v>52</v>
      </c>
      <c r="I158">
        <v>181.9</v>
      </c>
      <c r="K158">
        <v>192.5</v>
      </c>
      <c r="M158">
        <v>0.6</v>
      </c>
      <c r="N158">
        <v>0</v>
      </c>
      <c r="O158">
        <v>0.6</v>
      </c>
      <c r="P158">
        <v>230.1</v>
      </c>
      <c r="Q158">
        <v>717.7</v>
      </c>
      <c r="R158">
        <v>52.3</v>
      </c>
      <c r="S158">
        <v>176.6</v>
      </c>
      <c r="U158">
        <v>193</v>
      </c>
      <c r="W158">
        <v>60.2</v>
      </c>
      <c r="X158">
        <v>27</v>
      </c>
      <c r="Y158">
        <v>87.2</v>
      </c>
      <c r="Z158">
        <v>32.9</v>
      </c>
      <c r="AA158">
        <v>21.5</v>
      </c>
      <c r="AB158">
        <v>32.9</v>
      </c>
      <c r="AC158">
        <v>0.2</v>
      </c>
      <c r="AD158">
        <v>292.5</v>
      </c>
      <c r="AE158">
        <v>1</v>
      </c>
      <c r="AF158">
        <v>0.2</v>
      </c>
      <c r="AG158">
        <v>294.7</v>
      </c>
      <c r="AH158">
        <v>1.1000000000000001</v>
      </c>
    </row>
    <row r="159" spans="1:34" hidden="1" x14ac:dyDescent="0.2">
      <c r="A159" s="2">
        <v>26330</v>
      </c>
      <c r="B159" s="3">
        <f>SUM(Table2[[#This Row],[Currency; Not seasonally adjusted]],Table2[[#This Row],[Demand deposits; Not seasonally adjusted]],AC159,AE159)</f>
        <v>229</v>
      </c>
      <c r="C159" s="3">
        <f>SUM(Table2[[#This Row],[M1; Not seasonally adjusted]],K159,L159,,AD159)</f>
        <v>722.2</v>
      </c>
      <c r="D159" s="3">
        <f>SUM(Table2[[#This Row],[M1; Not seasonally adjusted]],-Table2[[#This Row],[Calculated_NM1]])</f>
        <v>-9.9999999999994316E-2</v>
      </c>
      <c r="E159" s="3">
        <f>IF(Table2[[#This Row],[NM1-M1]]&gt;1,1,0)</f>
        <v>0</v>
      </c>
      <c r="F159">
        <v>228.9</v>
      </c>
      <c r="G159">
        <v>722.2</v>
      </c>
      <c r="H159">
        <v>52</v>
      </c>
      <c r="I159">
        <v>175.8</v>
      </c>
      <c r="K159">
        <v>197.6</v>
      </c>
      <c r="M159">
        <v>0.6</v>
      </c>
      <c r="N159">
        <v>0</v>
      </c>
      <c r="O159">
        <v>0.6</v>
      </c>
      <c r="P159">
        <v>232.3</v>
      </c>
      <c r="Q159">
        <v>725.7</v>
      </c>
      <c r="R159">
        <v>52.6</v>
      </c>
      <c r="S159">
        <v>178.4</v>
      </c>
      <c r="U159">
        <v>196.2</v>
      </c>
      <c r="W159">
        <v>59.7</v>
      </c>
      <c r="X159">
        <v>26.4</v>
      </c>
      <c r="Y159">
        <v>86.1</v>
      </c>
      <c r="Z159">
        <v>31.9</v>
      </c>
      <c r="AA159">
        <v>32.799999999999997</v>
      </c>
      <c r="AB159">
        <v>31.9</v>
      </c>
      <c r="AC159">
        <v>0.2</v>
      </c>
      <c r="AD159">
        <v>295.7</v>
      </c>
      <c r="AE159">
        <v>1</v>
      </c>
      <c r="AF159">
        <v>0.2</v>
      </c>
      <c r="AG159">
        <v>297.10000000000002</v>
      </c>
      <c r="AH159">
        <v>1.1000000000000001</v>
      </c>
    </row>
    <row r="160" spans="1:34" hidden="1" x14ac:dyDescent="0.2">
      <c r="A160" s="2">
        <v>26359</v>
      </c>
      <c r="B160" s="3">
        <f>SUM(Table2[[#This Row],[Currency; Not seasonally adjusted]],Table2[[#This Row],[Demand deposits; Not seasonally adjusted]],AC160,AE160)</f>
        <v>231.7</v>
      </c>
      <c r="C160" s="3">
        <f>SUM(Table2[[#This Row],[M1; Not seasonally adjusted]],K160,L160,,AD160)</f>
        <v>733.8</v>
      </c>
      <c r="D160" s="3">
        <f>SUM(Table2[[#This Row],[M1; Not seasonally adjusted]],-Table2[[#This Row],[Calculated_NM1]])</f>
        <v>0</v>
      </c>
      <c r="E160" s="3">
        <f>IF(Table2[[#This Row],[NM1-M1]]&gt;1,1,0)</f>
        <v>0</v>
      </c>
      <c r="F160">
        <v>231.7</v>
      </c>
      <c r="G160">
        <v>733.7</v>
      </c>
      <c r="H160">
        <v>52.5</v>
      </c>
      <c r="I160">
        <v>178</v>
      </c>
      <c r="K160">
        <v>201.4</v>
      </c>
      <c r="M160">
        <v>0.6</v>
      </c>
      <c r="N160">
        <v>0</v>
      </c>
      <c r="O160">
        <v>0.6</v>
      </c>
      <c r="P160">
        <v>234.3</v>
      </c>
      <c r="Q160">
        <v>733.5</v>
      </c>
      <c r="R160">
        <v>53</v>
      </c>
      <c r="S160">
        <v>180.1</v>
      </c>
      <c r="U160">
        <v>199.7</v>
      </c>
      <c r="W160">
        <v>60.1</v>
      </c>
      <c r="X160">
        <v>26.5</v>
      </c>
      <c r="Y160">
        <v>86.7</v>
      </c>
      <c r="Z160">
        <v>31.9</v>
      </c>
      <c r="AA160">
        <v>98</v>
      </c>
      <c r="AB160">
        <v>31.8</v>
      </c>
      <c r="AC160">
        <v>0.2</v>
      </c>
      <c r="AD160">
        <v>300.7</v>
      </c>
      <c r="AE160">
        <v>1</v>
      </c>
      <c r="AF160">
        <v>0.2</v>
      </c>
      <c r="AG160">
        <v>299.5</v>
      </c>
      <c r="AH160">
        <v>1.1000000000000001</v>
      </c>
    </row>
    <row r="161" spans="1:34" hidden="1" x14ac:dyDescent="0.2">
      <c r="A161" s="2">
        <v>26390</v>
      </c>
      <c r="B161" s="3">
        <f>SUM(Table2[[#This Row],[Currency; Not seasonally adjusted]],Table2[[#This Row],[Demand deposits; Not seasonally adjusted]],AC161,AE161)</f>
        <v>236.9</v>
      </c>
      <c r="C161" s="3">
        <f>SUM(Table2[[#This Row],[M1; Not seasonally adjusted]],K161,L161,,AD161)</f>
        <v>743.90000000000009</v>
      </c>
      <c r="D161" s="3">
        <f>SUM(Table2[[#This Row],[M1; Not seasonally adjusted]],-Table2[[#This Row],[Calculated_NM1]])</f>
        <v>0</v>
      </c>
      <c r="E161" s="3">
        <f>IF(Table2[[#This Row],[NM1-M1]]&gt;1,1,0)</f>
        <v>0</v>
      </c>
      <c r="F161">
        <v>236.9</v>
      </c>
      <c r="G161">
        <v>743.8</v>
      </c>
      <c r="H161">
        <v>52.9</v>
      </c>
      <c r="I161">
        <v>182.8</v>
      </c>
      <c r="K161">
        <v>203.3</v>
      </c>
      <c r="M161">
        <v>0.6</v>
      </c>
      <c r="N161">
        <v>0</v>
      </c>
      <c r="O161">
        <v>0.6</v>
      </c>
      <c r="P161">
        <v>235.6</v>
      </c>
      <c r="Q161">
        <v>738.4</v>
      </c>
      <c r="R161">
        <v>53.1</v>
      </c>
      <c r="S161">
        <v>181.2</v>
      </c>
      <c r="U161">
        <v>201.7</v>
      </c>
      <c r="W161">
        <v>60.7</v>
      </c>
      <c r="X161">
        <v>27.2</v>
      </c>
      <c r="Y161">
        <v>87.9</v>
      </c>
      <c r="Z161">
        <v>32.6</v>
      </c>
      <c r="AA161">
        <v>117.5</v>
      </c>
      <c r="AB161">
        <v>32.5</v>
      </c>
      <c r="AC161">
        <v>0.2</v>
      </c>
      <c r="AD161">
        <v>303.7</v>
      </c>
      <c r="AE161">
        <v>1</v>
      </c>
      <c r="AF161">
        <v>0.2</v>
      </c>
      <c r="AG161">
        <v>301.10000000000002</v>
      </c>
      <c r="AH161">
        <v>1.1000000000000001</v>
      </c>
    </row>
    <row r="162" spans="1:34" hidden="1" x14ac:dyDescent="0.2">
      <c r="A162" s="2">
        <v>26420</v>
      </c>
      <c r="B162" s="3">
        <f>SUM(Table2[[#This Row],[Currency; Not seasonally adjusted]],Table2[[#This Row],[Demand deposits; Not seasonally adjusted]],AC162,AE162)</f>
        <v>232.19999999999996</v>
      </c>
      <c r="C162" s="3">
        <f>SUM(Table2[[#This Row],[M1; Not seasonally adjusted]],K162,L162,,AD162)</f>
        <v>742.6</v>
      </c>
      <c r="D162" s="3">
        <f>SUM(Table2[[#This Row],[M1; Not seasonally adjusted]],-Table2[[#This Row],[Calculated_NM1]])</f>
        <v>2.8421709430404007E-14</v>
      </c>
      <c r="E162" s="3">
        <f>IF(Table2[[#This Row],[NM1-M1]]&gt;1,1,0)</f>
        <v>0</v>
      </c>
      <c r="F162">
        <v>232.2</v>
      </c>
      <c r="G162">
        <v>742.6</v>
      </c>
      <c r="H162">
        <v>53.3</v>
      </c>
      <c r="I162">
        <v>177.6</v>
      </c>
      <c r="K162">
        <v>205.8</v>
      </c>
      <c r="M162">
        <v>0.6</v>
      </c>
      <c r="N162">
        <v>0</v>
      </c>
      <c r="O162">
        <v>0.6</v>
      </c>
      <c r="P162">
        <v>235.9</v>
      </c>
      <c r="Q162">
        <v>743.3</v>
      </c>
      <c r="R162">
        <v>53.4</v>
      </c>
      <c r="S162">
        <v>181.2</v>
      </c>
      <c r="U162">
        <v>204.8</v>
      </c>
      <c r="W162">
        <v>61.2</v>
      </c>
      <c r="X162">
        <v>27.4</v>
      </c>
      <c r="Y162">
        <v>88.5</v>
      </c>
      <c r="Z162">
        <v>32.799999999999997</v>
      </c>
      <c r="AA162">
        <v>111.4</v>
      </c>
      <c r="AB162">
        <v>32.700000000000003</v>
      </c>
      <c r="AC162">
        <v>0.2</v>
      </c>
      <c r="AD162">
        <v>304.60000000000002</v>
      </c>
      <c r="AE162">
        <v>1.1000000000000001</v>
      </c>
      <c r="AF162">
        <v>0.2</v>
      </c>
      <c r="AG162">
        <v>302.7</v>
      </c>
      <c r="AH162">
        <v>1.1000000000000001</v>
      </c>
    </row>
    <row r="163" spans="1:34" hidden="1" x14ac:dyDescent="0.2">
      <c r="A163" s="2">
        <v>26451</v>
      </c>
      <c r="B163" s="3">
        <f>SUM(Table2[[#This Row],[Currency; Not seasonally adjusted]],Table2[[#This Row],[Demand deposits; Not seasonally adjusted]],AC163,AE163)</f>
        <v>236.2</v>
      </c>
      <c r="C163" s="3">
        <f>SUM(Table2[[#This Row],[M1; Not seasonally adjusted]],K163,L163,,AD163)</f>
        <v>753.1</v>
      </c>
      <c r="D163" s="3">
        <f>SUM(Table2[[#This Row],[M1; Not seasonally adjusted]],-Table2[[#This Row],[Calculated_NM1]])</f>
        <v>-9.9999999999994316E-2</v>
      </c>
      <c r="E163" s="3">
        <f>IF(Table2[[#This Row],[NM1-M1]]&gt;1,1,0)</f>
        <v>0</v>
      </c>
      <c r="F163">
        <v>236.1</v>
      </c>
      <c r="G163">
        <v>753.2</v>
      </c>
      <c r="H163">
        <v>53.8</v>
      </c>
      <c r="I163">
        <v>181</v>
      </c>
      <c r="K163">
        <v>209</v>
      </c>
      <c r="M163">
        <v>0.6</v>
      </c>
      <c r="N163">
        <v>0</v>
      </c>
      <c r="O163">
        <v>0.6</v>
      </c>
      <c r="P163">
        <v>236.6</v>
      </c>
      <c r="Q163">
        <v>749.7</v>
      </c>
      <c r="R163">
        <v>53.7</v>
      </c>
      <c r="S163">
        <v>181.6</v>
      </c>
      <c r="U163">
        <v>208.1</v>
      </c>
      <c r="W163">
        <v>61.9</v>
      </c>
      <c r="X163">
        <v>27</v>
      </c>
      <c r="Y163">
        <v>88.9</v>
      </c>
      <c r="Z163">
        <v>32.5</v>
      </c>
      <c r="AA163">
        <v>100.1</v>
      </c>
      <c r="AB163">
        <v>32.4</v>
      </c>
      <c r="AC163">
        <v>0.2</v>
      </c>
      <c r="AD163">
        <v>308</v>
      </c>
      <c r="AE163">
        <v>1.2</v>
      </c>
      <c r="AF163">
        <v>0.2</v>
      </c>
      <c r="AG163">
        <v>304.89999999999998</v>
      </c>
      <c r="AH163">
        <v>1.1000000000000001</v>
      </c>
    </row>
    <row r="164" spans="1:34" hidden="1" x14ac:dyDescent="0.2">
      <c r="A164" s="2">
        <v>26481</v>
      </c>
      <c r="B164" s="3">
        <f>SUM(Table2[[#This Row],[Currency; Not seasonally adjusted]],Table2[[#This Row],[Demand deposits; Not seasonally adjusted]],AC164,AE164)</f>
        <v>239.1</v>
      </c>
      <c r="C164" s="3">
        <f>SUM(Table2[[#This Row],[M1; Not seasonally adjusted]],K164,L164,,AD164)</f>
        <v>762.9</v>
      </c>
      <c r="D164" s="3">
        <f>SUM(Table2[[#This Row],[M1; Not seasonally adjusted]],-Table2[[#This Row],[Calculated_NM1]])</f>
        <v>0</v>
      </c>
      <c r="E164" s="3">
        <f>IF(Table2[[#This Row],[NM1-M1]]&gt;1,1,0)</f>
        <v>0</v>
      </c>
      <c r="F164">
        <v>239.1</v>
      </c>
      <c r="G164">
        <v>763</v>
      </c>
      <c r="H164">
        <v>54.4</v>
      </c>
      <c r="I164">
        <v>183.2</v>
      </c>
      <c r="K164">
        <v>213.6</v>
      </c>
      <c r="M164">
        <v>0.6</v>
      </c>
      <c r="N164">
        <v>0</v>
      </c>
      <c r="O164">
        <v>0.6</v>
      </c>
      <c r="P164">
        <v>238.8</v>
      </c>
      <c r="Q164">
        <v>759.5</v>
      </c>
      <c r="R164">
        <v>54</v>
      </c>
      <c r="S164">
        <v>183.5</v>
      </c>
      <c r="U164">
        <v>213</v>
      </c>
      <c r="W164">
        <v>62.7</v>
      </c>
      <c r="X164">
        <v>27.4</v>
      </c>
      <c r="Y164">
        <v>90.1</v>
      </c>
      <c r="Z164">
        <v>33.1</v>
      </c>
      <c r="AA164">
        <v>238</v>
      </c>
      <c r="AB164">
        <v>32.799999999999997</v>
      </c>
      <c r="AC164">
        <v>0.2</v>
      </c>
      <c r="AD164">
        <v>310.2</v>
      </c>
      <c r="AE164">
        <v>1.3</v>
      </c>
      <c r="AF164">
        <v>0.2</v>
      </c>
      <c r="AG164">
        <v>307.7</v>
      </c>
      <c r="AH164">
        <v>1.1000000000000001</v>
      </c>
    </row>
    <row r="165" spans="1:34" hidden="1" x14ac:dyDescent="0.2">
      <c r="A165" s="2">
        <v>26512</v>
      </c>
      <c r="B165" s="3">
        <f>SUM(Table2[[#This Row],[Currency; Not seasonally adjusted]],Table2[[#This Row],[Demand deposits; Not seasonally adjusted]],AC165,AE165)</f>
        <v>238.70000000000002</v>
      </c>
      <c r="C165" s="3">
        <f>SUM(Table2[[#This Row],[M1; Not seasonally adjusted]],K165,L165,,AD165)</f>
        <v>767</v>
      </c>
      <c r="D165" s="3">
        <f>SUM(Table2[[#This Row],[M1; Not seasonally adjusted]],-Table2[[#This Row],[Calculated_NM1]])</f>
        <v>-2.8421709430404007E-14</v>
      </c>
      <c r="E165" s="3">
        <f>IF(Table2[[#This Row],[NM1-M1]]&gt;1,1,0)</f>
        <v>0</v>
      </c>
      <c r="F165">
        <v>238.7</v>
      </c>
      <c r="G165">
        <v>767</v>
      </c>
      <c r="H165">
        <v>54.4</v>
      </c>
      <c r="I165">
        <v>182.8</v>
      </c>
      <c r="K165">
        <v>217</v>
      </c>
      <c r="M165">
        <v>0.6</v>
      </c>
      <c r="N165">
        <v>0</v>
      </c>
      <c r="O165">
        <v>0.6</v>
      </c>
      <c r="P165">
        <v>240.9</v>
      </c>
      <c r="Q165">
        <v>768.7</v>
      </c>
      <c r="R165">
        <v>54.4</v>
      </c>
      <c r="S165">
        <v>185.2</v>
      </c>
      <c r="U165">
        <v>216.6</v>
      </c>
      <c r="W165">
        <v>62.7</v>
      </c>
      <c r="X165">
        <v>27.4</v>
      </c>
      <c r="Y165">
        <v>90.1</v>
      </c>
      <c r="Z165">
        <v>33.1</v>
      </c>
      <c r="AA165">
        <v>387.8</v>
      </c>
      <c r="AB165">
        <v>32.700000000000003</v>
      </c>
      <c r="AC165">
        <v>0.2</v>
      </c>
      <c r="AD165">
        <v>311.3</v>
      </c>
      <c r="AE165">
        <v>1.3</v>
      </c>
      <c r="AF165">
        <v>0.2</v>
      </c>
      <c r="AG165">
        <v>311.2</v>
      </c>
      <c r="AH165">
        <v>1.1000000000000001</v>
      </c>
    </row>
    <row r="166" spans="1:34" hidden="1" x14ac:dyDescent="0.2">
      <c r="A166" s="2">
        <v>26543</v>
      </c>
      <c r="B166" s="3">
        <f>SUM(Table2[[#This Row],[Currency; Not seasonally adjusted]],Table2[[#This Row],[Demand deposits; Not seasonally adjusted]],AC166,AE166)</f>
        <v>242</v>
      </c>
      <c r="C166" s="3">
        <f>SUM(Table2[[#This Row],[M1; Not seasonally adjusted]],K166,L166,,AD166)</f>
        <v>775.1</v>
      </c>
      <c r="D166" s="3">
        <f>SUM(Table2[[#This Row],[M1; Not seasonally adjusted]],-Table2[[#This Row],[Calculated_NM1]])</f>
        <v>-9.9999999999994316E-2</v>
      </c>
      <c r="E166" s="3">
        <f>IF(Table2[[#This Row],[NM1-M1]]&gt;1,1,0)</f>
        <v>0</v>
      </c>
      <c r="F166">
        <v>241.9</v>
      </c>
      <c r="G166">
        <v>775.2</v>
      </c>
      <c r="H166">
        <v>54.7</v>
      </c>
      <c r="I166">
        <v>185.8</v>
      </c>
      <c r="K166">
        <v>220.4</v>
      </c>
      <c r="M166">
        <v>0.6</v>
      </c>
      <c r="N166">
        <v>0</v>
      </c>
      <c r="O166">
        <v>0.6</v>
      </c>
      <c r="P166">
        <v>243.2</v>
      </c>
      <c r="Q166">
        <v>778.3</v>
      </c>
      <c r="R166">
        <v>54.8</v>
      </c>
      <c r="S166">
        <v>187</v>
      </c>
      <c r="U166">
        <v>220.9</v>
      </c>
      <c r="W166">
        <v>62.9</v>
      </c>
      <c r="X166">
        <v>27.3</v>
      </c>
      <c r="Y166">
        <v>90.2</v>
      </c>
      <c r="Z166">
        <v>33</v>
      </c>
      <c r="AA166">
        <v>541.4</v>
      </c>
      <c r="AB166">
        <v>32.5</v>
      </c>
      <c r="AC166">
        <v>0.2</v>
      </c>
      <c r="AD166">
        <v>312.8</v>
      </c>
      <c r="AE166">
        <v>1.3</v>
      </c>
      <c r="AF166">
        <v>0.2</v>
      </c>
      <c r="AG166">
        <v>314.3</v>
      </c>
      <c r="AH166">
        <v>1.2</v>
      </c>
    </row>
    <row r="167" spans="1:34" hidden="1" x14ac:dyDescent="0.2">
      <c r="A167" s="2">
        <v>26573</v>
      </c>
      <c r="B167" s="3">
        <f>SUM(Table2[[#This Row],[Currency; Not seasonally adjusted]],Table2[[#This Row],[Demand deposits; Not seasonally adjusted]],AC167,AE167)</f>
        <v>244.19999999999996</v>
      </c>
      <c r="C167" s="3">
        <f>SUM(Table2[[#This Row],[M1; Not seasonally adjusted]],K167,L167,,AD167)</f>
        <v>783.6</v>
      </c>
      <c r="D167" s="3">
        <f>SUM(Table2[[#This Row],[M1; Not seasonally adjusted]],-Table2[[#This Row],[Calculated_NM1]])</f>
        <v>2.8421709430404007E-14</v>
      </c>
      <c r="E167" s="3">
        <f>IF(Table2[[#This Row],[NM1-M1]]&gt;1,1,0)</f>
        <v>0</v>
      </c>
      <c r="F167">
        <v>244.2</v>
      </c>
      <c r="G167">
        <v>783.6</v>
      </c>
      <c r="H167">
        <v>55.1</v>
      </c>
      <c r="I167">
        <v>187.7</v>
      </c>
      <c r="K167">
        <v>223.9</v>
      </c>
      <c r="M167">
        <v>0.6</v>
      </c>
      <c r="N167">
        <v>0</v>
      </c>
      <c r="O167">
        <v>0.6</v>
      </c>
      <c r="P167">
        <v>245</v>
      </c>
      <c r="Q167">
        <v>786.9</v>
      </c>
      <c r="R167">
        <v>55.3</v>
      </c>
      <c r="S167">
        <v>188.4</v>
      </c>
      <c r="U167">
        <v>225.3</v>
      </c>
      <c r="W167">
        <v>63.4</v>
      </c>
      <c r="X167">
        <v>28.1</v>
      </c>
      <c r="Y167">
        <v>91.4</v>
      </c>
      <c r="Z167">
        <v>33.799999999999997</v>
      </c>
      <c r="AA167">
        <v>555.20000000000005</v>
      </c>
      <c r="AB167">
        <v>33.200000000000003</v>
      </c>
      <c r="AC167">
        <v>0.2</v>
      </c>
      <c r="AD167">
        <v>315.5</v>
      </c>
      <c r="AE167">
        <v>1.2</v>
      </c>
      <c r="AF167">
        <v>0.2</v>
      </c>
      <c r="AG167">
        <v>316.60000000000002</v>
      </c>
      <c r="AH167">
        <v>1.2</v>
      </c>
    </row>
    <row r="168" spans="1:34" hidden="1" x14ac:dyDescent="0.2">
      <c r="A168" s="2">
        <v>26604</v>
      </c>
      <c r="B168" s="3">
        <f>SUM(Table2[[#This Row],[Currency; Not seasonally adjusted]],Table2[[#This Row],[Demand deposits; Not seasonally adjusted]],AC168,AE168)</f>
        <v>247.79999999999998</v>
      </c>
      <c r="C168" s="3">
        <f>SUM(Table2[[#This Row],[M1; Not seasonally adjusted]],K168,L168,,AD168)</f>
        <v>790.2</v>
      </c>
      <c r="D168" s="3">
        <f>SUM(Table2[[#This Row],[M1; Not seasonally adjusted]],-Table2[[#This Row],[Calculated_NM1]])</f>
        <v>-9.9999999999994316E-2</v>
      </c>
      <c r="E168" s="3">
        <f>IF(Table2[[#This Row],[NM1-M1]]&gt;1,1,0)</f>
        <v>0</v>
      </c>
      <c r="F168">
        <v>247.7</v>
      </c>
      <c r="G168">
        <v>790.2</v>
      </c>
      <c r="H168">
        <v>56.1</v>
      </c>
      <c r="I168">
        <v>190.3</v>
      </c>
      <c r="K168">
        <v>226.2</v>
      </c>
      <c r="M168">
        <v>0.6</v>
      </c>
      <c r="N168">
        <v>0</v>
      </c>
      <c r="O168">
        <v>0.6</v>
      </c>
      <c r="P168">
        <v>246.4</v>
      </c>
      <c r="Q168">
        <v>793.9</v>
      </c>
      <c r="R168">
        <v>55.7</v>
      </c>
      <c r="S168">
        <v>189.3</v>
      </c>
      <c r="U168">
        <v>228.4</v>
      </c>
      <c r="W168">
        <v>64.5</v>
      </c>
      <c r="X168">
        <v>26</v>
      </c>
      <c r="Y168">
        <v>90.5</v>
      </c>
      <c r="Z168">
        <v>31.8</v>
      </c>
      <c r="AA168">
        <v>608.4</v>
      </c>
      <c r="AB168">
        <v>31.2</v>
      </c>
      <c r="AC168">
        <v>0.2</v>
      </c>
      <c r="AD168">
        <v>316.3</v>
      </c>
      <c r="AE168">
        <v>1.2</v>
      </c>
      <c r="AF168">
        <v>0.2</v>
      </c>
      <c r="AG168">
        <v>319.2</v>
      </c>
      <c r="AH168">
        <v>1.2</v>
      </c>
    </row>
    <row r="169" spans="1:34" hidden="1" x14ac:dyDescent="0.2">
      <c r="A169" s="2">
        <v>26634</v>
      </c>
      <c r="B169" s="3">
        <f>SUM(Table2[[#This Row],[Currency; Not seasonally adjusted]],Table2[[#This Row],[Demand deposits; Not seasonally adjusted]],AC169,AE169)</f>
        <v>256.2</v>
      </c>
      <c r="C169" s="3">
        <f>SUM(Table2[[#This Row],[M1; Not seasonally adjusted]],K169,L169,,AD169)</f>
        <v>803.1</v>
      </c>
      <c r="D169" s="3">
        <f>SUM(Table2[[#This Row],[M1; Not seasonally adjusted]],-Table2[[#This Row],[Calculated_NM1]])</f>
        <v>-9.9999999999965894E-2</v>
      </c>
      <c r="E169" s="3">
        <f>IF(Table2[[#This Row],[NM1-M1]]&gt;1,1,0)</f>
        <v>0</v>
      </c>
      <c r="F169">
        <v>256.10000000000002</v>
      </c>
      <c r="G169">
        <v>803.1</v>
      </c>
      <c r="H169">
        <v>57.3</v>
      </c>
      <c r="I169">
        <v>197.5</v>
      </c>
      <c r="K169">
        <v>228.3</v>
      </c>
      <c r="M169">
        <v>0.6</v>
      </c>
      <c r="N169">
        <v>0</v>
      </c>
      <c r="O169">
        <v>0.6</v>
      </c>
      <c r="P169">
        <v>249.2</v>
      </c>
      <c r="Q169">
        <v>802.3</v>
      </c>
      <c r="R169">
        <v>56.2</v>
      </c>
      <c r="S169">
        <v>191.6</v>
      </c>
      <c r="U169">
        <v>231.6</v>
      </c>
      <c r="W169">
        <v>66.099999999999994</v>
      </c>
      <c r="X169">
        <v>25.3</v>
      </c>
      <c r="Y169">
        <v>91.4</v>
      </c>
      <c r="Z169">
        <v>31.4</v>
      </c>
      <c r="AA169">
        <v>1049.9000000000001</v>
      </c>
      <c r="AB169">
        <v>30.4</v>
      </c>
      <c r="AC169">
        <v>0.2</v>
      </c>
      <c r="AD169">
        <v>318.7</v>
      </c>
      <c r="AE169">
        <v>1.2</v>
      </c>
      <c r="AF169">
        <v>0.2</v>
      </c>
      <c r="AG169">
        <v>321.39999999999998</v>
      </c>
      <c r="AH169">
        <v>1.2</v>
      </c>
    </row>
    <row r="170" spans="1:34" hidden="1" x14ac:dyDescent="0.2">
      <c r="A170" s="2">
        <v>26665</v>
      </c>
      <c r="B170" s="3">
        <f>SUM(Table2[[#This Row],[Currency; Not seasonally adjusted]],Table2[[#This Row],[Demand deposits; Not seasonally adjusted]],AC170,AE170)</f>
        <v>256.39999999999998</v>
      </c>
      <c r="C170" s="3">
        <f>SUM(Table2[[#This Row],[M1; Not seasonally adjusted]],K170,L170,,AD170)</f>
        <v>812.3</v>
      </c>
      <c r="D170" s="3">
        <f>SUM(Table2[[#This Row],[M1; Not seasonally adjusted]],-Table2[[#This Row],[Calculated_NM1]])</f>
        <v>0</v>
      </c>
      <c r="E170" s="3">
        <f>IF(Table2[[#This Row],[NM1-M1]]&gt;1,1,0)</f>
        <v>0</v>
      </c>
      <c r="F170">
        <v>256.39999999999998</v>
      </c>
      <c r="G170">
        <v>812.3</v>
      </c>
      <c r="H170">
        <v>56.1</v>
      </c>
      <c r="I170">
        <v>198.9</v>
      </c>
      <c r="K170">
        <v>235.8</v>
      </c>
      <c r="L170">
        <v>0</v>
      </c>
      <c r="M170">
        <v>0.6</v>
      </c>
      <c r="N170">
        <v>0</v>
      </c>
      <c r="O170">
        <v>0.6</v>
      </c>
      <c r="P170">
        <v>251.5</v>
      </c>
      <c r="Q170">
        <v>810.3</v>
      </c>
      <c r="R170">
        <v>56.6</v>
      </c>
      <c r="S170">
        <v>193.4</v>
      </c>
      <c r="U170">
        <v>236.2</v>
      </c>
      <c r="V170">
        <v>0</v>
      </c>
      <c r="W170">
        <v>65.3</v>
      </c>
      <c r="X170">
        <v>26.4</v>
      </c>
      <c r="Y170">
        <v>91.7</v>
      </c>
      <c r="Z170">
        <v>32.9</v>
      </c>
      <c r="AA170">
        <v>1160.3</v>
      </c>
      <c r="AB170">
        <v>31.7</v>
      </c>
      <c r="AC170">
        <v>0.2</v>
      </c>
      <c r="AD170">
        <v>320.10000000000002</v>
      </c>
      <c r="AE170">
        <v>1.2</v>
      </c>
      <c r="AF170">
        <v>0.2</v>
      </c>
      <c r="AG170">
        <v>322.7</v>
      </c>
      <c r="AH170">
        <v>1.3</v>
      </c>
    </row>
    <row r="171" spans="1:34" hidden="1" x14ac:dyDescent="0.2">
      <c r="A171" s="2">
        <v>26696</v>
      </c>
      <c r="B171" s="3">
        <f>SUM(Table2[[#This Row],[Currency; Not seasonally adjusted]],Table2[[#This Row],[Demand deposits; Not seasonally adjusted]],AC171,AE171)</f>
        <v>248.4</v>
      </c>
      <c r="C171" s="3">
        <f>SUM(Table2[[#This Row],[M1; Not seasonally adjusted]],K171,L171,,AD171)</f>
        <v>810.2</v>
      </c>
      <c r="D171" s="3">
        <f>SUM(Table2[[#This Row],[M1; Not seasonally adjusted]],-Table2[[#This Row],[Calculated_NM1]])</f>
        <v>0</v>
      </c>
      <c r="E171" s="3">
        <f>IF(Table2[[#This Row],[NM1-M1]]&gt;1,1,0)</f>
        <v>0</v>
      </c>
      <c r="F171">
        <v>248.4</v>
      </c>
      <c r="G171">
        <v>810.1</v>
      </c>
      <c r="H171">
        <v>56.1</v>
      </c>
      <c r="I171">
        <v>190.8</v>
      </c>
      <c r="K171">
        <v>240.5</v>
      </c>
      <c r="L171">
        <v>0</v>
      </c>
      <c r="M171">
        <v>0.7</v>
      </c>
      <c r="N171">
        <v>0</v>
      </c>
      <c r="O171">
        <v>0.7</v>
      </c>
      <c r="P171">
        <v>252.2</v>
      </c>
      <c r="Q171">
        <v>814.1</v>
      </c>
      <c r="R171">
        <v>56.8</v>
      </c>
      <c r="S171">
        <v>193.8</v>
      </c>
      <c r="U171">
        <v>238.9</v>
      </c>
      <c r="V171">
        <v>0</v>
      </c>
      <c r="W171">
        <v>64.599999999999994</v>
      </c>
      <c r="X171">
        <v>25.7</v>
      </c>
      <c r="Y171">
        <v>90.3</v>
      </c>
      <c r="Z171">
        <v>31.7</v>
      </c>
      <c r="AA171">
        <v>1593.3</v>
      </c>
      <c r="AB171">
        <v>30.1</v>
      </c>
      <c r="AC171">
        <v>0.3</v>
      </c>
      <c r="AD171">
        <v>321.3</v>
      </c>
      <c r="AE171">
        <v>1.2</v>
      </c>
      <c r="AF171">
        <v>0.3</v>
      </c>
      <c r="AG171">
        <v>323.10000000000002</v>
      </c>
      <c r="AH171">
        <v>1.3</v>
      </c>
    </row>
    <row r="172" spans="1:34" hidden="1" x14ac:dyDescent="0.2">
      <c r="A172" s="2">
        <v>26724</v>
      </c>
      <c r="B172" s="3">
        <f>SUM(Table2[[#This Row],[Currency; Not seasonally adjusted]],Table2[[#This Row],[Demand deposits; Not seasonally adjusted]],AC172,AE172)</f>
        <v>248.8</v>
      </c>
      <c r="C172" s="3">
        <f>SUM(Table2[[#This Row],[M1; Not seasonally adjusted]],K172,L172,,AD172)</f>
        <v>815.6</v>
      </c>
      <c r="D172" s="3">
        <f>SUM(Table2[[#This Row],[M1; Not seasonally adjusted]],-Table2[[#This Row],[Calculated_NM1]])</f>
        <v>0</v>
      </c>
      <c r="E172" s="3">
        <f>IF(Table2[[#This Row],[NM1-M1]]&gt;1,1,0)</f>
        <v>0</v>
      </c>
      <c r="F172">
        <v>248.8</v>
      </c>
      <c r="G172">
        <v>815.6</v>
      </c>
      <c r="H172">
        <v>56.7</v>
      </c>
      <c r="I172">
        <v>190.6</v>
      </c>
      <c r="K172">
        <v>241.9</v>
      </c>
      <c r="L172">
        <v>0</v>
      </c>
      <c r="M172">
        <v>0.7</v>
      </c>
      <c r="N172">
        <v>0</v>
      </c>
      <c r="O172">
        <v>0.7</v>
      </c>
      <c r="P172">
        <v>251.7</v>
      </c>
      <c r="Q172">
        <v>815.3</v>
      </c>
      <c r="R172">
        <v>57.2</v>
      </c>
      <c r="S172">
        <v>193</v>
      </c>
      <c r="U172">
        <v>240.1</v>
      </c>
      <c r="V172">
        <v>0</v>
      </c>
      <c r="W172">
        <v>65.099999999999994</v>
      </c>
      <c r="X172">
        <v>26</v>
      </c>
      <c r="Y172">
        <v>91.1</v>
      </c>
      <c r="Z172">
        <v>31.9</v>
      </c>
      <c r="AA172">
        <v>1824.1</v>
      </c>
      <c r="AB172">
        <v>30.1</v>
      </c>
      <c r="AC172">
        <v>0.3</v>
      </c>
      <c r="AD172">
        <v>324.89999999999998</v>
      </c>
      <c r="AE172">
        <v>1.2</v>
      </c>
      <c r="AF172">
        <v>0.3</v>
      </c>
      <c r="AG172">
        <v>323.5</v>
      </c>
      <c r="AH172">
        <v>1.3</v>
      </c>
    </row>
    <row r="173" spans="1:34" hidden="1" x14ac:dyDescent="0.2">
      <c r="A173" s="2">
        <v>26755</v>
      </c>
      <c r="B173" s="3">
        <f>SUM(Table2[[#This Row],[Currency; Not seasonally adjusted]],Table2[[#This Row],[Demand deposits; Not seasonally adjusted]],AC173,AE173)</f>
        <v>254</v>
      </c>
      <c r="C173" s="3">
        <f>SUM(Table2[[#This Row],[M1; Not seasonally adjusted]],K173,L173,,AD173)</f>
        <v>825.4</v>
      </c>
      <c r="D173" s="3">
        <f>SUM(Table2[[#This Row],[M1; Not seasonally adjusted]],-Table2[[#This Row],[Calculated_NM1]])</f>
        <v>0</v>
      </c>
      <c r="E173" s="3">
        <f>IF(Table2[[#This Row],[NM1-M1]]&gt;1,1,0)</f>
        <v>0</v>
      </c>
      <c r="F173">
        <v>254</v>
      </c>
      <c r="G173">
        <v>825.4</v>
      </c>
      <c r="H173">
        <v>57.5</v>
      </c>
      <c r="I173">
        <v>195</v>
      </c>
      <c r="K173">
        <v>244.7</v>
      </c>
      <c r="L173">
        <v>0</v>
      </c>
      <c r="M173">
        <v>0.7</v>
      </c>
      <c r="N173">
        <v>0</v>
      </c>
      <c r="O173">
        <v>0.7</v>
      </c>
      <c r="P173">
        <v>252.7</v>
      </c>
      <c r="Q173">
        <v>819.7</v>
      </c>
      <c r="R173">
        <v>57.8</v>
      </c>
      <c r="S173">
        <v>193.4</v>
      </c>
      <c r="U173">
        <v>243.2</v>
      </c>
      <c r="V173">
        <v>0</v>
      </c>
      <c r="W173">
        <v>66.099999999999994</v>
      </c>
      <c r="X173">
        <v>26.5</v>
      </c>
      <c r="Y173">
        <v>92.6</v>
      </c>
      <c r="Z173">
        <v>32.299999999999997</v>
      </c>
      <c r="AA173">
        <v>1711.4</v>
      </c>
      <c r="AB173">
        <v>30.6</v>
      </c>
      <c r="AC173">
        <v>0.3</v>
      </c>
      <c r="AD173">
        <v>326.7</v>
      </c>
      <c r="AE173">
        <v>1.2</v>
      </c>
      <c r="AF173">
        <v>0.3</v>
      </c>
      <c r="AG173">
        <v>323.8</v>
      </c>
      <c r="AH173">
        <v>1.3</v>
      </c>
    </row>
    <row r="174" spans="1:34" hidden="1" x14ac:dyDescent="0.2">
      <c r="A174" s="2">
        <v>26785</v>
      </c>
      <c r="B174" s="3">
        <f>SUM(Table2[[#This Row],[Currency; Not seasonally adjusted]],Table2[[#This Row],[Demand deposits; Not seasonally adjusted]],AC174,AE174)</f>
        <v>250.8</v>
      </c>
      <c r="C174" s="3">
        <f>SUM(Table2[[#This Row],[M1; Not seasonally adjusted]],K174,L174,,AD174)</f>
        <v>825.8</v>
      </c>
      <c r="D174" s="3">
        <f>SUM(Table2[[#This Row],[M1; Not seasonally adjusted]],-Table2[[#This Row],[Calculated_NM1]])</f>
        <v>0</v>
      </c>
      <c r="E174" s="3">
        <f>IF(Table2[[#This Row],[NM1-M1]]&gt;1,1,0)</f>
        <v>0</v>
      </c>
      <c r="F174">
        <v>250.8</v>
      </c>
      <c r="G174">
        <v>825.8</v>
      </c>
      <c r="H174">
        <v>58</v>
      </c>
      <c r="I174">
        <v>191.3</v>
      </c>
      <c r="K174">
        <v>247.8</v>
      </c>
      <c r="L174">
        <v>0</v>
      </c>
      <c r="M174">
        <v>0.7</v>
      </c>
      <c r="N174">
        <v>0</v>
      </c>
      <c r="O174">
        <v>0.7</v>
      </c>
      <c r="P174">
        <v>254.9</v>
      </c>
      <c r="Q174">
        <v>826.8</v>
      </c>
      <c r="R174">
        <v>58.1</v>
      </c>
      <c r="S174">
        <v>195.2</v>
      </c>
      <c r="U174">
        <v>246.8</v>
      </c>
      <c r="V174">
        <v>0</v>
      </c>
      <c r="W174">
        <v>66.7</v>
      </c>
      <c r="X174">
        <v>26.4</v>
      </c>
      <c r="Y174">
        <v>93.1</v>
      </c>
      <c r="Z174">
        <v>32.4</v>
      </c>
      <c r="AA174">
        <v>1842.6</v>
      </c>
      <c r="AB174">
        <v>30.6</v>
      </c>
      <c r="AC174">
        <v>0.3</v>
      </c>
      <c r="AD174">
        <v>327.2</v>
      </c>
      <c r="AE174">
        <v>1.2</v>
      </c>
      <c r="AF174">
        <v>0.3</v>
      </c>
      <c r="AG174">
        <v>325.10000000000002</v>
      </c>
      <c r="AH174">
        <v>1.3</v>
      </c>
    </row>
    <row r="175" spans="1:34" hidden="1" x14ac:dyDescent="0.2">
      <c r="A175" s="2">
        <v>26816</v>
      </c>
      <c r="B175" s="3">
        <f>SUM(Table2[[#This Row],[Currency; Not seasonally adjusted]],Table2[[#This Row],[Demand deposits; Not seasonally adjusted]],AC175,AE175)</f>
        <v>256.39999999999998</v>
      </c>
      <c r="C175" s="3">
        <f>SUM(Table2[[#This Row],[M1; Not seasonally adjusted]],K175,L175,,AD175)</f>
        <v>837.2</v>
      </c>
      <c r="D175" s="3">
        <f>SUM(Table2[[#This Row],[M1; Not seasonally adjusted]],-Table2[[#This Row],[Calculated_NM1]])</f>
        <v>0</v>
      </c>
      <c r="E175" s="3">
        <f>IF(Table2[[#This Row],[NM1-M1]]&gt;1,1,0)</f>
        <v>0</v>
      </c>
      <c r="F175">
        <v>256.39999999999998</v>
      </c>
      <c r="G175">
        <v>837.2</v>
      </c>
      <c r="H175">
        <v>58.7</v>
      </c>
      <c r="I175">
        <v>196</v>
      </c>
      <c r="K175">
        <v>250.8</v>
      </c>
      <c r="L175">
        <v>0</v>
      </c>
      <c r="M175">
        <v>0.7</v>
      </c>
      <c r="N175">
        <v>0</v>
      </c>
      <c r="O175">
        <v>0.7</v>
      </c>
      <c r="P175">
        <v>256.7</v>
      </c>
      <c r="Q175">
        <v>833.3</v>
      </c>
      <c r="R175">
        <v>58.5</v>
      </c>
      <c r="S175">
        <v>196.6</v>
      </c>
      <c r="U175">
        <v>250</v>
      </c>
      <c r="V175">
        <v>0</v>
      </c>
      <c r="W175">
        <v>67.599999999999994</v>
      </c>
      <c r="X175">
        <v>26.1</v>
      </c>
      <c r="Y175">
        <v>93.7</v>
      </c>
      <c r="Z175">
        <v>32.200000000000003</v>
      </c>
      <c r="AA175">
        <v>1850.8</v>
      </c>
      <c r="AB175">
        <v>30.3</v>
      </c>
      <c r="AC175">
        <v>0.3</v>
      </c>
      <c r="AD175">
        <v>330</v>
      </c>
      <c r="AE175">
        <v>1.4</v>
      </c>
      <c r="AF175">
        <v>0.3</v>
      </c>
      <c r="AG175">
        <v>326.60000000000002</v>
      </c>
      <c r="AH175">
        <v>1.3</v>
      </c>
    </row>
    <row r="176" spans="1:34" hidden="1" x14ac:dyDescent="0.2">
      <c r="A176" s="2">
        <v>26846</v>
      </c>
      <c r="B176" s="3">
        <f>SUM(Table2[[#This Row],[Currency; Not seasonally adjusted]],Table2[[#This Row],[Demand deposits; Not seasonally adjusted]],AC176,AE176)</f>
        <v>258.10000000000002</v>
      </c>
      <c r="C176" s="3">
        <f>SUM(Table2[[#This Row],[M1; Not seasonally adjusted]],K176,L176,,AD176)</f>
        <v>840.7</v>
      </c>
      <c r="D176" s="3">
        <f>SUM(Table2[[#This Row],[M1; Not seasonally adjusted]],-Table2[[#This Row],[Calculated_NM1]])</f>
        <v>0</v>
      </c>
      <c r="E176" s="3">
        <f>IF(Table2[[#This Row],[NM1-M1]]&gt;1,1,0)</f>
        <v>0</v>
      </c>
      <c r="F176">
        <v>258.10000000000002</v>
      </c>
      <c r="G176">
        <v>840.7</v>
      </c>
      <c r="H176">
        <v>59.2</v>
      </c>
      <c r="I176">
        <v>197.1</v>
      </c>
      <c r="K176">
        <v>252.2</v>
      </c>
      <c r="L176">
        <v>0</v>
      </c>
      <c r="M176">
        <v>0.7</v>
      </c>
      <c r="N176">
        <v>0</v>
      </c>
      <c r="O176">
        <v>0.7</v>
      </c>
      <c r="P176">
        <v>257.5</v>
      </c>
      <c r="Q176">
        <v>836.5</v>
      </c>
      <c r="R176">
        <v>58.8</v>
      </c>
      <c r="S176">
        <v>197.1</v>
      </c>
      <c r="U176">
        <v>251.6</v>
      </c>
      <c r="V176">
        <v>0</v>
      </c>
      <c r="W176">
        <v>68.400000000000006</v>
      </c>
      <c r="X176">
        <v>27.2</v>
      </c>
      <c r="Y176">
        <v>95.6</v>
      </c>
      <c r="Z176">
        <v>33.5</v>
      </c>
      <c r="AA176">
        <v>1952.8</v>
      </c>
      <c r="AB176">
        <v>31.5</v>
      </c>
      <c r="AC176">
        <v>0.3</v>
      </c>
      <c r="AD176">
        <v>330.4</v>
      </c>
      <c r="AE176">
        <v>1.5</v>
      </c>
      <c r="AF176">
        <v>0.3</v>
      </c>
      <c r="AG176">
        <v>327.39999999999998</v>
      </c>
      <c r="AH176">
        <v>1.3</v>
      </c>
    </row>
    <row r="177" spans="1:34" hidden="1" x14ac:dyDescent="0.2">
      <c r="A177" s="2">
        <v>26877</v>
      </c>
      <c r="B177" s="3">
        <f>SUM(Table2[[#This Row],[Currency; Not seasonally adjusted]],Table2[[#This Row],[Demand deposits; Not seasonally adjusted]],AC177,AE177)</f>
        <v>255.60000000000002</v>
      </c>
      <c r="C177" s="3">
        <f>SUM(Table2[[#This Row],[M1; Not seasonally adjusted]],K177,L177,,AD177)</f>
        <v>837.3</v>
      </c>
      <c r="D177" s="3">
        <f>SUM(Table2[[#This Row],[M1; Not seasonally adjusted]],-Table2[[#This Row],[Calculated_NM1]])</f>
        <v>-2.8421709430404007E-14</v>
      </c>
      <c r="E177" s="3">
        <f>IF(Table2[[#This Row],[NM1-M1]]&gt;1,1,0)</f>
        <v>0</v>
      </c>
      <c r="F177">
        <v>255.6</v>
      </c>
      <c r="G177">
        <v>837.4</v>
      </c>
      <c r="H177">
        <v>59.3</v>
      </c>
      <c r="I177">
        <v>194.5</v>
      </c>
      <c r="K177">
        <v>255.5</v>
      </c>
      <c r="L177">
        <v>0</v>
      </c>
      <c r="M177">
        <v>0.7</v>
      </c>
      <c r="N177">
        <v>0</v>
      </c>
      <c r="O177">
        <v>0.7</v>
      </c>
      <c r="P177">
        <v>257.7</v>
      </c>
      <c r="Q177">
        <v>838.8</v>
      </c>
      <c r="R177">
        <v>59.1</v>
      </c>
      <c r="S177">
        <v>197</v>
      </c>
      <c r="U177">
        <v>255.1</v>
      </c>
      <c r="V177">
        <v>0</v>
      </c>
      <c r="W177">
        <v>68.400000000000006</v>
      </c>
      <c r="X177">
        <v>27.4</v>
      </c>
      <c r="Y177">
        <v>95.8</v>
      </c>
      <c r="Z177">
        <v>33.700000000000003</v>
      </c>
      <c r="AA177">
        <v>2164.8000000000002</v>
      </c>
      <c r="AB177">
        <v>31.5</v>
      </c>
      <c r="AC177">
        <v>0.3</v>
      </c>
      <c r="AD177">
        <v>326.2</v>
      </c>
      <c r="AE177">
        <v>1.5</v>
      </c>
      <c r="AF177">
        <v>0.3</v>
      </c>
      <c r="AG177">
        <v>325.89999999999998</v>
      </c>
      <c r="AH177">
        <v>1.3</v>
      </c>
    </row>
    <row r="178" spans="1:34" hidden="1" x14ac:dyDescent="0.2">
      <c r="A178" s="2">
        <v>26908</v>
      </c>
      <c r="B178" s="3">
        <f>SUM(Table2[[#This Row],[Currency; Not seasonally adjusted]],Table2[[#This Row],[Demand deposits; Not seasonally adjusted]],AC178,AE178)</f>
        <v>256.5</v>
      </c>
      <c r="C178" s="3">
        <f>SUM(Table2[[#This Row],[M1; Not seasonally adjusted]],K178,L178,,AD178)</f>
        <v>835.9</v>
      </c>
      <c r="D178" s="3">
        <f>SUM(Table2[[#This Row],[M1; Not seasonally adjusted]],-Table2[[#This Row],[Calculated_NM1]])</f>
        <v>0</v>
      </c>
      <c r="E178" s="3">
        <f>IF(Table2[[#This Row],[NM1-M1]]&gt;1,1,0)</f>
        <v>0</v>
      </c>
      <c r="F178">
        <v>256.5</v>
      </c>
      <c r="G178">
        <v>836</v>
      </c>
      <c r="H178">
        <v>59.4</v>
      </c>
      <c r="I178">
        <v>195.4</v>
      </c>
      <c r="K178">
        <v>255.9</v>
      </c>
      <c r="L178">
        <v>0</v>
      </c>
      <c r="M178">
        <v>0.7</v>
      </c>
      <c r="N178">
        <v>0</v>
      </c>
      <c r="O178">
        <v>0.7</v>
      </c>
      <c r="P178">
        <v>257.89999999999998</v>
      </c>
      <c r="Q178">
        <v>839.3</v>
      </c>
      <c r="R178">
        <v>59.6</v>
      </c>
      <c r="S178">
        <v>196.6</v>
      </c>
      <c r="U178">
        <v>256.39999999999998</v>
      </c>
      <c r="V178">
        <v>0</v>
      </c>
      <c r="W178">
        <v>68.599999999999994</v>
      </c>
      <c r="X178">
        <v>27.6</v>
      </c>
      <c r="Y178">
        <v>96.2</v>
      </c>
      <c r="Z178">
        <v>34</v>
      </c>
      <c r="AA178">
        <v>1852.2</v>
      </c>
      <c r="AB178">
        <v>32.200000000000003</v>
      </c>
      <c r="AC178">
        <v>0.3</v>
      </c>
      <c r="AD178">
        <v>323.5</v>
      </c>
      <c r="AE178">
        <v>1.4</v>
      </c>
      <c r="AF178">
        <v>0.3</v>
      </c>
      <c r="AG178">
        <v>325</v>
      </c>
      <c r="AH178">
        <v>1.3</v>
      </c>
    </row>
    <row r="179" spans="1:34" hidden="1" x14ac:dyDescent="0.2">
      <c r="A179" s="2">
        <v>26938</v>
      </c>
      <c r="B179" s="3">
        <f>SUM(Table2[[#This Row],[Currency; Not seasonally adjusted]],Table2[[#This Row],[Demand deposits; Not seasonally adjusted]],AC179,AE179)</f>
        <v>258.3</v>
      </c>
      <c r="C179" s="3">
        <f>SUM(Table2[[#This Row],[M1; Not seasonally adjusted]],K179,L179,,AD179)</f>
        <v>839.40000000000009</v>
      </c>
      <c r="D179" s="3">
        <f>SUM(Table2[[#This Row],[M1; Not seasonally adjusted]],-Table2[[#This Row],[Calculated_NM1]])</f>
        <v>0</v>
      </c>
      <c r="E179" s="3">
        <f>IF(Table2[[#This Row],[NM1-M1]]&gt;1,1,0)</f>
        <v>0</v>
      </c>
      <c r="F179">
        <v>258.3</v>
      </c>
      <c r="G179">
        <v>839.3</v>
      </c>
      <c r="H179">
        <v>59.7</v>
      </c>
      <c r="I179">
        <v>196.9</v>
      </c>
      <c r="K179">
        <v>256.8</v>
      </c>
      <c r="L179">
        <v>0</v>
      </c>
      <c r="M179">
        <v>0.7</v>
      </c>
      <c r="N179">
        <v>0</v>
      </c>
      <c r="O179">
        <v>0.7</v>
      </c>
      <c r="P179">
        <v>259</v>
      </c>
      <c r="Q179">
        <v>842.6</v>
      </c>
      <c r="R179">
        <v>59.9</v>
      </c>
      <c r="S179">
        <v>197.5</v>
      </c>
      <c r="U179">
        <v>258.10000000000002</v>
      </c>
      <c r="V179">
        <v>0</v>
      </c>
      <c r="W179">
        <v>68.900000000000006</v>
      </c>
      <c r="X179">
        <v>28.6</v>
      </c>
      <c r="Y179">
        <v>97.5</v>
      </c>
      <c r="Z179">
        <v>34.9</v>
      </c>
      <c r="AA179">
        <v>1476</v>
      </c>
      <c r="AB179">
        <v>33.5</v>
      </c>
      <c r="AC179">
        <v>0.3</v>
      </c>
      <c r="AD179">
        <v>324.3</v>
      </c>
      <c r="AE179">
        <v>1.4</v>
      </c>
      <c r="AF179">
        <v>0.3</v>
      </c>
      <c r="AG179">
        <v>325.5</v>
      </c>
      <c r="AH179">
        <v>1.4</v>
      </c>
    </row>
    <row r="180" spans="1:34" hidden="1" x14ac:dyDescent="0.2">
      <c r="A180" s="2">
        <v>26969</v>
      </c>
      <c r="B180" s="3">
        <f>SUM(Table2[[#This Row],[Currency; Not seasonally adjusted]],Table2[[#This Row],[Demand deposits; Not seasonally adjusted]],AC180,AE180)</f>
        <v>262.60000000000002</v>
      </c>
      <c r="C180" s="3">
        <f>SUM(Table2[[#This Row],[M1; Not seasonally adjusted]],K180,L180,,AD180)</f>
        <v>845.40000000000009</v>
      </c>
      <c r="D180" s="3">
        <f>SUM(Table2[[#This Row],[M1; Not seasonally adjusted]],-Table2[[#This Row],[Calculated_NM1]])</f>
        <v>9.9999999999965894E-2</v>
      </c>
      <c r="E180" s="3">
        <f>IF(Table2[[#This Row],[NM1-M1]]&gt;1,1,0)</f>
        <v>0</v>
      </c>
      <c r="F180">
        <v>262.7</v>
      </c>
      <c r="G180">
        <v>845.3</v>
      </c>
      <c r="H180">
        <v>60.7</v>
      </c>
      <c r="I180">
        <v>200.3</v>
      </c>
      <c r="K180">
        <v>259.8</v>
      </c>
      <c r="L180">
        <v>0.1</v>
      </c>
      <c r="M180">
        <v>0.7</v>
      </c>
      <c r="N180">
        <v>0</v>
      </c>
      <c r="O180">
        <v>0.7</v>
      </c>
      <c r="P180">
        <v>261</v>
      </c>
      <c r="Q180">
        <v>848.9</v>
      </c>
      <c r="R180">
        <v>60.3</v>
      </c>
      <c r="S180">
        <v>199</v>
      </c>
      <c r="U180">
        <v>262</v>
      </c>
      <c r="V180">
        <v>0.1</v>
      </c>
      <c r="W180">
        <v>70</v>
      </c>
      <c r="X180">
        <v>28.4</v>
      </c>
      <c r="Y180">
        <v>98.3</v>
      </c>
      <c r="Z180">
        <v>34.799999999999997</v>
      </c>
      <c r="AA180">
        <v>1392.8</v>
      </c>
      <c r="AB180">
        <v>33.4</v>
      </c>
      <c r="AC180">
        <v>0.3</v>
      </c>
      <c r="AD180">
        <v>322.8</v>
      </c>
      <c r="AE180">
        <v>1.3</v>
      </c>
      <c r="AF180">
        <v>0.3</v>
      </c>
      <c r="AG180">
        <v>325.8</v>
      </c>
      <c r="AH180">
        <v>1.4</v>
      </c>
    </row>
    <row r="181" spans="1:34" hidden="1" x14ac:dyDescent="0.2">
      <c r="A181" s="2">
        <v>26999</v>
      </c>
      <c r="B181" s="3">
        <f>SUM(Table2[[#This Row],[Currency; Not seasonally adjusted]],Table2[[#This Row],[Demand deposits; Not seasonally adjusted]],AC181,AE181)</f>
        <v>270.2</v>
      </c>
      <c r="C181" s="3">
        <f>SUM(Table2[[#This Row],[M1; Not seasonally adjusted]],K181,L181,,AD181)</f>
        <v>856.5</v>
      </c>
      <c r="D181" s="3">
        <f>SUM(Table2[[#This Row],[M1; Not seasonally adjusted]],-Table2[[#This Row],[Calculated_NM1]])</f>
        <v>0</v>
      </c>
      <c r="E181" s="3">
        <f>IF(Table2[[#This Row],[NM1-M1]]&gt;1,1,0)</f>
        <v>0</v>
      </c>
      <c r="F181">
        <v>270.2</v>
      </c>
      <c r="G181">
        <v>856.5</v>
      </c>
      <c r="H181">
        <v>61.9</v>
      </c>
      <c r="I181">
        <v>206.7</v>
      </c>
      <c r="K181">
        <v>262.3</v>
      </c>
      <c r="L181">
        <v>0.1</v>
      </c>
      <c r="M181">
        <v>0.7</v>
      </c>
      <c r="N181">
        <v>0</v>
      </c>
      <c r="O181">
        <v>0.7</v>
      </c>
      <c r="P181">
        <v>262.89999999999998</v>
      </c>
      <c r="Q181">
        <v>855.5</v>
      </c>
      <c r="R181">
        <v>60.8</v>
      </c>
      <c r="S181">
        <v>200.3</v>
      </c>
      <c r="U181">
        <v>265.8</v>
      </c>
      <c r="V181">
        <v>0.1</v>
      </c>
      <c r="W181">
        <v>71.7</v>
      </c>
      <c r="X181">
        <v>28.5</v>
      </c>
      <c r="Y181">
        <v>100.1</v>
      </c>
      <c r="Z181">
        <v>35.1</v>
      </c>
      <c r="AA181">
        <v>1298.4000000000001</v>
      </c>
      <c r="AB181">
        <v>33.799999999999997</v>
      </c>
      <c r="AC181">
        <v>0.3</v>
      </c>
      <c r="AD181">
        <v>323.89999999999998</v>
      </c>
      <c r="AE181">
        <v>1.3</v>
      </c>
      <c r="AF181">
        <v>0.3</v>
      </c>
      <c r="AG181">
        <v>326.8</v>
      </c>
      <c r="AH181">
        <v>1.4</v>
      </c>
    </row>
    <row r="182" spans="1:34" hidden="1" x14ac:dyDescent="0.2">
      <c r="A182" s="2">
        <v>27030</v>
      </c>
      <c r="B182" s="3">
        <f>SUM(Table2[[#This Row],[Currency; Not seasonally adjusted]],Table2[[#This Row],[Demand deposits; Not seasonally adjusted]],AC182,AE182)</f>
        <v>268.59999999999997</v>
      </c>
      <c r="C182" s="3">
        <f>SUM(Table2[[#This Row],[M1; Not seasonally adjusted]],K182,L182,,AD182)</f>
        <v>861.5</v>
      </c>
      <c r="D182" s="3">
        <f>SUM(Table2[[#This Row],[M1; Not seasonally adjusted]],-Table2[[#This Row],[Calculated_NM1]])</f>
        <v>5.6843418860808015E-14</v>
      </c>
      <c r="E182" s="3">
        <f>IF(Table2[[#This Row],[NM1-M1]]&gt;1,1,0)</f>
        <v>0</v>
      </c>
      <c r="F182">
        <v>268.60000000000002</v>
      </c>
      <c r="G182">
        <v>861.5</v>
      </c>
      <c r="H182">
        <v>60.8</v>
      </c>
      <c r="I182">
        <v>206.1</v>
      </c>
      <c r="K182">
        <v>268.10000000000002</v>
      </c>
      <c r="L182">
        <v>0.1</v>
      </c>
      <c r="M182">
        <v>0.7</v>
      </c>
      <c r="N182">
        <v>0</v>
      </c>
      <c r="O182">
        <v>0.8</v>
      </c>
      <c r="P182">
        <v>263.8</v>
      </c>
      <c r="Q182">
        <v>859.7</v>
      </c>
      <c r="R182">
        <v>61.3</v>
      </c>
      <c r="S182">
        <v>200.7</v>
      </c>
      <c r="U182">
        <v>268.2</v>
      </c>
      <c r="V182">
        <v>0.1</v>
      </c>
      <c r="W182">
        <v>71</v>
      </c>
      <c r="X182">
        <v>29.4</v>
      </c>
      <c r="Y182">
        <v>100.4</v>
      </c>
      <c r="Z182">
        <v>36.6</v>
      </c>
      <c r="AA182">
        <v>1051</v>
      </c>
      <c r="AB182">
        <v>35.5</v>
      </c>
      <c r="AC182">
        <v>0.3</v>
      </c>
      <c r="AD182">
        <v>324.7</v>
      </c>
      <c r="AE182">
        <v>1.4</v>
      </c>
      <c r="AF182">
        <v>0.3</v>
      </c>
      <c r="AG182">
        <v>327.60000000000002</v>
      </c>
      <c r="AH182">
        <v>1.4</v>
      </c>
    </row>
    <row r="183" spans="1:34" hidden="1" x14ac:dyDescent="0.2">
      <c r="A183" s="2">
        <v>27061</v>
      </c>
      <c r="B183" s="3">
        <f>SUM(Table2[[#This Row],[Currency; Not seasonally adjusted]],Table2[[#This Row],[Demand deposits; Not seasonally adjusted]],AC183,AE183)</f>
        <v>261</v>
      </c>
      <c r="C183" s="3">
        <f>SUM(Table2[[#This Row],[M1; Not seasonally adjusted]],K183,L183,,AD183)</f>
        <v>859.7</v>
      </c>
      <c r="D183" s="3">
        <f>SUM(Table2[[#This Row],[M1; Not seasonally adjusted]],-Table2[[#This Row],[Calculated_NM1]])</f>
        <v>0.10000000000002274</v>
      </c>
      <c r="E183" s="3">
        <f>IF(Table2[[#This Row],[NM1-M1]]&gt;1,1,0)</f>
        <v>0</v>
      </c>
      <c r="F183">
        <v>261.10000000000002</v>
      </c>
      <c r="G183">
        <v>859.8</v>
      </c>
      <c r="H183">
        <v>61</v>
      </c>
      <c r="I183">
        <v>198.3</v>
      </c>
      <c r="K183">
        <v>272.7</v>
      </c>
      <c r="L183">
        <v>0.1</v>
      </c>
      <c r="M183">
        <v>0.8</v>
      </c>
      <c r="N183">
        <v>0</v>
      </c>
      <c r="O183">
        <v>0.8</v>
      </c>
      <c r="P183">
        <v>265.3</v>
      </c>
      <c r="Q183">
        <v>864.2</v>
      </c>
      <c r="R183">
        <v>61.8</v>
      </c>
      <c r="S183">
        <v>201.7</v>
      </c>
      <c r="U183">
        <v>271</v>
      </c>
      <c r="V183">
        <v>0.1</v>
      </c>
      <c r="W183">
        <v>70.400000000000006</v>
      </c>
      <c r="X183">
        <v>28.6</v>
      </c>
      <c r="Y183">
        <v>99.1</v>
      </c>
      <c r="Z183">
        <v>35.200000000000003</v>
      </c>
      <c r="AA183">
        <v>1191.4000000000001</v>
      </c>
      <c r="AB183">
        <v>34</v>
      </c>
      <c r="AC183">
        <v>0.3</v>
      </c>
      <c r="AD183">
        <v>325.8</v>
      </c>
      <c r="AE183">
        <v>1.4</v>
      </c>
      <c r="AF183">
        <v>0.3</v>
      </c>
      <c r="AG183">
        <v>327.8</v>
      </c>
      <c r="AH183">
        <v>1.5</v>
      </c>
    </row>
    <row r="184" spans="1:34" hidden="1" x14ac:dyDescent="0.2">
      <c r="A184" s="2">
        <v>27089</v>
      </c>
      <c r="B184" s="3">
        <f>SUM(Table2[[#This Row],[Currency; Not seasonally adjusted]],Table2[[#This Row],[Demand deposits; Not seasonally adjusted]],AC184,AE184)</f>
        <v>263.49999999999994</v>
      </c>
      <c r="C184" s="3">
        <f>SUM(Table2[[#This Row],[M1; Not seasonally adjusted]],K184,L184,,AD184)</f>
        <v>870.00000000000011</v>
      </c>
      <c r="D184" s="3">
        <f>SUM(Table2[[#This Row],[M1; Not seasonally adjusted]],-Table2[[#This Row],[Calculated_NM1]])</f>
        <v>5.6843418860808015E-14</v>
      </c>
      <c r="E184" s="3">
        <f>IF(Table2[[#This Row],[NM1-M1]]&gt;1,1,0)</f>
        <v>0</v>
      </c>
      <c r="F184">
        <v>263.5</v>
      </c>
      <c r="G184">
        <v>869.9</v>
      </c>
      <c r="H184">
        <v>61.9</v>
      </c>
      <c r="I184">
        <v>199.8</v>
      </c>
      <c r="K184">
        <v>276.2</v>
      </c>
      <c r="L184">
        <v>0.2</v>
      </c>
      <c r="M184">
        <v>0.8</v>
      </c>
      <c r="N184">
        <v>0</v>
      </c>
      <c r="O184">
        <v>0.8</v>
      </c>
      <c r="P184">
        <v>266.7</v>
      </c>
      <c r="Q184">
        <v>870.1</v>
      </c>
      <c r="R184">
        <v>62.3</v>
      </c>
      <c r="S184">
        <v>202.5</v>
      </c>
      <c r="U184">
        <v>274.5</v>
      </c>
      <c r="V184">
        <v>0.2</v>
      </c>
      <c r="W184">
        <v>71.099999999999994</v>
      </c>
      <c r="X184">
        <v>28.5</v>
      </c>
      <c r="Y184">
        <v>99.6</v>
      </c>
      <c r="Z184">
        <v>34.9</v>
      </c>
      <c r="AA184">
        <v>1314.1</v>
      </c>
      <c r="AB184">
        <v>33.6</v>
      </c>
      <c r="AC184">
        <v>0.4</v>
      </c>
      <c r="AD184">
        <v>330.1</v>
      </c>
      <c r="AE184">
        <v>1.4</v>
      </c>
      <c r="AF184">
        <v>0.4</v>
      </c>
      <c r="AG184">
        <v>328.8</v>
      </c>
      <c r="AH184">
        <v>1.5</v>
      </c>
    </row>
    <row r="185" spans="1:34" hidden="1" x14ac:dyDescent="0.2">
      <c r="A185" s="2">
        <v>27120</v>
      </c>
      <c r="B185" s="3">
        <f>SUM(Table2[[#This Row],[Currency; Not seasonally adjusted]],Table2[[#This Row],[Demand deposits; Not seasonally adjusted]],AC185,AE185)</f>
        <v>268.49999999999994</v>
      </c>
      <c r="C185" s="3">
        <f>SUM(Table2[[#This Row],[M1; Not seasonally adjusted]],K185,L185,,AD185)</f>
        <v>878.7</v>
      </c>
      <c r="D185" s="3">
        <f>SUM(Table2[[#This Row],[M1; Not seasonally adjusted]],-Table2[[#This Row],[Calculated_NM1]])</f>
        <v>5.6843418860808015E-14</v>
      </c>
      <c r="E185" s="3">
        <f>IF(Table2[[#This Row],[NM1-M1]]&gt;1,1,0)</f>
        <v>0</v>
      </c>
      <c r="F185">
        <v>268.5</v>
      </c>
      <c r="G185">
        <v>878.6</v>
      </c>
      <c r="H185">
        <v>62.7</v>
      </c>
      <c r="I185">
        <v>204</v>
      </c>
      <c r="K185">
        <v>277.5</v>
      </c>
      <c r="L185">
        <v>0.2</v>
      </c>
      <c r="M185">
        <v>0.8</v>
      </c>
      <c r="N185">
        <v>0</v>
      </c>
      <c r="O185">
        <v>0.9</v>
      </c>
      <c r="P185">
        <v>267.2</v>
      </c>
      <c r="Q185">
        <v>872.9</v>
      </c>
      <c r="R185">
        <v>63</v>
      </c>
      <c r="S185">
        <v>202.3</v>
      </c>
      <c r="U185">
        <v>276</v>
      </c>
      <c r="V185">
        <v>0.2</v>
      </c>
      <c r="W185">
        <v>72.2</v>
      </c>
      <c r="X185">
        <v>29.6</v>
      </c>
      <c r="Y185">
        <v>101.7</v>
      </c>
      <c r="Z185">
        <v>36</v>
      </c>
      <c r="AA185">
        <v>1736.5</v>
      </c>
      <c r="AB185">
        <v>34.200000000000003</v>
      </c>
      <c r="AC185">
        <v>0.4</v>
      </c>
      <c r="AD185">
        <v>332.5</v>
      </c>
      <c r="AE185">
        <v>1.4</v>
      </c>
      <c r="AF185">
        <v>0.4</v>
      </c>
      <c r="AG185">
        <v>329.5</v>
      </c>
      <c r="AH185">
        <v>1.5</v>
      </c>
    </row>
    <row r="186" spans="1:34" hidden="1" x14ac:dyDescent="0.2">
      <c r="A186" s="2">
        <v>27150</v>
      </c>
      <c r="B186" s="3">
        <f>SUM(Table2[[#This Row],[Currency; Not seasonally adjusted]],Table2[[#This Row],[Demand deposits; Not seasonally adjusted]],AC186,AE186)</f>
        <v>263.29999999999995</v>
      </c>
      <c r="C186" s="3">
        <f>SUM(Table2[[#This Row],[M1; Not seasonally adjusted]],K186,L186,,AD186)</f>
        <v>873.4</v>
      </c>
      <c r="D186" s="3">
        <f>SUM(Table2[[#This Row],[M1; Not seasonally adjusted]],-Table2[[#This Row],[Calculated_NM1]])</f>
        <v>5.6843418860808015E-14</v>
      </c>
      <c r="E186" s="3">
        <f>IF(Table2[[#This Row],[NM1-M1]]&gt;1,1,0)</f>
        <v>0</v>
      </c>
      <c r="F186">
        <v>263.3</v>
      </c>
      <c r="G186">
        <v>873.4</v>
      </c>
      <c r="H186">
        <v>63.3</v>
      </c>
      <c r="I186">
        <v>198.1</v>
      </c>
      <c r="K186">
        <v>278</v>
      </c>
      <c r="L186">
        <v>0.2</v>
      </c>
      <c r="M186">
        <v>0.9</v>
      </c>
      <c r="N186">
        <v>0</v>
      </c>
      <c r="O186">
        <v>0.9</v>
      </c>
      <c r="P186">
        <v>267.60000000000002</v>
      </c>
      <c r="Q186">
        <v>874.6</v>
      </c>
      <c r="R186">
        <v>63.3</v>
      </c>
      <c r="S186">
        <v>202.3</v>
      </c>
      <c r="U186">
        <v>277.10000000000002</v>
      </c>
      <c r="V186">
        <v>0.2</v>
      </c>
      <c r="W186">
        <v>72.900000000000006</v>
      </c>
      <c r="X186">
        <v>29.9</v>
      </c>
      <c r="Y186">
        <v>102.8</v>
      </c>
      <c r="Z186">
        <v>36.5</v>
      </c>
      <c r="AA186">
        <v>2589.9</v>
      </c>
      <c r="AB186">
        <v>33.9</v>
      </c>
      <c r="AC186">
        <v>0.4</v>
      </c>
      <c r="AD186">
        <v>331.9</v>
      </c>
      <c r="AE186">
        <v>1.5</v>
      </c>
      <c r="AF186">
        <v>0.4</v>
      </c>
      <c r="AG186">
        <v>329.7</v>
      </c>
      <c r="AH186">
        <v>1.5</v>
      </c>
    </row>
    <row r="187" spans="1:34" hidden="1" x14ac:dyDescent="0.2">
      <c r="A187" s="2">
        <v>27181</v>
      </c>
      <c r="B187" s="3">
        <f>SUM(Table2[[#This Row],[Currency; Not seasonally adjusted]],Table2[[#This Row],[Demand deposits; Not seasonally adjusted]],AC187,AE187)</f>
        <v>268.3</v>
      </c>
      <c r="C187" s="3">
        <f>SUM(Table2[[#This Row],[M1; Not seasonally adjusted]],K187,L187,,AD187)</f>
        <v>881.8</v>
      </c>
      <c r="D187" s="3">
        <f>SUM(Table2[[#This Row],[M1; Not seasonally adjusted]],-Table2[[#This Row],[Calculated_NM1]])</f>
        <v>0</v>
      </c>
      <c r="E187" s="3">
        <f>IF(Table2[[#This Row],[NM1-M1]]&gt;1,1,0)</f>
        <v>0</v>
      </c>
      <c r="F187">
        <v>268.3</v>
      </c>
      <c r="G187">
        <v>881.9</v>
      </c>
      <c r="H187">
        <v>63.9</v>
      </c>
      <c r="I187">
        <v>202.4</v>
      </c>
      <c r="K187">
        <v>279.3</v>
      </c>
      <c r="L187">
        <v>0.3</v>
      </c>
      <c r="M187">
        <v>0.9</v>
      </c>
      <c r="N187">
        <v>0.1</v>
      </c>
      <c r="O187">
        <v>1</v>
      </c>
      <c r="P187">
        <v>268.5</v>
      </c>
      <c r="Q187">
        <v>877.8</v>
      </c>
      <c r="R187">
        <v>63.7</v>
      </c>
      <c r="S187">
        <v>202.9</v>
      </c>
      <c r="U187">
        <v>278.7</v>
      </c>
      <c r="V187">
        <v>0.3</v>
      </c>
      <c r="W187">
        <v>73.8</v>
      </c>
      <c r="X187">
        <v>29.8</v>
      </c>
      <c r="Y187">
        <v>103.6</v>
      </c>
      <c r="Z187">
        <v>36.5</v>
      </c>
      <c r="AA187">
        <v>3006.3</v>
      </c>
      <c r="AB187">
        <v>33.5</v>
      </c>
      <c r="AC187">
        <v>0.4</v>
      </c>
      <c r="AD187">
        <v>333.9</v>
      </c>
      <c r="AE187">
        <v>1.6</v>
      </c>
      <c r="AF187">
        <v>0.4</v>
      </c>
      <c r="AG187">
        <v>330.4</v>
      </c>
      <c r="AH187">
        <v>1.5</v>
      </c>
    </row>
    <row r="188" spans="1:34" hidden="1" x14ac:dyDescent="0.2">
      <c r="A188" s="2">
        <v>27211</v>
      </c>
      <c r="B188" s="3">
        <f>SUM(Table2[[#This Row],[Currency; Not seasonally adjusted]],Table2[[#This Row],[Demand deposits; Not seasonally adjusted]],AC188,AE188)</f>
        <v>270.2</v>
      </c>
      <c r="C188" s="3">
        <f>SUM(Table2[[#This Row],[M1; Not seasonally adjusted]],K188,L188,,AD188)</f>
        <v>886</v>
      </c>
      <c r="D188" s="3">
        <f>SUM(Table2[[#This Row],[M1; Not seasonally adjusted]],-Table2[[#This Row],[Calculated_NM1]])</f>
        <v>-9.9999999999965894E-2</v>
      </c>
      <c r="E188" s="3">
        <f>IF(Table2[[#This Row],[NM1-M1]]&gt;1,1,0)</f>
        <v>0</v>
      </c>
      <c r="F188">
        <v>270.10000000000002</v>
      </c>
      <c r="G188">
        <v>886</v>
      </c>
      <c r="H188">
        <v>64.5</v>
      </c>
      <c r="I188">
        <v>203.5</v>
      </c>
      <c r="K188">
        <v>280.60000000000002</v>
      </c>
      <c r="L188">
        <v>0.4</v>
      </c>
      <c r="M188">
        <v>0.9</v>
      </c>
      <c r="N188">
        <v>0.1</v>
      </c>
      <c r="O188">
        <v>1.1000000000000001</v>
      </c>
      <c r="P188">
        <v>269.3</v>
      </c>
      <c r="Q188">
        <v>881.4</v>
      </c>
      <c r="R188">
        <v>64.099999999999994</v>
      </c>
      <c r="S188">
        <v>203.3</v>
      </c>
      <c r="U188">
        <v>280</v>
      </c>
      <c r="V188">
        <v>0.4</v>
      </c>
      <c r="W188">
        <v>74.599999999999994</v>
      </c>
      <c r="X188">
        <v>30.5</v>
      </c>
      <c r="Y188">
        <v>105.1</v>
      </c>
      <c r="Z188">
        <v>37.299999999999997</v>
      </c>
      <c r="AA188">
        <v>3300.9</v>
      </c>
      <c r="AB188">
        <v>34</v>
      </c>
      <c r="AC188">
        <v>0.4</v>
      </c>
      <c r="AD188">
        <v>334.9</v>
      </c>
      <c r="AE188">
        <v>1.8</v>
      </c>
      <c r="AF188">
        <v>0.4</v>
      </c>
      <c r="AG188">
        <v>331.7</v>
      </c>
      <c r="AH188">
        <v>1.6</v>
      </c>
    </row>
    <row r="189" spans="1:34" hidden="1" x14ac:dyDescent="0.2">
      <c r="A189" s="2">
        <v>27242</v>
      </c>
      <c r="B189" s="3">
        <f>SUM(Table2[[#This Row],[Currency; Not seasonally adjusted]],Table2[[#This Row],[Demand deposits; Not seasonally adjusted]],AC189,AE189)</f>
        <v>268.2</v>
      </c>
      <c r="C189" s="3">
        <f>SUM(Table2[[#This Row],[M1; Not seasonally adjusted]],K189,L189,,AD189)</f>
        <v>882.8</v>
      </c>
      <c r="D189" s="3">
        <f>SUM(Table2[[#This Row],[M1; Not seasonally adjusted]],-Table2[[#This Row],[Calculated_NM1]])</f>
        <v>-9.9999999999965894E-2</v>
      </c>
      <c r="E189" s="3">
        <f>IF(Table2[[#This Row],[NM1-M1]]&gt;1,1,0)</f>
        <v>0</v>
      </c>
      <c r="F189">
        <v>268.10000000000002</v>
      </c>
      <c r="G189">
        <v>882.9</v>
      </c>
      <c r="H189">
        <v>64.900000000000006</v>
      </c>
      <c r="I189">
        <v>201.1</v>
      </c>
      <c r="K189">
        <v>281.7</v>
      </c>
      <c r="L189">
        <v>0.5</v>
      </c>
      <c r="M189">
        <v>1</v>
      </c>
      <c r="N189">
        <v>0.3</v>
      </c>
      <c r="O189">
        <v>1.3</v>
      </c>
      <c r="P189">
        <v>270.10000000000002</v>
      </c>
      <c r="Q189">
        <v>884.1</v>
      </c>
      <c r="R189">
        <v>64.7</v>
      </c>
      <c r="S189">
        <v>203.5</v>
      </c>
      <c r="U189">
        <v>281.39999999999998</v>
      </c>
      <c r="V189">
        <v>0.5</v>
      </c>
      <c r="W189">
        <v>74.8</v>
      </c>
      <c r="X189">
        <v>30.3</v>
      </c>
      <c r="Y189">
        <v>105</v>
      </c>
      <c r="Z189">
        <v>37</v>
      </c>
      <c r="AA189">
        <v>3336.1</v>
      </c>
      <c r="AB189">
        <v>33.700000000000003</v>
      </c>
      <c r="AC189">
        <v>0.4</v>
      </c>
      <c r="AD189">
        <v>332.5</v>
      </c>
      <c r="AE189">
        <v>1.8</v>
      </c>
      <c r="AF189">
        <v>0.4</v>
      </c>
      <c r="AG189">
        <v>332</v>
      </c>
      <c r="AH189">
        <v>1.6</v>
      </c>
    </row>
    <row r="190" spans="1:34" hidden="1" x14ac:dyDescent="0.2">
      <c r="A190" s="2">
        <v>27273</v>
      </c>
      <c r="B190" s="3">
        <f>SUM(Table2[[#This Row],[Currency; Not seasonally adjusted]],Table2[[#This Row],[Demand deposits; Not seasonally adjusted]],AC190,AE190)</f>
        <v>269.8</v>
      </c>
      <c r="C190" s="3">
        <f>SUM(Table2[[#This Row],[M1; Not seasonally adjusted]],K190,L190,,AD190)</f>
        <v>884.8</v>
      </c>
      <c r="D190" s="3">
        <f>SUM(Table2[[#This Row],[M1; Not seasonally adjusted]],-Table2[[#This Row],[Calculated_NM1]])</f>
        <v>-0.10000000000002274</v>
      </c>
      <c r="E190" s="3">
        <f>IF(Table2[[#This Row],[NM1-M1]]&gt;1,1,0)</f>
        <v>0</v>
      </c>
      <c r="F190">
        <v>269.7</v>
      </c>
      <c r="G190">
        <v>884.7</v>
      </c>
      <c r="H190">
        <v>65</v>
      </c>
      <c r="I190">
        <v>202.6</v>
      </c>
      <c r="K190">
        <v>283.10000000000002</v>
      </c>
      <c r="L190">
        <v>0.7</v>
      </c>
      <c r="M190">
        <v>1</v>
      </c>
      <c r="N190">
        <v>0.4</v>
      </c>
      <c r="O190">
        <v>1.4</v>
      </c>
      <c r="P190">
        <v>271</v>
      </c>
      <c r="Q190">
        <v>887.9</v>
      </c>
      <c r="R190">
        <v>65.2</v>
      </c>
      <c r="S190">
        <v>203.8</v>
      </c>
      <c r="U190">
        <v>283.60000000000002</v>
      </c>
      <c r="V190">
        <v>0.7</v>
      </c>
      <c r="W190">
        <v>75.099999999999994</v>
      </c>
      <c r="X190">
        <v>30.1</v>
      </c>
      <c r="Y190">
        <v>105.3</v>
      </c>
      <c r="Z190">
        <v>37.1</v>
      </c>
      <c r="AA190">
        <v>3282.2</v>
      </c>
      <c r="AB190">
        <v>33.799999999999997</v>
      </c>
      <c r="AC190">
        <v>0.4</v>
      </c>
      <c r="AD190">
        <v>331.3</v>
      </c>
      <c r="AE190">
        <v>1.8</v>
      </c>
      <c r="AF190">
        <v>0.4</v>
      </c>
      <c r="AG190">
        <v>332.7</v>
      </c>
      <c r="AH190">
        <v>1.6</v>
      </c>
    </row>
    <row r="191" spans="1:34" hidden="1" x14ac:dyDescent="0.2">
      <c r="A191" s="2">
        <v>27303</v>
      </c>
      <c r="B191" s="3">
        <f>SUM(Table2[[#This Row],[Currency; Not seasonally adjusted]],Table2[[#This Row],[Demand deposits; Not seasonally adjusted]],AC191,AE191)</f>
        <v>271.7</v>
      </c>
      <c r="C191" s="3">
        <f>SUM(Table2[[#This Row],[M1; Not seasonally adjusted]],K191,L191,,AD191)</f>
        <v>890.3</v>
      </c>
      <c r="D191" s="3">
        <f>SUM(Table2[[#This Row],[M1; Not seasonally adjusted]],-Table2[[#This Row],[Calculated_NM1]])</f>
        <v>0</v>
      </c>
      <c r="E191" s="3">
        <f>IF(Table2[[#This Row],[NM1-M1]]&gt;1,1,0)</f>
        <v>0</v>
      </c>
      <c r="F191">
        <v>271.7</v>
      </c>
      <c r="G191">
        <v>890.4</v>
      </c>
      <c r="H191">
        <v>65.599999999999994</v>
      </c>
      <c r="I191">
        <v>204</v>
      </c>
      <c r="K191">
        <v>284.7</v>
      </c>
      <c r="L191">
        <v>0.9</v>
      </c>
      <c r="M191">
        <v>1.1000000000000001</v>
      </c>
      <c r="N191">
        <v>0.5</v>
      </c>
      <c r="O191">
        <v>1.6</v>
      </c>
      <c r="P191">
        <v>272.3</v>
      </c>
      <c r="Q191">
        <v>893.3</v>
      </c>
      <c r="R191">
        <v>65.8</v>
      </c>
      <c r="S191">
        <v>204.4</v>
      </c>
      <c r="U191">
        <v>285.8</v>
      </c>
      <c r="V191">
        <v>0.9</v>
      </c>
      <c r="W191">
        <v>75.7</v>
      </c>
      <c r="X191">
        <v>30</v>
      </c>
      <c r="Y191">
        <v>105.7</v>
      </c>
      <c r="Z191">
        <v>36.9</v>
      </c>
      <c r="AA191">
        <v>1813</v>
      </c>
      <c r="AB191">
        <v>35.1</v>
      </c>
      <c r="AC191">
        <v>0.4</v>
      </c>
      <c r="AD191">
        <v>333</v>
      </c>
      <c r="AE191">
        <v>1.7</v>
      </c>
      <c r="AF191">
        <v>0.4</v>
      </c>
      <c r="AG191">
        <v>334.2</v>
      </c>
      <c r="AH191">
        <v>1.7</v>
      </c>
    </row>
    <row r="192" spans="1:34" hidden="1" x14ac:dyDescent="0.2">
      <c r="A192" s="2">
        <v>27334</v>
      </c>
      <c r="B192" s="3">
        <f>SUM(Table2[[#This Row],[Currency; Not seasonally adjusted]],Table2[[#This Row],[Demand deposits; Not seasonally adjusted]],AC192,AE192)</f>
        <v>275.7</v>
      </c>
      <c r="C192" s="3">
        <f>SUM(Table2[[#This Row],[M1; Not seasonally adjusted]],K192,L192,,AD192)</f>
        <v>895.4</v>
      </c>
      <c r="D192" s="3">
        <f>SUM(Table2[[#This Row],[M1; Not seasonally adjusted]],-Table2[[#This Row],[Calculated_NM1]])</f>
        <v>0</v>
      </c>
      <c r="E192" s="3">
        <f>IF(Table2[[#This Row],[NM1-M1]]&gt;1,1,0)</f>
        <v>0</v>
      </c>
      <c r="F192">
        <v>275.7</v>
      </c>
      <c r="G192">
        <v>895.4</v>
      </c>
      <c r="H192">
        <v>67</v>
      </c>
      <c r="I192">
        <v>206.7</v>
      </c>
      <c r="K192">
        <v>285.39999999999998</v>
      </c>
      <c r="L192">
        <v>1.2</v>
      </c>
      <c r="M192">
        <v>1.1000000000000001</v>
      </c>
      <c r="N192">
        <v>0.6</v>
      </c>
      <c r="O192">
        <v>1.7</v>
      </c>
      <c r="P192">
        <v>273.7</v>
      </c>
      <c r="Q192">
        <v>898.6</v>
      </c>
      <c r="R192">
        <v>66.5</v>
      </c>
      <c r="S192">
        <v>205.1</v>
      </c>
      <c r="U192">
        <v>287.39999999999998</v>
      </c>
      <c r="V192">
        <v>1.2</v>
      </c>
      <c r="W192">
        <v>77.099999999999994</v>
      </c>
      <c r="X192">
        <v>29.8</v>
      </c>
      <c r="Y192">
        <v>106.9</v>
      </c>
      <c r="Z192">
        <v>36.799999999999997</v>
      </c>
      <c r="AA192">
        <v>1252</v>
      </c>
      <c r="AB192">
        <v>35.5</v>
      </c>
      <c r="AC192">
        <v>0.4</v>
      </c>
      <c r="AD192">
        <v>333.1</v>
      </c>
      <c r="AE192">
        <v>1.6</v>
      </c>
      <c r="AF192">
        <v>0.4</v>
      </c>
      <c r="AG192">
        <v>336.2</v>
      </c>
      <c r="AH192">
        <v>1.7</v>
      </c>
    </row>
    <row r="193" spans="1:34" hidden="1" x14ac:dyDescent="0.2">
      <c r="A193" s="2">
        <v>27364</v>
      </c>
      <c r="B193" s="3">
        <f>SUM(Table2[[#This Row],[Currency; Not seasonally adjusted]],Table2[[#This Row],[Demand deposits; Not seasonally adjusted]],AC193,AE193)</f>
        <v>281.8</v>
      </c>
      <c r="C193" s="3">
        <f>SUM(Table2[[#This Row],[M1; Not seasonally adjusted]],K193,L193,,AD193)</f>
        <v>903.4</v>
      </c>
      <c r="D193" s="3">
        <f>SUM(Table2[[#This Row],[M1; Not seasonally adjusted]],-Table2[[#This Row],[Calculated_NM1]])</f>
        <v>0</v>
      </c>
      <c r="E193" s="3">
        <f>IF(Table2[[#This Row],[NM1-M1]]&gt;1,1,0)</f>
        <v>0</v>
      </c>
      <c r="F193">
        <v>281.8</v>
      </c>
      <c r="G193">
        <v>903.5</v>
      </c>
      <c r="H193">
        <v>68.2</v>
      </c>
      <c r="I193">
        <v>211.6</v>
      </c>
      <c r="K193">
        <v>284.8</v>
      </c>
      <c r="L193">
        <v>1.4</v>
      </c>
      <c r="M193">
        <v>1.2</v>
      </c>
      <c r="N193">
        <v>0.6</v>
      </c>
      <c r="O193">
        <v>1.8</v>
      </c>
      <c r="P193">
        <v>274.2</v>
      </c>
      <c r="Q193">
        <v>902.1</v>
      </c>
      <c r="R193">
        <v>67</v>
      </c>
      <c r="S193">
        <v>205.1</v>
      </c>
      <c r="U193">
        <v>287.89999999999998</v>
      </c>
      <c r="V193">
        <v>1.4</v>
      </c>
      <c r="W193">
        <v>79</v>
      </c>
      <c r="X193">
        <v>29.7</v>
      </c>
      <c r="Y193">
        <v>108.6</v>
      </c>
      <c r="Z193">
        <v>36.9</v>
      </c>
      <c r="AA193">
        <v>727.2</v>
      </c>
      <c r="AB193">
        <v>36.1</v>
      </c>
      <c r="AC193">
        <v>0.4</v>
      </c>
      <c r="AD193">
        <v>335.4</v>
      </c>
      <c r="AE193">
        <v>1.6</v>
      </c>
      <c r="AF193">
        <v>0.4</v>
      </c>
      <c r="AG193">
        <v>338.6</v>
      </c>
      <c r="AH193">
        <v>1.7</v>
      </c>
    </row>
    <row r="194" spans="1:34" hidden="1" x14ac:dyDescent="0.2">
      <c r="A194" s="2">
        <v>27395</v>
      </c>
      <c r="B194" s="3">
        <f>SUM(Table2[[#This Row],[Currency; Not seasonally adjusted]],Table2[[#This Row],[Demand deposits; Not seasonally adjusted]],AC194,AE194)</f>
        <v>278.5</v>
      </c>
      <c r="C194" s="3">
        <f>SUM(Table2[[#This Row],[M1; Not seasonally adjusted]],K194,L194,,AD194)</f>
        <v>907.9</v>
      </c>
      <c r="D194" s="3">
        <f>SUM(Table2[[#This Row],[M1; Not seasonally adjusted]],-Table2[[#This Row],[Calculated_NM1]])</f>
        <v>0</v>
      </c>
      <c r="E194" s="3">
        <f>IF(Table2[[#This Row],[NM1-M1]]&gt;1,1,0)</f>
        <v>0</v>
      </c>
      <c r="F194">
        <v>278.5</v>
      </c>
      <c r="G194">
        <v>908</v>
      </c>
      <c r="H194">
        <v>66.900000000000006</v>
      </c>
      <c r="I194">
        <v>209.5</v>
      </c>
      <c r="K194">
        <v>289.7</v>
      </c>
      <c r="L194">
        <v>1.8</v>
      </c>
      <c r="M194">
        <v>1.4</v>
      </c>
      <c r="N194">
        <v>0.7</v>
      </c>
      <c r="O194">
        <v>2.1</v>
      </c>
      <c r="P194">
        <v>273.89999999999998</v>
      </c>
      <c r="Q194">
        <v>906.3</v>
      </c>
      <c r="R194">
        <v>67.400000000000006</v>
      </c>
      <c r="S194">
        <v>204.3</v>
      </c>
      <c r="U194">
        <v>289.60000000000002</v>
      </c>
      <c r="V194">
        <v>1.9</v>
      </c>
      <c r="W194">
        <v>77.8</v>
      </c>
      <c r="X194">
        <v>29.9</v>
      </c>
      <c r="Y194">
        <v>107.7</v>
      </c>
      <c r="Z194">
        <v>37.700000000000003</v>
      </c>
      <c r="AA194">
        <v>398.4</v>
      </c>
      <c r="AB194">
        <v>37.299999999999997</v>
      </c>
      <c r="AC194">
        <v>0.5</v>
      </c>
      <c r="AD194">
        <v>337.9</v>
      </c>
      <c r="AE194">
        <v>1.6</v>
      </c>
      <c r="AF194">
        <v>0.5</v>
      </c>
      <c r="AG194">
        <v>341</v>
      </c>
      <c r="AH194">
        <v>1.8</v>
      </c>
    </row>
    <row r="195" spans="1:34" hidden="1" x14ac:dyDescent="0.2">
      <c r="A195" s="2">
        <v>27426</v>
      </c>
      <c r="B195" s="3">
        <f>SUM(Table2[[#This Row],[Currency; Not seasonally adjusted]],Table2[[#This Row],[Demand deposits; Not seasonally adjusted]],AC195,AE195)</f>
        <v>269.90000000000003</v>
      </c>
      <c r="C195" s="3">
        <f>SUM(Table2[[#This Row],[M1; Not seasonally adjusted]],K195,L195,,AD195)</f>
        <v>908.79999999999984</v>
      </c>
      <c r="D195" s="3">
        <f>SUM(Table2[[#This Row],[M1; Not seasonally adjusted]],-Table2[[#This Row],[Calculated_NM1]])</f>
        <v>-5.6843418860808015E-14</v>
      </c>
      <c r="E195" s="3">
        <f>IF(Table2[[#This Row],[NM1-M1]]&gt;1,1,0)</f>
        <v>0</v>
      </c>
      <c r="F195">
        <v>269.89999999999998</v>
      </c>
      <c r="G195">
        <v>908.7</v>
      </c>
      <c r="H195">
        <v>66.900000000000006</v>
      </c>
      <c r="I195">
        <v>200.8</v>
      </c>
      <c r="K195">
        <v>294.7</v>
      </c>
      <c r="L195">
        <v>2.2999999999999998</v>
      </c>
      <c r="M195">
        <v>1.4</v>
      </c>
      <c r="N195">
        <v>0.8</v>
      </c>
      <c r="O195">
        <v>2.2000000000000002</v>
      </c>
      <c r="P195">
        <v>275</v>
      </c>
      <c r="Q195">
        <v>914.1</v>
      </c>
      <c r="R195">
        <v>67.8</v>
      </c>
      <c r="S195">
        <v>204.9</v>
      </c>
      <c r="U195">
        <v>293</v>
      </c>
      <c r="V195">
        <v>2.2000000000000002</v>
      </c>
      <c r="W195">
        <v>77</v>
      </c>
      <c r="X195">
        <v>28.5</v>
      </c>
      <c r="Y195">
        <v>105.5</v>
      </c>
      <c r="Z195">
        <v>35.5</v>
      </c>
      <c r="AA195">
        <v>147.30000000000001</v>
      </c>
      <c r="AB195">
        <v>35.4</v>
      </c>
      <c r="AC195">
        <v>0.5</v>
      </c>
      <c r="AD195">
        <v>341.9</v>
      </c>
      <c r="AE195">
        <v>1.7</v>
      </c>
      <c r="AF195">
        <v>0.5</v>
      </c>
      <c r="AG195">
        <v>343.9</v>
      </c>
      <c r="AH195">
        <v>1.8</v>
      </c>
    </row>
    <row r="196" spans="1:34" hidden="1" x14ac:dyDescent="0.2">
      <c r="A196" s="2">
        <v>27454</v>
      </c>
      <c r="B196" s="3">
        <f>SUM(Table2[[#This Row],[Currency; Not seasonally adjusted]],Table2[[#This Row],[Demand deposits; Not seasonally adjusted]],AC196,AE196)</f>
        <v>272.90000000000003</v>
      </c>
      <c r="C196" s="3">
        <f>SUM(Table2[[#This Row],[M1; Not seasonally adjusted]],K196,L196,,AD196)</f>
        <v>924.5</v>
      </c>
      <c r="D196" s="3">
        <f>SUM(Table2[[#This Row],[M1; Not seasonally adjusted]],-Table2[[#This Row],[Calculated_NM1]])</f>
        <v>-5.6843418860808015E-14</v>
      </c>
      <c r="E196" s="3">
        <f>IF(Table2[[#This Row],[NM1-M1]]&gt;1,1,0)</f>
        <v>0</v>
      </c>
      <c r="F196">
        <v>272.89999999999998</v>
      </c>
      <c r="G196">
        <v>924.4</v>
      </c>
      <c r="H196">
        <v>67.900000000000006</v>
      </c>
      <c r="I196">
        <v>202.7</v>
      </c>
      <c r="K196">
        <v>299.39999999999998</v>
      </c>
      <c r="L196">
        <v>2.5</v>
      </c>
      <c r="M196">
        <v>1.5</v>
      </c>
      <c r="N196">
        <v>0.8</v>
      </c>
      <c r="O196">
        <v>2.2999999999999998</v>
      </c>
      <c r="P196">
        <v>276.39999999999998</v>
      </c>
      <c r="Q196">
        <v>925</v>
      </c>
      <c r="R196">
        <v>68.400000000000006</v>
      </c>
      <c r="S196">
        <v>205.6</v>
      </c>
      <c r="U196">
        <v>297.8</v>
      </c>
      <c r="V196">
        <v>2.4</v>
      </c>
      <c r="W196">
        <v>77.8</v>
      </c>
      <c r="X196">
        <v>27.9</v>
      </c>
      <c r="Y196">
        <v>105.7</v>
      </c>
      <c r="Z196">
        <v>34.700000000000003</v>
      </c>
      <c r="AA196">
        <v>105.8</v>
      </c>
      <c r="AB196">
        <v>34.6</v>
      </c>
      <c r="AC196">
        <v>0.6</v>
      </c>
      <c r="AD196">
        <v>349.7</v>
      </c>
      <c r="AE196">
        <v>1.7</v>
      </c>
      <c r="AF196">
        <v>0.6</v>
      </c>
      <c r="AG196">
        <v>348.4</v>
      </c>
      <c r="AH196">
        <v>1.8</v>
      </c>
    </row>
    <row r="197" spans="1:34" hidden="1" x14ac:dyDescent="0.2">
      <c r="A197" s="2">
        <v>27485</v>
      </c>
      <c r="B197" s="3">
        <f>SUM(Table2[[#This Row],[Currency; Not seasonally adjusted]],Table2[[#This Row],[Demand deposits; Not seasonally adjusted]],AC197,AE197)</f>
        <v>277.60000000000002</v>
      </c>
      <c r="C197" s="3">
        <f>SUM(Table2[[#This Row],[M1; Not seasonally adjusted]],K197,L197,,AD197)</f>
        <v>941.2</v>
      </c>
      <c r="D197" s="3">
        <f>SUM(Table2[[#This Row],[M1; Not seasonally adjusted]],-Table2[[#This Row],[Calculated_NM1]])</f>
        <v>9.9999999999965894E-2</v>
      </c>
      <c r="E197" s="3">
        <f>IF(Table2[[#This Row],[NM1-M1]]&gt;1,1,0)</f>
        <v>0</v>
      </c>
      <c r="F197">
        <v>277.7</v>
      </c>
      <c r="G197">
        <v>941.1</v>
      </c>
      <c r="H197">
        <v>68.2</v>
      </c>
      <c r="I197">
        <v>207.1</v>
      </c>
      <c r="K197">
        <v>304.2</v>
      </c>
      <c r="L197">
        <v>2.7</v>
      </c>
      <c r="M197">
        <v>1.5</v>
      </c>
      <c r="N197">
        <v>0.9</v>
      </c>
      <c r="O197">
        <v>2.4</v>
      </c>
      <c r="P197">
        <v>276.2</v>
      </c>
      <c r="Q197">
        <v>935.1</v>
      </c>
      <c r="R197">
        <v>68.5</v>
      </c>
      <c r="S197">
        <v>205.2</v>
      </c>
      <c r="U197">
        <v>303</v>
      </c>
      <c r="V197">
        <v>2.6</v>
      </c>
      <c r="W197">
        <v>78.5</v>
      </c>
      <c r="X197">
        <v>28.3</v>
      </c>
      <c r="Y197">
        <v>106.8</v>
      </c>
      <c r="Z197">
        <v>35.200000000000003</v>
      </c>
      <c r="AA197">
        <v>110.3</v>
      </c>
      <c r="AB197">
        <v>35.1</v>
      </c>
      <c r="AC197">
        <v>0.6</v>
      </c>
      <c r="AD197">
        <v>356.6</v>
      </c>
      <c r="AE197">
        <v>1.7</v>
      </c>
      <c r="AF197">
        <v>0.6</v>
      </c>
      <c r="AG197">
        <v>353.5</v>
      </c>
      <c r="AH197">
        <v>1.9</v>
      </c>
    </row>
    <row r="198" spans="1:34" hidden="1" x14ac:dyDescent="0.2">
      <c r="A198" s="2">
        <v>27515</v>
      </c>
      <c r="B198" s="3">
        <f>SUM(Table2[[#This Row],[Currency; Not seasonally adjusted]],Table2[[#This Row],[Demand deposits; Not seasonally adjusted]],AC198,AE198)</f>
        <v>274.3</v>
      </c>
      <c r="C198" s="3">
        <f>SUM(Table2[[#This Row],[M1; Not seasonally adjusted]],K198,L198,,AD198)</f>
        <v>946.2</v>
      </c>
      <c r="D198" s="3">
        <f>SUM(Table2[[#This Row],[M1; Not seasonally adjusted]],-Table2[[#This Row],[Calculated_NM1]])</f>
        <v>9.9999999999965894E-2</v>
      </c>
      <c r="E198" s="3">
        <f>IF(Table2[[#This Row],[NM1-M1]]&gt;1,1,0)</f>
        <v>0</v>
      </c>
      <c r="F198">
        <v>274.39999999999998</v>
      </c>
      <c r="G198">
        <v>946.2</v>
      </c>
      <c r="H198">
        <v>69.099999999999994</v>
      </c>
      <c r="I198">
        <v>202.8</v>
      </c>
      <c r="K198">
        <v>308</v>
      </c>
      <c r="L198">
        <v>2.7</v>
      </c>
      <c r="M198">
        <v>1.6</v>
      </c>
      <c r="N198">
        <v>0.9</v>
      </c>
      <c r="O198">
        <v>2.5</v>
      </c>
      <c r="P198">
        <v>279.2</v>
      </c>
      <c r="Q198">
        <v>947.9</v>
      </c>
      <c r="R198">
        <v>69.099999999999994</v>
      </c>
      <c r="S198">
        <v>207.6</v>
      </c>
      <c r="U198">
        <v>307.3</v>
      </c>
      <c r="V198">
        <v>2.6</v>
      </c>
      <c r="W198">
        <v>79.3</v>
      </c>
      <c r="X198">
        <v>27.7</v>
      </c>
      <c r="Y198">
        <v>107</v>
      </c>
      <c r="Z198">
        <v>34.700000000000003</v>
      </c>
      <c r="AA198">
        <v>65.900000000000006</v>
      </c>
      <c r="AB198">
        <v>34.6</v>
      </c>
      <c r="AC198">
        <v>0.6</v>
      </c>
      <c r="AD198">
        <v>361.1</v>
      </c>
      <c r="AE198">
        <v>1.8</v>
      </c>
      <c r="AF198">
        <v>0.6</v>
      </c>
      <c r="AG198">
        <v>358.8</v>
      </c>
      <c r="AH198">
        <v>1.9</v>
      </c>
    </row>
    <row r="199" spans="1:34" hidden="1" x14ac:dyDescent="0.2">
      <c r="A199" s="2">
        <v>27546</v>
      </c>
      <c r="B199" s="3">
        <f>SUM(Table2[[#This Row],[Currency; Not seasonally adjusted]],Table2[[#This Row],[Demand deposits; Not seasonally adjusted]],AC199,AE199)</f>
        <v>282.3</v>
      </c>
      <c r="C199" s="3">
        <f>SUM(Table2[[#This Row],[M1; Not seasonally adjusted]],K199,L199,,AD199)</f>
        <v>966.90000000000009</v>
      </c>
      <c r="D199" s="3">
        <f>SUM(Table2[[#This Row],[M1; Not seasonally adjusted]],-Table2[[#This Row],[Calculated_NM1]])</f>
        <v>0</v>
      </c>
      <c r="E199" s="3">
        <f>IF(Table2[[#This Row],[NM1-M1]]&gt;1,1,0)</f>
        <v>0</v>
      </c>
      <c r="F199">
        <v>282.3</v>
      </c>
      <c r="G199">
        <v>966.9</v>
      </c>
      <c r="H199">
        <v>70.3</v>
      </c>
      <c r="I199">
        <v>209.3</v>
      </c>
      <c r="K199">
        <v>312.7</v>
      </c>
      <c r="L199">
        <v>2.6</v>
      </c>
      <c r="M199">
        <v>1.7</v>
      </c>
      <c r="N199">
        <v>0.9</v>
      </c>
      <c r="O199">
        <v>2.5</v>
      </c>
      <c r="P199">
        <v>282.39999999999998</v>
      </c>
      <c r="Q199">
        <v>963</v>
      </c>
      <c r="R199">
        <v>70</v>
      </c>
      <c r="S199">
        <v>209.8</v>
      </c>
      <c r="U199">
        <v>312.3</v>
      </c>
      <c r="V199">
        <v>2.6</v>
      </c>
      <c r="W199">
        <v>80.8</v>
      </c>
      <c r="X199">
        <v>27.7</v>
      </c>
      <c r="Y199">
        <v>108.4</v>
      </c>
      <c r="Z199">
        <v>34.6</v>
      </c>
      <c r="AA199">
        <v>227.1</v>
      </c>
      <c r="AB199">
        <v>34.4</v>
      </c>
      <c r="AC199">
        <v>0.7</v>
      </c>
      <c r="AD199">
        <v>369.3</v>
      </c>
      <c r="AE199">
        <v>2</v>
      </c>
      <c r="AF199">
        <v>0.7</v>
      </c>
      <c r="AG199">
        <v>365.6</v>
      </c>
      <c r="AH199">
        <v>1.9</v>
      </c>
    </row>
    <row r="200" spans="1:34" hidden="1" x14ac:dyDescent="0.2">
      <c r="A200" s="2">
        <v>27576</v>
      </c>
      <c r="B200" s="3">
        <f>SUM(Table2[[#This Row],[Currency; Not seasonally adjusted]],Table2[[#This Row],[Demand deposits; Not seasonally adjusted]],AC200,AE200)</f>
        <v>284.29999999999995</v>
      </c>
      <c r="C200" s="3">
        <f>SUM(Table2[[#This Row],[M1; Not seasonally adjusted]],K200,L200,,AD200)</f>
        <v>979.69999999999993</v>
      </c>
      <c r="D200" s="3">
        <f>SUM(Table2[[#This Row],[M1; Not seasonally adjusted]],-Table2[[#This Row],[Calculated_NM1]])</f>
        <v>0.10000000000002274</v>
      </c>
      <c r="E200" s="3">
        <f>IF(Table2[[#This Row],[NM1-M1]]&gt;1,1,0)</f>
        <v>0</v>
      </c>
      <c r="F200">
        <v>284.39999999999998</v>
      </c>
      <c r="G200">
        <v>979.7</v>
      </c>
      <c r="H200">
        <v>71</v>
      </c>
      <c r="I200">
        <v>210.4</v>
      </c>
      <c r="K200">
        <v>318.7</v>
      </c>
      <c r="L200">
        <v>2.5</v>
      </c>
      <c r="M200">
        <v>1.7</v>
      </c>
      <c r="N200">
        <v>0.9</v>
      </c>
      <c r="O200">
        <v>2.6</v>
      </c>
      <c r="P200">
        <v>283.7</v>
      </c>
      <c r="Q200">
        <v>975.1</v>
      </c>
      <c r="R200">
        <v>70.5</v>
      </c>
      <c r="S200">
        <v>210.5</v>
      </c>
      <c r="U200">
        <v>318.2</v>
      </c>
      <c r="V200">
        <v>2.5</v>
      </c>
      <c r="W200">
        <v>81.8</v>
      </c>
      <c r="X200">
        <v>27.7</v>
      </c>
      <c r="Y200">
        <v>109.5</v>
      </c>
      <c r="Z200">
        <v>34.9</v>
      </c>
      <c r="AA200">
        <v>301.10000000000002</v>
      </c>
      <c r="AB200">
        <v>34.6</v>
      </c>
      <c r="AC200">
        <v>0.7</v>
      </c>
      <c r="AD200">
        <v>374.1</v>
      </c>
      <c r="AE200">
        <v>2.2000000000000002</v>
      </c>
      <c r="AF200">
        <v>0.7</v>
      </c>
      <c r="AG200">
        <v>370.7</v>
      </c>
      <c r="AH200">
        <v>2</v>
      </c>
    </row>
    <row r="201" spans="1:34" hidden="1" x14ac:dyDescent="0.2">
      <c r="A201" s="2">
        <v>27607</v>
      </c>
      <c r="B201" s="3">
        <f>SUM(Table2[[#This Row],[Currency; Not seasonally adjusted]],Table2[[#This Row],[Demand deposits; Not seasonally adjusted]],AC201,AE201)</f>
        <v>282.7</v>
      </c>
      <c r="C201" s="3">
        <f>SUM(Table2[[#This Row],[M1; Not seasonally adjusted]],K201,L201,,AD201)</f>
        <v>982.3</v>
      </c>
      <c r="D201" s="3">
        <f>SUM(Table2[[#This Row],[M1; Not seasonally adjusted]],-Table2[[#This Row],[Calculated_NM1]])</f>
        <v>0</v>
      </c>
      <c r="E201" s="3">
        <f>IF(Table2[[#This Row],[NM1-M1]]&gt;1,1,0)</f>
        <v>0</v>
      </c>
      <c r="F201">
        <v>282.7</v>
      </c>
      <c r="G201">
        <v>982.4</v>
      </c>
      <c r="H201">
        <v>71.3</v>
      </c>
      <c r="I201">
        <v>208.5</v>
      </c>
      <c r="K201">
        <v>322.3</v>
      </c>
      <c r="L201">
        <v>2.4</v>
      </c>
      <c r="M201">
        <v>1.8</v>
      </c>
      <c r="N201">
        <v>0.9</v>
      </c>
      <c r="O201">
        <v>2.7</v>
      </c>
      <c r="P201">
        <v>284.10000000000002</v>
      </c>
      <c r="Q201">
        <v>983.1</v>
      </c>
      <c r="R201">
        <v>71</v>
      </c>
      <c r="S201">
        <v>210.5</v>
      </c>
      <c r="U201">
        <v>322.3</v>
      </c>
      <c r="V201">
        <v>2.5</v>
      </c>
      <c r="W201">
        <v>81.900000000000006</v>
      </c>
      <c r="X201">
        <v>27.2</v>
      </c>
      <c r="Y201">
        <v>109.1</v>
      </c>
      <c r="Z201">
        <v>34.5</v>
      </c>
      <c r="AA201">
        <v>211.4</v>
      </c>
      <c r="AB201">
        <v>34.200000000000003</v>
      </c>
      <c r="AC201">
        <v>0.7</v>
      </c>
      <c r="AD201">
        <v>374.9</v>
      </c>
      <c r="AE201">
        <v>2.2000000000000002</v>
      </c>
      <c r="AF201">
        <v>0.7</v>
      </c>
      <c r="AG201">
        <v>374.2</v>
      </c>
      <c r="AH201">
        <v>2</v>
      </c>
    </row>
    <row r="202" spans="1:34" hidden="1" x14ac:dyDescent="0.2">
      <c r="A202" s="2">
        <v>27638</v>
      </c>
      <c r="B202" s="3">
        <f>SUM(Table2[[#This Row],[Currency; Not seasonally adjusted]],Table2[[#This Row],[Demand deposits; Not seasonally adjusted]],AC202,AE202)</f>
        <v>284.29999999999995</v>
      </c>
      <c r="C202" s="3">
        <f>SUM(Table2[[#This Row],[M1; Not seasonally adjusted]],K202,L202,,AD202)</f>
        <v>988.4</v>
      </c>
      <c r="D202" s="3">
        <f>SUM(Table2[[#This Row],[M1; Not seasonally adjusted]],-Table2[[#This Row],[Calculated_NM1]])</f>
        <v>5.6843418860808015E-14</v>
      </c>
      <c r="E202" s="3">
        <f>IF(Table2[[#This Row],[NM1-M1]]&gt;1,1,0)</f>
        <v>0</v>
      </c>
      <c r="F202">
        <v>284.3</v>
      </c>
      <c r="G202">
        <v>988.4</v>
      </c>
      <c r="H202">
        <v>71</v>
      </c>
      <c r="I202">
        <v>210.4</v>
      </c>
      <c r="K202">
        <v>325.2</v>
      </c>
      <c r="L202">
        <v>2.4</v>
      </c>
      <c r="M202">
        <v>1.8</v>
      </c>
      <c r="N202">
        <v>0.9</v>
      </c>
      <c r="O202">
        <v>2.8</v>
      </c>
      <c r="P202">
        <v>285.7</v>
      </c>
      <c r="Q202">
        <v>991.5</v>
      </c>
      <c r="R202">
        <v>71.2</v>
      </c>
      <c r="S202">
        <v>211.7</v>
      </c>
      <c r="U202">
        <v>325.7</v>
      </c>
      <c r="V202">
        <v>2.4</v>
      </c>
      <c r="W202">
        <v>82</v>
      </c>
      <c r="X202">
        <v>27.2</v>
      </c>
      <c r="Y202">
        <v>109.2</v>
      </c>
      <c r="Z202">
        <v>34.6</v>
      </c>
      <c r="AA202">
        <v>396.7</v>
      </c>
      <c r="AB202">
        <v>34.200000000000003</v>
      </c>
      <c r="AC202">
        <v>0.7</v>
      </c>
      <c r="AD202">
        <v>376.5</v>
      </c>
      <c r="AE202">
        <v>2.2000000000000002</v>
      </c>
      <c r="AF202">
        <v>0.7</v>
      </c>
      <c r="AG202">
        <v>377.7</v>
      </c>
      <c r="AH202">
        <v>2</v>
      </c>
    </row>
    <row r="203" spans="1:34" hidden="1" x14ac:dyDescent="0.2">
      <c r="A203" s="2">
        <v>27668</v>
      </c>
      <c r="B203" s="3">
        <f>SUM(Table2[[#This Row],[Currency; Not seasonally adjusted]],Table2[[#This Row],[Demand deposits; Not seasonally adjusted]],AC203,AE203)</f>
        <v>285.00000000000006</v>
      </c>
      <c r="C203" s="3">
        <f>SUM(Table2[[#This Row],[M1; Not seasonally adjusted]],K203,L203,,AD203)</f>
        <v>995.5</v>
      </c>
      <c r="D203" s="3">
        <f>SUM(Table2[[#This Row],[M1; Not seasonally adjusted]],-Table2[[#This Row],[Calculated_NM1]])</f>
        <v>-0.10000000000007958</v>
      </c>
      <c r="E203" s="3">
        <f>IF(Table2[[#This Row],[NM1-M1]]&gt;1,1,0)</f>
        <v>0</v>
      </c>
      <c r="F203">
        <v>284.89999999999998</v>
      </c>
      <c r="G203">
        <v>995.6</v>
      </c>
      <c r="H203">
        <v>71.599999999999994</v>
      </c>
      <c r="I203">
        <v>210.5</v>
      </c>
      <c r="K203">
        <v>328.5</v>
      </c>
      <c r="L203">
        <v>2.4</v>
      </c>
      <c r="M203">
        <v>1.9</v>
      </c>
      <c r="N203">
        <v>0.9</v>
      </c>
      <c r="O203">
        <v>2.8</v>
      </c>
      <c r="P203">
        <v>285.39999999999998</v>
      </c>
      <c r="Q203">
        <v>997.8</v>
      </c>
      <c r="R203">
        <v>71.7</v>
      </c>
      <c r="S203">
        <v>210.8</v>
      </c>
      <c r="U203">
        <v>329.4</v>
      </c>
      <c r="V203">
        <v>2.4</v>
      </c>
      <c r="W203">
        <v>82.4</v>
      </c>
      <c r="X203">
        <v>27.3</v>
      </c>
      <c r="Y203">
        <v>109.7</v>
      </c>
      <c r="Z203">
        <v>34.6</v>
      </c>
      <c r="AA203">
        <v>190.2</v>
      </c>
      <c r="AB203">
        <v>34.4</v>
      </c>
      <c r="AC203">
        <v>0.8</v>
      </c>
      <c r="AD203">
        <v>379.7</v>
      </c>
      <c r="AE203">
        <v>2.1</v>
      </c>
      <c r="AF203">
        <v>0.8</v>
      </c>
      <c r="AG203">
        <v>380.6</v>
      </c>
      <c r="AH203">
        <v>2.1</v>
      </c>
    </row>
    <row r="204" spans="1:34" hidden="1" x14ac:dyDescent="0.2">
      <c r="A204" s="2">
        <v>27699</v>
      </c>
      <c r="B204" s="3">
        <f>SUM(Table2[[#This Row],[Currency; Not seasonally adjusted]],Table2[[#This Row],[Demand deposits; Not seasonally adjusted]],AC204,AE204)</f>
        <v>289.90000000000003</v>
      </c>
      <c r="C204" s="3">
        <f>SUM(Table2[[#This Row],[M1; Not seasonally adjusted]],K204,L204,,AD204)</f>
        <v>1004.6999999999999</v>
      </c>
      <c r="D204" s="3">
        <f>SUM(Table2[[#This Row],[M1; Not seasonally adjusted]],-Table2[[#This Row],[Calculated_NM1]])</f>
        <v>-5.6843418860808015E-14</v>
      </c>
      <c r="E204" s="3">
        <f>IF(Table2[[#This Row],[NM1-M1]]&gt;1,1,0)</f>
        <v>0</v>
      </c>
      <c r="F204">
        <v>289.89999999999998</v>
      </c>
      <c r="G204">
        <v>1004.8</v>
      </c>
      <c r="H204">
        <v>73</v>
      </c>
      <c r="I204">
        <v>214.1</v>
      </c>
      <c r="K204">
        <v>331.1</v>
      </c>
      <c r="L204">
        <v>2.2999999999999998</v>
      </c>
      <c r="M204">
        <v>2</v>
      </c>
      <c r="N204">
        <v>0.9</v>
      </c>
      <c r="O204">
        <v>2.9</v>
      </c>
      <c r="P204">
        <v>286.8</v>
      </c>
      <c r="Q204">
        <v>1006.9</v>
      </c>
      <c r="R204">
        <v>72.3</v>
      </c>
      <c r="S204">
        <v>211.5</v>
      </c>
      <c r="U204">
        <v>333.1</v>
      </c>
      <c r="V204">
        <v>2.2999999999999998</v>
      </c>
      <c r="W204">
        <v>83.9</v>
      </c>
      <c r="X204">
        <v>27.2</v>
      </c>
      <c r="Y204">
        <v>111.1</v>
      </c>
      <c r="Z204">
        <v>34.6</v>
      </c>
      <c r="AA204">
        <v>60</v>
      </c>
      <c r="AB204">
        <v>34.5</v>
      </c>
      <c r="AC204">
        <v>0.8</v>
      </c>
      <c r="AD204">
        <v>381.4</v>
      </c>
      <c r="AE204">
        <v>2</v>
      </c>
      <c r="AF204">
        <v>0.8</v>
      </c>
      <c r="AG204">
        <v>384.7</v>
      </c>
      <c r="AH204">
        <v>2.1</v>
      </c>
    </row>
    <row r="205" spans="1:34" hidden="1" x14ac:dyDescent="0.2">
      <c r="A205" s="2">
        <v>27729</v>
      </c>
      <c r="B205" s="3">
        <f>SUM(Table2[[#This Row],[Currency; Not seasonally adjusted]],Table2[[#This Row],[Demand deposits; Not seasonally adjusted]],AC205,AE205)</f>
        <v>295.29999999999995</v>
      </c>
      <c r="C205" s="3">
        <f>SUM(Table2[[#This Row],[M1; Not seasonally adjusted]],K205,L205,,AD205)</f>
        <v>1017.8</v>
      </c>
      <c r="D205" s="3">
        <f>SUM(Table2[[#This Row],[M1; Not seasonally adjusted]],-Table2[[#This Row],[Calculated_NM1]])</f>
        <v>5.6843418860808015E-14</v>
      </c>
      <c r="E205" s="3">
        <f>IF(Table2[[#This Row],[NM1-M1]]&gt;1,1,0)</f>
        <v>0</v>
      </c>
      <c r="F205">
        <v>295.3</v>
      </c>
      <c r="G205">
        <v>1017.8</v>
      </c>
      <c r="H205">
        <v>74.099999999999994</v>
      </c>
      <c r="I205">
        <v>218.3</v>
      </c>
      <c r="K205">
        <v>334.9</v>
      </c>
      <c r="L205">
        <v>2.2999999999999998</v>
      </c>
      <c r="M205">
        <v>2</v>
      </c>
      <c r="N205">
        <v>1</v>
      </c>
      <c r="O205">
        <v>3</v>
      </c>
      <c r="P205">
        <v>287.10000000000002</v>
      </c>
      <c r="Q205">
        <v>1016.2</v>
      </c>
      <c r="R205">
        <v>72.8</v>
      </c>
      <c r="S205">
        <v>211.3</v>
      </c>
      <c r="U205">
        <v>337.9</v>
      </c>
      <c r="V205">
        <v>2.4</v>
      </c>
      <c r="W205">
        <v>85.9</v>
      </c>
      <c r="X205">
        <v>27.2</v>
      </c>
      <c r="Y205">
        <v>113.1</v>
      </c>
      <c r="Z205">
        <v>35</v>
      </c>
      <c r="AA205">
        <v>130</v>
      </c>
      <c r="AB205">
        <v>34.9</v>
      </c>
      <c r="AC205">
        <v>0.9</v>
      </c>
      <c r="AD205">
        <v>385.3</v>
      </c>
      <c r="AE205">
        <v>2</v>
      </c>
      <c r="AF205">
        <v>0.9</v>
      </c>
      <c r="AG205">
        <v>388.9</v>
      </c>
      <c r="AH205">
        <v>2.1</v>
      </c>
    </row>
    <row r="206" spans="1:34" hidden="1" x14ac:dyDescent="0.2">
      <c r="A206" s="2">
        <v>27760</v>
      </c>
      <c r="B206" s="3">
        <f>SUM(Table2[[#This Row],[Currency; Not seasonally adjusted]],Table2[[#This Row],[Demand deposits; Not seasonally adjusted]],AC206,AE206)</f>
        <v>293.2</v>
      </c>
      <c r="C206" s="3">
        <f>SUM(Table2[[#This Row],[M1; Not seasonally adjusted]],K206,L206,,AD206)</f>
        <v>1028.3</v>
      </c>
      <c r="D206" s="3">
        <f>SUM(Table2[[#This Row],[M1; Not seasonally adjusted]],-Table2[[#This Row],[Calculated_NM1]])</f>
        <v>0</v>
      </c>
      <c r="E206" s="3">
        <f>IF(Table2[[#This Row],[NM1-M1]]&gt;1,1,0)</f>
        <v>0</v>
      </c>
      <c r="F206">
        <v>293.2</v>
      </c>
      <c r="G206">
        <v>1028.3</v>
      </c>
      <c r="H206">
        <v>72.8</v>
      </c>
      <c r="I206">
        <v>217.4</v>
      </c>
      <c r="K206">
        <v>342.2</v>
      </c>
      <c r="L206">
        <v>2.2000000000000002</v>
      </c>
      <c r="M206">
        <v>2.1</v>
      </c>
      <c r="N206">
        <v>1</v>
      </c>
      <c r="O206">
        <v>3</v>
      </c>
      <c r="P206">
        <v>288.39999999999998</v>
      </c>
      <c r="Q206">
        <v>1026.5999999999999</v>
      </c>
      <c r="R206">
        <v>73.2</v>
      </c>
      <c r="S206">
        <v>212</v>
      </c>
      <c r="U206">
        <v>341.5</v>
      </c>
      <c r="V206">
        <v>2.2999999999999998</v>
      </c>
      <c r="W206">
        <v>84.8</v>
      </c>
      <c r="X206">
        <v>27.2</v>
      </c>
      <c r="Y206">
        <v>111.9</v>
      </c>
      <c r="Z206">
        <v>35.6</v>
      </c>
      <c r="AA206">
        <v>78.3</v>
      </c>
      <c r="AB206">
        <v>35.5</v>
      </c>
      <c r="AC206">
        <v>1</v>
      </c>
      <c r="AD206">
        <v>390.7</v>
      </c>
      <c r="AE206">
        <v>2</v>
      </c>
      <c r="AF206">
        <v>1</v>
      </c>
      <c r="AG206">
        <v>394.4</v>
      </c>
      <c r="AH206">
        <v>2.2000000000000002</v>
      </c>
    </row>
    <row r="207" spans="1:34" hidden="1" x14ac:dyDescent="0.2">
      <c r="A207" s="2">
        <v>27791</v>
      </c>
      <c r="B207" s="3">
        <f>SUM(Table2[[#This Row],[Currency; Not seasonally adjusted]],Table2[[#This Row],[Demand deposits; Not seasonally adjusted]],AC207,AE207)</f>
        <v>285.30000000000007</v>
      </c>
      <c r="C207" s="3">
        <f>SUM(Table2[[#This Row],[M1; Not seasonally adjusted]],K207,L207,,AD207)</f>
        <v>1034.1000000000001</v>
      </c>
      <c r="D207" s="3">
        <f>SUM(Table2[[#This Row],[M1; Not seasonally adjusted]],-Table2[[#This Row],[Calculated_NM1]])</f>
        <v>-5.6843418860808015E-14</v>
      </c>
      <c r="E207" s="3">
        <f>IF(Table2[[#This Row],[NM1-M1]]&gt;1,1,0)</f>
        <v>0</v>
      </c>
      <c r="F207">
        <v>285.3</v>
      </c>
      <c r="G207">
        <v>1034.2</v>
      </c>
      <c r="H207">
        <v>73</v>
      </c>
      <c r="I207">
        <v>209.1</v>
      </c>
      <c r="K207">
        <v>346.6</v>
      </c>
      <c r="L207">
        <v>2.2000000000000002</v>
      </c>
      <c r="M207">
        <v>2.1</v>
      </c>
      <c r="N207">
        <v>1</v>
      </c>
      <c r="O207">
        <v>3.1</v>
      </c>
      <c r="P207">
        <v>290.8</v>
      </c>
      <c r="Q207">
        <v>1040.3</v>
      </c>
      <c r="R207">
        <v>73.900000000000006</v>
      </c>
      <c r="S207">
        <v>213.5</v>
      </c>
      <c r="U207">
        <v>344.7</v>
      </c>
      <c r="V207">
        <v>2.2000000000000002</v>
      </c>
      <c r="W207">
        <v>84.1</v>
      </c>
      <c r="X207">
        <v>26.5</v>
      </c>
      <c r="Y207">
        <v>110.6</v>
      </c>
      <c r="Z207">
        <v>34.200000000000003</v>
      </c>
      <c r="AA207">
        <v>80.7</v>
      </c>
      <c r="AB207">
        <v>34.1</v>
      </c>
      <c r="AC207">
        <v>1.1000000000000001</v>
      </c>
      <c r="AD207">
        <v>400</v>
      </c>
      <c r="AE207">
        <v>2.1</v>
      </c>
      <c r="AF207">
        <v>1.1000000000000001</v>
      </c>
      <c r="AG207">
        <v>402.7</v>
      </c>
      <c r="AH207">
        <v>2.2000000000000002</v>
      </c>
    </row>
    <row r="208" spans="1:34" hidden="1" x14ac:dyDescent="0.2">
      <c r="A208" s="2">
        <v>27820</v>
      </c>
      <c r="B208" s="3">
        <f>SUM(Table2[[#This Row],[Currency; Not seasonally adjusted]],Table2[[#This Row],[Demand deposits; Not seasonally adjusted]],AC208,AE208)</f>
        <v>287.60000000000002</v>
      </c>
      <c r="C208" s="3">
        <f>SUM(Table2[[#This Row],[M1; Not seasonally adjusted]],K208,L208,,AD208)</f>
        <v>1047.7</v>
      </c>
      <c r="D208" s="3">
        <f>SUM(Table2[[#This Row],[M1; Not seasonally adjusted]],-Table2[[#This Row],[Calculated_NM1]])</f>
        <v>9.9999999999965894E-2</v>
      </c>
      <c r="E208" s="3">
        <f>IF(Table2[[#This Row],[NM1-M1]]&gt;1,1,0)</f>
        <v>0</v>
      </c>
      <c r="F208">
        <v>287.7</v>
      </c>
      <c r="G208">
        <v>1047.7</v>
      </c>
      <c r="H208">
        <v>74</v>
      </c>
      <c r="I208">
        <v>210.3</v>
      </c>
      <c r="K208">
        <v>348.1</v>
      </c>
      <c r="L208">
        <v>2.2000000000000002</v>
      </c>
      <c r="M208">
        <v>2.2000000000000002</v>
      </c>
      <c r="N208">
        <v>1</v>
      </c>
      <c r="O208">
        <v>3.2</v>
      </c>
      <c r="P208">
        <v>292.7</v>
      </c>
      <c r="Q208">
        <v>1050</v>
      </c>
      <c r="R208">
        <v>74.7</v>
      </c>
      <c r="S208">
        <v>214.5</v>
      </c>
      <c r="U208">
        <v>346.6</v>
      </c>
      <c r="V208">
        <v>2.1</v>
      </c>
      <c r="W208">
        <v>85</v>
      </c>
      <c r="X208">
        <v>26.3</v>
      </c>
      <c r="Y208">
        <v>111.3</v>
      </c>
      <c r="Z208">
        <v>33.799999999999997</v>
      </c>
      <c r="AA208">
        <v>53.7</v>
      </c>
      <c r="AB208">
        <v>33.700000000000003</v>
      </c>
      <c r="AC208">
        <v>1.2</v>
      </c>
      <c r="AD208">
        <v>409.7</v>
      </c>
      <c r="AE208">
        <v>2.1</v>
      </c>
      <c r="AF208">
        <v>1.2</v>
      </c>
      <c r="AG208">
        <v>408.6</v>
      </c>
      <c r="AH208">
        <v>2.2000000000000002</v>
      </c>
    </row>
    <row r="209" spans="1:34" hidden="1" x14ac:dyDescent="0.2">
      <c r="A209" s="2">
        <v>27851</v>
      </c>
      <c r="B209" s="3">
        <f>SUM(Table2[[#This Row],[Currency; Not seasonally adjusted]],Table2[[#This Row],[Demand deposits; Not seasonally adjusted]],AC209,AE209)</f>
        <v>296.09999999999997</v>
      </c>
      <c r="C209" s="3">
        <f>SUM(Table2[[#This Row],[M1; Not seasonally adjusted]],K209,L209,,AD209)</f>
        <v>1066.9000000000001</v>
      </c>
      <c r="D209" s="3">
        <f>SUM(Table2[[#This Row],[M1; Not seasonally adjusted]],-Table2[[#This Row],[Calculated_NM1]])</f>
        <v>5.6843418860808015E-14</v>
      </c>
      <c r="E209" s="3">
        <f>IF(Table2[[#This Row],[NM1-M1]]&gt;1,1,0)</f>
        <v>0</v>
      </c>
      <c r="F209">
        <v>296.10000000000002</v>
      </c>
      <c r="G209">
        <v>1066.9000000000001</v>
      </c>
      <c r="H209">
        <v>75.099999999999994</v>
      </c>
      <c r="I209">
        <v>217.4</v>
      </c>
      <c r="K209">
        <v>351.5</v>
      </c>
      <c r="L209">
        <v>2.2000000000000002</v>
      </c>
      <c r="M209">
        <v>2.4</v>
      </c>
      <c r="N209">
        <v>1</v>
      </c>
      <c r="O209">
        <v>3.4</v>
      </c>
      <c r="P209">
        <v>294.7</v>
      </c>
      <c r="Q209">
        <v>1060.8</v>
      </c>
      <c r="R209">
        <v>75.5</v>
      </c>
      <c r="S209">
        <v>215.5</v>
      </c>
      <c r="U209">
        <v>350.3</v>
      </c>
      <c r="V209">
        <v>2.1</v>
      </c>
      <c r="W209">
        <v>86.5</v>
      </c>
      <c r="X209">
        <v>26.6</v>
      </c>
      <c r="Y209">
        <v>113.1</v>
      </c>
      <c r="Z209">
        <v>34.1</v>
      </c>
      <c r="AA209">
        <v>44.5</v>
      </c>
      <c r="AB209">
        <v>34.1</v>
      </c>
      <c r="AC209">
        <v>1.4</v>
      </c>
      <c r="AD209">
        <v>417.1</v>
      </c>
      <c r="AE209">
        <v>2.2000000000000002</v>
      </c>
      <c r="AF209">
        <v>1.4</v>
      </c>
      <c r="AG209">
        <v>413.8</v>
      </c>
      <c r="AH209">
        <v>2.2999999999999998</v>
      </c>
    </row>
    <row r="210" spans="1:34" hidden="1" x14ac:dyDescent="0.2">
      <c r="A210" s="2">
        <v>27881</v>
      </c>
      <c r="B210" s="3">
        <f>SUM(Table2[[#This Row],[Currency; Not seasonally adjusted]],Table2[[#This Row],[Demand deposits; Not seasonally adjusted]],AC210,AE210)</f>
        <v>291.40000000000003</v>
      </c>
      <c r="C210" s="3">
        <f>SUM(Table2[[#This Row],[M1; Not seasonally adjusted]],K210,L210,,AD210)</f>
        <v>1070.3000000000002</v>
      </c>
      <c r="D210" s="3">
        <f>SUM(Table2[[#This Row],[M1; Not seasonally adjusted]],-Table2[[#This Row],[Calculated_NM1]])</f>
        <v>-0.10000000000002274</v>
      </c>
      <c r="E210" s="3">
        <f>IF(Table2[[#This Row],[NM1-M1]]&gt;1,1,0)</f>
        <v>0</v>
      </c>
      <c r="F210">
        <v>291.3</v>
      </c>
      <c r="G210">
        <v>1070.3</v>
      </c>
      <c r="H210">
        <v>76</v>
      </c>
      <c r="I210">
        <v>211.6</v>
      </c>
      <c r="K210">
        <v>356.3</v>
      </c>
      <c r="L210">
        <v>2.1</v>
      </c>
      <c r="M210">
        <v>2.7</v>
      </c>
      <c r="N210">
        <v>1</v>
      </c>
      <c r="O210">
        <v>3.7</v>
      </c>
      <c r="P210">
        <v>295.89999999999998</v>
      </c>
      <c r="Q210">
        <v>1072.0999999999999</v>
      </c>
      <c r="R210">
        <v>76.099999999999994</v>
      </c>
      <c r="S210">
        <v>215.9</v>
      </c>
      <c r="U210">
        <v>355.8</v>
      </c>
      <c r="V210">
        <v>2.1</v>
      </c>
      <c r="W210">
        <v>87.3</v>
      </c>
      <c r="X210">
        <v>26.2</v>
      </c>
      <c r="Y210">
        <v>113.6</v>
      </c>
      <c r="Z210">
        <v>34.1</v>
      </c>
      <c r="AA210">
        <v>114.5</v>
      </c>
      <c r="AB210">
        <v>33.9</v>
      </c>
      <c r="AC210">
        <v>1.5</v>
      </c>
      <c r="AD210">
        <v>420.6</v>
      </c>
      <c r="AE210">
        <v>2.2999999999999998</v>
      </c>
      <c r="AF210">
        <v>1.5</v>
      </c>
      <c r="AG210">
        <v>418.3</v>
      </c>
      <c r="AH210">
        <v>2.4</v>
      </c>
    </row>
    <row r="211" spans="1:34" hidden="1" x14ac:dyDescent="0.2">
      <c r="A211" s="2">
        <v>27912</v>
      </c>
      <c r="B211" s="3">
        <f>SUM(Table2[[#This Row],[Currency; Not seasonally adjusted]],Table2[[#This Row],[Demand deposits; Not seasonally adjusted]],AC211,AE211)</f>
        <v>295.59999999999997</v>
      </c>
      <c r="C211" s="3">
        <f>SUM(Table2[[#This Row],[M1; Not seasonally adjusted]],K211,L211,,AD211)</f>
        <v>1080.9000000000001</v>
      </c>
      <c r="D211" s="3">
        <f>SUM(Table2[[#This Row],[M1; Not seasonally adjusted]],-Table2[[#This Row],[Calculated_NM1]])</f>
        <v>5.6843418860808015E-14</v>
      </c>
      <c r="E211" s="3">
        <f>IF(Table2[[#This Row],[NM1-M1]]&gt;1,1,0)</f>
        <v>0</v>
      </c>
      <c r="F211">
        <v>295.60000000000002</v>
      </c>
      <c r="G211">
        <v>1080.8</v>
      </c>
      <c r="H211">
        <v>76.599999999999994</v>
      </c>
      <c r="I211">
        <v>214.8</v>
      </c>
      <c r="K211">
        <v>359.5</v>
      </c>
      <c r="L211">
        <v>2</v>
      </c>
      <c r="M211">
        <v>2.9</v>
      </c>
      <c r="N211">
        <v>1</v>
      </c>
      <c r="O211">
        <v>3.9</v>
      </c>
      <c r="P211">
        <v>296.2</v>
      </c>
      <c r="Q211">
        <v>1077.5999999999999</v>
      </c>
      <c r="R211">
        <v>76.599999999999994</v>
      </c>
      <c r="S211">
        <v>215.6</v>
      </c>
      <c r="U211">
        <v>359.4</v>
      </c>
      <c r="V211">
        <v>2</v>
      </c>
      <c r="W211">
        <v>88.4</v>
      </c>
      <c r="X211">
        <v>26</v>
      </c>
      <c r="Y211">
        <v>114.4</v>
      </c>
      <c r="Z211">
        <v>33.9</v>
      </c>
      <c r="AA211">
        <v>126.5</v>
      </c>
      <c r="AB211">
        <v>33.700000000000003</v>
      </c>
      <c r="AC211">
        <v>1.7</v>
      </c>
      <c r="AD211">
        <v>423.8</v>
      </c>
      <c r="AE211">
        <v>2.5</v>
      </c>
      <c r="AF211">
        <v>1.7</v>
      </c>
      <c r="AG211">
        <v>420</v>
      </c>
      <c r="AH211">
        <v>2.4</v>
      </c>
    </row>
    <row r="212" spans="1:34" hidden="1" x14ac:dyDescent="0.2">
      <c r="A212" s="2">
        <v>27942</v>
      </c>
      <c r="B212" s="3">
        <f>SUM(Table2[[#This Row],[Currency; Not seasonally adjusted]],Table2[[#This Row],[Demand deposits; Not seasonally adjusted]],AC212,AE212)</f>
        <v>298.39999999999998</v>
      </c>
      <c r="C212" s="3">
        <f>SUM(Table2[[#This Row],[M1; Not seasonally adjusted]],K212,L212,,AD212)</f>
        <v>1091.7</v>
      </c>
      <c r="D212" s="3">
        <f>SUM(Table2[[#This Row],[M1; Not seasonally adjusted]],-Table2[[#This Row],[Calculated_NM1]])</f>
        <v>0</v>
      </c>
      <c r="E212" s="3">
        <f>IF(Table2[[#This Row],[NM1-M1]]&gt;1,1,0)</f>
        <v>0</v>
      </c>
      <c r="F212">
        <v>298.39999999999998</v>
      </c>
      <c r="G212">
        <v>1091.5999999999999</v>
      </c>
      <c r="H212">
        <v>77.599999999999994</v>
      </c>
      <c r="I212">
        <v>216.2</v>
      </c>
      <c r="K212">
        <v>364.1</v>
      </c>
      <c r="L212">
        <v>1.9</v>
      </c>
      <c r="M212">
        <v>3.2</v>
      </c>
      <c r="N212">
        <v>1</v>
      </c>
      <c r="O212">
        <v>4.2</v>
      </c>
      <c r="P212">
        <v>297.2</v>
      </c>
      <c r="Q212">
        <v>1086.3</v>
      </c>
      <c r="R212">
        <v>77.099999999999994</v>
      </c>
      <c r="S212">
        <v>215.9</v>
      </c>
      <c r="U212">
        <v>363.7</v>
      </c>
      <c r="V212">
        <v>1.9</v>
      </c>
      <c r="W212">
        <v>89.3</v>
      </c>
      <c r="X212">
        <v>26.2</v>
      </c>
      <c r="Y212">
        <v>115.6</v>
      </c>
      <c r="Z212">
        <v>34.299999999999997</v>
      </c>
      <c r="AA212">
        <v>132.6</v>
      </c>
      <c r="AB212">
        <v>34.200000000000003</v>
      </c>
      <c r="AC212">
        <v>1.8</v>
      </c>
      <c r="AD212">
        <v>427.3</v>
      </c>
      <c r="AE212">
        <v>2.8</v>
      </c>
      <c r="AF212">
        <v>1.8</v>
      </c>
      <c r="AG212">
        <v>423.5</v>
      </c>
      <c r="AH212">
        <v>2.4</v>
      </c>
    </row>
    <row r="213" spans="1:34" hidden="1" x14ac:dyDescent="0.2">
      <c r="A213" s="2">
        <v>27973</v>
      </c>
      <c r="B213" s="3">
        <f>SUM(Table2[[#This Row],[Currency; Not seasonally adjusted]],Table2[[#This Row],[Demand deposits; Not seasonally adjusted]],AC213,AE213)</f>
        <v>297.10000000000002</v>
      </c>
      <c r="C213" s="3">
        <f>SUM(Table2[[#This Row],[M1; Not seasonally adjusted]],K213,L213,,AD213)</f>
        <v>1097.3</v>
      </c>
      <c r="D213" s="3">
        <f>SUM(Table2[[#This Row],[M1; Not seasonally adjusted]],-Table2[[#This Row],[Calculated_NM1]])</f>
        <v>0</v>
      </c>
      <c r="E213" s="3">
        <f>IF(Table2[[#This Row],[NM1-M1]]&gt;1,1,0)</f>
        <v>0</v>
      </c>
      <c r="F213">
        <v>297.10000000000002</v>
      </c>
      <c r="G213">
        <v>1097.3</v>
      </c>
      <c r="H213">
        <v>77.7</v>
      </c>
      <c r="I213">
        <v>214.6</v>
      </c>
      <c r="K213">
        <v>368.9</v>
      </c>
      <c r="L213">
        <v>1.8</v>
      </c>
      <c r="M213">
        <v>3.5</v>
      </c>
      <c r="N213">
        <v>1</v>
      </c>
      <c r="O213">
        <v>4.5</v>
      </c>
      <c r="P213">
        <v>299</v>
      </c>
      <c r="Q213">
        <v>1098.7</v>
      </c>
      <c r="R213">
        <v>77.599999999999994</v>
      </c>
      <c r="S213">
        <v>216.9</v>
      </c>
      <c r="U213">
        <v>369.3</v>
      </c>
      <c r="V213">
        <v>1.9</v>
      </c>
      <c r="W213">
        <v>89.5</v>
      </c>
      <c r="X213">
        <v>26.1</v>
      </c>
      <c r="Y213">
        <v>115.5</v>
      </c>
      <c r="Z213">
        <v>34.1</v>
      </c>
      <c r="AA213">
        <v>100.4</v>
      </c>
      <c r="AB213">
        <v>34</v>
      </c>
      <c r="AC213">
        <v>2</v>
      </c>
      <c r="AD213">
        <v>429.5</v>
      </c>
      <c r="AE213">
        <v>2.8</v>
      </c>
      <c r="AF213">
        <v>2</v>
      </c>
      <c r="AG213">
        <v>428.5</v>
      </c>
      <c r="AH213">
        <v>2.5</v>
      </c>
    </row>
    <row r="214" spans="1:34" hidden="1" x14ac:dyDescent="0.2">
      <c r="A214" s="2">
        <v>28004</v>
      </c>
      <c r="B214" s="3">
        <f>SUM(Table2[[#This Row],[Currency; Not seasonally adjusted]],Table2[[#This Row],[Demand deposits; Not seasonally adjusted]],AC214,AE214)</f>
        <v>298.59999999999997</v>
      </c>
      <c r="C214" s="3">
        <f>SUM(Table2[[#This Row],[M1; Not seasonally adjusted]],K214,L214,,AD214)</f>
        <v>1108.5</v>
      </c>
      <c r="D214" s="3">
        <f>SUM(Table2[[#This Row],[M1; Not seasonally adjusted]],-Table2[[#This Row],[Calculated_NM1]])</f>
        <v>5.6843418860808015E-14</v>
      </c>
      <c r="E214" s="3">
        <f>IF(Table2[[#This Row],[NM1-M1]]&gt;1,1,0)</f>
        <v>0</v>
      </c>
      <c r="F214">
        <v>298.60000000000002</v>
      </c>
      <c r="G214">
        <v>1108.4000000000001</v>
      </c>
      <c r="H214">
        <v>77.8</v>
      </c>
      <c r="I214">
        <v>215.9</v>
      </c>
      <c r="K214">
        <v>375.1</v>
      </c>
      <c r="L214">
        <v>1.8</v>
      </c>
      <c r="M214">
        <v>3.8</v>
      </c>
      <c r="N214">
        <v>1</v>
      </c>
      <c r="O214">
        <v>4.8</v>
      </c>
      <c r="P214">
        <v>299.60000000000002</v>
      </c>
      <c r="Q214">
        <v>1110.8</v>
      </c>
      <c r="R214">
        <v>78.099999999999994</v>
      </c>
      <c r="S214">
        <v>216.8</v>
      </c>
      <c r="U214">
        <v>375.8</v>
      </c>
      <c r="V214">
        <v>1.8</v>
      </c>
      <c r="W214">
        <v>89.8</v>
      </c>
      <c r="X214">
        <v>25.8</v>
      </c>
      <c r="Y214">
        <v>115.6</v>
      </c>
      <c r="Z214">
        <v>33.9</v>
      </c>
      <c r="AA214">
        <v>61.8</v>
      </c>
      <c r="AB214">
        <v>33.799999999999997</v>
      </c>
      <c r="AC214">
        <v>2.2000000000000002</v>
      </c>
      <c r="AD214">
        <v>433</v>
      </c>
      <c r="AE214">
        <v>2.7</v>
      </c>
      <c r="AF214">
        <v>2.2000000000000002</v>
      </c>
      <c r="AG214">
        <v>433.6</v>
      </c>
      <c r="AH214">
        <v>2.5</v>
      </c>
    </row>
    <row r="215" spans="1:34" hidden="1" x14ac:dyDescent="0.2">
      <c r="A215" s="2">
        <v>28034</v>
      </c>
      <c r="B215" s="3">
        <f>SUM(Table2[[#This Row],[Currency; Not seasonally adjusted]],Table2[[#This Row],[Demand deposits; Not seasonally adjusted]],AC215,AE215)</f>
        <v>302.90000000000003</v>
      </c>
      <c r="C215" s="3">
        <f>SUM(Table2[[#This Row],[M1; Not seasonally adjusted]],K215,L215,,AD215)</f>
        <v>1125.0999999999999</v>
      </c>
      <c r="D215" s="3">
        <f>SUM(Table2[[#This Row],[M1; Not seasonally adjusted]],-Table2[[#This Row],[Calculated_NM1]])</f>
        <v>-5.6843418860808015E-14</v>
      </c>
      <c r="E215" s="3">
        <f>IF(Table2[[#This Row],[NM1-M1]]&gt;1,1,0)</f>
        <v>0</v>
      </c>
      <c r="F215">
        <v>302.89999999999998</v>
      </c>
      <c r="G215">
        <v>1125.0999999999999</v>
      </c>
      <c r="H215">
        <v>78.5</v>
      </c>
      <c r="I215">
        <v>219.5</v>
      </c>
      <c r="K215">
        <v>380.6</v>
      </c>
      <c r="L215">
        <v>1.8</v>
      </c>
      <c r="M215">
        <v>4</v>
      </c>
      <c r="N215">
        <v>1.1000000000000001</v>
      </c>
      <c r="O215">
        <v>5.0999999999999996</v>
      </c>
      <c r="P215">
        <v>302</v>
      </c>
      <c r="Q215">
        <v>1125</v>
      </c>
      <c r="R215">
        <v>78.599999999999994</v>
      </c>
      <c r="S215">
        <v>218.6</v>
      </c>
      <c r="U215">
        <v>381.4</v>
      </c>
      <c r="V215">
        <v>1.8</v>
      </c>
      <c r="W215">
        <v>90.2</v>
      </c>
      <c r="X215">
        <v>26.3</v>
      </c>
      <c r="Y215">
        <v>116.6</v>
      </c>
      <c r="Z215">
        <v>34.299999999999997</v>
      </c>
      <c r="AA215">
        <v>94.2</v>
      </c>
      <c r="AB215">
        <v>34.200000000000003</v>
      </c>
      <c r="AC215">
        <v>2.2999999999999998</v>
      </c>
      <c r="AD215">
        <v>439.8</v>
      </c>
      <c r="AE215">
        <v>2.6</v>
      </c>
      <c r="AF215">
        <v>2.2999999999999998</v>
      </c>
      <c r="AG215">
        <v>439.8</v>
      </c>
      <c r="AH215">
        <v>2.5</v>
      </c>
    </row>
    <row r="216" spans="1:34" hidden="1" x14ac:dyDescent="0.2">
      <c r="A216" s="2">
        <v>28065</v>
      </c>
      <c r="B216" s="3">
        <f>SUM(Table2[[#This Row],[Currency; Not seasonally adjusted]],Table2[[#This Row],[Demand deposits; Not seasonally adjusted]],AC216,AE216)</f>
        <v>305.59999999999997</v>
      </c>
      <c r="C216" s="3">
        <f>SUM(Table2[[#This Row],[M1; Not seasonally adjusted]],K216,L216,,AD216)</f>
        <v>1135.0999999999999</v>
      </c>
      <c r="D216" s="3">
        <f>SUM(Table2[[#This Row],[M1; Not seasonally adjusted]],-Table2[[#This Row],[Calculated_NM1]])</f>
        <v>0.10000000000002274</v>
      </c>
      <c r="E216" s="3">
        <f>IF(Table2[[#This Row],[NM1-M1]]&gt;1,1,0)</f>
        <v>0</v>
      </c>
      <c r="F216">
        <v>305.7</v>
      </c>
      <c r="G216">
        <v>1135</v>
      </c>
      <c r="H216">
        <v>79.599999999999994</v>
      </c>
      <c r="I216">
        <v>221.1</v>
      </c>
      <c r="K216">
        <v>384</v>
      </c>
      <c r="L216">
        <v>1.8</v>
      </c>
      <c r="M216">
        <v>4.3</v>
      </c>
      <c r="N216">
        <v>1.1000000000000001</v>
      </c>
      <c r="O216">
        <v>5.4</v>
      </c>
      <c r="P216">
        <v>303.60000000000002</v>
      </c>
      <c r="Q216">
        <v>1138.2</v>
      </c>
      <c r="R216">
        <v>79.099999999999994</v>
      </c>
      <c r="S216">
        <v>219.4</v>
      </c>
      <c r="U216">
        <v>385.7</v>
      </c>
      <c r="V216">
        <v>1.8</v>
      </c>
      <c r="W216">
        <v>91.8</v>
      </c>
      <c r="X216">
        <v>26.5</v>
      </c>
      <c r="Y216">
        <v>118.3</v>
      </c>
      <c r="Z216">
        <v>34.700000000000003</v>
      </c>
      <c r="AA216">
        <v>72.099999999999994</v>
      </c>
      <c r="AB216">
        <v>34.6</v>
      </c>
      <c r="AC216">
        <v>2.5</v>
      </c>
      <c r="AD216">
        <v>443.6</v>
      </c>
      <c r="AE216">
        <v>2.4</v>
      </c>
      <c r="AF216">
        <v>2.5</v>
      </c>
      <c r="AG216">
        <v>447.1</v>
      </c>
      <c r="AH216">
        <v>2.6</v>
      </c>
    </row>
    <row r="217" spans="1:34" hidden="1" x14ac:dyDescent="0.2">
      <c r="A217" s="2">
        <v>28095</v>
      </c>
      <c r="B217" s="3">
        <f>SUM(Table2[[#This Row],[Currency; Not seasonally adjusted]],Table2[[#This Row],[Demand deposits; Not seasonally adjusted]],AC217,AE217)</f>
        <v>314.49999999999994</v>
      </c>
      <c r="C217" s="3">
        <f>SUM(Table2[[#This Row],[M1; Not seasonally adjusted]],K217,L217,,AD217)</f>
        <v>1153.5</v>
      </c>
      <c r="D217" s="3">
        <f>SUM(Table2[[#This Row],[M1; Not seasonally adjusted]],-Table2[[#This Row],[Calculated_NM1]])</f>
        <v>5.6843418860808015E-14</v>
      </c>
      <c r="E217" s="3">
        <f>IF(Table2[[#This Row],[NM1-M1]]&gt;1,1,0)</f>
        <v>0</v>
      </c>
      <c r="F217">
        <v>314.5</v>
      </c>
      <c r="G217">
        <v>1153.5</v>
      </c>
      <c r="H217">
        <v>81</v>
      </c>
      <c r="I217">
        <v>228.4</v>
      </c>
      <c r="K217">
        <v>388.1</v>
      </c>
      <c r="L217">
        <v>1.7</v>
      </c>
      <c r="M217">
        <v>4.5999999999999996</v>
      </c>
      <c r="N217">
        <v>1.1000000000000001</v>
      </c>
      <c r="O217">
        <v>5.7</v>
      </c>
      <c r="P217">
        <v>306.2</v>
      </c>
      <c r="Q217">
        <v>1152</v>
      </c>
      <c r="R217">
        <v>79.5</v>
      </c>
      <c r="S217">
        <v>221.5</v>
      </c>
      <c r="U217">
        <v>390.7</v>
      </c>
      <c r="V217">
        <v>1.8</v>
      </c>
      <c r="W217">
        <v>93.6</v>
      </c>
      <c r="X217">
        <v>26.7</v>
      </c>
      <c r="Y217">
        <v>120.3</v>
      </c>
      <c r="Z217">
        <v>35.200000000000003</v>
      </c>
      <c r="AA217">
        <v>53.1</v>
      </c>
      <c r="AB217">
        <v>35.200000000000003</v>
      </c>
      <c r="AC217">
        <v>2.7</v>
      </c>
      <c r="AD217">
        <v>449.2</v>
      </c>
      <c r="AE217">
        <v>2.4</v>
      </c>
      <c r="AF217">
        <v>2.7</v>
      </c>
      <c r="AG217">
        <v>453.2</v>
      </c>
      <c r="AH217">
        <v>2.6</v>
      </c>
    </row>
    <row r="218" spans="1:34" hidden="1" x14ac:dyDescent="0.2">
      <c r="A218" s="2">
        <v>28126</v>
      </c>
      <c r="B218" s="3">
        <f>SUM(Table2[[#This Row],[Currency; Not seasonally adjusted]],Table2[[#This Row],[Demand deposits; Not seasonally adjusted]],AC218,AE218)</f>
        <v>313.5</v>
      </c>
      <c r="C218" s="3">
        <f>SUM(Table2[[#This Row],[M1; Not seasonally adjusted]],K218,L218,,AD218)</f>
        <v>1167.5999999999999</v>
      </c>
      <c r="D218" s="3">
        <f>SUM(Table2[[#This Row],[M1; Not seasonally adjusted]],-Table2[[#This Row],[Calculated_NM1]])</f>
        <v>0.10000000000002274</v>
      </c>
      <c r="E218" s="3">
        <f>IF(Table2[[#This Row],[NM1-M1]]&gt;1,1,0)</f>
        <v>0</v>
      </c>
      <c r="F218">
        <v>313.60000000000002</v>
      </c>
      <c r="G218">
        <v>1167.5</v>
      </c>
      <c r="H218">
        <v>79.599999999999994</v>
      </c>
      <c r="I218">
        <v>228.6</v>
      </c>
      <c r="K218">
        <v>397.3</v>
      </c>
      <c r="L218">
        <v>1.8</v>
      </c>
      <c r="M218">
        <v>4.8</v>
      </c>
      <c r="N218">
        <v>1.1000000000000001</v>
      </c>
      <c r="O218">
        <v>6</v>
      </c>
      <c r="P218">
        <v>308.3</v>
      </c>
      <c r="Q218">
        <v>1165.2</v>
      </c>
      <c r="R218">
        <v>80.2</v>
      </c>
      <c r="S218">
        <v>222.6</v>
      </c>
      <c r="U218">
        <v>396.1</v>
      </c>
      <c r="V218">
        <v>1.8</v>
      </c>
      <c r="W218">
        <v>92.5</v>
      </c>
      <c r="X218">
        <v>27.1</v>
      </c>
      <c r="Y218">
        <v>119.7</v>
      </c>
      <c r="Z218">
        <v>36.1</v>
      </c>
      <c r="AA218">
        <v>68.099999999999994</v>
      </c>
      <c r="AB218">
        <v>36</v>
      </c>
      <c r="AC218">
        <v>2.8</v>
      </c>
      <c r="AD218">
        <v>454.9</v>
      </c>
      <c r="AE218">
        <v>2.5</v>
      </c>
      <c r="AF218">
        <v>2.8</v>
      </c>
      <c r="AG218">
        <v>459.1</v>
      </c>
      <c r="AH218">
        <v>2.7</v>
      </c>
    </row>
    <row r="219" spans="1:34" hidden="1" x14ac:dyDescent="0.2">
      <c r="A219" s="2">
        <v>28157</v>
      </c>
      <c r="B219" s="3">
        <f>SUM(Table2[[#This Row],[Currency; Not seasonally adjusted]],Table2[[#This Row],[Demand deposits; Not seasonally adjusted]],AC219,AE219)</f>
        <v>304.89999999999998</v>
      </c>
      <c r="C219" s="3">
        <f>SUM(Table2[[#This Row],[M1; Not seasonally adjusted]],K219,L219,,AD219)</f>
        <v>1169.8999999999999</v>
      </c>
      <c r="D219" s="3">
        <f>SUM(Table2[[#This Row],[M1; Not seasonally adjusted]],-Table2[[#This Row],[Calculated_NM1]])</f>
        <v>0</v>
      </c>
      <c r="E219" s="3">
        <f>IF(Table2[[#This Row],[NM1-M1]]&gt;1,1,0)</f>
        <v>0</v>
      </c>
      <c r="F219">
        <v>304.89999999999998</v>
      </c>
      <c r="G219">
        <v>1169.9000000000001</v>
      </c>
      <c r="H219">
        <v>79.8</v>
      </c>
      <c r="I219">
        <v>219.7</v>
      </c>
      <c r="K219">
        <v>403.2</v>
      </c>
      <c r="L219">
        <v>1.8</v>
      </c>
      <c r="M219">
        <v>5.0999999999999996</v>
      </c>
      <c r="N219">
        <v>1.2</v>
      </c>
      <c r="O219">
        <v>6.2</v>
      </c>
      <c r="P219">
        <v>311.5</v>
      </c>
      <c r="Q219">
        <v>1177.5999999999999</v>
      </c>
      <c r="R219">
        <v>80.8</v>
      </c>
      <c r="S219">
        <v>225.1</v>
      </c>
      <c r="U219">
        <v>401</v>
      </c>
      <c r="V219">
        <v>1.7</v>
      </c>
      <c r="W219">
        <v>91.7</v>
      </c>
      <c r="X219">
        <v>26.1</v>
      </c>
      <c r="Y219">
        <v>117.8</v>
      </c>
      <c r="Z219">
        <v>34.4</v>
      </c>
      <c r="AA219">
        <v>71.5</v>
      </c>
      <c r="AB219">
        <v>34.4</v>
      </c>
      <c r="AC219">
        <v>2.9</v>
      </c>
      <c r="AD219">
        <v>460</v>
      </c>
      <c r="AE219">
        <v>2.5</v>
      </c>
      <c r="AF219">
        <v>3</v>
      </c>
      <c r="AG219">
        <v>463.3</v>
      </c>
      <c r="AH219">
        <v>2.7</v>
      </c>
    </row>
    <row r="220" spans="1:34" hidden="1" x14ac:dyDescent="0.2">
      <c r="A220" s="2">
        <v>28185</v>
      </c>
      <c r="B220" s="3">
        <f>SUM(Table2[[#This Row],[Currency; Not seasonally adjusted]],Table2[[#This Row],[Demand deposits; Not seasonally adjusted]],AC220,AE220)</f>
        <v>308.30000000000007</v>
      </c>
      <c r="C220" s="3">
        <f>SUM(Table2[[#This Row],[M1; Not seasonally adjusted]],K220,L220,,AD220)</f>
        <v>1185.1999999999998</v>
      </c>
      <c r="D220" s="3">
        <f>SUM(Table2[[#This Row],[M1; Not seasonally adjusted]],-Table2[[#This Row],[Calculated_NM1]])</f>
        <v>-0.10000000000007958</v>
      </c>
      <c r="E220" s="3">
        <f>IF(Table2[[#This Row],[NM1-M1]]&gt;1,1,0)</f>
        <v>0</v>
      </c>
      <c r="F220">
        <v>308.2</v>
      </c>
      <c r="G220">
        <v>1185.3</v>
      </c>
      <c r="H220">
        <v>80.599999999999994</v>
      </c>
      <c r="I220">
        <v>222</v>
      </c>
      <c r="K220">
        <v>408.1</v>
      </c>
      <c r="L220">
        <v>1.8</v>
      </c>
      <c r="M220">
        <v>5.3</v>
      </c>
      <c r="N220">
        <v>1.2</v>
      </c>
      <c r="O220">
        <v>6.5</v>
      </c>
      <c r="P220">
        <v>313.89999999999998</v>
      </c>
      <c r="Q220">
        <v>1188.5</v>
      </c>
      <c r="R220">
        <v>81.3</v>
      </c>
      <c r="S220">
        <v>226.8</v>
      </c>
      <c r="U220">
        <v>406.6</v>
      </c>
      <c r="V220">
        <v>1.7</v>
      </c>
      <c r="W220">
        <v>92.8</v>
      </c>
      <c r="X220">
        <v>25.9</v>
      </c>
      <c r="Y220">
        <v>118.7</v>
      </c>
      <c r="Z220">
        <v>34.1</v>
      </c>
      <c r="AA220">
        <v>103.4</v>
      </c>
      <c r="AB220">
        <v>34</v>
      </c>
      <c r="AC220">
        <v>3.1</v>
      </c>
      <c r="AD220">
        <v>467.1</v>
      </c>
      <c r="AE220">
        <v>2.6</v>
      </c>
      <c r="AF220">
        <v>3.1</v>
      </c>
      <c r="AG220">
        <v>466.3</v>
      </c>
      <c r="AH220">
        <v>2.7</v>
      </c>
    </row>
    <row r="221" spans="1:34" hidden="1" x14ac:dyDescent="0.2">
      <c r="A221" s="2">
        <v>28216</v>
      </c>
      <c r="B221" s="3">
        <f>SUM(Table2[[#This Row],[Currency; Not seasonally adjusted]],Table2[[#This Row],[Demand deposits; Not seasonally adjusted]],AC221,AE221)</f>
        <v>318.50000000000006</v>
      </c>
      <c r="C221" s="3">
        <f>SUM(Table2[[#This Row],[M1; Not seasonally adjusted]],K221,L221,,AD221)</f>
        <v>1206.7</v>
      </c>
      <c r="D221" s="3">
        <f>SUM(Table2[[#This Row],[M1; Not seasonally adjusted]],-Table2[[#This Row],[Calculated_NM1]])</f>
        <v>9.9999999999965894E-2</v>
      </c>
      <c r="E221" s="3">
        <f>IF(Table2[[#This Row],[NM1-M1]]&gt;1,1,0)</f>
        <v>0</v>
      </c>
      <c r="F221">
        <v>318.60000000000002</v>
      </c>
      <c r="G221">
        <v>1206.5999999999999</v>
      </c>
      <c r="H221">
        <v>81.7</v>
      </c>
      <c r="I221">
        <v>231.1</v>
      </c>
      <c r="K221">
        <v>413.2</v>
      </c>
      <c r="L221">
        <v>1.7</v>
      </c>
      <c r="M221">
        <v>5.5</v>
      </c>
      <c r="N221">
        <v>1.2</v>
      </c>
      <c r="O221">
        <v>6.7</v>
      </c>
      <c r="P221">
        <v>316</v>
      </c>
      <c r="Q221">
        <v>1199.5999999999999</v>
      </c>
      <c r="R221">
        <v>82.1</v>
      </c>
      <c r="S221">
        <v>228.1</v>
      </c>
      <c r="U221">
        <v>412</v>
      </c>
      <c r="V221">
        <v>1.6</v>
      </c>
      <c r="W221">
        <v>94.2</v>
      </c>
      <c r="X221">
        <v>26.4</v>
      </c>
      <c r="Y221">
        <v>120.6</v>
      </c>
      <c r="Z221">
        <v>34.799999999999997</v>
      </c>
      <c r="AA221">
        <v>73.2</v>
      </c>
      <c r="AB221">
        <v>34.700000000000003</v>
      </c>
      <c r="AC221">
        <v>3.1</v>
      </c>
      <c r="AD221">
        <v>473.2</v>
      </c>
      <c r="AE221">
        <v>2.6</v>
      </c>
      <c r="AF221">
        <v>3.1</v>
      </c>
      <c r="AG221">
        <v>470</v>
      </c>
      <c r="AH221">
        <v>2.7</v>
      </c>
    </row>
    <row r="222" spans="1:34" hidden="1" x14ac:dyDescent="0.2">
      <c r="A222" s="2">
        <v>28246</v>
      </c>
      <c r="B222" s="3">
        <f>SUM(Table2[[#This Row],[Currency; Not seasonally adjusted]],Table2[[#This Row],[Demand deposits; Not seasonally adjusted]],AC222,AE222)</f>
        <v>311.7</v>
      </c>
      <c r="C222" s="3">
        <f>SUM(Table2[[#This Row],[M1; Not seasonally adjusted]],K222,L222,,AD222)</f>
        <v>1205.5</v>
      </c>
      <c r="D222" s="3">
        <f>SUM(Table2[[#This Row],[M1; Not seasonally adjusted]],-Table2[[#This Row],[Calculated_NM1]])</f>
        <v>-9.9999999999965894E-2</v>
      </c>
      <c r="E222" s="3">
        <f>IF(Table2[[#This Row],[NM1-M1]]&gt;1,1,0)</f>
        <v>0</v>
      </c>
      <c r="F222">
        <v>311.60000000000002</v>
      </c>
      <c r="G222">
        <v>1205.5</v>
      </c>
      <c r="H222">
        <v>82.4</v>
      </c>
      <c r="I222">
        <v>223.4</v>
      </c>
      <c r="K222">
        <v>417.7</v>
      </c>
      <c r="L222">
        <v>1.6</v>
      </c>
      <c r="M222">
        <v>5.8</v>
      </c>
      <c r="N222">
        <v>1.2</v>
      </c>
      <c r="O222">
        <v>6.9</v>
      </c>
      <c r="P222">
        <v>317.2</v>
      </c>
      <c r="Q222">
        <v>1209</v>
      </c>
      <c r="R222">
        <v>82.5</v>
      </c>
      <c r="S222">
        <v>228.7</v>
      </c>
      <c r="U222">
        <v>417.6</v>
      </c>
      <c r="V222">
        <v>1.6</v>
      </c>
      <c r="W222">
        <v>94.9</v>
      </c>
      <c r="X222">
        <v>26.1</v>
      </c>
      <c r="Y222">
        <v>121</v>
      </c>
      <c r="Z222">
        <v>34.700000000000003</v>
      </c>
      <c r="AA222">
        <v>206.4</v>
      </c>
      <c r="AB222">
        <v>34.5</v>
      </c>
      <c r="AC222">
        <v>3.2</v>
      </c>
      <c r="AD222">
        <v>474.6</v>
      </c>
      <c r="AE222">
        <v>2.7</v>
      </c>
      <c r="AF222">
        <v>3.2</v>
      </c>
      <c r="AG222">
        <v>472.6</v>
      </c>
      <c r="AH222">
        <v>2.8</v>
      </c>
    </row>
    <row r="223" spans="1:34" hidden="1" x14ac:dyDescent="0.2">
      <c r="A223" s="2">
        <v>28277</v>
      </c>
      <c r="B223" s="3">
        <f>SUM(Table2[[#This Row],[Currency; Not seasonally adjusted]],Table2[[#This Row],[Demand deposits; Not seasonally adjusted]],AC223,AE223)</f>
        <v>317.59999999999997</v>
      </c>
      <c r="C223" s="3">
        <f>SUM(Table2[[#This Row],[M1; Not seasonally adjusted]],K223,L223,,AD223)</f>
        <v>1219.8000000000002</v>
      </c>
      <c r="D223" s="3">
        <f>SUM(Table2[[#This Row],[M1; Not seasonally adjusted]],-Table2[[#This Row],[Calculated_NM1]])</f>
        <v>0.10000000000002274</v>
      </c>
      <c r="E223" s="3">
        <f>IF(Table2[[#This Row],[NM1-M1]]&gt;1,1,0)</f>
        <v>0</v>
      </c>
      <c r="F223">
        <v>317.7</v>
      </c>
      <c r="G223">
        <v>1219.8</v>
      </c>
      <c r="H223">
        <v>83.1</v>
      </c>
      <c r="I223">
        <v>228.3</v>
      </c>
      <c r="K223">
        <v>422.5</v>
      </c>
      <c r="L223">
        <v>1.5</v>
      </c>
      <c r="M223">
        <v>6</v>
      </c>
      <c r="N223">
        <v>1.2</v>
      </c>
      <c r="O223">
        <v>7.2</v>
      </c>
      <c r="P223">
        <v>318.8</v>
      </c>
      <c r="Q223">
        <v>1217.8</v>
      </c>
      <c r="R223">
        <v>83.1</v>
      </c>
      <c r="S223">
        <v>229.6</v>
      </c>
      <c r="U223">
        <v>423</v>
      </c>
      <c r="V223">
        <v>1.5</v>
      </c>
      <c r="W223">
        <v>96</v>
      </c>
      <c r="X223">
        <v>25.8</v>
      </c>
      <c r="Y223">
        <v>121.8</v>
      </c>
      <c r="Z223">
        <v>34.4</v>
      </c>
      <c r="AA223">
        <v>262.39999999999998</v>
      </c>
      <c r="AB223">
        <v>34.200000000000003</v>
      </c>
      <c r="AC223">
        <v>3.3</v>
      </c>
      <c r="AD223">
        <v>478.1</v>
      </c>
      <c r="AE223">
        <v>2.9</v>
      </c>
      <c r="AF223">
        <v>3.3</v>
      </c>
      <c r="AG223">
        <v>474.5</v>
      </c>
      <c r="AH223">
        <v>2.8</v>
      </c>
    </row>
    <row r="224" spans="1:34" hidden="1" x14ac:dyDescent="0.2">
      <c r="A224" s="2">
        <v>28307</v>
      </c>
      <c r="B224" s="3">
        <f>SUM(Table2[[#This Row],[Currency; Not seasonally adjusted]],Table2[[#This Row],[Demand deposits; Not seasonally adjusted]],AC224,AE224)</f>
        <v>322.2</v>
      </c>
      <c r="C224" s="3">
        <f>SUM(Table2[[#This Row],[M1; Not seasonally adjusted]],K224,L224,,AD224)</f>
        <v>1232.9000000000001</v>
      </c>
      <c r="D224" s="3">
        <f>SUM(Table2[[#This Row],[M1; Not seasonally adjusted]],-Table2[[#This Row],[Calculated_NM1]])</f>
        <v>0</v>
      </c>
      <c r="E224" s="3">
        <f>IF(Table2[[#This Row],[NM1-M1]]&gt;1,1,0)</f>
        <v>0</v>
      </c>
      <c r="F224">
        <v>322.2</v>
      </c>
      <c r="G224">
        <v>1232.9000000000001</v>
      </c>
      <c r="H224">
        <v>84.5</v>
      </c>
      <c r="I224">
        <v>231</v>
      </c>
      <c r="K224">
        <v>427.5</v>
      </c>
      <c r="L224">
        <v>1.4</v>
      </c>
      <c r="M224">
        <v>6.2</v>
      </c>
      <c r="N224">
        <v>1.2</v>
      </c>
      <c r="O224">
        <v>7.4</v>
      </c>
      <c r="P224">
        <v>320.2</v>
      </c>
      <c r="Q224">
        <v>1226.7</v>
      </c>
      <c r="R224">
        <v>83.9</v>
      </c>
      <c r="S224">
        <v>230</v>
      </c>
      <c r="U224">
        <v>427.5</v>
      </c>
      <c r="V224">
        <v>1.4</v>
      </c>
      <c r="W224">
        <v>97.4</v>
      </c>
      <c r="X224">
        <v>26.7</v>
      </c>
      <c r="Y224">
        <v>124.1</v>
      </c>
      <c r="Z224">
        <v>35.299999999999997</v>
      </c>
      <c r="AA224">
        <v>322.89999999999998</v>
      </c>
      <c r="AB224">
        <v>35</v>
      </c>
      <c r="AC224">
        <v>3.5</v>
      </c>
      <c r="AD224">
        <v>481.8</v>
      </c>
      <c r="AE224">
        <v>3.2</v>
      </c>
      <c r="AF224">
        <v>3.5</v>
      </c>
      <c r="AG224">
        <v>477.6</v>
      </c>
      <c r="AH224">
        <v>2.8</v>
      </c>
    </row>
    <row r="225" spans="1:34" hidden="1" x14ac:dyDescent="0.2">
      <c r="A225" s="2">
        <v>28338</v>
      </c>
      <c r="B225" s="3">
        <f>SUM(Table2[[#This Row],[Currency; Not seasonally adjusted]],Table2[[#This Row],[Demand deposits; Not seasonally adjusted]],AC225,AE225)</f>
        <v>320.2</v>
      </c>
      <c r="C225" s="3">
        <f>SUM(Table2[[#This Row],[M1; Not seasonally adjusted]],K225,L225,,AD225)</f>
        <v>1235.3</v>
      </c>
      <c r="D225" s="3">
        <f>SUM(Table2[[#This Row],[M1; Not seasonally adjusted]],-Table2[[#This Row],[Calculated_NM1]])</f>
        <v>0</v>
      </c>
      <c r="E225" s="3">
        <f>IF(Table2[[#This Row],[NM1-M1]]&gt;1,1,0)</f>
        <v>0</v>
      </c>
      <c r="F225">
        <v>320.2</v>
      </c>
      <c r="G225">
        <v>1235.3</v>
      </c>
      <c r="H225">
        <v>84.6</v>
      </c>
      <c r="I225">
        <v>228.8</v>
      </c>
      <c r="K225">
        <v>430.4</v>
      </c>
      <c r="L225">
        <v>1.5</v>
      </c>
      <c r="M225">
        <v>6.4</v>
      </c>
      <c r="N225">
        <v>1.2</v>
      </c>
      <c r="O225">
        <v>7.7</v>
      </c>
      <c r="P225">
        <v>322.3</v>
      </c>
      <c r="Q225">
        <v>1237</v>
      </c>
      <c r="R225">
        <v>84.5</v>
      </c>
      <c r="S225">
        <v>231.4</v>
      </c>
      <c r="U225">
        <v>431.4</v>
      </c>
      <c r="V225">
        <v>1.5</v>
      </c>
      <c r="W225">
        <v>97.7</v>
      </c>
      <c r="X225">
        <v>26.5</v>
      </c>
      <c r="Y225">
        <v>124.2</v>
      </c>
      <c r="Z225">
        <v>35.200000000000003</v>
      </c>
      <c r="AA225">
        <v>1060.7</v>
      </c>
      <c r="AB225">
        <v>34.1</v>
      </c>
      <c r="AC225">
        <v>3.6</v>
      </c>
      <c r="AD225">
        <v>483.2</v>
      </c>
      <c r="AE225">
        <v>3.2</v>
      </c>
      <c r="AF225">
        <v>3.6</v>
      </c>
      <c r="AG225">
        <v>481.9</v>
      </c>
      <c r="AH225">
        <v>2.8</v>
      </c>
    </row>
    <row r="226" spans="1:34" hidden="1" x14ac:dyDescent="0.2">
      <c r="A226" s="2">
        <v>28369</v>
      </c>
      <c r="B226" s="3">
        <f>SUM(Table2[[#This Row],[Currency; Not seasonally adjusted]],Table2[[#This Row],[Demand deposits; Not seasonally adjusted]],AC226,AE226)</f>
        <v>323.8</v>
      </c>
      <c r="C226" s="3">
        <f>SUM(Table2[[#This Row],[M1; Not seasonally adjusted]],K226,L226,,AD226)</f>
        <v>1244.7</v>
      </c>
      <c r="D226" s="3">
        <f>SUM(Table2[[#This Row],[M1; Not seasonally adjusted]],-Table2[[#This Row],[Calculated_NM1]])</f>
        <v>-0.10000000000002274</v>
      </c>
      <c r="E226" s="3">
        <f>IF(Table2[[#This Row],[NM1-M1]]&gt;1,1,0)</f>
        <v>0</v>
      </c>
      <c r="F226">
        <v>323.7</v>
      </c>
      <c r="G226">
        <v>1244.7</v>
      </c>
      <c r="H226">
        <v>85</v>
      </c>
      <c r="I226">
        <v>232</v>
      </c>
      <c r="K226">
        <v>434.3</v>
      </c>
      <c r="L226">
        <v>1.6</v>
      </c>
      <c r="M226">
        <v>6.7</v>
      </c>
      <c r="N226">
        <v>1.2</v>
      </c>
      <c r="O226">
        <v>7.9</v>
      </c>
      <c r="P226">
        <v>324.5</v>
      </c>
      <c r="Q226">
        <v>1246.2</v>
      </c>
      <c r="R226">
        <v>85.2</v>
      </c>
      <c r="S226">
        <v>232.7</v>
      </c>
      <c r="U226">
        <v>435.3</v>
      </c>
      <c r="V226">
        <v>1.6</v>
      </c>
      <c r="W226">
        <v>98.1</v>
      </c>
      <c r="X226">
        <v>26.3</v>
      </c>
      <c r="Y226">
        <v>124.4</v>
      </c>
      <c r="Z226">
        <v>35.200000000000003</v>
      </c>
      <c r="AA226">
        <v>625.6</v>
      </c>
      <c r="AB226">
        <v>34.5</v>
      </c>
      <c r="AC226">
        <v>3.8</v>
      </c>
      <c r="AD226">
        <v>485.1</v>
      </c>
      <c r="AE226">
        <v>3</v>
      </c>
      <c r="AF226">
        <v>3.7</v>
      </c>
      <c r="AG226">
        <v>484.8</v>
      </c>
      <c r="AH226">
        <v>2.9</v>
      </c>
    </row>
    <row r="227" spans="1:34" hidden="1" x14ac:dyDescent="0.2">
      <c r="A227" s="2">
        <v>28399</v>
      </c>
      <c r="B227" s="3">
        <f>SUM(Table2[[#This Row],[Currency; Not seasonally adjusted]],Table2[[#This Row],[Demand deposits; Not seasonally adjusted]],AC227,AE227)</f>
        <v>327.79999999999995</v>
      </c>
      <c r="C227" s="3">
        <f>SUM(Table2[[#This Row],[M1; Not seasonally adjusted]],K227,L227,,AD227)</f>
        <v>1255.8999999999999</v>
      </c>
      <c r="D227" s="3">
        <f>SUM(Table2[[#This Row],[M1; Not seasonally adjusted]],-Table2[[#This Row],[Calculated_NM1]])</f>
        <v>0.10000000000002274</v>
      </c>
      <c r="E227" s="3">
        <f>IF(Table2[[#This Row],[NM1-M1]]&gt;1,1,0)</f>
        <v>0</v>
      </c>
      <c r="F227">
        <v>327.9</v>
      </c>
      <c r="G227">
        <v>1255.9000000000001</v>
      </c>
      <c r="H227">
        <v>85.7</v>
      </c>
      <c r="I227">
        <v>235.3</v>
      </c>
      <c r="K227">
        <v>438.2</v>
      </c>
      <c r="L227">
        <v>1.6</v>
      </c>
      <c r="M227">
        <v>6.9</v>
      </c>
      <c r="N227">
        <v>1.3</v>
      </c>
      <c r="O227">
        <v>8.1999999999999993</v>
      </c>
      <c r="P227">
        <v>326.39999999999998</v>
      </c>
      <c r="Q227">
        <v>1254</v>
      </c>
      <c r="R227">
        <v>85.9</v>
      </c>
      <c r="S227">
        <v>233.8</v>
      </c>
      <c r="U227">
        <v>438.7</v>
      </c>
      <c r="V227">
        <v>1.7</v>
      </c>
      <c r="W227">
        <v>98.8</v>
      </c>
      <c r="X227">
        <v>26.9</v>
      </c>
      <c r="Y227">
        <v>125.7</v>
      </c>
      <c r="Z227">
        <v>35.700000000000003</v>
      </c>
      <c r="AA227">
        <v>1305.5</v>
      </c>
      <c r="AB227">
        <v>34.4</v>
      </c>
      <c r="AC227">
        <v>3.9</v>
      </c>
      <c r="AD227">
        <v>488.2</v>
      </c>
      <c r="AE227">
        <v>2.9</v>
      </c>
      <c r="AF227">
        <v>3.9</v>
      </c>
      <c r="AG227">
        <v>487.2</v>
      </c>
      <c r="AH227">
        <v>2.9</v>
      </c>
    </row>
    <row r="228" spans="1:34" hidden="1" x14ac:dyDescent="0.2">
      <c r="A228" s="2">
        <v>28430</v>
      </c>
      <c r="B228" s="3">
        <f>SUM(Table2[[#This Row],[Currency; Not seasonally adjusted]],Table2[[#This Row],[Demand deposits; Not seasonally adjusted]],AC228,AE228)</f>
        <v>331.3</v>
      </c>
      <c r="C228" s="3">
        <f>SUM(Table2[[#This Row],[M1; Not seasonally adjusted]],K228,L228,,AD228)</f>
        <v>1260.2</v>
      </c>
      <c r="D228" s="3">
        <f>SUM(Table2[[#This Row],[M1; Not seasonally adjusted]],-Table2[[#This Row],[Calculated_NM1]])</f>
        <v>9.9999999999965894E-2</v>
      </c>
      <c r="E228" s="3">
        <f>IF(Table2[[#This Row],[NM1-M1]]&gt;1,1,0)</f>
        <v>0</v>
      </c>
      <c r="F228">
        <v>331.4</v>
      </c>
      <c r="G228">
        <v>1260.2</v>
      </c>
      <c r="H228">
        <v>87.2</v>
      </c>
      <c r="I228">
        <v>237.3</v>
      </c>
      <c r="K228">
        <v>440.1</v>
      </c>
      <c r="L228">
        <v>1.7</v>
      </c>
      <c r="M228">
        <v>7.1</v>
      </c>
      <c r="N228">
        <v>1.3</v>
      </c>
      <c r="O228">
        <v>8.4</v>
      </c>
      <c r="P228">
        <v>328.6</v>
      </c>
      <c r="Q228">
        <v>1262.4000000000001</v>
      </c>
      <c r="R228">
        <v>86.6</v>
      </c>
      <c r="S228">
        <v>235.1</v>
      </c>
      <c r="U228">
        <v>441.4</v>
      </c>
      <c r="V228">
        <v>1.7</v>
      </c>
      <c r="W228">
        <v>100.6</v>
      </c>
      <c r="X228">
        <v>27</v>
      </c>
      <c r="Y228">
        <v>127.6</v>
      </c>
      <c r="Z228">
        <v>35.9</v>
      </c>
      <c r="AA228">
        <v>861.7</v>
      </c>
      <c r="AB228">
        <v>35</v>
      </c>
      <c r="AC228">
        <v>4</v>
      </c>
      <c r="AD228">
        <v>487</v>
      </c>
      <c r="AE228">
        <v>2.8</v>
      </c>
      <c r="AF228">
        <v>4</v>
      </c>
      <c r="AG228">
        <v>490.6</v>
      </c>
      <c r="AH228">
        <v>2.9</v>
      </c>
    </row>
    <row r="229" spans="1:34" hidden="1" x14ac:dyDescent="0.2">
      <c r="A229" s="2">
        <v>28460</v>
      </c>
      <c r="B229" s="3">
        <f>SUM(Table2[[#This Row],[Currency; Not seasonally adjusted]],Table2[[#This Row],[Demand deposits; Not seasonally adjusted]],AC229,AE229)</f>
        <v>339.9</v>
      </c>
      <c r="C229" s="3">
        <f>SUM(Table2[[#This Row],[M1; Not seasonally adjusted]],K229,L229,,AD229)</f>
        <v>1273</v>
      </c>
      <c r="D229" s="3">
        <f>SUM(Table2[[#This Row],[M1; Not seasonally adjusted]],-Table2[[#This Row],[Calculated_NM1]])</f>
        <v>0.10000000000002274</v>
      </c>
      <c r="E229" s="3">
        <f>IF(Table2[[#This Row],[NM1-M1]]&gt;1,1,0)</f>
        <v>0</v>
      </c>
      <c r="F229">
        <v>340</v>
      </c>
      <c r="G229">
        <v>1273</v>
      </c>
      <c r="H229">
        <v>89</v>
      </c>
      <c r="I229">
        <v>244</v>
      </c>
      <c r="K229">
        <v>443.3</v>
      </c>
      <c r="L229">
        <v>1.6</v>
      </c>
      <c r="M229">
        <v>7.4</v>
      </c>
      <c r="N229">
        <v>1.3</v>
      </c>
      <c r="O229">
        <v>8.6999999999999993</v>
      </c>
      <c r="P229">
        <v>330.9</v>
      </c>
      <c r="Q229">
        <v>1270.3</v>
      </c>
      <c r="R229">
        <v>87.4</v>
      </c>
      <c r="S229">
        <v>236.4</v>
      </c>
      <c r="U229">
        <v>445.4</v>
      </c>
      <c r="V229">
        <v>1.8</v>
      </c>
      <c r="W229">
        <v>102.8</v>
      </c>
      <c r="X229">
        <v>27.1</v>
      </c>
      <c r="Y229">
        <v>129.9</v>
      </c>
      <c r="Z229">
        <v>36.5</v>
      </c>
      <c r="AA229">
        <v>569.5</v>
      </c>
      <c r="AB229">
        <v>35.9</v>
      </c>
      <c r="AC229">
        <v>4.2</v>
      </c>
      <c r="AD229">
        <v>488.1</v>
      </c>
      <c r="AE229">
        <v>2.7</v>
      </c>
      <c r="AF229">
        <v>4.2</v>
      </c>
      <c r="AG229">
        <v>492.2</v>
      </c>
      <c r="AH229">
        <v>2.9</v>
      </c>
    </row>
    <row r="230" spans="1:34" hidden="1" x14ac:dyDescent="0.2">
      <c r="A230" s="2">
        <v>28491</v>
      </c>
      <c r="B230" s="3">
        <f>SUM(Table2[[#This Row],[Currency; Not seasonally adjusted]],Table2[[#This Row],[Demand deposits; Not seasonally adjusted]],AC230,AE230)</f>
        <v>339.20000000000005</v>
      </c>
      <c r="C230" s="3">
        <f>SUM(Table2[[#This Row],[M1; Not seasonally adjusted]],K230,L230,,AD230)</f>
        <v>1282.3</v>
      </c>
      <c r="D230" s="3">
        <f>SUM(Table2[[#This Row],[M1; Not seasonally adjusted]],-Table2[[#This Row],[Calculated_NM1]])</f>
        <v>9.9999999999965894E-2</v>
      </c>
      <c r="E230" s="3">
        <f>IF(Table2[[#This Row],[NM1-M1]]&gt;1,1,0)</f>
        <v>0</v>
      </c>
      <c r="F230">
        <v>339.3</v>
      </c>
      <c r="G230">
        <v>1282.3</v>
      </c>
      <c r="H230">
        <v>87.3</v>
      </c>
      <c r="I230">
        <v>244.8</v>
      </c>
      <c r="K230">
        <v>450.8</v>
      </c>
      <c r="L230">
        <v>1.8</v>
      </c>
      <c r="M230">
        <v>7.7</v>
      </c>
      <c r="N230">
        <v>1.4</v>
      </c>
      <c r="O230">
        <v>9</v>
      </c>
      <c r="P230">
        <v>334.4</v>
      </c>
      <c r="Q230">
        <v>1279.7</v>
      </c>
      <c r="R230">
        <v>88</v>
      </c>
      <c r="S230">
        <v>239.1</v>
      </c>
      <c r="U230">
        <v>448.8</v>
      </c>
      <c r="V230">
        <v>1.8</v>
      </c>
      <c r="W230">
        <v>102.1</v>
      </c>
      <c r="X230">
        <v>28.2</v>
      </c>
      <c r="Y230">
        <v>130.19999999999999</v>
      </c>
      <c r="Z230">
        <v>38.1</v>
      </c>
      <c r="AA230">
        <v>483.9</v>
      </c>
      <c r="AB230">
        <v>37.700000000000003</v>
      </c>
      <c r="AC230">
        <v>4.3</v>
      </c>
      <c r="AD230">
        <v>490.4</v>
      </c>
      <c r="AE230">
        <v>2.8</v>
      </c>
      <c r="AF230">
        <v>4.3</v>
      </c>
      <c r="AG230">
        <v>494.6</v>
      </c>
      <c r="AH230">
        <v>3</v>
      </c>
    </row>
    <row r="231" spans="1:34" hidden="1" x14ac:dyDescent="0.2">
      <c r="A231" s="2">
        <v>28522</v>
      </c>
      <c r="B231" s="3">
        <f>SUM(Table2[[#This Row],[Currency; Not seasonally adjusted]],Table2[[#This Row],[Demand deposits; Not seasonally adjusted]],AC231,AE231)</f>
        <v>327.8</v>
      </c>
      <c r="C231" s="3">
        <f>SUM(Table2[[#This Row],[M1; Not seasonally adjusted]],K231,L231,,AD231)</f>
        <v>1276.9000000000001</v>
      </c>
      <c r="D231" s="3">
        <f>SUM(Table2[[#This Row],[M1; Not seasonally adjusted]],-Table2[[#This Row],[Calculated_NM1]])</f>
        <v>9.9999999999965894E-2</v>
      </c>
      <c r="E231" s="3">
        <f>IF(Table2[[#This Row],[NM1-M1]]&gt;1,1,0)</f>
        <v>0</v>
      </c>
      <c r="F231">
        <v>327.9</v>
      </c>
      <c r="G231">
        <v>1276.8</v>
      </c>
      <c r="H231">
        <v>87.6</v>
      </c>
      <c r="I231">
        <v>233</v>
      </c>
      <c r="K231">
        <v>454.4</v>
      </c>
      <c r="L231">
        <v>2.1</v>
      </c>
      <c r="M231">
        <v>8</v>
      </c>
      <c r="N231">
        <v>1.4</v>
      </c>
      <c r="O231">
        <v>9.4</v>
      </c>
      <c r="P231">
        <v>335.3</v>
      </c>
      <c r="Q231">
        <v>1285.5</v>
      </c>
      <c r="R231">
        <v>88.7</v>
      </c>
      <c r="S231">
        <v>239.1</v>
      </c>
      <c r="U231">
        <v>451.8</v>
      </c>
      <c r="V231">
        <v>2</v>
      </c>
      <c r="W231">
        <v>101.1</v>
      </c>
      <c r="X231">
        <v>27.5</v>
      </c>
      <c r="Y231">
        <v>128.69999999999999</v>
      </c>
      <c r="Z231">
        <v>36.799999999999997</v>
      </c>
      <c r="AA231">
        <v>405.5</v>
      </c>
      <c r="AB231">
        <v>36.4</v>
      </c>
      <c r="AC231">
        <v>4.4000000000000004</v>
      </c>
      <c r="AD231">
        <v>492.5</v>
      </c>
      <c r="AE231">
        <v>2.8</v>
      </c>
      <c r="AF231">
        <v>4.4000000000000004</v>
      </c>
      <c r="AG231">
        <v>496.4</v>
      </c>
      <c r="AH231">
        <v>3</v>
      </c>
    </row>
    <row r="232" spans="1:34" hidden="1" x14ac:dyDescent="0.2">
      <c r="A232" s="2">
        <v>28550</v>
      </c>
      <c r="B232" s="3">
        <f>SUM(Table2[[#This Row],[Currency; Not seasonally adjusted]],Table2[[#This Row],[Demand deposits; Not seasonally adjusted]],AC232,AE232)</f>
        <v>330.8</v>
      </c>
      <c r="C232" s="3">
        <f>SUM(Table2[[#This Row],[M1; Not seasonally adjusted]],K232,L232,,AD232)</f>
        <v>1288.1999999999998</v>
      </c>
      <c r="D232" s="3">
        <f>SUM(Table2[[#This Row],[M1; Not seasonally adjusted]],-Table2[[#This Row],[Calculated_NM1]])</f>
        <v>0</v>
      </c>
      <c r="E232" s="3">
        <f>IF(Table2[[#This Row],[NM1-M1]]&gt;1,1,0)</f>
        <v>0</v>
      </c>
      <c r="F232">
        <v>330.8</v>
      </c>
      <c r="G232">
        <v>1288.2</v>
      </c>
      <c r="H232">
        <v>88.7</v>
      </c>
      <c r="I232">
        <v>234.8</v>
      </c>
      <c r="K232">
        <v>457.2</v>
      </c>
      <c r="L232">
        <v>2.2999999999999998</v>
      </c>
      <c r="M232">
        <v>8.4</v>
      </c>
      <c r="N232">
        <v>1.4</v>
      </c>
      <c r="O232">
        <v>9.8000000000000007</v>
      </c>
      <c r="P232">
        <v>337</v>
      </c>
      <c r="Q232">
        <v>1292.2</v>
      </c>
      <c r="R232">
        <v>89.4</v>
      </c>
      <c r="S232">
        <v>240</v>
      </c>
      <c r="U232">
        <v>455.5</v>
      </c>
      <c r="V232">
        <v>2.2000000000000002</v>
      </c>
      <c r="W232">
        <v>102</v>
      </c>
      <c r="X232">
        <v>27.1</v>
      </c>
      <c r="Y232">
        <v>129.1</v>
      </c>
      <c r="Z232">
        <v>36.1</v>
      </c>
      <c r="AA232">
        <v>328</v>
      </c>
      <c r="AB232">
        <v>35.799999999999997</v>
      </c>
      <c r="AC232">
        <v>4.5</v>
      </c>
      <c r="AD232">
        <v>497.9</v>
      </c>
      <c r="AE232">
        <v>2.8</v>
      </c>
      <c r="AF232">
        <v>4.5999999999999996</v>
      </c>
      <c r="AG232">
        <v>497.5</v>
      </c>
      <c r="AH232">
        <v>3</v>
      </c>
    </row>
    <row r="233" spans="1:34" hidden="1" x14ac:dyDescent="0.2">
      <c r="A233" s="2">
        <v>28581</v>
      </c>
      <c r="B233" s="3">
        <f>SUM(Table2[[#This Row],[Currency; Not seasonally adjusted]],Table2[[#This Row],[Demand deposits; Not seasonally adjusted]],AC233,AE233)</f>
        <v>343.29999999999995</v>
      </c>
      <c r="C233" s="3">
        <f>SUM(Table2[[#This Row],[M1; Not seasonally adjusted]],K233,L233,,AD233)</f>
        <v>1307.5</v>
      </c>
      <c r="D233" s="3">
        <f>SUM(Table2[[#This Row],[M1; Not seasonally adjusted]],-Table2[[#This Row],[Calculated_NM1]])</f>
        <v>0.10000000000002274</v>
      </c>
      <c r="E233" s="3">
        <f>IF(Table2[[#This Row],[NM1-M1]]&gt;1,1,0)</f>
        <v>0</v>
      </c>
      <c r="F233">
        <v>343.4</v>
      </c>
      <c r="G233">
        <v>1307.4000000000001</v>
      </c>
      <c r="H233">
        <v>89.6</v>
      </c>
      <c r="I233">
        <v>246.1</v>
      </c>
      <c r="K233">
        <v>460.5</v>
      </c>
      <c r="L233">
        <v>2.5</v>
      </c>
      <c r="M233">
        <v>8.6999999999999993</v>
      </c>
      <c r="N233">
        <v>1.5</v>
      </c>
      <c r="O233">
        <v>10.199999999999999</v>
      </c>
      <c r="P233">
        <v>339.9</v>
      </c>
      <c r="Q233">
        <v>1300.4000000000001</v>
      </c>
      <c r="R233">
        <v>90</v>
      </c>
      <c r="S233">
        <v>242.2</v>
      </c>
      <c r="U233">
        <v>459.5</v>
      </c>
      <c r="V233">
        <v>2.4</v>
      </c>
      <c r="W233">
        <v>103.2</v>
      </c>
      <c r="X233">
        <v>27.9</v>
      </c>
      <c r="Y233">
        <v>131.19999999999999</v>
      </c>
      <c r="Z233">
        <v>37</v>
      </c>
      <c r="AA233">
        <v>556.70000000000005</v>
      </c>
      <c r="AB233">
        <v>36.4</v>
      </c>
      <c r="AC233">
        <v>4.7</v>
      </c>
      <c r="AD233">
        <v>501.1</v>
      </c>
      <c r="AE233">
        <v>2.9</v>
      </c>
      <c r="AF233">
        <v>4.7</v>
      </c>
      <c r="AG233">
        <v>498.6</v>
      </c>
      <c r="AH233">
        <v>3.1</v>
      </c>
    </row>
    <row r="234" spans="1:34" hidden="1" x14ac:dyDescent="0.2">
      <c r="A234" s="2">
        <v>28611</v>
      </c>
      <c r="B234" s="3">
        <f>SUM(Table2[[#This Row],[Currency; Not seasonally adjusted]],Table2[[#This Row],[Demand deposits; Not seasonally adjusted]],AC234,AE234)</f>
        <v>338.2</v>
      </c>
      <c r="C234" s="3">
        <f>SUM(Table2[[#This Row],[M1; Not seasonally adjusted]],K234,L234,,AD234)</f>
        <v>1304.9000000000001</v>
      </c>
      <c r="D234" s="3">
        <f>SUM(Table2[[#This Row],[M1; Not seasonally adjusted]],-Table2[[#This Row],[Calculated_NM1]])</f>
        <v>0</v>
      </c>
      <c r="E234" s="3">
        <f>IF(Table2[[#This Row],[NM1-M1]]&gt;1,1,0)</f>
        <v>0</v>
      </c>
      <c r="F234">
        <v>338.2</v>
      </c>
      <c r="G234">
        <v>1304.8</v>
      </c>
      <c r="H234">
        <v>90.6</v>
      </c>
      <c r="I234">
        <v>239.8</v>
      </c>
      <c r="K234">
        <v>463</v>
      </c>
      <c r="L234">
        <v>2.7</v>
      </c>
      <c r="M234">
        <v>9.1</v>
      </c>
      <c r="N234">
        <v>1.5</v>
      </c>
      <c r="O234">
        <v>10.6</v>
      </c>
      <c r="P234">
        <v>344.9</v>
      </c>
      <c r="Q234">
        <v>1310.5</v>
      </c>
      <c r="R234">
        <v>90.8</v>
      </c>
      <c r="S234">
        <v>246.1</v>
      </c>
      <c r="U234">
        <v>463.3</v>
      </c>
      <c r="V234">
        <v>2.6</v>
      </c>
      <c r="W234">
        <v>104.3</v>
      </c>
      <c r="X234">
        <v>27.9</v>
      </c>
      <c r="Y234">
        <v>132.30000000000001</v>
      </c>
      <c r="Z234">
        <v>37.1</v>
      </c>
      <c r="AA234">
        <v>1211.9000000000001</v>
      </c>
      <c r="AB234">
        <v>35.9</v>
      </c>
      <c r="AC234">
        <v>4.8</v>
      </c>
      <c r="AD234">
        <v>501</v>
      </c>
      <c r="AE234">
        <v>3</v>
      </c>
      <c r="AF234">
        <v>4.9000000000000004</v>
      </c>
      <c r="AG234">
        <v>499.7</v>
      </c>
      <c r="AH234">
        <v>3.1</v>
      </c>
    </row>
    <row r="235" spans="1:34" hidden="1" x14ac:dyDescent="0.2">
      <c r="A235" s="2">
        <v>28642</v>
      </c>
      <c r="B235" s="3">
        <f>SUM(Table2[[#This Row],[Currency; Not seasonally adjusted]],Table2[[#This Row],[Demand deposits; Not seasonally adjusted]],AC235,AE235)</f>
        <v>345.2</v>
      </c>
      <c r="C235" s="3">
        <f>SUM(Table2[[#This Row],[M1; Not seasonally adjusted]],K235,L235,,AD235)</f>
        <v>1319</v>
      </c>
      <c r="D235" s="3">
        <f>SUM(Table2[[#This Row],[M1; Not seasonally adjusted]],-Table2[[#This Row],[Calculated_NM1]])</f>
        <v>0</v>
      </c>
      <c r="E235" s="3">
        <f>IF(Table2[[#This Row],[NM1-M1]]&gt;1,1,0)</f>
        <v>0</v>
      </c>
      <c r="F235">
        <v>345.2</v>
      </c>
      <c r="G235">
        <v>1319</v>
      </c>
      <c r="H235">
        <v>91.6</v>
      </c>
      <c r="I235">
        <v>245.5</v>
      </c>
      <c r="K235">
        <v>469.3</v>
      </c>
      <c r="L235">
        <v>2.9</v>
      </c>
      <c r="M235">
        <v>9.5</v>
      </c>
      <c r="N235">
        <v>1.5</v>
      </c>
      <c r="O235">
        <v>11</v>
      </c>
      <c r="P235">
        <v>346.9</v>
      </c>
      <c r="Q235">
        <v>1318.5</v>
      </c>
      <c r="R235">
        <v>91.5</v>
      </c>
      <c r="S235">
        <v>247.3</v>
      </c>
      <c r="U235">
        <v>470.3</v>
      </c>
      <c r="V235">
        <v>2.9</v>
      </c>
      <c r="W235">
        <v>105.7</v>
      </c>
      <c r="X235">
        <v>28</v>
      </c>
      <c r="Y235">
        <v>133.6</v>
      </c>
      <c r="Z235">
        <v>37.299999999999997</v>
      </c>
      <c r="AA235">
        <v>1094.0999999999999</v>
      </c>
      <c r="AB235">
        <v>36.200000000000003</v>
      </c>
      <c r="AC235">
        <v>4.9000000000000004</v>
      </c>
      <c r="AD235">
        <v>501.6</v>
      </c>
      <c r="AE235">
        <v>3.2</v>
      </c>
      <c r="AF235">
        <v>4.9000000000000004</v>
      </c>
      <c r="AG235">
        <v>498.5</v>
      </c>
      <c r="AH235">
        <v>3.1</v>
      </c>
    </row>
    <row r="236" spans="1:34" hidden="1" x14ac:dyDescent="0.2">
      <c r="A236" s="2">
        <v>28672</v>
      </c>
      <c r="B236" s="3">
        <f>SUM(Table2[[#This Row],[Currency; Not seasonally adjusted]],Table2[[#This Row],[Demand deposits; Not seasonally adjusted]],AC236,AE236)</f>
        <v>349.5</v>
      </c>
      <c r="C236" s="3">
        <f>SUM(Table2[[#This Row],[M1; Not seasonally adjusted]],K236,L236,,AD236)</f>
        <v>1330.1</v>
      </c>
      <c r="D236" s="3">
        <f>SUM(Table2[[#This Row],[M1; Not seasonally adjusted]],-Table2[[#This Row],[Calculated_NM1]])</f>
        <v>0</v>
      </c>
      <c r="E236" s="3">
        <f>IF(Table2[[#This Row],[NM1-M1]]&gt;1,1,0)</f>
        <v>0</v>
      </c>
      <c r="F236">
        <v>349.5</v>
      </c>
      <c r="G236">
        <v>1330.1</v>
      </c>
      <c r="H236">
        <v>92.6</v>
      </c>
      <c r="I236">
        <v>248.3</v>
      </c>
      <c r="K236">
        <v>478.5</v>
      </c>
      <c r="L236">
        <v>3.2</v>
      </c>
      <c r="M236">
        <v>9.8000000000000007</v>
      </c>
      <c r="N236">
        <v>1.6</v>
      </c>
      <c r="O236">
        <v>11.4</v>
      </c>
      <c r="P236">
        <v>347.6</v>
      </c>
      <c r="Q236">
        <v>1324.1</v>
      </c>
      <c r="R236">
        <v>92</v>
      </c>
      <c r="S236">
        <v>247.5</v>
      </c>
      <c r="U236">
        <v>479.1</v>
      </c>
      <c r="V236">
        <v>3.2</v>
      </c>
      <c r="W236">
        <v>107</v>
      </c>
      <c r="X236">
        <v>28.7</v>
      </c>
      <c r="Y236">
        <v>135.69999999999999</v>
      </c>
      <c r="Z236">
        <v>38.200000000000003</v>
      </c>
      <c r="AA236">
        <v>1317.2</v>
      </c>
      <c r="AB236">
        <v>36.9</v>
      </c>
      <c r="AC236">
        <v>5</v>
      </c>
      <c r="AD236">
        <v>498.9</v>
      </c>
      <c r="AE236">
        <v>3.6</v>
      </c>
      <c r="AF236">
        <v>5</v>
      </c>
      <c r="AG236">
        <v>494.2</v>
      </c>
      <c r="AH236">
        <v>3.2</v>
      </c>
    </row>
    <row r="237" spans="1:34" hidden="1" x14ac:dyDescent="0.2">
      <c r="A237" s="2">
        <v>28703</v>
      </c>
      <c r="B237" s="3">
        <f>SUM(Table2[[#This Row],[Currency; Not seasonally adjusted]],Table2[[#This Row],[Demand deposits; Not seasonally adjusted]],AC237,AE237)</f>
        <v>347.50000000000006</v>
      </c>
      <c r="C237" s="3">
        <f>SUM(Table2[[#This Row],[M1; Not seasonally adjusted]],K237,L237,,AD237)</f>
        <v>1331.4</v>
      </c>
      <c r="D237" s="3">
        <f>SUM(Table2[[#This Row],[M1; Not seasonally adjusted]],-Table2[[#This Row],[Calculated_NM1]])</f>
        <v>-5.6843418860808015E-14</v>
      </c>
      <c r="E237" s="3">
        <f>IF(Table2[[#This Row],[NM1-M1]]&gt;1,1,0)</f>
        <v>0</v>
      </c>
      <c r="F237">
        <v>347.5</v>
      </c>
      <c r="G237">
        <v>1331.4</v>
      </c>
      <c r="H237">
        <v>92.9</v>
      </c>
      <c r="I237">
        <v>245.9</v>
      </c>
      <c r="K237">
        <v>484.4</v>
      </c>
      <c r="L237">
        <v>3.5</v>
      </c>
      <c r="M237">
        <v>10.199999999999999</v>
      </c>
      <c r="N237">
        <v>1.6</v>
      </c>
      <c r="O237">
        <v>11.8</v>
      </c>
      <c r="P237">
        <v>349.6</v>
      </c>
      <c r="Q237">
        <v>1333.5</v>
      </c>
      <c r="R237">
        <v>92.7</v>
      </c>
      <c r="S237">
        <v>248.6</v>
      </c>
      <c r="U237">
        <v>485.9</v>
      </c>
      <c r="V237">
        <v>3.5</v>
      </c>
      <c r="W237">
        <v>107.2</v>
      </c>
      <c r="X237">
        <v>28.1</v>
      </c>
      <c r="Y237">
        <v>135.19999999999999</v>
      </c>
      <c r="Z237">
        <v>37.6</v>
      </c>
      <c r="AA237">
        <v>1139.7</v>
      </c>
      <c r="AB237">
        <v>36.4</v>
      </c>
      <c r="AC237">
        <v>5.0999999999999996</v>
      </c>
      <c r="AD237">
        <v>496</v>
      </c>
      <c r="AE237">
        <v>3.6</v>
      </c>
      <c r="AF237">
        <v>5.0999999999999996</v>
      </c>
      <c r="AG237">
        <v>494.4</v>
      </c>
      <c r="AH237">
        <v>3.2</v>
      </c>
    </row>
    <row r="238" spans="1:34" hidden="1" x14ac:dyDescent="0.2">
      <c r="A238" s="2">
        <v>28734</v>
      </c>
      <c r="B238" s="3">
        <f>SUM(Table2[[#This Row],[Currency; Not seasonally adjusted]],Table2[[#This Row],[Demand deposits; Not seasonally adjusted]],AC238,AE238)</f>
        <v>352.59999999999997</v>
      </c>
      <c r="C238" s="3">
        <f>SUM(Table2[[#This Row],[M1; Not seasonally adjusted]],K238,L238,,AD238)</f>
        <v>1344.8</v>
      </c>
      <c r="D238" s="3">
        <f>SUM(Table2[[#This Row],[M1; Not seasonally adjusted]],-Table2[[#This Row],[Calculated_NM1]])</f>
        <v>0.10000000000002274</v>
      </c>
      <c r="E238" s="3">
        <f>IF(Table2[[#This Row],[NM1-M1]]&gt;1,1,0)</f>
        <v>0</v>
      </c>
      <c r="F238">
        <v>352.7</v>
      </c>
      <c r="G238">
        <v>1344.7</v>
      </c>
      <c r="H238">
        <v>93.5</v>
      </c>
      <c r="I238">
        <v>250.5</v>
      </c>
      <c r="K238">
        <v>492.4</v>
      </c>
      <c r="L238">
        <v>3.9</v>
      </c>
      <c r="M238">
        <v>10.6</v>
      </c>
      <c r="N238">
        <v>1.7</v>
      </c>
      <c r="O238">
        <v>12.2</v>
      </c>
      <c r="P238">
        <v>352.2</v>
      </c>
      <c r="Q238">
        <v>1345</v>
      </c>
      <c r="R238">
        <v>93.6</v>
      </c>
      <c r="S238">
        <v>250.3</v>
      </c>
      <c r="U238">
        <v>493.7</v>
      </c>
      <c r="V238">
        <v>3.9</v>
      </c>
      <c r="W238">
        <v>108</v>
      </c>
      <c r="X238">
        <v>28.2</v>
      </c>
      <c r="Y238">
        <v>136.19999999999999</v>
      </c>
      <c r="Z238">
        <v>37.799999999999997</v>
      </c>
      <c r="AA238">
        <v>1060</v>
      </c>
      <c r="AB238">
        <v>36.700000000000003</v>
      </c>
      <c r="AC238">
        <v>5.2</v>
      </c>
      <c r="AD238">
        <v>495.8</v>
      </c>
      <c r="AE238">
        <v>3.4</v>
      </c>
      <c r="AF238">
        <v>5.2</v>
      </c>
      <c r="AG238">
        <v>495.1</v>
      </c>
      <c r="AH238">
        <v>3.2</v>
      </c>
    </row>
    <row r="239" spans="1:34" hidden="1" x14ac:dyDescent="0.2">
      <c r="A239" s="2">
        <v>28764</v>
      </c>
      <c r="B239" s="3">
        <f>SUM(Table2[[#This Row],[Currency; Not seasonally adjusted]],Table2[[#This Row],[Demand deposits; Not seasonally adjusted]],AC239,AE239)</f>
        <v>354.90000000000003</v>
      </c>
      <c r="C239" s="3">
        <f>SUM(Table2[[#This Row],[M1; Not seasonally adjusted]],K239,L239,,AD239)</f>
        <v>1355.1999999999998</v>
      </c>
      <c r="D239" s="3">
        <f>SUM(Table2[[#This Row],[M1; Not seasonally adjusted]],-Table2[[#This Row],[Calculated_NM1]])</f>
        <v>-5.6843418860808015E-14</v>
      </c>
      <c r="E239" s="3">
        <f>IF(Table2[[#This Row],[NM1-M1]]&gt;1,1,0)</f>
        <v>0</v>
      </c>
      <c r="F239">
        <v>354.9</v>
      </c>
      <c r="G239">
        <v>1355.3</v>
      </c>
      <c r="H239">
        <v>94.3</v>
      </c>
      <c r="I239">
        <v>252</v>
      </c>
      <c r="K239">
        <v>501.1</v>
      </c>
      <c r="L239">
        <v>4.3</v>
      </c>
      <c r="M239">
        <v>10.9</v>
      </c>
      <c r="N239">
        <v>1.7</v>
      </c>
      <c r="O239">
        <v>12.6</v>
      </c>
      <c r="P239">
        <v>353.3</v>
      </c>
      <c r="Q239">
        <v>1352.3</v>
      </c>
      <c r="R239">
        <v>94.4</v>
      </c>
      <c r="S239">
        <v>250.4</v>
      </c>
      <c r="U239">
        <v>501.2</v>
      </c>
      <c r="V239">
        <v>4.4000000000000004</v>
      </c>
      <c r="W239">
        <v>108.8</v>
      </c>
      <c r="X239">
        <v>28.7</v>
      </c>
      <c r="Y239">
        <v>137.6</v>
      </c>
      <c r="Z239">
        <v>38.4</v>
      </c>
      <c r="AA239">
        <v>1277.3</v>
      </c>
      <c r="AB239">
        <v>37.1</v>
      </c>
      <c r="AC239">
        <v>5.3</v>
      </c>
      <c r="AD239">
        <v>494.9</v>
      </c>
      <c r="AE239">
        <v>3.3</v>
      </c>
      <c r="AF239">
        <v>5.3</v>
      </c>
      <c r="AG239">
        <v>493.4</v>
      </c>
      <c r="AH239">
        <v>3.2</v>
      </c>
    </row>
    <row r="240" spans="1:34" hidden="1" x14ac:dyDescent="0.2">
      <c r="A240" s="2">
        <v>28795</v>
      </c>
      <c r="B240" s="3">
        <f>SUM(Table2[[#This Row],[Currency; Not seasonally adjusted]],Table2[[#This Row],[Demand deposits; Not seasonally adjusted]],AC240,AE240)</f>
        <v>358.59999999999997</v>
      </c>
      <c r="C240" s="3">
        <f>SUM(Table2[[#This Row],[M1; Not seasonally adjusted]],K240,L240,,AD240)</f>
        <v>1358.1</v>
      </c>
      <c r="D240" s="3">
        <f>SUM(Table2[[#This Row],[M1; Not seasonally adjusted]],-Table2[[#This Row],[Calculated_NM1]])</f>
        <v>-9.9999999999965894E-2</v>
      </c>
      <c r="E240" s="3">
        <f>IF(Table2[[#This Row],[NM1-M1]]&gt;1,1,0)</f>
        <v>0</v>
      </c>
      <c r="F240">
        <v>358.5</v>
      </c>
      <c r="G240">
        <v>1358.1</v>
      </c>
      <c r="H240">
        <v>96</v>
      </c>
      <c r="I240">
        <v>252.7</v>
      </c>
      <c r="K240">
        <v>509.5</v>
      </c>
      <c r="L240">
        <v>4.9000000000000004</v>
      </c>
      <c r="M240">
        <v>11.3</v>
      </c>
      <c r="N240">
        <v>1.7</v>
      </c>
      <c r="O240">
        <v>13.1</v>
      </c>
      <c r="P240">
        <v>355.4</v>
      </c>
      <c r="Q240">
        <v>1359.1</v>
      </c>
      <c r="R240">
        <v>95.2</v>
      </c>
      <c r="S240">
        <v>250.2</v>
      </c>
      <c r="U240">
        <v>510</v>
      </c>
      <c r="V240">
        <v>5</v>
      </c>
      <c r="W240">
        <v>110.9</v>
      </c>
      <c r="X240">
        <v>29.9</v>
      </c>
      <c r="Y240">
        <v>140.69999999999999</v>
      </c>
      <c r="Z240">
        <v>39.6</v>
      </c>
      <c r="AA240">
        <v>703.1</v>
      </c>
      <c r="AB240">
        <v>38.9</v>
      </c>
      <c r="AC240">
        <v>6.7</v>
      </c>
      <c r="AD240">
        <v>485.2</v>
      </c>
      <c r="AE240">
        <v>3.2</v>
      </c>
      <c r="AF240">
        <v>6.7</v>
      </c>
      <c r="AG240">
        <v>488.8</v>
      </c>
      <c r="AH240">
        <v>3.3</v>
      </c>
    </row>
    <row r="241" spans="1:34" hidden="1" x14ac:dyDescent="0.2">
      <c r="A241" s="2">
        <v>28825</v>
      </c>
      <c r="B241" s="3">
        <f>SUM(Table2[[#This Row],[Currency; Not seasonally adjusted]],Table2[[#This Row],[Demand deposits; Not seasonally adjusted]],AC241,AE241)</f>
        <v>368</v>
      </c>
      <c r="C241" s="3">
        <f>SUM(Table2[[#This Row],[M1; Not seasonally adjusted]],K241,L241,,AD241)</f>
        <v>1370.8</v>
      </c>
      <c r="D241" s="3">
        <f>SUM(Table2[[#This Row],[M1; Not seasonally adjusted]],-Table2[[#This Row],[Calculated_NM1]])</f>
        <v>-0.10000000000002274</v>
      </c>
      <c r="E241" s="3">
        <f>IF(Table2[[#This Row],[NM1-M1]]&gt;1,1,0)</f>
        <v>0</v>
      </c>
      <c r="F241">
        <v>367.9</v>
      </c>
      <c r="G241">
        <v>1370.8</v>
      </c>
      <c r="H241">
        <v>98</v>
      </c>
      <c r="I241">
        <v>258.39999999999998</v>
      </c>
      <c r="K241">
        <v>519.4</v>
      </c>
      <c r="L241">
        <v>5.4</v>
      </c>
      <c r="M241">
        <v>11.7</v>
      </c>
      <c r="N241">
        <v>1.8</v>
      </c>
      <c r="O241">
        <v>13.5</v>
      </c>
      <c r="P241">
        <v>357.3</v>
      </c>
      <c r="Q241">
        <v>1366</v>
      </c>
      <c r="R241">
        <v>96</v>
      </c>
      <c r="S241">
        <v>249.5</v>
      </c>
      <c r="U241">
        <v>521</v>
      </c>
      <c r="V241">
        <v>5.8</v>
      </c>
      <c r="W241">
        <v>113.4</v>
      </c>
      <c r="X241">
        <v>31.3</v>
      </c>
      <c r="Y241">
        <v>144.69999999999999</v>
      </c>
      <c r="Z241">
        <v>41.7</v>
      </c>
      <c r="AA241">
        <v>868.3</v>
      </c>
      <c r="AB241">
        <v>40.799999999999997</v>
      </c>
      <c r="AC241">
        <v>8.5</v>
      </c>
      <c r="AD241">
        <v>478.1</v>
      </c>
      <c r="AE241">
        <v>3.1</v>
      </c>
      <c r="AF241">
        <v>8.5</v>
      </c>
      <c r="AG241">
        <v>481.9</v>
      </c>
      <c r="AH241">
        <v>3.3</v>
      </c>
    </row>
    <row r="242" spans="1:34" hidden="1" x14ac:dyDescent="0.2">
      <c r="A242" s="2">
        <v>28856</v>
      </c>
      <c r="B242" s="3">
        <f>SUM(Table2[[#This Row],[Currency; Not seasonally adjusted]],Table2[[#This Row],[Demand deposits; Not seasonally adjusted]],AC242,AE242)</f>
        <v>363.30000000000007</v>
      </c>
      <c r="C242" s="3">
        <f>SUM(Table2[[#This Row],[M1; Not seasonally adjusted]],K242,L242,,AD242)</f>
        <v>1375.1999999999998</v>
      </c>
      <c r="D242" s="3">
        <f>SUM(Table2[[#This Row],[M1; Not seasonally adjusted]],-Table2[[#This Row],[Calculated_NM1]])</f>
        <v>-5.6843418860808015E-14</v>
      </c>
      <c r="E242" s="3">
        <f>IF(Table2[[#This Row],[NM1-M1]]&gt;1,1,0)</f>
        <v>0</v>
      </c>
      <c r="F242">
        <v>363.3</v>
      </c>
      <c r="G242">
        <v>1375.2</v>
      </c>
      <c r="H242">
        <v>96.1</v>
      </c>
      <c r="I242">
        <v>254</v>
      </c>
      <c r="K242">
        <v>535.70000000000005</v>
      </c>
      <c r="L242">
        <v>6.8</v>
      </c>
      <c r="M242">
        <v>12.1</v>
      </c>
      <c r="N242">
        <v>1.8</v>
      </c>
      <c r="O242">
        <v>13.9</v>
      </c>
      <c r="P242">
        <v>358.6</v>
      </c>
      <c r="Q242">
        <v>1371.6</v>
      </c>
      <c r="R242">
        <v>96.8</v>
      </c>
      <c r="S242">
        <v>248.5</v>
      </c>
      <c r="U242">
        <v>533.29999999999995</v>
      </c>
      <c r="V242">
        <v>7</v>
      </c>
      <c r="W242">
        <v>112.3</v>
      </c>
      <c r="X242">
        <v>32</v>
      </c>
      <c r="Y242">
        <v>144.30000000000001</v>
      </c>
      <c r="Z242">
        <v>43.1</v>
      </c>
      <c r="AA242">
        <v>1002.6</v>
      </c>
      <c r="AB242">
        <v>42.1</v>
      </c>
      <c r="AC242">
        <v>10.1</v>
      </c>
      <c r="AD242">
        <v>469.4</v>
      </c>
      <c r="AE242">
        <v>3.1</v>
      </c>
      <c r="AF242">
        <v>10</v>
      </c>
      <c r="AG242">
        <v>472.6</v>
      </c>
      <c r="AH242">
        <v>3.3</v>
      </c>
    </row>
    <row r="243" spans="1:34" hidden="1" x14ac:dyDescent="0.2">
      <c r="A243" s="2">
        <v>28887</v>
      </c>
      <c r="B243" s="3">
        <f>SUM(Table2[[#This Row],[Currency; Not seasonally adjusted]],Table2[[#This Row],[Demand deposits; Not seasonally adjusted]],AC243,AE243)</f>
        <v>351.70000000000005</v>
      </c>
      <c r="C243" s="3">
        <f>SUM(Table2[[#This Row],[M1; Not seasonally adjusted]],K243,L243,,AD243)</f>
        <v>1369.3000000000002</v>
      </c>
      <c r="D243" s="3">
        <f>SUM(Table2[[#This Row],[M1; Not seasonally adjusted]],-Table2[[#This Row],[Calculated_NM1]])</f>
        <v>-5.6843418860808015E-14</v>
      </c>
      <c r="E243" s="3">
        <f>IF(Table2[[#This Row],[NM1-M1]]&gt;1,1,0)</f>
        <v>0</v>
      </c>
      <c r="F243">
        <v>351.7</v>
      </c>
      <c r="G243">
        <v>1369.3</v>
      </c>
      <c r="H243">
        <v>96.2</v>
      </c>
      <c r="I243">
        <v>241.4</v>
      </c>
      <c r="K243">
        <v>546</v>
      </c>
      <c r="L243">
        <v>8.6</v>
      </c>
      <c r="M243">
        <v>12.5</v>
      </c>
      <c r="N243">
        <v>1.9</v>
      </c>
      <c r="O243">
        <v>14.3</v>
      </c>
      <c r="P243">
        <v>359.9</v>
      </c>
      <c r="Q243">
        <v>1377.8</v>
      </c>
      <c r="R243">
        <v>97.4</v>
      </c>
      <c r="S243">
        <v>248.1</v>
      </c>
      <c r="U243">
        <v>542.9</v>
      </c>
      <c r="V243">
        <v>8.3000000000000007</v>
      </c>
      <c r="W243">
        <v>111</v>
      </c>
      <c r="X243">
        <v>30.6</v>
      </c>
      <c r="Y243">
        <v>141.6</v>
      </c>
      <c r="Z243">
        <v>40.700000000000003</v>
      </c>
      <c r="AA243">
        <v>973</v>
      </c>
      <c r="AB243">
        <v>39.700000000000003</v>
      </c>
      <c r="AC243">
        <v>11</v>
      </c>
      <c r="AD243">
        <v>463</v>
      </c>
      <c r="AE243">
        <v>3.1</v>
      </c>
      <c r="AF243">
        <v>11.1</v>
      </c>
      <c r="AG243">
        <v>466.7</v>
      </c>
      <c r="AH243">
        <v>3.3</v>
      </c>
    </row>
    <row r="244" spans="1:34" hidden="1" x14ac:dyDescent="0.2">
      <c r="A244" s="2">
        <v>28915</v>
      </c>
      <c r="B244" s="3">
        <f>SUM(Table2[[#This Row],[Currency; Not seasonally adjusted]],Table2[[#This Row],[Demand deposits; Not seasonally adjusted]],AC244,AE244)</f>
        <v>356.09999999999997</v>
      </c>
      <c r="C244" s="3">
        <f>SUM(Table2[[#This Row],[M1; Not seasonally adjusted]],K244,L244,,AD244)</f>
        <v>1383.9</v>
      </c>
      <c r="D244" s="3">
        <f>SUM(Table2[[#This Row],[M1; Not seasonally adjusted]],-Table2[[#This Row],[Calculated_NM1]])</f>
        <v>5.6843418860808015E-14</v>
      </c>
      <c r="E244" s="3">
        <f>IF(Table2[[#This Row],[NM1-M1]]&gt;1,1,0)</f>
        <v>0</v>
      </c>
      <c r="F244">
        <v>356.1</v>
      </c>
      <c r="G244">
        <v>1384</v>
      </c>
      <c r="H244">
        <v>97.2</v>
      </c>
      <c r="I244">
        <v>243.5</v>
      </c>
      <c r="K244">
        <v>554.29999999999995</v>
      </c>
      <c r="L244">
        <v>10.199999999999999</v>
      </c>
      <c r="M244">
        <v>12.8</v>
      </c>
      <c r="N244">
        <v>1.9</v>
      </c>
      <c r="O244">
        <v>14.8</v>
      </c>
      <c r="P244">
        <v>362.5</v>
      </c>
      <c r="Q244">
        <v>1387.8</v>
      </c>
      <c r="R244">
        <v>98</v>
      </c>
      <c r="S244">
        <v>248.8</v>
      </c>
      <c r="U244">
        <v>552.29999999999995</v>
      </c>
      <c r="V244">
        <v>9.8000000000000007</v>
      </c>
      <c r="W244">
        <v>111.9</v>
      </c>
      <c r="X244">
        <v>30.4</v>
      </c>
      <c r="Y244">
        <v>142.30000000000001</v>
      </c>
      <c r="Z244">
        <v>40.200000000000003</v>
      </c>
      <c r="AA244">
        <v>990.5</v>
      </c>
      <c r="AB244">
        <v>39.200000000000003</v>
      </c>
      <c r="AC244">
        <v>12.2</v>
      </c>
      <c r="AD244">
        <v>463.3</v>
      </c>
      <c r="AE244">
        <v>3.2</v>
      </c>
      <c r="AF244">
        <v>12.3</v>
      </c>
      <c r="AG244">
        <v>463.2</v>
      </c>
      <c r="AH244">
        <v>3.4</v>
      </c>
    </row>
    <row r="245" spans="1:34" hidden="1" x14ac:dyDescent="0.2">
      <c r="A245" s="2">
        <v>28946</v>
      </c>
      <c r="B245" s="3">
        <f>SUM(Table2[[#This Row],[Currency; Not seasonally adjusted]],Table2[[#This Row],[Demand deposits; Not seasonally adjusted]],AC245,AE245)</f>
        <v>371.2</v>
      </c>
      <c r="C245" s="3">
        <f>SUM(Table2[[#This Row],[M1; Not seasonally adjusted]],K245,L245,,AD245)</f>
        <v>1408.4</v>
      </c>
      <c r="D245" s="3">
        <f>SUM(Table2[[#This Row],[M1; Not seasonally adjusted]],-Table2[[#This Row],[Calculated_NM1]])</f>
        <v>0.10000000000002274</v>
      </c>
      <c r="E245" s="3">
        <f>IF(Table2[[#This Row],[NM1-M1]]&gt;1,1,0)</f>
        <v>0</v>
      </c>
      <c r="F245">
        <v>371.3</v>
      </c>
      <c r="G245">
        <v>1408.4</v>
      </c>
      <c r="H245">
        <v>98.4</v>
      </c>
      <c r="I245">
        <v>256</v>
      </c>
      <c r="K245">
        <v>563.9</v>
      </c>
      <c r="L245">
        <v>11.8</v>
      </c>
      <c r="M245">
        <v>13.2</v>
      </c>
      <c r="N245">
        <v>2</v>
      </c>
      <c r="O245">
        <v>15.2</v>
      </c>
      <c r="P245">
        <v>368</v>
      </c>
      <c r="Q245">
        <v>1402.1</v>
      </c>
      <c r="R245">
        <v>98.8</v>
      </c>
      <c r="S245">
        <v>252.4</v>
      </c>
      <c r="U245">
        <v>563.29999999999995</v>
      </c>
      <c r="V245">
        <v>11.5</v>
      </c>
      <c r="W245">
        <v>113.4</v>
      </c>
      <c r="X245">
        <v>31</v>
      </c>
      <c r="Y245">
        <v>144.4</v>
      </c>
      <c r="Z245">
        <v>40.700000000000003</v>
      </c>
      <c r="AA245">
        <v>917.6</v>
      </c>
      <c r="AB245">
        <v>39.799999999999997</v>
      </c>
      <c r="AC245">
        <v>13.6</v>
      </c>
      <c r="AD245">
        <v>461.4</v>
      </c>
      <c r="AE245">
        <v>3.2</v>
      </c>
      <c r="AF245">
        <v>13.4</v>
      </c>
      <c r="AG245">
        <v>459.3</v>
      </c>
      <c r="AH245">
        <v>3.4</v>
      </c>
    </row>
    <row r="246" spans="1:34" hidden="1" x14ac:dyDescent="0.2">
      <c r="A246" s="2">
        <v>28976</v>
      </c>
      <c r="B246" s="3">
        <f>SUM(Table2[[#This Row],[Currency; Not seasonally adjusted]],Table2[[#This Row],[Demand deposits; Not seasonally adjusted]],AC246,AE246)</f>
        <v>362.3</v>
      </c>
      <c r="C246" s="3">
        <f>SUM(Table2[[#This Row],[M1; Not seasonally adjusted]],K246,L246,,AD246)</f>
        <v>1402.7</v>
      </c>
      <c r="D246" s="3">
        <f>SUM(Table2[[#This Row],[M1; Not seasonally adjusted]],-Table2[[#This Row],[Calculated_NM1]])</f>
        <v>-0.10000000000002274</v>
      </c>
      <c r="E246" s="3">
        <f>IF(Table2[[#This Row],[NM1-M1]]&gt;1,1,0)</f>
        <v>0</v>
      </c>
      <c r="F246">
        <v>362.2</v>
      </c>
      <c r="G246">
        <v>1402.7</v>
      </c>
      <c r="H246">
        <v>99.3</v>
      </c>
      <c r="I246">
        <v>245.9</v>
      </c>
      <c r="K246">
        <v>570</v>
      </c>
      <c r="L246">
        <v>13.8</v>
      </c>
      <c r="M246">
        <v>13.7</v>
      </c>
      <c r="N246">
        <v>2</v>
      </c>
      <c r="O246">
        <v>15.7</v>
      </c>
      <c r="P246">
        <v>369.6</v>
      </c>
      <c r="Q246">
        <v>1410.2</v>
      </c>
      <c r="R246">
        <v>99.5</v>
      </c>
      <c r="S246">
        <v>252.7</v>
      </c>
      <c r="U246">
        <v>571.20000000000005</v>
      </c>
      <c r="V246">
        <v>13.6</v>
      </c>
      <c r="W246">
        <v>114.3</v>
      </c>
      <c r="X246">
        <v>30.2</v>
      </c>
      <c r="Y246">
        <v>144.5</v>
      </c>
      <c r="Z246">
        <v>40.200000000000003</v>
      </c>
      <c r="AA246">
        <v>1764.9</v>
      </c>
      <c r="AB246">
        <v>38.5</v>
      </c>
      <c r="AC246">
        <v>13.8</v>
      </c>
      <c r="AD246">
        <v>456.7</v>
      </c>
      <c r="AE246">
        <v>3.3</v>
      </c>
      <c r="AF246">
        <v>14</v>
      </c>
      <c r="AG246">
        <v>455.8</v>
      </c>
      <c r="AH246">
        <v>3.4</v>
      </c>
    </row>
    <row r="247" spans="1:34" hidden="1" x14ac:dyDescent="0.2">
      <c r="A247" s="2">
        <v>29007</v>
      </c>
      <c r="B247" s="3">
        <f>SUM(Table2[[#This Row],[Currency; Not seasonally adjusted]],Table2[[#This Row],[Demand deposits; Not seasonally adjusted]],AC247,AE247)</f>
        <v>371.90000000000003</v>
      </c>
      <c r="C247" s="3">
        <f>SUM(Table2[[#This Row],[M1; Not seasonally adjusted]],K247,L247,,AD247)</f>
        <v>1422.6</v>
      </c>
      <c r="D247" s="3">
        <f>SUM(Table2[[#This Row],[M1; Not seasonally adjusted]],-Table2[[#This Row],[Calculated_NM1]])</f>
        <v>-5.6843418860808015E-14</v>
      </c>
      <c r="E247" s="3">
        <f>IF(Table2[[#This Row],[NM1-M1]]&gt;1,1,0)</f>
        <v>0</v>
      </c>
      <c r="F247">
        <v>371.9</v>
      </c>
      <c r="G247">
        <v>1422.5</v>
      </c>
      <c r="H247">
        <v>100.5</v>
      </c>
      <c r="I247">
        <v>253.1</v>
      </c>
      <c r="K247">
        <v>576</v>
      </c>
      <c r="L247">
        <v>15.9</v>
      </c>
      <c r="M247">
        <v>14.1</v>
      </c>
      <c r="N247">
        <v>2</v>
      </c>
      <c r="O247">
        <v>16.100000000000001</v>
      </c>
      <c r="P247">
        <v>373.4</v>
      </c>
      <c r="Q247">
        <v>1423</v>
      </c>
      <c r="R247">
        <v>100.3</v>
      </c>
      <c r="S247">
        <v>254.7</v>
      </c>
      <c r="U247">
        <v>577.6</v>
      </c>
      <c r="V247">
        <v>15.8</v>
      </c>
      <c r="W247">
        <v>115.9</v>
      </c>
      <c r="X247">
        <v>30</v>
      </c>
      <c r="Y247">
        <v>145.9</v>
      </c>
      <c r="Z247">
        <v>40.1</v>
      </c>
      <c r="AA247">
        <v>1417.8</v>
      </c>
      <c r="AB247">
        <v>38.700000000000003</v>
      </c>
      <c r="AC247">
        <v>14.7</v>
      </c>
      <c r="AD247">
        <v>458.8</v>
      </c>
      <c r="AE247">
        <v>3.6</v>
      </c>
      <c r="AF247">
        <v>14.9</v>
      </c>
      <c r="AG247">
        <v>456.2</v>
      </c>
      <c r="AH247">
        <v>3.4</v>
      </c>
    </row>
    <row r="248" spans="1:34" hidden="1" x14ac:dyDescent="0.2">
      <c r="A248" s="2">
        <v>29037</v>
      </c>
      <c r="B248" s="3">
        <f>SUM(Table2[[#This Row],[Currency; Not seasonally adjusted]],Table2[[#This Row],[Demand deposits; Not seasonally adjusted]],AC248,AE248)</f>
        <v>378.40000000000003</v>
      </c>
      <c r="C248" s="3">
        <f>SUM(Table2[[#This Row],[M1; Not seasonally adjusted]],K248,L248,,AD248)</f>
        <v>1439.3</v>
      </c>
      <c r="D248" s="3">
        <f>SUM(Table2[[#This Row],[M1; Not seasonally adjusted]],-Table2[[#This Row],[Calculated_NM1]])</f>
        <v>-5.6843418860808015E-14</v>
      </c>
      <c r="E248" s="3">
        <f>IF(Table2[[#This Row],[NM1-M1]]&gt;1,1,0)</f>
        <v>0</v>
      </c>
      <c r="F248">
        <v>378.4</v>
      </c>
      <c r="G248">
        <v>1439.3</v>
      </c>
      <c r="H248">
        <v>101.9</v>
      </c>
      <c r="I248">
        <v>257.10000000000002</v>
      </c>
      <c r="K248">
        <v>581.6</v>
      </c>
      <c r="L248">
        <v>18.399999999999999</v>
      </c>
      <c r="M248">
        <v>14.5</v>
      </c>
      <c r="N248">
        <v>2.1</v>
      </c>
      <c r="O248">
        <v>16.5</v>
      </c>
      <c r="P248">
        <v>377.2</v>
      </c>
      <c r="Q248">
        <v>1434.8</v>
      </c>
      <c r="R248">
        <v>101.2</v>
      </c>
      <c r="S248">
        <v>257</v>
      </c>
      <c r="U248">
        <v>582.9</v>
      </c>
      <c r="V248">
        <v>18.2</v>
      </c>
      <c r="W248">
        <v>117.8</v>
      </c>
      <c r="X248">
        <v>30.4</v>
      </c>
      <c r="Y248">
        <v>148.1</v>
      </c>
      <c r="Z248">
        <v>40.9</v>
      </c>
      <c r="AA248">
        <v>1170.5999999999999</v>
      </c>
      <c r="AB248">
        <v>39.700000000000003</v>
      </c>
      <c r="AC248">
        <v>15.6</v>
      </c>
      <c r="AD248">
        <v>460.9</v>
      </c>
      <c r="AE248">
        <v>3.8</v>
      </c>
      <c r="AF248">
        <v>15.7</v>
      </c>
      <c r="AG248">
        <v>456.3</v>
      </c>
      <c r="AH248">
        <v>3.4</v>
      </c>
    </row>
    <row r="249" spans="1:34" hidden="1" x14ac:dyDescent="0.2">
      <c r="A249" s="2">
        <v>29068</v>
      </c>
      <c r="B249" s="3">
        <f>SUM(Table2[[#This Row],[Currency; Not seasonally adjusted]],Table2[[#This Row],[Demand deposits; Not seasonally adjusted]],AC249,AE249)</f>
        <v>376.9</v>
      </c>
      <c r="C249" s="3">
        <f>SUM(Table2[[#This Row],[M1; Not seasonally adjusted]],K249,L249,,AD249)</f>
        <v>1444.3</v>
      </c>
      <c r="D249" s="3">
        <f>SUM(Table2[[#This Row],[M1; Not seasonally adjusted]],-Table2[[#This Row],[Calculated_NM1]])</f>
        <v>0</v>
      </c>
      <c r="E249" s="3">
        <f>IF(Table2[[#This Row],[NM1-M1]]&gt;1,1,0)</f>
        <v>0</v>
      </c>
      <c r="F249">
        <v>376.9</v>
      </c>
      <c r="G249">
        <v>1444.3</v>
      </c>
      <c r="H249">
        <v>102.6</v>
      </c>
      <c r="I249">
        <v>254.3</v>
      </c>
      <c r="K249">
        <v>588</v>
      </c>
      <c r="L249">
        <v>21.2</v>
      </c>
      <c r="M249">
        <v>14.9</v>
      </c>
      <c r="N249">
        <v>2.1</v>
      </c>
      <c r="O249">
        <v>17</v>
      </c>
      <c r="P249">
        <v>378.8</v>
      </c>
      <c r="Q249">
        <v>1446.6</v>
      </c>
      <c r="R249">
        <v>102.1</v>
      </c>
      <c r="S249">
        <v>257.10000000000002</v>
      </c>
      <c r="U249">
        <v>589.79999999999995</v>
      </c>
      <c r="V249">
        <v>20.9</v>
      </c>
      <c r="W249">
        <v>118.4</v>
      </c>
      <c r="X249">
        <v>30.2</v>
      </c>
      <c r="Y249">
        <v>148.6</v>
      </c>
      <c r="Z249">
        <v>40.700000000000003</v>
      </c>
      <c r="AA249">
        <v>1085.2</v>
      </c>
      <c r="AB249">
        <v>39.6</v>
      </c>
      <c r="AC249">
        <v>16.100000000000001</v>
      </c>
      <c r="AD249">
        <v>458.2</v>
      </c>
      <c r="AE249">
        <v>3.9</v>
      </c>
      <c r="AF249">
        <v>16.100000000000001</v>
      </c>
      <c r="AG249">
        <v>457.1</v>
      </c>
      <c r="AH249">
        <v>3.4</v>
      </c>
    </row>
    <row r="250" spans="1:34" hidden="1" x14ac:dyDescent="0.2">
      <c r="A250" s="2">
        <v>29099</v>
      </c>
      <c r="B250" s="3">
        <f>SUM(Table2[[#This Row],[Currency; Not seasonally adjusted]],Table2[[#This Row],[Demand deposits; Not seasonally adjusted]],AC250,AE250)</f>
        <v>380.50000000000006</v>
      </c>
      <c r="C250" s="3">
        <f>SUM(Table2[[#This Row],[M1; Not seasonally adjusted]],K250,L250,,AD250)</f>
        <v>1454.5</v>
      </c>
      <c r="D250" s="3">
        <f>SUM(Table2[[#This Row],[M1; Not seasonally adjusted]],-Table2[[#This Row],[Calculated_NM1]])</f>
        <v>-5.6843418860808015E-14</v>
      </c>
      <c r="E250" s="3">
        <f>IF(Table2[[#This Row],[NM1-M1]]&gt;1,1,0)</f>
        <v>0</v>
      </c>
      <c r="F250">
        <v>380.5</v>
      </c>
      <c r="G250">
        <v>1454.5</v>
      </c>
      <c r="H250">
        <v>103.1</v>
      </c>
      <c r="I250">
        <v>257.10000000000002</v>
      </c>
      <c r="K250">
        <v>597.5</v>
      </c>
      <c r="L250">
        <v>23.6</v>
      </c>
      <c r="M250">
        <v>15.3</v>
      </c>
      <c r="N250">
        <v>2.2000000000000002</v>
      </c>
      <c r="O250">
        <v>17.399999999999999</v>
      </c>
      <c r="P250">
        <v>379.3</v>
      </c>
      <c r="Q250">
        <v>1454.1</v>
      </c>
      <c r="R250">
        <v>103.1</v>
      </c>
      <c r="S250">
        <v>256.2</v>
      </c>
      <c r="U250">
        <v>598.79999999999995</v>
      </c>
      <c r="V250">
        <v>23.5</v>
      </c>
      <c r="W250">
        <v>119.3</v>
      </c>
      <c r="X250">
        <v>30.3</v>
      </c>
      <c r="Y250">
        <v>149.6</v>
      </c>
      <c r="Z250">
        <v>41.1</v>
      </c>
      <c r="AA250">
        <v>1340.4</v>
      </c>
      <c r="AB250">
        <v>39.700000000000003</v>
      </c>
      <c r="AC250">
        <v>16.600000000000001</v>
      </c>
      <c r="AD250">
        <v>452.9</v>
      </c>
      <c r="AE250">
        <v>3.7</v>
      </c>
      <c r="AF250">
        <v>16.399999999999999</v>
      </c>
      <c r="AG250">
        <v>452.5</v>
      </c>
      <c r="AH250">
        <v>3.5</v>
      </c>
    </row>
    <row r="251" spans="1:34" hidden="1" x14ac:dyDescent="0.2">
      <c r="A251" s="2">
        <v>29129</v>
      </c>
      <c r="B251" s="3">
        <f>SUM(Table2[[#This Row],[Currency; Not seasonally adjusted]],Table2[[#This Row],[Demand deposits; Not seasonally adjusted]],AC251,AE251)</f>
        <v>382.60000000000008</v>
      </c>
      <c r="C251" s="3">
        <f>SUM(Table2[[#This Row],[M1; Not seasonally adjusted]],K251,L251,,AD251)</f>
        <v>1463.6000000000001</v>
      </c>
      <c r="D251" s="3">
        <f>SUM(Table2[[#This Row],[M1; Not seasonally adjusted]],-Table2[[#This Row],[Calculated_NM1]])</f>
        <v>-5.6843418860808015E-14</v>
      </c>
      <c r="E251" s="3">
        <f>IF(Table2[[#This Row],[NM1-M1]]&gt;1,1,0)</f>
        <v>0</v>
      </c>
      <c r="F251">
        <v>382.6</v>
      </c>
      <c r="G251">
        <v>1463.6</v>
      </c>
      <c r="H251">
        <v>103.8</v>
      </c>
      <c r="I251">
        <v>258.60000000000002</v>
      </c>
      <c r="K251">
        <v>611.70000000000005</v>
      </c>
      <c r="L251">
        <v>26.6</v>
      </c>
      <c r="M251">
        <v>15.7</v>
      </c>
      <c r="N251">
        <v>2.2000000000000002</v>
      </c>
      <c r="O251">
        <v>17.899999999999999</v>
      </c>
      <c r="P251">
        <v>380.8</v>
      </c>
      <c r="Q251">
        <v>1460.4</v>
      </c>
      <c r="R251">
        <v>103.9</v>
      </c>
      <c r="S251">
        <v>256.89999999999998</v>
      </c>
      <c r="U251">
        <v>611.1</v>
      </c>
      <c r="V251">
        <v>26.8</v>
      </c>
      <c r="W251">
        <v>119.9</v>
      </c>
      <c r="X251">
        <v>31.6</v>
      </c>
      <c r="Y251">
        <v>151.5</v>
      </c>
      <c r="Z251">
        <v>42.3</v>
      </c>
      <c r="AA251">
        <v>2021.7</v>
      </c>
      <c r="AB251">
        <v>40.299999999999997</v>
      </c>
      <c r="AC251">
        <v>16.600000000000001</v>
      </c>
      <c r="AD251">
        <v>442.7</v>
      </c>
      <c r="AE251">
        <v>3.6</v>
      </c>
      <c r="AF251">
        <v>16.5</v>
      </c>
      <c r="AG251">
        <v>441.7</v>
      </c>
      <c r="AH251">
        <v>3.5</v>
      </c>
    </row>
    <row r="252" spans="1:34" hidden="1" x14ac:dyDescent="0.2">
      <c r="A252" s="2">
        <v>29160</v>
      </c>
      <c r="B252" s="3">
        <f>SUM(Table2[[#This Row],[Currency; Not seasonally adjusted]],Table2[[#This Row],[Demand deposits; Not seasonally adjusted]],AC252,AE252)</f>
        <v>384.4</v>
      </c>
      <c r="C252" s="3">
        <f>SUM(Table2[[#This Row],[M1; Not seasonally adjusted]],K252,L252,,AD252)</f>
        <v>1466.3999999999999</v>
      </c>
      <c r="D252" s="3">
        <f>SUM(Table2[[#This Row],[M1; Not seasonally adjusted]],-Table2[[#This Row],[Calculated_NM1]])</f>
        <v>0</v>
      </c>
      <c r="E252" s="3">
        <f>IF(Table2[[#This Row],[NM1-M1]]&gt;1,1,0)</f>
        <v>0</v>
      </c>
      <c r="F252">
        <v>384.4</v>
      </c>
      <c r="G252">
        <v>1466.4</v>
      </c>
      <c r="H252">
        <v>105.2</v>
      </c>
      <c r="I252">
        <v>259.3</v>
      </c>
      <c r="K252">
        <v>626.29999999999995</v>
      </c>
      <c r="L252">
        <v>29.7</v>
      </c>
      <c r="M252">
        <v>16.100000000000001</v>
      </c>
      <c r="N252">
        <v>2.2999999999999998</v>
      </c>
      <c r="O252">
        <v>18.3</v>
      </c>
      <c r="P252">
        <v>380.8</v>
      </c>
      <c r="Q252">
        <v>1465.9</v>
      </c>
      <c r="R252">
        <v>104.3</v>
      </c>
      <c r="S252">
        <v>256.5</v>
      </c>
      <c r="U252">
        <v>625.70000000000005</v>
      </c>
      <c r="V252">
        <v>30.2</v>
      </c>
      <c r="W252">
        <v>121.5</v>
      </c>
      <c r="X252">
        <v>32.299999999999997</v>
      </c>
      <c r="Y252">
        <v>153.80000000000001</v>
      </c>
      <c r="Z252">
        <v>43</v>
      </c>
      <c r="AA252">
        <v>1905.8</v>
      </c>
      <c r="AB252">
        <v>41.1</v>
      </c>
      <c r="AC252">
        <v>16.5</v>
      </c>
      <c r="AD252">
        <v>426</v>
      </c>
      <c r="AE252">
        <v>3.4</v>
      </c>
      <c r="AF252">
        <v>16.5</v>
      </c>
      <c r="AG252">
        <v>429.1</v>
      </c>
      <c r="AH252">
        <v>3.5</v>
      </c>
    </row>
    <row r="253" spans="1:34" hidden="1" x14ac:dyDescent="0.2">
      <c r="A253" s="2">
        <v>29190</v>
      </c>
      <c r="B253" s="3">
        <f>SUM(Table2[[#This Row],[Currency; Not seasonally adjusted]],Table2[[#This Row],[Demand deposits; Not seasonally adjusted]],AC253,AE253)</f>
        <v>393.09999999999997</v>
      </c>
      <c r="C253" s="3">
        <f>SUM(Table2[[#This Row],[M1; Not seasonally adjusted]],K253,L253,,AD253)</f>
        <v>1479.1</v>
      </c>
      <c r="D253" s="3">
        <f>SUM(Table2[[#This Row],[M1; Not seasonally adjusted]],-Table2[[#This Row],[Calculated_NM1]])</f>
        <v>0.10000000000002274</v>
      </c>
      <c r="E253" s="3">
        <f>IF(Table2[[#This Row],[NM1-M1]]&gt;1,1,0)</f>
        <v>0</v>
      </c>
      <c r="F253">
        <v>393.2</v>
      </c>
      <c r="G253">
        <v>1479</v>
      </c>
      <c r="H253">
        <v>106.9</v>
      </c>
      <c r="I253">
        <v>266</v>
      </c>
      <c r="K253">
        <v>633.1</v>
      </c>
      <c r="L253">
        <v>32.200000000000003</v>
      </c>
      <c r="M253">
        <v>16.5</v>
      </c>
      <c r="N253">
        <v>2.2999999999999998</v>
      </c>
      <c r="O253">
        <v>18.8</v>
      </c>
      <c r="P253">
        <v>381.8</v>
      </c>
      <c r="Q253">
        <v>1473.7</v>
      </c>
      <c r="R253">
        <v>104.8</v>
      </c>
      <c r="S253">
        <v>256.60000000000002</v>
      </c>
      <c r="U253">
        <v>634.29999999999995</v>
      </c>
      <c r="V253">
        <v>33.9</v>
      </c>
      <c r="W253">
        <v>124</v>
      </c>
      <c r="X253">
        <v>32.700000000000003</v>
      </c>
      <c r="Y253">
        <v>156.69999999999999</v>
      </c>
      <c r="Z253">
        <v>44</v>
      </c>
      <c r="AA253">
        <v>1472.6</v>
      </c>
      <c r="AB253">
        <v>42.5</v>
      </c>
      <c r="AC253">
        <v>16.899999999999999</v>
      </c>
      <c r="AD253">
        <v>420.6</v>
      </c>
      <c r="AE253">
        <v>3.3</v>
      </c>
      <c r="AF253">
        <v>16.8</v>
      </c>
      <c r="AG253">
        <v>423.8</v>
      </c>
      <c r="AH253">
        <v>3.5</v>
      </c>
    </row>
    <row r="254" spans="1:34" hidden="1" x14ac:dyDescent="0.2">
      <c r="A254" s="2">
        <v>29221</v>
      </c>
      <c r="B254" s="3">
        <f>SUM(Table2[[#This Row],[Currency; Not seasonally adjusted]],Table2[[#This Row],[Demand deposits; Not seasonally adjusted]],AC254,AE254)</f>
        <v>390.4</v>
      </c>
      <c r="C254" s="3">
        <f>SUM(Table2[[#This Row],[M1; Not seasonally adjusted]],K254,L254,,AD254)</f>
        <v>1486.1999999999998</v>
      </c>
      <c r="D254" s="3">
        <f>SUM(Table2[[#This Row],[M1; Not seasonally adjusted]],-Table2[[#This Row],[Calculated_NM1]])</f>
        <v>0</v>
      </c>
      <c r="E254" s="3">
        <f>IF(Table2[[#This Row],[NM1-M1]]&gt;1,1,0)</f>
        <v>0</v>
      </c>
      <c r="F254">
        <v>390.4</v>
      </c>
      <c r="G254">
        <v>1486.2</v>
      </c>
      <c r="H254">
        <v>105.1</v>
      </c>
      <c r="I254">
        <v>264.3</v>
      </c>
      <c r="K254">
        <v>644.1</v>
      </c>
      <c r="L254">
        <v>36.6</v>
      </c>
      <c r="M254">
        <v>16.8</v>
      </c>
      <c r="N254">
        <v>2.2999999999999998</v>
      </c>
      <c r="O254">
        <v>19.2</v>
      </c>
      <c r="P254">
        <v>385.8</v>
      </c>
      <c r="Q254">
        <v>1482.7</v>
      </c>
      <c r="R254">
        <v>106</v>
      </c>
      <c r="S254">
        <v>258.89999999999998</v>
      </c>
      <c r="U254">
        <v>641.5</v>
      </c>
      <c r="V254">
        <v>38.1</v>
      </c>
      <c r="W254">
        <v>123.1</v>
      </c>
      <c r="X254">
        <v>32.9</v>
      </c>
      <c r="Y254">
        <v>156</v>
      </c>
      <c r="Z254">
        <v>45.2</v>
      </c>
      <c r="AA254">
        <v>1241.0999999999999</v>
      </c>
      <c r="AB254">
        <v>43.9</v>
      </c>
      <c r="AC254">
        <v>17.600000000000001</v>
      </c>
      <c r="AD254">
        <v>415.1</v>
      </c>
      <c r="AE254">
        <v>3.4</v>
      </c>
      <c r="AF254">
        <v>17.399999999999999</v>
      </c>
      <c r="AG254">
        <v>417.2</v>
      </c>
      <c r="AH254">
        <v>3.6</v>
      </c>
    </row>
    <row r="255" spans="1:34" hidden="1" x14ac:dyDescent="0.2">
      <c r="A255" s="2">
        <v>29252</v>
      </c>
      <c r="B255" s="3">
        <f>SUM(Table2[[#This Row],[Currency; Not seasonally adjusted]],Table2[[#This Row],[Demand deposits; Not seasonally adjusted]],AC255,AE255)</f>
        <v>380.79999999999995</v>
      </c>
      <c r="C255" s="3">
        <f>SUM(Table2[[#This Row],[M1; Not seasonally adjusted]],K255,L255,,AD255)</f>
        <v>1486.3</v>
      </c>
      <c r="D255" s="3">
        <f>SUM(Table2[[#This Row],[M1; Not seasonally adjusted]],-Table2[[#This Row],[Calculated_NM1]])</f>
        <v>5.6843418860808015E-14</v>
      </c>
      <c r="E255" s="3">
        <f>IF(Table2[[#This Row],[NM1-M1]]&gt;1,1,0)</f>
        <v>0</v>
      </c>
      <c r="F255">
        <v>380.8</v>
      </c>
      <c r="G255">
        <v>1486.3</v>
      </c>
      <c r="H255">
        <v>105.4</v>
      </c>
      <c r="I255">
        <v>254.1</v>
      </c>
      <c r="K255">
        <v>653.9</v>
      </c>
      <c r="L255">
        <v>44.1</v>
      </c>
      <c r="M255">
        <v>17.100000000000001</v>
      </c>
      <c r="N255">
        <v>2.4</v>
      </c>
      <c r="O255">
        <v>19.5</v>
      </c>
      <c r="P255">
        <v>390.1</v>
      </c>
      <c r="Q255">
        <v>1494.6</v>
      </c>
      <c r="R255">
        <v>106.7</v>
      </c>
      <c r="S255">
        <v>261.7</v>
      </c>
      <c r="U255">
        <v>650.6</v>
      </c>
      <c r="V255">
        <v>43.3</v>
      </c>
      <c r="W255">
        <v>121.8</v>
      </c>
      <c r="X255">
        <v>32.1</v>
      </c>
      <c r="Y255">
        <v>153.9</v>
      </c>
      <c r="Z255">
        <v>43.2</v>
      </c>
      <c r="AA255">
        <v>1655.1</v>
      </c>
      <c r="AB255">
        <v>41.5</v>
      </c>
      <c r="AC255">
        <v>17.899999999999999</v>
      </c>
      <c r="AD255">
        <v>407.5</v>
      </c>
      <c r="AE255">
        <v>3.4</v>
      </c>
      <c r="AF255">
        <v>18</v>
      </c>
      <c r="AG255">
        <v>410.6</v>
      </c>
      <c r="AH255">
        <v>3.6</v>
      </c>
    </row>
    <row r="256" spans="1:34" hidden="1" x14ac:dyDescent="0.2">
      <c r="A256" s="2">
        <v>29281</v>
      </c>
      <c r="B256" s="3">
        <f>SUM(Table2[[#This Row],[Currency; Not seasonally adjusted]],Table2[[#This Row],[Demand deposits; Not seasonally adjusted]],AC256,AE256)</f>
        <v>382.19999999999993</v>
      </c>
      <c r="C256" s="3">
        <f>SUM(Table2[[#This Row],[M1; Not seasonally adjusted]],K256,L256,,AD256)</f>
        <v>1497.1999999999998</v>
      </c>
      <c r="D256" s="3">
        <f>SUM(Table2[[#This Row],[M1; Not seasonally adjusted]],-Table2[[#This Row],[Calculated_NM1]])</f>
        <v>5.6843418860808015E-14</v>
      </c>
      <c r="E256" s="3">
        <f>IF(Table2[[#This Row],[NM1-M1]]&gt;1,1,0)</f>
        <v>0</v>
      </c>
      <c r="F256">
        <v>382.2</v>
      </c>
      <c r="G256">
        <v>1497.2</v>
      </c>
      <c r="H256">
        <v>106.5</v>
      </c>
      <c r="I256">
        <v>253.9</v>
      </c>
      <c r="K256">
        <v>667.6</v>
      </c>
      <c r="L256">
        <v>47.1</v>
      </c>
      <c r="M256">
        <v>17.399999999999999</v>
      </c>
      <c r="N256">
        <v>2.5</v>
      </c>
      <c r="O256">
        <v>19.899999999999999</v>
      </c>
      <c r="P256">
        <v>388.4</v>
      </c>
      <c r="Q256">
        <v>1499.8</v>
      </c>
      <c r="R256">
        <v>107.5</v>
      </c>
      <c r="S256">
        <v>258.89999999999998</v>
      </c>
      <c r="U256">
        <v>665.6</v>
      </c>
      <c r="V256">
        <v>45.7</v>
      </c>
      <c r="W256">
        <v>122.6</v>
      </c>
      <c r="X256">
        <v>32.4</v>
      </c>
      <c r="Y256">
        <v>155</v>
      </c>
      <c r="Z256">
        <v>43.1</v>
      </c>
      <c r="AA256">
        <v>2823.2</v>
      </c>
      <c r="AB256">
        <v>40.299999999999997</v>
      </c>
      <c r="AC256">
        <v>18.399999999999999</v>
      </c>
      <c r="AD256">
        <v>400.3</v>
      </c>
      <c r="AE256">
        <v>3.4</v>
      </c>
      <c r="AF256">
        <v>18.5</v>
      </c>
      <c r="AG256">
        <v>400.1</v>
      </c>
      <c r="AH256">
        <v>3.6</v>
      </c>
    </row>
    <row r="257" spans="1:34" hidden="1" x14ac:dyDescent="0.2">
      <c r="A257" s="2">
        <v>29312</v>
      </c>
      <c r="B257" s="3">
        <f>SUM(Table2[[#This Row],[Currency; Not seasonally adjusted]],Table2[[#This Row],[Demand deposits; Not seasonally adjusted]],AC257,AE257)</f>
        <v>386.79999999999995</v>
      </c>
      <c r="C257" s="3">
        <f>SUM(Table2[[#This Row],[M1; Not seasonally adjusted]],K257,L257,,AD257)</f>
        <v>1507.7</v>
      </c>
      <c r="D257" s="3">
        <f>SUM(Table2[[#This Row],[M1; Not seasonally adjusted]],-Table2[[#This Row],[Calculated_NM1]])</f>
        <v>-9.9999999999965894E-2</v>
      </c>
      <c r="E257" s="3">
        <f>IF(Table2[[#This Row],[NM1-M1]]&gt;1,1,0)</f>
        <v>0</v>
      </c>
      <c r="F257">
        <v>386.7</v>
      </c>
      <c r="G257">
        <v>1507.7</v>
      </c>
      <c r="H257">
        <v>107.3</v>
      </c>
      <c r="I257">
        <v>256.7</v>
      </c>
      <c r="K257">
        <v>686</v>
      </c>
      <c r="L257">
        <v>46.7</v>
      </c>
      <c r="M257">
        <v>17.8</v>
      </c>
      <c r="N257">
        <v>2.5</v>
      </c>
      <c r="O257">
        <v>20.3</v>
      </c>
      <c r="P257">
        <v>383.8</v>
      </c>
      <c r="Q257">
        <v>1502.2</v>
      </c>
      <c r="R257">
        <v>107.7</v>
      </c>
      <c r="S257">
        <v>253.4</v>
      </c>
      <c r="U257">
        <v>686.2</v>
      </c>
      <c r="V257">
        <v>45.8</v>
      </c>
      <c r="W257">
        <v>123.8</v>
      </c>
      <c r="X257">
        <v>34</v>
      </c>
      <c r="Y257">
        <v>157.9</v>
      </c>
      <c r="Z257">
        <v>44.9</v>
      </c>
      <c r="AA257">
        <v>2455.1999999999998</v>
      </c>
      <c r="AB257">
        <v>42.4</v>
      </c>
      <c r="AC257">
        <v>19.399999999999999</v>
      </c>
      <c r="AD257">
        <v>388.3</v>
      </c>
      <c r="AE257">
        <v>3.4</v>
      </c>
      <c r="AF257">
        <v>19</v>
      </c>
      <c r="AG257">
        <v>386.4</v>
      </c>
      <c r="AH257">
        <v>3.6</v>
      </c>
    </row>
    <row r="258" spans="1:34" hidden="1" x14ac:dyDescent="0.2">
      <c r="A258" s="2">
        <v>29342</v>
      </c>
      <c r="B258" s="3">
        <f>SUM(Table2[[#This Row],[Currency; Not seasonally adjusted]],Table2[[#This Row],[Demand deposits; Not seasonally adjusted]],AC258,AE258)</f>
        <v>377.9</v>
      </c>
      <c r="C258" s="3">
        <f>SUM(Table2[[#This Row],[M1; Not seasonally adjusted]],K258,L258,,AD258)</f>
        <v>1504.1999999999998</v>
      </c>
      <c r="D258" s="3">
        <f>SUM(Table2[[#This Row],[M1; Not seasonally adjusted]],-Table2[[#This Row],[Calculated_NM1]])</f>
        <v>-9.9999999999965894E-2</v>
      </c>
      <c r="E258" s="3">
        <f>IF(Table2[[#This Row],[NM1-M1]]&gt;1,1,0)</f>
        <v>0</v>
      </c>
      <c r="F258">
        <v>377.8</v>
      </c>
      <c r="G258">
        <v>1504.2</v>
      </c>
      <c r="H258">
        <v>108.5</v>
      </c>
      <c r="I258">
        <v>247</v>
      </c>
      <c r="K258">
        <v>693.8</v>
      </c>
      <c r="L258">
        <v>49.5</v>
      </c>
      <c r="M258">
        <v>18.100000000000001</v>
      </c>
      <c r="N258">
        <v>2.6</v>
      </c>
      <c r="O258">
        <v>20.7</v>
      </c>
      <c r="P258">
        <v>384.8</v>
      </c>
      <c r="Q258">
        <v>1512.3</v>
      </c>
      <c r="R258">
        <v>108.7</v>
      </c>
      <c r="S258">
        <v>253.4</v>
      </c>
      <c r="U258">
        <v>696.1</v>
      </c>
      <c r="V258">
        <v>49.3</v>
      </c>
      <c r="W258">
        <v>124.9</v>
      </c>
      <c r="X258">
        <v>33</v>
      </c>
      <c r="Y258">
        <v>157.9</v>
      </c>
      <c r="Z258">
        <v>44</v>
      </c>
      <c r="AA258">
        <v>1018.3</v>
      </c>
      <c r="AB258">
        <v>42.9</v>
      </c>
      <c r="AC258">
        <v>18.899999999999999</v>
      </c>
      <c r="AD258">
        <v>383.1</v>
      </c>
      <c r="AE258">
        <v>3.5</v>
      </c>
      <c r="AF258">
        <v>19.2</v>
      </c>
      <c r="AG258">
        <v>382.2</v>
      </c>
      <c r="AH258">
        <v>3.6</v>
      </c>
    </row>
    <row r="259" spans="1:34" hidden="1" x14ac:dyDescent="0.2">
      <c r="A259" s="2">
        <v>29373</v>
      </c>
      <c r="B259" s="3">
        <f>SUM(Table2[[#This Row],[Currency; Not seasonally adjusted]],Table2[[#This Row],[Demand deposits; Not seasonally adjusted]],AC259,AE259)</f>
        <v>387.4</v>
      </c>
      <c r="C259" s="3">
        <f>SUM(Table2[[#This Row],[M1; Not seasonally adjusted]],K259,L259,,AD259)</f>
        <v>1527.4</v>
      </c>
      <c r="D259" s="3">
        <f>SUM(Table2[[#This Row],[M1; Not seasonally adjusted]],-Table2[[#This Row],[Calculated_NM1]])</f>
        <v>-9.9999999999965894E-2</v>
      </c>
      <c r="E259" s="3">
        <f>IF(Table2[[#This Row],[NM1-M1]]&gt;1,1,0)</f>
        <v>0</v>
      </c>
      <c r="F259">
        <v>387.3</v>
      </c>
      <c r="G259">
        <v>1527.4</v>
      </c>
      <c r="H259">
        <v>109.7</v>
      </c>
      <c r="I259">
        <v>253.5</v>
      </c>
      <c r="K259">
        <v>692.4</v>
      </c>
      <c r="L259">
        <v>54.7</v>
      </c>
      <c r="M259">
        <v>18.399999999999999</v>
      </c>
      <c r="N259">
        <v>2.6</v>
      </c>
      <c r="O259">
        <v>21</v>
      </c>
      <c r="P259">
        <v>389.1</v>
      </c>
      <c r="Q259">
        <v>1529.2</v>
      </c>
      <c r="R259">
        <v>109.6</v>
      </c>
      <c r="S259">
        <v>255.3</v>
      </c>
      <c r="U259">
        <v>694.8</v>
      </c>
      <c r="V259">
        <v>54.5</v>
      </c>
      <c r="W259">
        <v>126.6</v>
      </c>
      <c r="X259">
        <v>32.4</v>
      </c>
      <c r="Y259">
        <v>158.9</v>
      </c>
      <c r="Z259">
        <v>43.5</v>
      </c>
      <c r="AA259">
        <v>379.4</v>
      </c>
      <c r="AB259">
        <v>43.1</v>
      </c>
      <c r="AC259">
        <v>20.399999999999999</v>
      </c>
      <c r="AD259">
        <v>393</v>
      </c>
      <c r="AE259">
        <v>3.8</v>
      </c>
      <c r="AF259">
        <v>20.6</v>
      </c>
      <c r="AG259">
        <v>390.8</v>
      </c>
      <c r="AH259">
        <v>3.6</v>
      </c>
    </row>
    <row r="260" spans="1:34" hidden="1" x14ac:dyDescent="0.2">
      <c r="A260" s="2">
        <v>29403</v>
      </c>
      <c r="B260" s="3">
        <f>SUM(Table2[[#This Row],[Currency; Not seasonally adjusted]],Table2[[#This Row],[Demand deposits; Not seasonally adjusted]],AC260,AE260)</f>
        <v>394.7</v>
      </c>
      <c r="C260" s="3">
        <f>SUM(Table2[[#This Row],[M1; Not seasonally adjusted]],K260,L260,,AD260)</f>
        <v>1549</v>
      </c>
      <c r="D260" s="3">
        <f>SUM(Table2[[#This Row],[M1; Not seasonally adjusted]],-Table2[[#This Row],[Calculated_NM1]])</f>
        <v>-9.9999999999965894E-2</v>
      </c>
      <c r="E260" s="3">
        <f>IF(Table2[[#This Row],[NM1-M1]]&gt;1,1,0)</f>
        <v>0</v>
      </c>
      <c r="F260">
        <v>394.6</v>
      </c>
      <c r="G260">
        <v>1549.1</v>
      </c>
      <c r="H260">
        <v>111.3</v>
      </c>
      <c r="I260">
        <v>257.39999999999998</v>
      </c>
      <c r="K260">
        <v>689.2</v>
      </c>
      <c r="L260">
        <v>58.1</v>
      </c>
      <c r="M260">
        <v>18.7</v>
      </c>
      <c r="N260">
        <v>2.7</v>
      </c>
      <c r="O260">
        <v>21.4</v>
      </c>
      <c r="P260">
        <v>394</v>
      </c>
      <c r="Q260">
        <v>1545.5</v>
      </c>
      <c r="R260">
        <v>110.5</v>
      </c>
      <c r="S260">
        <v>257.8</v>
      </c>
      <c r="U260">
        <v>691.1</v>
      </c>
      <c r="V260">
        <v>57.7</v>
      </c>
      <c r="W260">
        <v>128.4</v>
      </c>
      <c r="X260">
        <v>31.6</v>
      </c>
      <c r="Y260">
        <v>159.9</v>
      </c>
      <c r="Z260">
        <v>42.9</v>
      </c>
      <c r="AA260">
        <v>394.6</v>
      </c>
      <c r="AB260">
        <v>42.5</v>
      </c>
      <c r="AC260">
        <v>21.9</v>
      </c>
      <c r="AD260">
        <v>407.1</v>
      </c>
      <c r="AE260">
        <v>4.0999999999999996</v>
      </c>
      <c r="AF260">
        <v>22</v>
      </c>
      <c r="AG260">
        <v>402.8</v>
      </c>
      <c r="AH260">
        <v>3.7</v>
      </c>
    </row>
    <row r="261" spans="1:34" hidden="1" x14ac:dyDescent="0.2">
      <c r="A261" s="2">
        <v>29434</v>
      </c>
      <c r="B261" s="3">
        <f>SUM(Table2[[#This Row],[Currency; Not seasonally adjusted]],Table2[[#This Row],[Demand deposits; Not seasonally adjusted]],AC261,AE261)</f>
        <v>398.3</v>
      </c>
      <c r="C261" s="3">
        <f>SUM(Table2[[#This Row],[M1; Not seasonally adjusted]],K261,L261,,AD261)</f>
        <v>1560.6000000000001</v>
      </c>
      <c r="D261" s="3">
        <f>SUM(Table2[[#This Row],[M1; Not seasonally adjusted]],-Table2[[#This Row],[Calculated_NM1]])</f>
        <v>0</v>
      </c>
      <c r="E261" s="3">
        <f>IF(Table2[[#This Row],[NM1-M1]]&gt;1,1,0)</f>
        <v>0</v>
      </c>
      <c r="F261">
        <v>398.3</v>
      </c>
      <c r="G261">
        <v>1560.7</v>
      </c>
      <c r="H261">
        <v>112.2</v>
      </c>
      <c r="I261">
        <v>258.8</v>
      </c>
      <c r="K261">
        <v>686.9</v>
      </c>
      <c r="L261">
        <v>60.2</v>
      </c>
      <c r="M261">
        <v>19.100000000000001</v>
      </c>
      <c r="N261">
        <v>2.7</v>
      </c>
      <c r="O261">
        <v>21.8</v>
      </c>
      <c r="P261">
        <v>399.2</v>
      </c>
      <c r="Q261">
        <v>1561.5</v>
      </c>
      <c r="R261">
        <v>111.7</v>
      </c>
      <c r="S261">
        <v>260.60000000000002</v>
      </c>
      <c r="U261">
        <v>688.4</v>
      </c>
      <c r="V261">
        <v>59.3</v>
      </c>
      <c r="W261">
        <v>129.30000000000001</v>
      </c>
      <c r="X261">
        <v>29.1</v>
      </c>
      <c r="Y261">
        <v>158.4</v>
      </c>
      <c r="Z261">
        <v>40.4</v>
      </c>
      <c r="AA261">
        <v>658.2</v>
      </c>
      <c r="AB261">
        <v>39.700000000000003</v>
      </c>
      <c r="AC261">
        <v>23.1</v>
      </c>
      <c r="AD261">
        <v>415.2</v>
      </c>
      <c r="AE261">
        <v>4.2</v>
      </c>
      <c r="AF261">
        <v>23.2</v>
      </c>
      <c r="AG261">
        <v>414.6</v>
      </c>
      <c r="AH261">
        <v>3.7</v>
      </c>
    </row>
    <row r="262" spans="1:34" hidden="1" x14ac:dyDescent="0.2">
      <c r="A262" s="2">
        <v>29465</v>
      </c>
      <c r="B262" s="3">
        <f>SUM(Table2[[#This Row],[Currency; Not seasonally adjusted]],Table2[[#This Row],[Demand deposits; Not seasonally adjusted]],AC262,AE262)</f>
        <v>404.7</v>
      </c>
      <c r="C262" s="3">
        <f>SUM(Table2[[#This Row],[M1; Not seasonally adjusted]],K262,L262,,AD262)</f>
        <v>1573.0000000000002</v>
      </c>
      <c r="D262" s="3">
        <f>SUM(Table2[[#This Row],[M1; Not seasonally adjusted]],-Table2[[#This Row],[Calculated_NM1]])</f>
        <v>0</v>
      </c>
      <c r="E262" s="3">
        <f>IF(Table2[[#This Row],[NM1-M1]]&gt;1,1,0)</f>
        <v>0</v>
      </c>
      <c r="F262">
        <v>404.7</v>
      </c>
      <c r="G262">
        <v>1573.1</v>
      </c>
      <c r="H262">
        <v>112.2</v>
      </c>
      <c r="I262">
        <v>263.89999999999998</v>
      </c>
      <c r="K262">
        <v>689.7</v>
      </c>
      <c r="L262">
        <v>59.9</v>
      </c>
      <c r="M262">
        <v>19.399999999999999</v>
      </c>
      <c r="N262">
        <v>2.8</v>
      </c>
      <c r="O262">
        <v>22.2</v>
      </c>
      <c r="P262">
        <v>404.8</v>
      </c>
      <c r="Q262">
        <v>1574</v>
      </c>
      <c r="R262">
        <v>112.4</v>
      </c>
      <c r="S262">
        <v>264.2</v>
      </c>
      <c r="U262">
        <v>690.6</v>
      </c>
      <c r="V262">
        <v>59.5</v>
      </c>
      <c r="W262">
        <v>130</v>
      </c>
      <c r="X262">
        <v>29.4</v>
      </c>
      <c r="Y262">
        <v>159.4</v>
      </c>
      <c r="Z262">
        <v>41.2</v>
      </c>
      <c r="AA262">
        <v>1311.4</v>
      </c>
      <c r="AB262">
        <v>39.9</v>
      </c>
      <c r="AC262">
        <v>24.6</v>
      </c>
      <c r="AD262">
        <v>418.7</v>
      </c>
      <c r="AE262">
        <v>4</v>
      </c>
      <c r="AF262">
        <v>24.5</v>
      </c>
      <c r="AG262">
        <v>419</v>
      </c>
      <c r="AH262">
        <v>3.8</v>
      </c>
    </row>
    <row r="263" spans="1:34" hidden="1" x14ac:dyDescent="0.2">
      <c r="A263" s="2">
        <v>29495</v>
      </c>
      <c r="B263" s="3">
        <f>SUM(Table2[[#This Row],[Currency; Not seasonally adjusted]],Table2[[#This Row],[Demand deposits; Not seasonally adjusted]],AC263,AE263)</f>
        <v>410.6</v>
      </c>
      <c r="C263" s="3">
        <f>SUM(Table2[[#This Row],[M1; Not seasonally adjusted]],K263,L263,,AD263)</f>
        <v>1588.5</v>
      </c>
      <c r="D263" s="3">
        <f>SUM(Table2[[#This Row],[M1; Not seasonally adjusted]],-Table2[[#This Row],[Calculated_NM1]])</f>
        <v>9.9999999999965894E-2</v>
      </c>
      <c r="E263" s="3">
        <f>IF(Table2[[#This Row],[NM1-M1]]&gt;1,1,0)</f>
        <v>0</v>
      </c>
      <c r="F263">
        <v>410.7</v>
      </c>
      <c r="G263">
        <v>1588.5</v>
      </c>
      <c r="H263">
        <v>113.3</v>
      </c>
      <c r="I263">
        <v>267.89999999999998</v>
      </c>
      <c r="K263">
        <v>697.6</v>
      </c>
      <c r="L263">
        <v>60.2</v>
      </c>
      <c r="M263">
        <v>19.7</v>
      </c>
      <c r="N263">
        <v>2.8</v>
      </c>
      <c r="O263">
        <v>22.5</v>
      </c>
      <c r="P263">
        <v>409</v>
      </c>
      <c r="Q263">
        <v>1584.8</v>
      </c>
      <c r="R263">
        <v>113.4</v>
      </c>
      <c r="S263">
        <v>266.10000000000002</v>
      </c>
      <c r="U263">
        <v>695.7</v>
      </c>
      <c r="V263">
        <v>60.4</v>
      </c>
      <c r="W263">
        <v>130.9</v>
      </c>
      <c r="X263">
        <v>30</v>
      </c>
      <c r="Y263">
        <v>160.9</v>
      </c>
      <c r="Z263">
        <v>41.7</v>
      </c>
      <c r="AA263">
        <v>1310.2</v>
      </c>
      <c r="AB263">
        <v>40.4</v>
      </c>
      <c r="AC263">
        <v>25.6</v>
      </c>
      <c r="AD263">
        <v>420</v>
      </c>
      <c r="AE263">
        <v>3.8</v>
      </c>
      <c r="AF263">
        <v>25.7</v>
      </c>
      <c r="AG263">
        <v>419.7</v>
      </c>
      <c r="AH263">
        <v>3.8</v>
      </c>
    </row>
    <row r="264" spans="1:34" hidden="1" x14ac:dyDescent="0.2">
      <c r="A264" s="2">
        <v>29526</v>
      </c>
      <c r="B264" s="3">
        <f>SUM(Table2[[#This Row],[Currency; Not seasonally adjusted]],Table2[[#This Row],[Demand deposits; Not seasonally adjusted]],AC264,AE264)</f>
        <v>415.8</v>
      </c>
      <c r="C264" s="3">
        <f>SUM(Table2[[#This Row],[M1; Not seasonally adjusted]],K264,L264,,AD264)</f>
        <v>1599.1</v>
      </c>
      <c r="D264" s="3">
        <f>SUM(Table2[[#This Row],[M1; Not seasonally adjusted]],-Table2[[#This Row],[Calculated_NM1]])</f>
        <v>0</v>
      </c>
      <c r="E264" s="3">
        <f>IF(Table2[[#This Row],[NM1-M1]]&gt;1,1,0)</f>
        <v>0</v>
      </c>
      <c r="F264">
        <v>415.8</v>
      </c>
      <c r="G264">
        <v>1599</v>
      </c>
      <c r="H264">
        <v>115.7</v>
      </c>
      <c r="I264">
        <v>268.60000000000002</v>
      </c>
      <c r="K264">
        <v>711.2</v>
      </c>
      <c r="L264">
        <v>60.8</v>
      </c>
      <c r="M264">
        <v>20</v>
      </c>
      <c r="N264">
        <v>2.9</v>
      </c>
      <c r="O264">
        <v>22.9</v>
      </c>
      <c r="P264">
        <v>410.7</v>
      </c>
      <c r="Q264">
        <v>1595.8</v>
      </c>
      <c r="R264">
        <v>114.9</v>
      </c>
      <c r="S264">
        <v>264.2</v>
      </c>
      <c r="U264">
        <v>709.1</v>
      </c>
      <c r="V264">
        <v>61.3</v>
      </c>
      <c r="W264">
        <v>133.1</v>
      </c>
      <c r="X264">
        <v>28.9</v>
      </c>
      <c r="Y264">
        <v>162</v>
      </c>
      <c r="Z264">
        <v>41.2</v>
      </c>
      <c r="AA264">
        <v>2059.5</v>
      </c>
      <c r="AB264">
        <v>39.200000000000003</v>
      </c>
      <c r="AC264">
        <v>27.8</v>
      </c>
      <c r="AD264">
        <v>411.3</v>
      </c>
      <c r="AE264">
        <v>3.7</v>
      </c>
      <c r="AF264">
        <v>27.9</v>
      </c>
      <c r="AG264">
        <v>414.6</v>
      </c>
      <c r="AH264">
        <v>3.9</v>
      </c>
    </row>
    <row r="265" spans="1:34" hidden="1" x14ac:dyDescent="0.2">
      <c r="A265" s="2">
        <v>29556</v>
      </c>
      <c r="B265" s="3">
        <f>SUM(Table2[[#This Row],[Currency; Not seasonally adjusted]],Table2[[#This Row],[Demand deposits; Not seasonally adjusted]],AC265,AE265)</f>
        <v>419.4</v>
      </c>
      <c r="C265" s="3">
        <f>SUM(Table2[[#This Row],[M1; Not seasonally adjusted]],K265,L265,,AD265)</f>
        <v>1604.8000000000002</v>
      </c>
      <c r="D265" s="3">
        <f>SUM(Table2[[#This Row],[M1; Not seasonally adjusted]],-Table2[[#This Row],[Calculated_NM1]])</f>
        <v>0.10000000000002274</v>
      </c>
      <c r="E265" s="3">
        <f>IF(Table2[[#This Row],[NM1-M1]]&gt;1,1,0)</f>
        <v>0</v>
      </c>
      <c r="F265">
        <v>419.5</v>
      </c>
      <c r="G265">
        <v>1604.8</v>
      </c>
      <c r="H265">
        <v>117.4</v>
      </c>
      <c r="I265">
        <v>270.10000000000002</v>
      </c>
      <c r="K265">
        <v>727.9</v>
      </c>
      <c r="L265">
        <v>60.3</v>
      </c>
      <c r="M265">
        <v>20.399999999999999</v>
      </c>
      <c r="N265">
        <v>2.9</v>
      </c>
      <c r="O265">
        <v>23.3</v>
      </c>
      <c r="P265">
        <v>408.5</v>
      </c>
      <c r="Q265">
        <v>1599.8</v>
      </c>
      <c r="R265">
        <v>115.3</v>
      </c>
      <c r="S265">
        <v>261.2</v>
      </c>
      <c r="U265">
        <v>728.5</v>
      </c>
      <c r="V265">
        <v>62.5</v>
      </c>
      <c r="W265">
        <v>136</v>
      </c>
      <c r="X265">
        <v>27.4</v>
      </c>
      <c r="Y265">
        <v>163.4</v>
      </c>
      <c r="Z265">
        <v>40.700000000000003</v>
      </c>
      <c r="AA265">
        <v>1690.2</v>
      </c>
      <c r="AB265">
        <v>39</v>
      </c>
      <c r="AC265">
        <v>28.2</v>
      </c>
      <c r="AD265">
        <v>397.1</v>
      </c>
      <c r="AE265">
        <v>3.7</v>
      </c>
      <c r="AF265">
        <v>28.1</v>
      </c>
      <c r="AG265">
        <v>400.3</v>
      </c>
      <c r="AH265">
        <v>3.9</v>
      </c>
    </row>
    <row r="266" spans="1:34" hidden="1" x14ac:dyDescent="0.2">
      <c r="A266" s="2">
        <v>29587</v>
      </c>
      <c r="B266" s="3">
        <f>SUM(Table2[[#This Row],[Currency; Not seasonally adjusted]],Table2[[#This Row],[Demand deposits; Not seasonally adjusted]],AC266,AE266)</f>
        <v>416.3</v>
      </c>
      <c r="C266" s="3">
        <f>SUM(Table2[[#This Row],[M1; Not seasonally adjusted]],K266,L266,,AD266)</f>
        <v>1610.6000000000001</v>
      </c>
      <c r="D266" s="3">
        <f>SUM(Table2[[#This Row],[M1; Not seasonally adjusted]],-Table2[[#This Row],[Calculated_NM1]])</f>
        <v>9.9999999999965894E-2</v>
      </c>
      <c r="E266" s="3">
        <f>IF(Table2[[#This Row],[NM1-M1]]&gt;1,1,0)</f>
        <v>0</v>
      </c>
      <c r="F266">
        <v>416.4</v>
      </c>
      <c r="G266">
        <v>1610.6</v>
      </c>
      <c r="H266">
        <v>114.5</v>
      </c>
      <c r="I266">
        <v>253.6</v>
      </c>
      <c r="K266">
        <v>751</v>
      </c>
      <c r="L266">
        <v>62.4</v>
      </c>
      <c r="M266">
        <v>20.8</v>
      </c>
      <c r="N266">
        <v>3</v>
      </c>
      <c r="O266">
        <v>23.8</v>
      </c>
      <c r="P266">
        <v>411.3</v>
      </c>
      <c r="Q266">
        <v>1606.9</v>
      </c>
      <c r="R266">
        <v>115.3</v>
      </c>
      <c r="S266">
        <v>248.2</v>
      </c>
      <c r="U266">
        <v>748.7</v>
      </c>
      <c r="V266">
        <v>64.7</v>
      </c>
      <c r="W266">
        <v>133.9</v>
      </c>
      <c r="X266">
        <v>27.2</v>
      </c>
      <c r="Y266">
        <v>161.1</v>
      </c>
      <c r="Z266">
        <v>41.6</v>
      </c>
      <c r="AA266">
        <v>1394.5</v>
      </c>
      <c r="AB266">
        <v>40.200000000000003</v>
      </c>
      <c r="AC266">
        <v>44.5</v>
      </c>
      <c r="AD266">
        <v>380.8</v>
      </c>
      <c r="AE266">
        <v>3.7</v>
      </c>
      <c r="AF266">
        <v>43.8</v>
      </c>
      <c r="AG266">
        <v>382.3</v>
      </c>
      <c r="AH266">
        <v>4</v>
      </c>
    </row>
    <row r="267" spans="1:34" hidden="1" x14ac:dyDescent="0.2">
      <c r="A267" s="2">
        <v>29618</v>
      </c>
      <c r="B267" s="3">
        <f>SUM(Table2[[#This Row],[Currency; Not seasonally adjusted]],Table2[[#This Row],[Demand deposits; Not seasonally adjusted]],AC267,AE267)</f>
        <v>405.5</v>
      </c>
      <c r="C267" s="3">
        <f>SUM(Table2[[#This Row],[M1; Not seasonally adjusted]],K267,L267,,AD267)</f>
        <v>1610.5</v>
      </c>
      <c r="D267" s="3">
        <f>SUM(Table2[[#This Row],[M1; Not seasonally adjusted]],-Table2[[#This Row],[Calculated_NM1]])</f>
        <v>0</v>
      </c>
      <c r="E267" s="3">
        <f>IF(Table2[[#This Row],[NM1-M1]]&gt;1,1,0)</f>
        <v>0</v>
      </c>
      <c r="F267">
        <v>405.5</v>
      </c>
      <c r="G267">
        <v>1610.5</v>
      </c>
      <c r="H267">
        <v>114.7</v>
      </c>
      <c r="I267">
        <v>234.1</v>
      </c>
      <c r="K267">
        <v>761</v>
      </c>
      <c r="L267">
        <v>71.5</v>
      </c>
      <c r="M267">
        <v>21.3</v>
      </c>
      <c r="N267">
        <v>3.1</v>
      </c>
      <c r="O267">
        <v>24.4</v>
      </c>
      <c r="P267">
        <v>414.8</v>
      </c>
      <c r="Q267">
        <v>1618.7</v>
      </c>
      <c r="R267">
        <v>116.2</v>
      </c>
      <c r="S267">
        <v>241.3</v>
      </c>
      <c r="U267">
        <v>758</v>
      </c>
      <c r="V267">
        <v>70.900000000000006</v>
      </c>
      <c r="W267">
        <v>132.30000000000001</v>
      </c>
      <c r="X267">
        <v>26.7</v>
      </c>
      <c r="Y267">
        <v>159</v>
      </c>
      <c r="Z267">
        <v>39.9</v>
      </c>
      <c r="AA267">
        <v>1303.5</v>
      </c>
      <c r="AB267">
        <v>38.6</v>
      </c>
      <c r="AC267">
        <v>52.9</v>
      </c>
      <c r="AD267">
        <v>372.5</v>
      </c>
      <c r="AE267">
        <v>3.8</v>
      </c>
      <c r="AF267">
        <v>53.3</v>
      </c>
      <c r="AG267">
        <v>375</v>
      </c>
      <c r="AH267">
        <v>4</v>
      </c>
    </row>
    <row r="268" spans="1:34" hidden="1" x14ac:dyDescent="0.2">
      <c r="A268" s="2">
        <v>29646</v>
      </c>
      <c r="B268" s="3">
        <f>SUM(Table2[[#This Row],[Currency; Not seasonally adjusted]],Table2[[#This Row],[Demand deposits; Not seasonally adjusted]],AC268,AE268)</f>
        <v>412.20000000000005</v>
      </c>
      <c r="C268" s="3">
        <f>SUM(Table2[[#This Row],[M1; Not seasonally adjusted]],K268,L268,,AD268)</f>
        <v>1633.1</v>
      </c>
      <c r="D268" s="3">
        <f>SUM(Table2[[#This Row],[M1; Not seasonally adjusted]],-Table2[[#This Row],[Calculated_NM1]])</f>
        <v>-5.6843418860808015E-14</v>
      </c>
      <c r="E268" s="3">
        <f>IF(Table2[[#This Row],[NM1-M1]]&gt;1,1,0)</f>
        <v>0</v>
      </c>
      <c r="F268">
        <v>412.2</v>
      </c>
      <c r="G268">
        <v>1633.2</v>
      </c>
      <c r="H268">
        <v>115.8</v>
      </c>
      <c r="I268">
        <v>233.5</v>
      </c>
      <c r="K268">
        <v>767</v>
      </c>
      <c r="L268">
        <v>81.5</v>
      </c>
      <c r="M268">
        <v>21.8</v>
      </c>
      <c r="N268">
        <v>3.1</v>
      </c>
      <c r="O268">
        <v>24.9</v>
      </c>
      <c r="P268">
        <v>419</v>
      </c>
      <c r="Q268">
        <v>1636.6</v>
      </c>
      <c r="R268">
        <v>117</v>
      </c>
      <c r="S268">
        <v>238.8</v>
      </c>
      <c r="U268">
        <v>765.6</v>
      </c>
      <c r="V268">
        <v>79.900000000000006</v>
      </c>
      <c r="W268">
        <v>133</v>
      </c>
      <c r="X268">
        <v>26.7</v>
      </c>
      <c r="Y268">
        <v>159.80000000000001</v>
      </c>
      <c r="Z268">
        <v>39.700000000000003</v>
      </c>
      <c r="AA268">
        <v>999.7</v>
      </c>
      <c r="AB268">
        <v>38.700000000000003</v>
      </c>
      <c r="AC268">
        <v>59.1</v>
      </c>
      <c r="AD268">
        <v>372.4</v>
      </c>
      <c r="AE268">
        <v>3.8</v>
      </c>
      <c r="AF268">
        <v>59.3</v>
      </c>
      <c r="AG268">
        <v>372</v>
      </c>
      <c r="AH268">
        <v>4</v>
      </c>
    </row>
    <row r="269" spans="1:34" hidden="1" x14ac:dyDescent="0.2">
      <c r="A269" s="2">
        <v>29677</v>
      </c>
      <c r="B269" s="3">
        <f>SUM(Table2[[#This Row],[Currency; Not seasonally adjusted]],Table2[[#This Row],[Demand deposits; Not seasonally adjusted]],AC269,AE269)</f>
        <v>431</v>
      </c>
      <c r="C269" s="3">
        <f>SUM(Table2[[#This Row],[M1; Not seasonally adjusted]],K269,L269,,AD269)</f>
        <v>1664.4</v>
      </c>
      <c r="D269" s="3">
        <f>SUM(Table2[[#This Row],[M1; Not seasonally adjusted]],-Table2[[#This Row],[Calculated_NM1]])</f>
        <v>0</v>
      </c>
      <c r="E269" s="3">
        <f>IF(Table2[[#This Row],[NM1-M1]]&gt;1,1,0)</f>
        <v>0</v>
      </c>
      <c r="F269">
        <v>431</v>
      </c>
      <c r="G269">
        <v>1664.5</v>
      </c>
      <c r="H269">
        <v>117.3</v>
      </c>
      <c r="I269">
        <v>242.2</v>
      </c>
      <c r="K269">
        <v>765.8</v>
      </c>
      <c r="L269">
        <v>92.9</v>
      </c>
      <c r="M269">
        <v>22.3</v>
      </c>
      <c r="N269">
        <v>3.2</v>
      </c>
      <c r="O269">
        <v>25.5</v>
      </c>
      <c r="P269">
        <v>427.4</v>
      </c>
      <c r="Q269">
        <v>1659.2</v>
      </c>
      <c r="R269">
        <v>117.9</v>
      </c>
      <c r="S269">
        <v>239.5</v>
      </c>
      <c r="U269">
        <v>767.5</v>
      </c>
      <c r="V269">
        <v>91.9</v>
      </c>
      <c r="W269">
        <v>135</v>
      </c>
      <c r="X269">
        <v>27.3</v>
      </c>
      <c r="Y269">
        <v>162.4</v>
      </c>
      <c r="Z269">
        <v>40.299999999999997</v>
      </c>
      <c r="AA269">
        <v>1337.7</v>
      </c>
      <c r="AB269">
        <v>39</v>
      </c>
      <c r="AC269">
        <v>67.7</v>
      </c>
      <c r="AD269">
        <v>374.7</v>
      </c>
      <c r="AE269">
        <v>3.8</v>
      </c>
      <c r="AF269">
        <v>66</v>
      </c>
      <c r="AG269">
        <v>372.5</v>
      </c>
      <c r="AH269">
        <v>4</v>
      </c>
    </row>
    <row r="270" spans="1:34" hidden="1" x14ac:dyDescent="0.2">
      <c r="A270" s="2">
        <v>29707</v>
      </c>
      <c r="B270" s="3">
        <f>SUM(Table2[[#This Row],[Currency; Not seasonally adjusted]],Table2[[#This Row],[Demand deposits; Not seasonally adjusted]],AC270,AE270)</f>
        <v>418.5</v>
      </c>
      <c r="C270" s="3">
        <f>SUM(Table2[[#This Row],[M1; Not seasonally adjusted]],K270,L270,,AD270)</f>
        <v>1655.5</v>
      </c>
      <c r="D270" s="3">
        <f>SUM(Table2[[#This Row],[M1; Not seasonally adjusted]],-Table2[[#This Row],[Calculated_NM1]])</f>
        <v>0</v>
      </c>
      <c r="E270" s="3">
        <f>IF(Table2[[#This Row],[NM1-M1]]&gt;1,1,0)</f>
        <v>0</v>
      </c>
      <c r="F270">
        <v>418.5</v>
      </c>
      <c r="G270">
        <v>1655.4</v>
      </c>
      <c r="H270">
        <v>118.3</v>
      </c>
      <c r="I270">
        <v>231.3</v>
      </c>
      <c r="K270">
        <v>772</v>
      </c>
      <c r="L270">
        <v>96.7</v>
      </c>
      <c r="M270">
        <v>22.8</v>
      </c>
      <c r="N270">
        <v>3.2</v>
      </c>
      <c r="O270">
        <v>26</v>
      </c>
      <c r="P270">
        <v>424.7</v>
      </c>
      <c r="Q270">
        <v>1664.2</v>
      </c>
      <c r="R270">
        <v>118.3</v>
      </c>
      <c r="S270">
        <v>236.3</v>
      </c>
      <c r="U270">
        <v>775.5</v>
      </c>
      <c r="V270">
        <v>97</v>
      </c>
      <c r="W270">
        <v>136.19999999999999</v>
      </c>
      <c r="X270">
        <v>27</v>
      </c>
      <c r="Y270">
        <v>163.19999999999999</v>
      </c>
      <c r="Z270">
        <v>40.5</v>
      </c>
      <c r="AA270">
        <v>2223.1999999999998</v>
      </c>
      <c r="AB270">
        <v>38.299999999999997</v>
      </c>
      <c r="AC270">
        <v>65</v>
      </c>
      <c r="AD270">
        <v>368.3</v>
      </c>
      <c r="AE270">
        <v>3.9</v>
      </c>
      <c r="AF270">
        <v>66</v>
      </c>
      <c r="AG270">
        <v>367</v>
      </c>
      <c r="AH270">
        <v>4</v>
      </c>
    </row>
    <row r="271" spans="1:34" hidden="1" x14ac:dyDescent="0.2">
      <c r="A271" s="2">
        <v>29738</v>
      </c>
      <c r="B271" s="3">
        <f>SUM(Table2[[#This Row],[Currency; Not seasonally adjusted]],Table2[[#This Row],[Demand deposits; Not seasonally adjusted]],AC271,AE271)</f>
        <v>422.8</v>
      </c>
      <c r="C271" s="3">
        <f>SUM(Table2[[#This Row],[M1; Not seasonally adjusted]],K271,L271,,AD271)</f>
        <v>1667.1</v>
      </c>
      <c r="D271" s="3">
        <f>SUM(Table2[[#This Row],[M1; Not seasonally adjusted]],-Table2[[#This Row],[Calculated_NM1]])</f>
        <v>0</v>
      </c>
      <c r="E271" s="3">
        <f>IF(Table2[[#This Row],[NM1-M1]]&gt;1,1,0)</f>
        <v>0</v>
      </c>
      <c r="F271">
        <v>422.8</v>
      </c>
      <c r="G271">
        <v>1667.1</v>
      </c>
      <c r="H271">
        <v>118.9</v>
      </c>
      <c r="I271">
        <v>232.5</v>
      </c>
      <c r="K271">
        <v>781</v>
      </c>
      <c r="L271">
        <v>99.9</v>
      </c>
      <c r="M271">
        <v>23.3</v>
      </c>
      <c r="N271">
        <v>3.3</v>
      </c>
      <c r="O271">
        <v>26.6</v>
      </c>
      <c r="P271">
        <v>425.2</v>
      </c>
      <c r="Q271">
        <v>1670.3</v>
      </c>
      <c r="R271">
        <v>118.7</v>
      </c>
      <c r="S271">
        <v>234.6</v>
      </c>
      <c r="U271">
        <v>784.3</v>
      </c>
      <c r="V271">
        <v>99.9</v>
      </c>
      <c r="W271">
        <v>137.30000000000001</v>
      </c>
      <c r="X271">
        <v>26.7</v>
      </c>
      <c r="Y271">
        <v>163.9</v>
      </c>
      <c r="Z271">
        <v>40.4</v>
      </c>
      <c r="AA271">
        <v>2037.4</v>
      </c>
      <c r="AB271">
        <v>38.4</v>
      </c>
      <c r="AC271">
        <v>67.3</v>
      </c>
      <c r="AD271">
        <v>363.4</v>
      </c>
      <c r="AE271">
        <v>4.0999999999999996</v>
      </c>
      <c r="AF271">
        <v>67.900000000000006</v>
      </c>
      <c r="AG271">
        <v>360.9</v>
      </c>
      <c r="AH271">
        <v>3.9</v>
      </c>
    </row>
    <row r="272" spans="1:34" hidden="1" x14ac:dyDescent="0.2">
      <c r="A272" s="2">
        <v>29768</v>
      </c>
      <c r="B272" s="3">
        <f>SUM(Table2[[#This Row],[Currency; Not seasonally adjusted]],Table2[[#This Row],[Demand deposits; Not seasonally adjusted]],AC272,AE272)</f>
        <v>427.6</v>
      </c>
      <c r="C272" s="3">
        <f>SUM(Table2[[#This Row],[M1; Not seasonally adjusted]],K272,L272,,AD272)</f>
        <v>1685.1</v>
      </c>
      <c r="D272" s="3">
        <f>SUM(Table2[[#This Row],[M1; Not seasonally adjusted]],-Table2[[#This Row],[Calculated_NM1]])</f>
        <v>9.9999999999965894E-2</v>
      </c>
      <c r="E272" s="3">
        <f>IF(Table2[[#This Row],[NM1-M1]]&gt;1,1,0)</f>
        <v>0</v>
      </c>
      <c r="F272">
        <v>427.7</v>
      </c>
      <c r="G272">
        <v>1685.1</v>
      </c>
      <c r="H272">
        <v>120.4</v>
      </c>
      <c r="I272">
        <v>233.4</v>
      </c>
      <c r="K272">
        <v>784.1</v>
      </c>
      <c r="L272">
        <v>109.4</v>
      </c>
      <c r="M272">
        <v>23.8</v>
      </c>
      <c r="N272">
        <v>3.4</v>
      </c>
      <c r="O272">
        <v>27.2</v>
      </c>
      <c r="P272">
        <v>426.9</v>
      </c>
      <c r="Q272">
        <v>1681.9</v>
      </c>
      <c r="R272">
        <v>119.5</v>
      </c>
      <c r="S272">
        <v>233.7</v>
      </c>
      <c r="U272">
        <v>786.1</v>
      </c>
      <c r="V272">
        <v>108.8</v>
      </c>
      <c r="W272">
        <v>138.9</v>
      </c>
      <c r="X272">
        <v>27.1</v>
      </c>
      <c r="Y272">
        <v>166</v>
      </c>
      <c r="Z272">
        <v>41</v>
      </c>
      <c r="AA272">
        <v>1679.2</v>
      </c>
      <c r="AB272">
        <v>39.299999999999997</v>
      </c>
      <c r="AC272">
        <v>69.400000000000006</v>
      </c>
      <c r="AD272">
        <v>363.9</v>
      </c>
      <c r="AE272">
        <v>4.4000000000000004</v>
      </c>
      <c r="AF272">
        <v>69.8</v>
      </c>
      <c r="AG272">
        <v>360</v>
      </c>
      <c r="AH272">
        <v>4</v>
      </c>
    </row>
    <row r="273" spans="1:34" hidden="1" x14ac:dyDescent="0.2">
      <c r="A273" s="2">
        <v>29799</v>
      </c>
      <c r="B273" s="3">
        <f>SUM(Table2[[#This Row],[Currency; Not seasonally adjusted]],Table2[[#This Row],[Demand deposits; Not seasonally adjusted]],AC273,AE273)</f>
        <v>425.9</v>
      </c>
      <c r="C273" s="3">
        <f>SUM(Table2[[#This Row],[M1; Not seasonally adjusted]],K273,L273,,AD273)</f>
        <v>1694.6</v>
      </c>
      <c r="D273" s="3">
        <f>SUM(Table2[[#This Row],[M1; Not seasonally adjusted]],-Table2[[#This Row],[Calculated_NM1]])</f>
        <v>0</v>
      </c>
      <c r="E273" s="3">
        <f>IF(Table2[[#This Row],[NM1-M1]]&gt;1,1,0)</f>
        <v>0</v>
      </c>
      <c r="F273">
        <v>425.9</v>
      </c>
      <c r="G273">
        <v>1694.6</v>
      </c>
      <c r="H273">
        <v>120.5</v>
      </c>
      <c r="I273">
        <v>230.5</v>
      </c>
      <c r="K273">
        <v>795.8</v>
      </c>
      <c r="L273">
        <v>118.9</v>
      </c>
      <c r="M273">
        <v>24.3</v>
      </c>
      <c r="N273">
        <v>3.4</v>
      </c>
      <c r="O273">
        <v>27.7</v>
      </c>
      <c r="P273">
        <v>426.9</v>
      </c>
      <c r="Q273">
        <v>1694.3</v>
      </c>
      <c r="R273">
        <v>119.9</v>
      </c>
      <c r="S273">
        <v>232.2</v>
      </c>
      <c r="U273">
        <v>796.3</v>
      </c>
      <c r="V273">
        <v>117.1</v>
      </c>
      <c r="W273">
        <v>139.1</v>
      </c>
      <c r="X273">
        <v>27</v>
      </c>
      <c r="Y273">
        <v>166.1</v>
      </c>
      <c r="Z273">
        <v>41</v>
      </c>
      <c r="AA273">
        <v>1419.6</v>
      </c>
      <c r="AB273">
        <v>39.6</v>
      </c>
      <c r="AC273">
        <v>70.400000000000006</v>
      </c>
      <c r="AD273">
        <v>354</v>
      </c>
      <c r="AE273">
        <v>4.5</v>
      </c>
      <c r="AF273">
        <v>70.7</v>
      </c>
      <c r="AG273">
        <v>354</v>
      </c>
      <c r="AH273">
        <v>4</v>
      </c>
    </row>
    <row r="274" spans="1:34" hidden="1" x14ac:dyDescent="0.2">
      <c r="A274" s="2">
        <v>29830</v>
      </c>
      <c r="B274" s="3">
        <f>SUM(Table2[[#This Row],[Currency; Not seasonally adjusted]],Table2[[#This Row],[Demand deposits; Not seasonally adjusted]],AC274,AE274)</f>
        <v>427.00000000000006</v>
      </c>
      <c r="C274" s="3">
        <f>SUM(Table2[[#This Row],[M1; Not seasonally adjusted]],K274,L274,,AD274)</f>
        <v>1706.3000000000002</v>
      </c>
      <c r="D274" s="3">
        <f>SUM(Table2[[#This Row],[M1; Not seasonally adjusted]],-Table2[[#This Row],[Calculated_NM1]])</f>
        <v>-5.6843418860808015E-14</v>
      </c>
      <c r="E274" s="3">
        <f>IF(Table2[[#This Row],[NM1-M1]]&gt;1,1,0)</f>
        <v>0</v>
      </c>
      <c r="F274">
        <v>427</v>
      </c>
      <c r="G274">
        <v>1706.4</v>
      </c>
      <c r="H274">
        <v>119.9</v>
      </c>
      <c r="I274">
        <v>230.4</v>
      </c>
      <c r="K274">
        <v>804.7</v>
      </c>
      <c r="L274">
        <v>127.5</v>
      </c>
      <c r="M274">
        <v>24.8</v>
      </c>
      <c r="N274">
        <v>3.5</v>
      </c>
      <c r="O274">
        <v>28.3</v>
      </c>
      <c r="P274">
        <v>427</v>
      </c>
      <c r="Q274">
        <v>1706</v>
      </c>
      <c r="R274">
        <v>120.1</v>
      </c>
      <c r="S274">
        <v>230.5</v>
      </c>
      <c r="U274">
        <v>804.3</v>
      </c>
      <c r="V274">
        <v>126.6</v>
      </c>
      <c r="W274">
        <v>139.1</v>
      </c>
      <c r="X274">
        <v>25.6</v>
      </c>
      <c r="Y274">
        <v>164.7</v>
      </c>
      <c r="Z274">
        <v>40.6</v>
      </c>
      <c r="AA274">
        <v>1456.4</v>
      </c>
      <c r="AB274">
        <v>39.1</v>
      </c>
      <c r="AC274">
        <v>72.400000000000006</v>
      </c>
      <c r="AD274">
        <v>347.1</v>
      </c>
      <c r="AE274">
        <v>4.3</v>
      </c>
      <c r="AF274">
        <v>72.3</v>
      </c>
      <c r="AG274">
        <v>348.1</v>
      </c>
      <c r="AH274">
        <v>4</v>
      </c>
    </row>
    <row r="275" spans="1:34" hidden="1" x14ac:dyDescent="0.2">
      <c r="A275" s="2">
        <v>29860</v>
      </c>
      <c r="B275" s="3">
        <f>SUM(Table2[[#This Row],[Currency; Not seasonally adjusted]],Table2[[#This Row],[Demand deposits; Not seasonally adjusted]],AC275,AE275)</f>
        <v>429.70000000000005</v>
      </c>
      <c r="C275" s="3">
        <f>SUM(Table2[[#This Row],[M1; Not seasonally adjusted]],K275,L275,,AD275)</f>
        <v>1726.4</v>
      </c>
      <c r="D275" s="3">
        <f>SUM(Table2[[#This Row],[M1; Not seasonally adjusted]],-Table2[[#This Row],[Calculated_NM1]])</f>
        <v>-5.6843418860808015E-14</v>
      </c>
      <c r="E275" s="3">
        <f>IF(Table2[[#This Row],[NM1-M1]]&gt;1,1,0)</f>
        <v>0</v>
      </c>
      <c r="F275">
        <v>429.7</v>
      </c>
      <c r="G275">
        <v>1726.4</v>
      </c>
      <c r="H275">
        <v>120.4</v>
      </c>
      <c r="I275">
        <v>232.1</v>
      </c>
      <c r="K275">
        <v>819.3</v>
      </c>
      <c r="L275">
        <v>134.19999999999999</v>
      </c>
      <c r="M275">
        <v>25.6</v>
      </c>
      <c r="N275">
        <v>3.5</v>
      </c>
      <c r="O275">
        <v>29.1</v>
      </c>
      <c r="P275">
        <v>428.4</v>
      </c>
      <c r="Q275">
        <v>1721.8</v>
      </c>
      <c r="R275">
        <v>120.5</v>
      </c>
      <c r="S275">
        <v>230.4</v>
      </c>
      <c r="U275">
        <v>815.8</v>
      </c>
      <c r="V275">
        <v>134</v>
      </c>
      <c r="W275">
        <v>139.19999999999999</v>
      </c>
      <c r="X275">
        <v>25.8</v>
      </c>
      <c r="Y275">
        <v>165</v>
      </c>
      <c r="Z275">
        <v>40.700000000000003</v>
      </c>
      <c r="AA275">
        <v>1180.5</v>
      </c>
      <c r="AB275">
        <v>39.5</v>
      </c>
      <c r="AC275">
        <v>73.099999999999994</v>
      </c>
      <c r="AD275">
        <v>343.2</v>
      </c>
      <c r="AE275">
        <v>4.0999999999999996</v>
      </c>
      <c r="AF275">
        <v>73.400000000000006</v>
      </c>
      <c r="AG275">
        <v>343.6</v>
      </c>
      <c r="AH275">
        <v>4</v>
      </c>
    </row>
    <row r="276" spans="1:34" hidden="1" x14ac:dyDescent="0.2">
      <c r="A276" s="2">
        <v>29891</v>
      </c>
      <c r="B276" s="3">
        <f>SUM(Table2[[#This Row],[Currency; Not seasonally adjusted]],Table2[[#This Row],[Demand deposits; Not seasonally adjusted]],AC276,AE276)</f>
        <v>435.09999999999991</v>
      </c>
      <c r="C276" s="3">
        <f>SUM(Table2[[#This Row],[M1; Not seasonally adjusted]],K276,L276,,AD276)</f>
        <v>1741</v>
      </c>
      <c r="D276" s="3">
        <f>SUM(Table2[[#This Row],[M1; Not seasonally adjusted]],-Table2[[#This Row],[Calculated_NM1]])</f>
        <v>1.1368683772161603E-13</v>
      </c>
      <c r="E276" s="3">
        <f>IF(Table2[[#This Row],[NM1-M1]]&gt;1,1,0)</f>
        <v>0</v>
      </c>
      <c r="F276">
        <v>435.1</v>
      </c>
      <c r="G276">
        <v>1741</v>
      </c>
      <c r="H276">
        <v>122.1</v>
      </c>
      <c r="I276">
        <v>233.2</v>
      </c>
      <c r="K276">
        <v>824</v>
      </c>
      <c r="L276">
        <v>141.5</v>
      </c>
      <c r="M276">
        <v>26.3</v>
      </c>
      <c r="N276">
        <v>3.6</v>
      </c>
      <c r="O276">
        <v>29.9</v>
      </c>
      <c r="P276">
        <v>431.3</v>
      </c>
      <c r="Q276">
        <v>1736.1</v>
      </c>
      <c r="R276">
        <v>121.4</v>
      </c>
      <c r="S276">
        <v>229.8</v>
      </c>
      <c r="U276">
        <v>820.6</v>
      </c>
      <c r="V276">
        <v>141.19999999999999</v>
      </c>
      <c r="W276">
        <v>141.19999999999999</v>
      </c>
      <c r="X276">
        <v>26</v>
      </c>
      <c r="Y276">
        <v>167.2</v>
      </c>
      <c r="Z276">
        <v>40.9</v>
      </c>
      <c r="AA276">
        <v>662.7</v>
      </c>
      <c r="AB276">
        <v>40.299999999999997</v>
      </c>
      <c r="AC276">
        <v>75.900000000000006</v>
      </c>
      <c r="AD276">
        <v>340.4</v>
      </c>
      <c r="AE276">
        <v>3.9</v>
      </c>
      <c r="AF276">
        <v>76</v>
      </c>
      <c r="AG276">
        <v>343.1</v>
      </c>
      <c r="AH276">
        <v>4.0999999999999996</v>
      </c>
    </row>
    <row r="277" spans="1:34" hidden="1" x14ac:dyDescent="0.2">
      <c r="A277" s="2">
        <v>29921</v>
      </c>
      <c r="B277" s="3">
        <f>SUM(Table2[[#This Row],[Currency; Not seasonally adjusted]],Table2[[#This Row],[Demand deposits; Not seasonally adjusted]],AC277,AE277)</f>
        <v>446.9</v>
      </c>
      <c r="C277" s="3">
        <f>SUM(Table2[[#This Row],[M1; Not seasonally adjusted]],K277,L277,,AD277)</f>
        <v>1760.3</v>
      </c>
      <c r="D277" s="3">
        <f>SUM(Table2[[#This Row],[M1; Not seasonally adjusted]],-Table2[[#This Row],[Calculated_NM1]])</f>
        <v>0.10000000000002274</v>
      </c>
      <c r="E277" s="3">
        <f>IF(Table2[[#This Row],[NM1-M1]]&gt;1,1,0)</f>
        <v>0</v>
      </c>
      <c r="F277">
        <v>447</v>
      </c>
      <c r="G277">
        <v>1760.3</v>
      </c>
      <c r="H277">
        <v>124.6</v>
      </c>
      <c r="I277">
        <v>239.4</v>
      </c>
      <c r="K277">
        <v>823</v>
      </c>
      <c r="L277">
        <v>149.1</v>
      </c>
      <c r="M277">
        <v>27.2</v>
      </c>
      <c r="N277">
        <v>3.7</v>
      </c>
      <c r="O277">
        <v>30.9</v>
      </c>
      <c r="P277">
        <v>436.7</v>
      </c>
      <c r="Q277">
        <v>1755.5</v>
      </c>
      <c r="R277">
        <v>122.5</v>
      </c>
      <c r="S277">
        <v>231.4</v>
      </c>
      <c r="U277">
        <v>823.1</v>
      </c>
      <c r="V277">
        <v>151.69999999999999</v>
      </c>
      <c r="W277">
        <v>144.4</v>
      </c>
      <c r="X277">
        <v>26.3</v>
      </c>
      <c r="Y277">
        <v>170.7</v>
      </c>
      <c r="Z277">
        <v>41.9</v>
      </c>
      <c r="AA277">
        <v>636.29999999999995</v>
      </c>
      <c r="AB277">
        <v>41.3</v>
      </c>
      <c r="AC277">
        <v>79</v>
      </c>
      <c r="AD277">
        <v>341.2</v>
      </c>
      <c r="AE277">
        <v>3.9</v>
      </c>
      <c r="AF277">
        <v>78.7</v>
      </c>
      <c r="AG277">
        <v>343.9</v>
      </c>
      <c r="AH277">
        <v>4.0999999999999996</v>
      </c>
    </row>
    <row r="278" spans="1:34" hidden="1" x14ac:dyDescent="0.2">
      <c r="A278" s="2">
        <v>29952</v>
      </c>
      <c r="B278" s="3">
        <f>SUM(Table2[[#This Row],[Currency; Not seasonally adjusted]],Table2[[#This Row],[Demand deposits; Not seasonally adjusted]],AC278,AE278)</f>
        <v>448.4</v>
      </c>
      <c r="C278" s="3">
        <f>SUM(Table2[[#This Row],[M1; Not seasonally adjusted]],K278,L278,,AD278)</f>
        <v>1772.7999999999997</v>
      </c>
      <c r="D278" s="3">
        <f>SUM(Table2[[#This Row],[M1; Not seasonally adjusted]],-Table2[[#This Row],[Calculated_NM1]])</f>
        <v>0</v>
      </c>
      <c r="E278" s="3">
        <f>IF(Table2[[#This Row],[NM1-M1]]&gt;1,1,0)</f>
        <v>0</v>
      </c>
      <c r="F278">
        <v>448.4</v>
      </c>
      <c r="G278">
        <v>1772.8</v>
      </c>
      <c r="H278">
        <v>122.3</v>
      </c>
      <c r="I278">
        <v>239.2</v>
      </c>
      <c r="K278">
        <v>826.7</v>
      </c>
      <c r="L278">
        <v>152.30000000000001</v>
      </c>
      <c r="M278">
        <v>28.6</v>
      </c>
      <c r="N278">
        <v>3.9</v>
      </c>
      <c r="O278">
        <v>32.5</v>
      </c>
      <c r="P278">
        <v>442.7</v>
      </c>
      <c r="Q278">
        <v>1770.4</v>
      </c>
      <c r="R278">
        <v>123.2</v>
      </c>
      <c r="S278">
        <v>233.6</v>
      </c>
      <c r="U278">
        <v>824.7</v>
      </c>
      <c r="V278">
        <v>156.5</v>
      </c>
      <c r="W278">
        <v>143</v>
      </c>
      <c r="X278">
        <v>26.8</v>
      </c>
      <c r="Y278">
        <v>169.8</v>
      </c>
      <c r="Z278">
        <v>43.2</v>
      </c>
      <c r="AA278">
        <v>1517.5</v>
      </c>
      <c r="AB278">
        <v>41.7</v>
      </c>
      <c r="AC278">
        <v>83</v>
      </c>
      <c r="AD278">
        <v>345.4</v>
      </c>
      <c r="AE278">
        <v>3.9</v>
      </c>
      <c r="AF278">
        <v>81.8</v>
      </c>
      <c r="AG278">
        <v>346.5</v>
      </c>
      <c r="AH278">
        <v>4.2</v>
      </c>
    </row>
    <row r="279" spans="1:34" hidden="1" x14ac:dyDescent="0.2">
      <c r="A279" s="2">
        <v>29983</v>
      </c>
      <c r="B279" s="3">
        <f>SUM(Table2[[#This Row],[Currency; Not seasonally adjusted]],Table2[[#This Row],[Demand deposits; Not seasonally adjusted]],AC279,AE279)</f>
        <v>432.4</v>
      </c>
      <c r="C279" s="3">
        <f>SUM(Table2[[#This Row],[M1; Not seasonally adjusted]],K279,L279,,AD279)</f>
        <v>1765.3</v>
      </c>
      <c r="D279" s="3">
        <f>SUM(Table2[[#This Row],[M1; Not seasonally adjusted]],-Table2[[#This Row],[Calculated_NM1]])</f>
        <v>0</v>
      </c>
      <c r="E279" s="3">
        <f>IF(Table2[[#This Row],[NM1-M1]]&gt;1,1,0)</f>
        <v>0</v>
      </c>
      <c r="F279">
        <v>432.4</v>
      </c>
      <c r="G279">
        <v>1765.3</v>
      </c>
      <c r="H279">
        <v>122.2</v>
      </c>
      <c r="I279">
        <v>224.3</v>
      </c>
      <c r="K279">
        <v>835.4</v>
      </c>
      <c r="L279">
        <v>154.30000000000001</v>
      </c>
      <c r="M279">
        <v>30.7</v>
      </c>
      <c r="N279">
        <v>4.3</v>
      </c>
      <c r="O279">
        <v>35</v>
      </c>
      <c r="P279">
        <v>441.9</v>
      </c>
      <c r="Q279">
        <v>1774.5</v>
      </c>
      <c r="R279">
        <v>123.9</v>
      </c>
      <c r="S279">
        <v>231.3</v>
      </c>
      <c r="U279">
        <v>833.1</v>
      </c>
      <c r="V279">
        <v>154.1</v>
      </c>
      <c r="W279">
        <v>141.4</v>
      </c>
      <c r="X279">
        <v>26.1</v>
      </c>
      <c r="Y279">
        <v>167.5</v>
      </c>
      <c r="Z279">
        <v>41.3</v>
      </c>
      <c r="AA279">
        <v>1789.5</v>
      </c>
      <c r="AB279">
        <v>39.5</v>
      </c>
      <c r="AC279">
        <v>82</v>
      </c>
      <c r="AD279">
        <v>343.2</v>
      </c>
      <c r="AE279">
        <v>3.9</v>
      </c>
      <c r="AF279">
        <v>82.6</v>
      </c>
      <c r="AG279">
        <v>345.3</v>
      </c>
      <c r="AH279">
        <v>4.2</v>
      </c>
    </row>
    <row r="280" spans="1:34" hidden="1" x14ac:dyDescent="0.2">
      <c r="A280" s="2">
        <v>30011</v>
      </c>
      <c r="B280" s="3">
        <f>SUM(Table2[[#This Row],[Currency; Not seasonally adjusted]],Table2[[#This Row],[Demand deposits; Not seasonally adjusted]],AC280,AE280)</f>
        <v>435.7</v>
      </c>
      <c r="C280" s="3">
        <f>SUM(Table2[[#This Row],[M1; Not seasonally adjusted]],K280,L280,,AD280)</f>
        <v>1781.7000000000003</v>
      </c>
      <c r="D280" s="3">
        <f>SUM(Table2[[#This Row],[M1; Not seasonally adjusted]],-Table2[[#This Row],[Calculated_NM1]])</f>
        <v>-9.9999999999965894E-2</v>
      </c>
      <c r="E280" s="3">
        <f>IF(Table2[[#This Row],[NM1-M1]]&gt;1,1,0)</f>
        <v>0</v>
      </c>
      <c r="F280">
        <v>435.6</v>
      </c>
      <c r="G280">
        <v>1781.7</v>
      </c>
      <c r="H280">
        <v>123.2</v>
      </c>
      <c r="I280">
        <v>224.3</v>
      </c>
      <c r="K280">
        <v>844.2</v>
      </c>
      <c r="L280">
        <v>157.30000000000001</v>
      </c>
      <c r="M280">
        <v>32.9</v>
      </c>
      <c r="N280">
        <v>4.5999999999999996</v>
      </c>
      <c r="O280">
        <v>37.5</v>
      </c>
      <c r="P280">
        <v>442.7</v>
      </c>
      <c r="Q280">
        <v>1786.5</v>
      </c>
      <c r="R280">
        <v>124.4</v>
      </c>
      <c r="S280">
        <v>229.8</v>
      </c>
      <c r="U280">
        <v>844</v>
      </c>
      <c r="V280">
        <v>155.6</v>
      </c>
      <c r="W280">
        <v>141.80000000000001</v>
      </c>
      <c r="X280">
        <v>24.4</v>
      </c>
      <c r="Y280">
        <v>166.2</v>
      </c>
      <c r="Z280">
        <v>39.200000000000003</v>
      </c>
      <c r="AA280">
        <v>1554.8</v>
      </c>
      <c r="AB280">
        <v>37.700000000000003</v>
      </c>
      <c r="AC280">
        <v>84.2</v>
      </c>
      <c r="AD280">
        <v>344.6</v>
      </c>
      <c r="AE280">
        <v>4</v>
      </c>
      <c r="AF280">
        <v>84.4</v>
      </c>
      <c r="AG280">
        <v>344.2</v>
      </c>
      <c r="AH280">
        <v>4.2</v>
      </c>
    </row>
    <row r="281" spans="1:34" hidden="1" x14ac:dyDescent="0.2">
      <c r="A281" s="2">
        <v>30042</v>
      </c>
      <c r="B281" s="3">
        <f>SUM(Table2[[#This Row],[Currency; Not seasonally adjusted]],Table2[[#This Row],[Demand deposits; Not seasonally adjusted]],AC281,AE281)</f>
        <v>451.1</v>
      </c>
      <c r="C281" s="3">
        <f>SUM(Table2[[#This Row],[M1; Not seasonally adjusted]],K281,L281,,AD281)</f>
        <v>1807.9</v>
      </c>
      <c r="D281" s="3">
        <f>SUM(Table2[[#This Row],[M1; Not seasonally adjusted]],-Table2[[#This Row],[Calculated_NM1]])</f>
        <v>0</v>
      </c>
      <c r="E281" s="3">
        <f>IF(Table2[[#This Row],[NM1-M1]]&gt;1,1,0)</f>
        <v>0</v>
      </c>
      <c r="F281">
        <v>451.1</v>
      </c>
      <c r="G281">
        <v>1807.9</v>
      </c>
      <c r="H281">
        <v>125</v>
      </c>
      <c r="I281">
        <v>232</v>
      </c>
      <c r="K281">
        <v>849.7</v>
      </c>
      <c r="L281">
        <v>160.5</v>
      </c>
      <c r="M281">
        <v>35.9</v>
      </c>
      <c r="N281">
        <v>4.9000000000000004</v>
      </c>
      <c r="O281">
        <v>40.9</v>
      </c>
      <c r="P281">
        <v>447.1</v>
      </c>
      <c r="Q281">
        <v>1803.9</v>
      </c>
      <c r="R281">
        <v>125.5</v>
      </c>
      <c r="S281">
        <v>229.9</v>
      </c>
      <c r="U281">
        <v>853.2</v>
      </c>
      <c r="V281">
        <v>159.30000000000001</v>
      </c>
      <c r="W281">
        <v>144</v>
      </c>
      <c r="X281">
        <v>24.7</v>
      </c>
      <c r="Y281">
        <v>168.7</v>
      </c>
      <c r="Z281">
        <v>39.6</v>
      </c>
      <c r="AA281">
        <v>1567.8</v>
      </c>
      <c r="AB281">
        <v>38</v>
      </c>
      <c r="AC281">
        <v>90.1</v>
      </c>
      <c r="AD281">
        <v>346.6</v>
      </c>
      <c r="AE281">
        <v>4</v>
      </c>
      <c r="AF281">
        <v>87.6</v>
      </c>
      <c r="AG281">
        <v>344.3</v>
      </c>
      <c r="AH281">
        <v>4.0999999999999996</v>
      </c>
    </row>
    <row r="282" spans="1:34" hidden="1" x14ac:dyDescent="0.2">
      <c r="A282" s="2">
        <v>30072</v>
      </c>
      <c r="B282" s="3">
        <f>SUM(Table2[[#This Row],[Currency; Not seasonally adjusted]],Table2[[#This Row],[Demand deposits; Not seasonally adjusted]],AC282,AE282)</f>
        <v>440.9</v>
      </c>
      <c r="C282" s="3">
        <f>SUM(Table2[[#This Row],[M1; Not seasonally adjusted]],K282,L282,,AD282)</f>
        <v>1805</v>
      </c>
      <c r="D282" s="3">
        <f>SUM(Table2[[#This Row],[M1; Not seasonally adjusted]],-Table2[[#This Row],[Calculated_NM1]])</f>
        <v>0</v>
      </c>
      <c r="E282" s="3">
        <f>IF(Table2[[#This Row],[NM1-M1]]&gt;1,1,0)</f>
        <v>0</v>
      </c>
      <c r="F282">
        <v>440.9</v>
      </c>
      <c r="G282">
        <v>1804.9</v>
      </c>
      <c r="H282">
        <v>126.6</v>
      </c>
      <c r="I282">
        <v>224.3</v>
      </c>
      <c r="K282">
        <v>855.7</v>
      </c>
      <c r="L282">
        <v>162.69999999999999</v>
      </c>
      <c r="M282">
        <v>37.1</v>
      </c>
      <c r="N282">
        <v>5.2</v>
      </c>
      <c r="O282">
        <v>42.3</v>
      </c>
      <c r="P282">
        <v>446.7</v>
      </c>
      <c r="Q282">
        <v>1815.4</v>
      </c>
      <c r="R282">
        <v>126.7</v>
      </c>
      <c r="S282">
        <v>228.8</v>
      </c>
      <c r="U282">
        <v>860.5</v>
      </c>
      <c r="V282">
        <v>164.2</v>
      </c>
      <c r="W282">
        <v>145.69999999999999</v>
      </c>
      <c r="X282">
        <v>24.4</v>
      </c>
      <c r="Y282">
        <v>170</v>
      </c>
      <c r="Z282">
        <v>39.5</v>
      </c>
      <c r="AA282">
        <v>1117.4000000000001</v>
      </c>
      <c r="AB282">
        <v>38.4</v>
      </c>
      <c r="AC282">
        <v>85.9</v>
      </c>
      <c r="AD282">
        <v>345.7</v>
      </c>
      <c r="AE282">
        <v>4.0999999999999996</v>
      </c>
      <c r="AF282">
        <v>87.1</v>
      </c>
      <c r="AG282">
        <v>344</v>
      </c>
      <c r="AH282">
        <v>4.2</v>
      </c>
    </row>
    <row r="283" spans="1:34" hidden="1" x14ac:dyDescent="0.2">
      <c r="A283" s="2">
        <v>30103</v>
      </c>
      <c r="B283" s="3">
        <f>SUM(Table2[[#This Row],[Currency; Not seasonally adjusted]],Table2[[#This Row],[Demand deposits; Not seasonally adjusted]],AC283,AE283)</f>
        <v>446.2</v>
      </c>
      <c r="C283" s="3">
        <f>SUM(Table2[[#This Row],[M1; Not seasonally adjusted]],K283,L283,,AD283)</f>
        <v>1822.7</v>
      </c>
      <c r="D283" s="3">
        <f>SUM(Table2[[#This Row],[M1; Not seasonally adjusted]],-Table2[[#This Row],[Calculated_NM1]])</f>
        <v>0</v>
      </c>
      <c r="E283" s="3">
        <f>IF(Table2[[#This Row],[NM1-M1]]&gt;1,1,0)</f>
        <v>0</v>
      </c>
      <c r="F283">
        <v>446.2</v>
      </c>
      <c r="G283">
        <v>1822.7</v>
      </c>
      <c r="H283">
        <v>127.7</v>
      </c>
      <c r="I283">
        <v>226.3</v>
      </c>
      <c r="K283">
        <v>861.5</v>
      </c>
      <c r="L283">
        <v>168.8</v>
      </c>
      <c r="M283">
        <v>38.200000000000003</v>
      </c>
      <c r="N283">
        <v>5.4</v>
      </c>
      <c r="O283">
        <v>43.6</v>
      </c>
      <c r="P283">
        <v>447.5</v>
      </c>
      <c r="Q283">
        <v>1826</v>
      </c>
      <c r="R283">
        <v>127.4</v>
      </c>
      <c r="S283">
        <v>227.6</v>
      </c>
      <c r="U283">
        <v>865.4</v>
      </c>
      <c r="V283">
        <v>169.6</v>
      </c>
      <c r="W283">
        <v>147.4</v>
      </c>
      <c r="X283">
        <v>24.2</v>
      </c>
      <c r="Y283">
        <v>171.7</v>
      </c>
      <c r="Z283">
        <v>39.6</v>
      </c>
      <c r="AA283">
        <v>1204.5999999999999</v>
      </c>
      <c r="AB283">
        <v>38.4</v>
      </c>
      <c r="AC283">
        <v>87.8</v>
      </c>
      <c r="AD283">
        <v>346.2</v>
      </c>
      <c r="AE283">
        <v>4.4000000000000004</v>
      </c>
      <c r="AF283">
        <v>88.3</v>
      </c>
      <c r="AG283">
        <v>343.5</v>
      </c>
      <c r="AH283">
        <v>4.2</v>
      </c>
    </row>
    <row r="284" spans="1:34" hidden="1" x14ac:dyDescent="0.2">
      <c r="A284" s="2">
        <v>30133</v>
      </c>
      <c r="B284" s="3">
        <f>SUM(Table2[[#This Row],[Currency; Not seasonally adjusted]],Table2[[#This Row],[Demand deposits; Not seasonally adjusted]],AC284,AE284)</f>
        <v>449.49999999999994</v>
      </c>
      <c r="C284" s="3">
        <f>SUM(Table2[[#This Row],[M1; Not seasonally adjusted]],K284,L284,,AD284)</f>
        <v>1834.9</v>
      </c>
      <c r="D284" s="3">
        <f>SUM(Table2[[#This Row],[M1; Not seasonally adjusted]],-Table2[[#This Row],[Calculated_NM1]])</f>
        <v>5.6843418860808015E-14</v>
      </c>
      <c r="E284" s="3">
        <f>IF(Table2[[#This Row],[NM1-M1]]&gt;1,1,0)</f>
        <v>0</v>
      </c>
      <c r="F284">
        <v>449.5</v>
      </c>
      <c r="G284">
        <v>1835</v>
      </c>
      <c r="H284">
        <v>129.19999999999999</v>
      </c>
      <c r="I284">
        <v>227.1</v>
      </c>
      <c r="K284">
        <v>872</v>
      </c>
      <c r="L284">
        <v>167.5</v>
      </c>
      <c r="M284">
        <v>39.6</v>
      </c>
      <c r="N284">
        <v>5.6</v>
      </c>
      <c r="O284">
        <v>45.2</v>
      </c>
      <c r="P284">
        <v>448</v>
      </c>
      <c r="Q284">
        <v>1831.5</v>
      </c>
      <c r="R284">
        <v>128.1</v>
      </c>
      <c r="S284">
        <v>226.8</v>
      </c>
      <c r="U284">
        <v>873.9</v>
      </c>
      <c r="V284">
        <v>167.5</v>
      </c>
      <c r="W284">
        <v>148.9</v>
      </c>
      <c r="X284">
        <v>24.5</v>
      </c>
      <c r="Y284">
        <v>173.4</v>
      </c>
      <c r="Z284">
        <v>40</v>
      </c>
      <c r="AA284">
        <v>691.4</v>
      </c>
      <c r="AB284">
        <v>39.299999999999997</v>
      </c>
      <c r="AC284">
        <v>88.5</v>
      </c>
      <c r="AD284">
        <v>345.9</v>
      </c>
      <c r="AE284">
        <v>4.7</v>
      </c>
      <c r="AF284">
        <v>88.9</v>
      </c>
      <c r="AG284">
        <v>342</v>
      </c>
      <c r="AH284">
        <v>4.2</v>
      </c>
    </row>
    <row r="285" spans="1:34" hidden="1" x14ac:dyDescent="0.2">
      <c r="A285" s="2">
        <v>30164</v>
      </c>
      <c r="B285" s="3">
        <f>SUM(Table2[[#This Row],[Currency; Not seasonally adjusted]],Table2[[#This Row],[Demand deposits; Not seasonally adjusted]],AC285,AE285)</f>
        <v>449.89999999999992</v>
      </c>
      <c r="C285" s="3">
        <f>SUM(Table2[[#This Row],[M1; Not seasonally adjusted]],K285,L285,,AD285)</f>
        <v>1846</v>
      </c>
      <c r="D285" s="3">
        <f>SUM(Table2[[#This Row],[M1; Not seasonally adjusted]],-Table2[[#This Row],[Calculated_NM1]])</f>
        <v>-9.9999999999909051E-2</v>
      </c>
      <c r="E285" s="3">
        <f>IF(Table2[[#This Row],[NM1-M1]]&gt;1,1,0)</f>
        <v>0</v>
      </c>
      <c r="F285">
        <v>449.8</v>
      </c>
      <c r="G285">
        <v>1845.9</v>
      </c>
      <c r="H285">
        <v>129.6</v>
      </c>
      <c r="I285">
        <v>225.2</v>
      </c>
      <c r="K285">
        <v>877</v>
      </c>
      <c r="L285">
        <v>175.2</v>
      </c>
      <c r="M285">
        <v>40.5</v>
      </c>
      <c r="N285">
        <v>5.8</v>
      </c>
      <c r="O285">
        <v>46.3</v>
      </c>
      <c r="P285">
        <v>451.4</v>
      </c>
      <c r="Q285">
        <v>1845.2</v>
      </c>
      <c r="R285">
        <v>129</v>
      </c>
      <c r="S285">
        <v>227.3</v>
      </c>
      <c r="U285">
        <v>876.3</v>
      </c>
      <c r="V285">
        <v>173.2</v>
      </c>
      <c r="W285">
        <v>149.30000000000001</v>
      </c>
      <c r="X285">
        <v>24.7</v>
      </c>
      <c r="Y285">
        <v>174</v>
      </c>
      <c r="Z285">
        <v>40.200000000000003</v>
      </c>
      <c r="AA285">
        <v>515.4</v>
      </c>
      <c r="AB285">
        <v>39.700000000000003</v>
      </c>
      <c r="AC285">
        <v>90.4</v>
      </c>
      <c r="AD285">
        <v>344</v>
      </c>
      <c r="AE285">
        <v>4.7</v>
      </c>
      <c r="AF285">
        <v>91</v>
      </c>
      <c r="AG285">
        <v>344.2</v>
      </c>
      <c r="AH285">
        <v>4.2</v>
      </c>
    </row>
    <row r="286" spans="1:34" hidden="1" x14ac:dyDescent="0.2">
      <c r="A286" s="2">
        <v>30195</v>
      </c>
      <c r="B286" s="3">
        <f>SUM(Table2[[#This Row],[Currency; Not seasonally adjusted]],Table2[[#This Row],[Demand deposits; Not seasonally adjusted]],AC286,AE286)</f>
        <v>456.3</v>
      </c>
      <c r="C286" s="3">
        <f>SUM(Table2[[#This Row],[M1; Not seasonally adjusted]],K286,L286,,AD286)</f>
        <v>1859.1</v>
      </c>
      <c r="D286" s="3">
        <f>SUM(Table2[[#This Row],[M1; Not seasonally adjusted]],-Table2[[#This Row],[Calculated_NM1]])</f>
        <v>-0.10000000000002274</v>
      </c>
      <c r="E286" s="3">
        <f>IF(Table2[[#This Row],[NM1-M1]]&gt;1,1,0)</f>
        <v>0</v>
      </c>
      <c r="F286">
        <v>456.2</v>
      </c>
      <c r="G286">
        <v>1859</v>
      </c>
      <c r="H286">
        <v>129.6</v>
      </c>
      <c r="I286">
        <v>228.4</v>
      </c>
      <c r="K286">
        <v>879.2</v>
      </c>
      <c r="L286">
        <v>178.6</v>
      </c>
      <c r="M286">
        <v>41.6</v>
      </c>
      <c r="N286">
        <v>5.9</v>
      </c>
      <c r="O286">
        <v>47.5</v>
      </c>
      <c r="P286">
        <v>456.9</v>
      </c>
      <c r="Q286">
        <v>1858.4</v>
      </c>
      <c r="R286">
        <v>129.9</v>
      </c>
      <c r="S286">
        <v>229</v>
      </c>
      <c r="U286">
        <v>877.6</v>
      </c>
      <c r="V286">
        <v>177.2</v>
      </c>
      <c r="W286">
        <v>149.69999999999999</v>
      </c>
      <c r="X286">
        <v>23.7</v>
      </c>
      <c r="Y286">
        <v>173.4</v>
      </c>
      <c r="Z286">
        <v>40</v>
      </c>
      <c r="AA286">
        <v>933.3</v>
      </c>
      <c r="AB286">
        <v>39</v>
      </c>
      <c r="AC286">
        <v>93.8</v>
      </c>
      <c r="AD286">
        <v>345.1</v>
      </c>
      <c r="AE286">
        <v>4.5</v>
      </c>
      <c r="AF286">
        <v>93.9</v>
      </c>
      <c r="AG286">
        <v>346.6</v>
      </c>
      <c r="AH286">
        <v>4.2</v>
      </c>
    </row>
    <row r="287" spans="1:34" hidden="1" x14ac:dyDescent="0.2">
      <c r="A287" s="2">
        <v>30225</v>
      </c>
      <c r="B287" s="3">
        <f>SUM(Table2[[#This Row],[Currency; Not seasonally adjusted]],Table2[[#This Row],[Demand deposits; Not seasonally adjusted]],AC287,AE287)</f>
        <v>465.59999999999997</v>
      </c>
      <c r="C287" s="3">
        <f>SUM(Table2[[#This Row],[M1; Not seasonally adjusted]],K287,L287,,AD287)</f>
        <v>1875.6</v>
      </c>
      <c r="D287" s="3">
        <f>SUM(Table2[[#This Row],[M1; Not seasonally adjusted]],-Table2[[#This Row],[Calculated_NM1]])</f>
        <v>0.10000000000002274</v>
      </c>
      <c r="E287" s="3">
        <f>IF(Table2[[#This Row],[NM1-M1]]&gt;1,1,0)</f>
        <v>0</v>
      </c>
      <c r="F287">
        <v>465.7</v>
      </c>
      <c r="G287">
        <v>1875.6</v>
      </c>
      <c r="H287">
        <v>130.69999999999999</v>
      </c>
      <c r="I287">
        <v>232.8</v>
      </c>
      <c r="K287">
        <v>875.2</v>
      </c>
      <c r="L287">
        <v>180.3</v>
      </c>
      <c r="M287">
        <v>43.2</v>
      </c>
      <c r="N287">
        <v>6</v>
      </c>
      <c r="O287">
        <v>49.2</v>
      </c>
      <c r="P287">
        <v>464.5</v>
      </c>
      <c r="Q287">
        <v>1869.7</v>
      </c>
      <c r="R287">
        <v>130.9</v>
      </c>
      <c r="S287">
        <v>230.8</v>
      </c>
      <c r="U287">
        <v>870.3</v>
      </c>
      <c r="V287">
        <v>179.5</v>
      </c>
      <c r="W287">
        <v>150.4</v>
      </c>
      <c r="X287">
        <v>24.6</v>
      </c>
      <c r="Y287">
        <v>175</v>
      </c>
      <c r="Z287">
        <v>40.6</v>
      </c>
      <c r="AA287">
        <v>477.4</v>
      </c>
      <c r="AB287">
        <v>40.1</v>
      </c>
      <c r="AC287">
        <v>97.9</v>
      </c>
      <c r="AD287">
        <v>354.4</v>
      </c>
      <c r="AE287">
        <v>4.2</v>
      </c>
      <c r="AF287">
        <v>98.6</v>
      </c>
      <c r="AG287">
        <v>355.3</v>
      </c>
      <c r="AH287">
        <v>4.2</v>
      </c>
    </row>
    <row r="288" spans="1:34" hidden="1" x14ac:dyDescent="0.2">
      <c r="A288" s="2">
        <v>30256</v>
      </c>
      <c r="B288" s="3">
        <f>SUM(Table2[[#This Row],[Currency; Not seasonally adjusted]],Table2[[#This Row],[Demand deposits; Not seasonally adjusted]],AC288,AE288)</f>
        <v>474.3</v>
      </c>
      <c r="C288" s="3">
        <f>SUM(Table2[[#This Row],[M1; Not seasonally adjusted]],K288,L288,,AD288)</f>
        <v>1890.2000000000003</v>
      </c>
      <c r="D288" s="3">
        <f>SUM(Table2[[#This Row],[M1; Not seasonally adjusted]],-Table2[[#This Row],[Calculated_NM1]])</f>
        <v>9.9999999999965894E-2</v>
      </c>
      <c r="E288" s="3">
        <f>IF(Table2[[#This Row],[NM1-M1]]&gt;1,1,0)</f>
        <v>0</v>
      </c>
      <c r="F288">
        <v>474.4</v>
      </c>
      <c r="G288">
        <v>1890.1</v>
      </c>
      <c r="H288">
        <v>132.19999999999999</v>
      </c>
      <c r="I288">
        <v>235.9</v>
      </c>
      <c r="K288">
        <v>871</v>
      </c>
      <c r="L288">
        <v>184.7</v>
      </c>
      <c r="M288">
        <v>44.6</v>
      </c>
      <c r="N288">
        <v>6.1</v>
      </c>
      <c r="O288">
        <v>50.7</v>
      </c>
      <c r="P288">
        <v>471.5</v>
      </c>
      <c r="Q288">
        <v>1883.7</v>
      </c>
      <c r="R288">
        <v>131.6</v>
      </c>
      <c r="S288">
        <v>233.2</v>
      </c>
      <c r="U288">
        <v>866.8</v>
      </c>
      <c r="V288">
        <v>182.8</v>
      </c>
      <c r="W288">
        <v>152.5</v>
      </c>
      <c r="X288">
        <v>25</v>
      </c>
      <c r="Y288">
        <v>177.5</v>
      </c>
      <c r="Z288">
        <v>41.2</v>
      </c>
      <c r="AA288">
        <v>620.79999999999995</v>
      </c>
      <c r="AB288">
        <v>40.6</v>
      </c>
      <c r="AC288">
        <v>102.2</v>
      </c>
      <c r="AD288">
        <v>360.1</v>
      </c>
      <c r="AE288">
        <v>4</v>
      </c>
      <c r="AF288">
        <v>102.5</v>
      </c>
      <c r="AG288">
        <v>362.7</v>
      </c>
      <c r="AH288">
        <v>4.2</v>
      </c>
    </row>
    <row r="289" spans="1:34" hidden="1" x14ac:dyDescent="0.2">
      <c r="A289" s="2">
        <v>30286</v>
      </c>
      <c r="B289" s="3">
        <f>SUM(Table2[[#This Row],[Currency; Not seasonally adjusted]],Table2[[#This Row],[Demand deposits; Not seasonally adjusted]],AC289,AE289)</f>
        <v>485.79999999999995</v>
      </c>
      <c r="C289" s="3">
        <f>SUM(Table2[[#This Row],[M1; Not seasonally adjusted]],K289,L289,,AD289)</f>
        <v>1913.8000000000002</v>
      </c>
      <c r="D289" s="3">
        <f>SUM(Table2[[#This Row],[M1; Not seasonally adjusted]],-Table2[[#This Row],[Calculated_NM1]])</f>
        <v>5.6843418860808015E-14</v>
      </c>
      <c r="E289" s="3">
        <f>IF(Table2[[#This Row],[NM1-M1]]&gt;1,1,0)</f>
        <v>0</v>
      </c>
      <c r="F289">
        <v>485.8</v>
      </c>
      <c r="G289">
        <v>1913.8</v>
      </c>
      <c r="H289">
        <v>134.80000000000001</v>
      </c>
      <c r="I289">
        <v>242.5</v>
      </c>
      <c r="K289">
        <v>851.4</v>
      </c>
      <c r="L289">
        <v>179.4</v>
      </c>
      <c r="M289">
        <v>46.4</v>
      </c>
      <c r="N289">
        <v>6.2</v>
      </c>
      <c r="O289">
        <v>52.7</v>
      </c>
      <c r="P289">
        <v>474.8</v>
      </c>
      <c r="Q289">
        <v>1905.9</v>
      </c>
      <c r="R289">
        <v>132.5</v>
      </c>
      <c r="S289">
        <v>234.1</v>
      </c>
      <c r="U289">
        <v>850.9</v>
      </c>
      <c r="V289">
        <v>180.1</v>
      </c>
      <c r="W289">
        <v>155.5</v>
      </c>
      <c r="X289">
        <v>25.2</v>
      </c>
      <c r="Y289">
        <v>180.7</v>
      </c>
      <c r="Z289">
        <v>41.9</v>
      </c>
      <c r="AA289">
        <v>633.9</v>
      </c>
      <c r="AB289">
        <v>41.2</v>
      </c>
      <c r="AC289">
        <v>104.6</v>
      </c>
      <c r="AD289">
        <v>397.2</v>
      </c>
      <c r="AE289">
        <v>3.9</v>
      </c>
      <c r="AF289">
        <v>104.1</v>
      </c>
      <c r="AG289">
        <v>400.1</v>
      </c>
      <c r="AH289">
        <v>4.0999999999999996</v>
      </c>
    </row>
    <row r="290" spans="1:34" hidden="1" x14ac:dyDescent="0.2">
      <c r="A290" s="2">
        <v>30317</v>
      </c>
      <c r="B290" s="3">
        <f>SUM(Table2[[#This Row],[Currency; Not seasonally adjusted]],Table2[[#This Row],[Demand deposits; Not seasonally adjusted]],AC290,AE290)</f>
        <v>482.8</v>
      </c>
      <c r="C290" s="3">
        <f>SUM(Table2[[#This Row],[M1; Not seasonally adjusted]],K290,L290,,AD290)</f>
        <v>1963.8000000000002</v>
      </c>
      <c r="D290" s="3">
        <f>SUM(Table2[[#This Row],[M1; Not seasonally adjusted]],-Table2[[#This Row],[Calculated_NM1]])</f>
        <v>0</v>
      </c>
      <c r="E290" s="3">
        <f>IF(Table2[[#This Row],[NM1-M1]]&gt;1,1,0)</f>
        <v>0</v>
      </c>
      <c r="F290">
        <v>482.8</v>
      </c>
      <c r="G290">
        <v>1963.9</v>
      </c>
      <c r="H290">
        <v>132.5</v>
      </c>
      <c r="I290">
        <v>239.1</v>
      </c>
      <c r="K290">
        <v>796.5</v>
      </c>
      <c r="L290">
        <v>162.9</v>
      </c>
      <c r="M290">
        <v>48.9</v>
      </c>
      <c r="N290">
        <v>6.4</v>
      </c>
      <c r="O290">
        <v>55.2</v>
      </c>
      <c r="P290">
        <v>477.2</v>
      </c>
      <c r="Q290">
        <v>1959.4</v>
      </c>
      <c r="R290">
        <v>133.6</v>
      </c>
      <c r="S290">
        <v>233.6</v>
      </c>
      <c r="U290">
        <v>794.8</v>
      </c>
      <c r="V290">
        <v>165.8</v>
      </c>
      <c r="W290">
        <v>154</v>
      </c>
      <c r="X290">
        <v>24.9</v>
      </c>
      <c r="Y290">
        <v>178.9</v>
      </c>
      <c r="Z290">
        <v>41.9</v>
      </c>
      <c r="AA290">
        <v>529.4</v>
      </c>
      <c r="AB290">
        <v>41.3</v>
      </c>
      <c r="AC290">
        <v>107.5</v>
      </c>
      <c r="AD290">
        <v>521.6</v>
      </c>
      <c r="AE290">
        <v>3.7</v>
      </c>
      <c r="AF290">
        <v>106</v>
      </c>
      <c r="AG290">
        <v>521.5</v>
      </c>
      <c r="AH290">
        <v>4</v>
      </c>
    </row>
    <row r="291" spans="1:34" hidden="1" x14ac:dyDescent="0.2">
      <c r="A291" s="2">
        <v>30348</v>
      </c>
      <c r="B291" s="3">
        <f>SUM(Table2[[#This Row],[Currency; Not seasonally adjusted]],Table2[[#This Row],[Demand deposits; Not seasonally adjusted]],AC291,AE291)</f>
        <v>474.19999999999993</v>
      </c>
      <c r="C291" s="3">
        <f>SUM(Table2[[#This Row],[M1; Not seasonally adjusted]],K291,L291,,AD291)</f>
        <v>1985.9</v>
      </c>
      <c r="D291" s="3">
        <f>SUM(Table2[[#This Row],[M1; Not seasonally adjusted]],-Table2[[#This Row],[Calculated_NM1]])</f>
        <v>5.6843418860808015E-14</v>
      </c>
      <c r="E291" s="3">
        <f>IF(Table2[[#This Row],[NM1-M1]]&gt;1,1,0)</f>
        <v>0</v>
      </c>
      <c r="F291">
        <v>474.2</v>
      </c>
      <c r="G291">
        <v>1985.8</v>
      </c>
      <c r="H291">
        <v>133.19999999999999</v>
      </c>
      <c r="I291">
        <v>227.1</v>
      </c>
      <c r="K291">
        <v>756.2</v>
      </c>
      <c r="L291">
        <v>155.19999999999999</v>
      </c>
      <c r="M291">
        <v>51.5</v>
      </c>
      <c r="N291">
        <v>6.5</v>
      </c>
      <c r="O291">
        <v>58</v>
      </c>
      <c r="P291">
        <v>484.3</v>
      </c>
      <c r="Q291">
        <v>1996.8</v>
      </c>
      <c r="R291">
        <v>135</v>
      </c>
      <c r="S291">
        <v>234.1</v>
      </c>
      <c r="U291">
        <v>755</v>
      </c>
      <c r="V291">
        <v>155.69999999999999</v>
      </c>
      <c r="W291">
        <v>153</v>
      </c>
      <c r="X291">
        <v>24.1</v>
      </c>
      <c r="Y291">
        <v>177</v>
      </c>
      <c r="Z291">
        <v>39.799999999999997</v>
      </c>
      <c r="AA291">
        <v>582.4</v>
      </c>
      <c r="AB291">
        <v>39.200000000000003</v>
      </c>
      <c r="AC291">
        <v>110</v>
      </c>
      <c r="AD291">
        <v>600.29999999999995</v>
      </c>
      <c r="AE291">
        <v>3.9</v>
      </c>
      <c r="AF291">
        <v>111</v>
      </c>
      <c r="AG291">
        <v>601.9</v>
      </c>
      <c r="AH291">
        <v>4.0999999999999996</v>
      </c>
    </row>
    <row r="292" spans="1:34" hidden="1" x14ac:dyDescent="0.2">
      <c r="A292" s="2">
        <v>30376</v>
      </c>
      <c r="B292" s="3">
        <f>SUM(Table2[[#This Row],[Currency; Not seasonally adjusted]],Table2[[#This Row],[Demand deposits; Not seasonally adjusted]],AC292,AE292)</f>
        <v>482.8</v>
      </c>
      <c r="C292" s="3">
        <f>SUM(Table2[[#This Row],[M1; Not seasonally adjusted]],K292,L292,,AD292)</f>
        <v>2009.6</v>
      </c>
      <c r="D292" s="3">
        <f>SUM(Table2[[#This Row],[M1; Not seasonally adjusted]],-Table2[[#This Row],[Calculated_NM1]])</f>
        <v>-0.10000000000002274</v>
      </c>
      <c r="E292" s="3">
        <f>IF(Table2[[#This Row],[NM1-M1]]&gt;1,1,0)</f>
        <v>0</v>
      </c>
      <c r="F292">
        <v>482.7</v>
      </c>
      <c r="G292">
        <v>2009.6</v>
      </c>
      <c r="H292">
        <v>135</v>
      </c>
      <c r="I292">
        <v>229.4</v>
      </c>
      <c r="K292">
        <v>735.8</v>
      </c>
      <c r="L292">
        <v>149.6</v>
      </c>
      <c r="M292">
        <v>54.7</v>
      </c>
      <c r="N292">
        <v>6.7</v>
      </c>
      <c r="O292">
        <v>61.4</v>
      </c>
      <c r="P292">
        <v>490.6</v>
      </c>
      <c r="Q292">
        <v>2015.2</v>
      </c>
      <c r="R292">
        <v>136.4</v>
      </c>
      <c r="S292">
        <v>235.5</v>
      </c>
      <c r="U292">
        <v>736.6</v>
      </c>
      <c r="V292">
        <v>148.80000000000001</v>
      </c>
      <c r="W292">
        <v>154.6</v>
      </c>
      <c r="X292">
        <v>22.8</v>
      </c>
      <c r="Y292">
        <v>177.3</v>
      </c>
      <c r="Z292">
        <v>38</v>
      </c>
      <c r="AA292">
        <v>792.3</v>
      </c>
      <c r="AB292">
        <v>37.200000000000003</v>
      </c>
      <c r="AC292">
        <v>114.3</v>
      </c>
      <c r="AD292">
        <v>641.5</v>
      </c>
      <c r="AE292">
        <v>4.0999999999999996</v>
      </c>
      <c r="AF292">
        <v>114.4</v>
      </c>
      <c r="AG292">
        <v>639.20000000000005</v>
      </c>
      <c r="AH292">
        <v>4.3</v>
      </c>
    </row>
    <row r="293" spans="1:34" hidden="1" x14ac:dyDescent="0.2">
      <c r="A293" s="2">
        <v>30407</v>
      </c>
      <c r="B293" s="3">
        <f>SUM(Table2[[#This Row],[Currency; Not seasonally adjusted]],Table2[[#This Row],[Demand deposits; Not seasonally adjusted]],AC293,AE293)</f>
        <v>498.7</v>
      </c>
      <c r="C293" s="3">
        <f>SUM(Table2[[#This Row],[M1; Not seasonally adjusted]],K293,L293,,AD293)</f>
        <v>2033.7000000000003</v>
      </c>
      <c r="D293" s="3">
        <f>SUM(Table2[[#This Row],[M1; Not seasonally adjusted]],-Table2[[#This Row],[Calculated_NM1]])</f>
        <v>-9.9999999999965894E-2</v>
      </c>
      <c r="E293" s="3">
        <f>IF(Table2[[#This Row],[NM1-M1]]&gt;1,1,0)</f>
        <v>0</v>
      </c>
      <c r="F293">
        <v>498.6</v>
      </c>
      <c r="G293">
        <v>2033.7</v>
      </c>
      <c r="H293">
        <v>137</v>
      </c>
      <c r="I293">
        <v>237</v>
      </c>
      <c r="K293">
        <v>728.2</v>
      </c>
      <c r="L293">
        <v>143.4</v>
      </c>
      <c r="M293">
        <v>59.4</v>
      </c>
      <c r="N293">
        <v>6.8</v>
      </c>
      <c r="O293">
        <v>66.2</v>
      </c>
      <c r="P293">
        <v>493.2</v>
      </c>
      <c r="Q293">
        <v>2028.6</v>
      </c>
      <c r="R293">
        <v>137.4</v>
      </c>
      <c r="S293">
        <v>234.5</v>
      </c>
      <c r="U293">
        <v>731.9</v>
      </c>
      <c r="V293">
        <v>142.80000000000001</v>
      </c>
      <c r="W293">
        <v>156.80000000000001</v>
      </c>
      <c r="X293">
        <v>23.2</v>
      </c>
      <c r="Y293">
        <v>180</v>
      </c>
      <c r="Z293">
        <v>38.700000000000003</v>
      </c>
      <c r="AA293">
        <v>1009.3</v>
      </c>
      <c r="AB293">
        <v>37.6</v>
      </c>
      <c r="AC293">
        <v>120.5</v>
      </c>
      <c r="AD293">
        <v>663.5</v>
      </c>
      <c r="AE293">
        <v>4.2</v>
      </c>
      <c r="AF293">
        <v>116.9</v>
      </c>
      <c r="AG293">
        <v>660.8</v>
      </c>
      <c r="AH293">
        <v>4.4000000000000004</v>
      </c>
    </row>
    <row r="294" spans="1:34" hidden="1" x14ac:dyDescent="0.2">
      <c r="A294" s="2">
        <v>30437</v>
      </c>
      <c r="B294" s="3">
        <f>SUM(Table2[[#This Row],[Currency; Not seasonally adjusted]],Table2[[#This Row],[Demand deposits; Not seasonally adjusted]],AC294,AE294)</f>
        <v>493.8</v>
      </c>
      <c r="C294" s="3">
        <f>SUM(Table2[[#This Row],[M1; Not seasonally adjusted]],K294,L294,,AD294)</f>
        <v>2031.8000000000002</v>
      </c>
      <c r="D294" s="3">
        <f>SUM(Table2[[#This Row],[M1; Not seasonally adjusted]],-Table2[[#This Row],[Calculated_NM1]])</f>
        <v>9.9999999999965894E-2</v>
      </c>
      <c r="E294" s="3">
        <f>IF(Table2[[#This Row],[NM1-M1]]&gt;1,1,0)</f>
        <v>0</v>
      </c>
      <c r="F294">
        <v>493.9</v>
      </c>
      <c r="G294">
        <v>2031.7</v>
      </c>
      <c r="H294">
        <v>138.6</v>
      </c>
      <c r="I294">
        <v>232.3</v>
      </c>
      <c r="K294">
        <v>722</v>
      </c>
      <c r="L294">
        <v>136.69999999999999</v>
      </c>
      <c r="M294">
        <v>61.8</v>
      </c>
      <c r="N294">
        <v>6.8</v>
      </c>
      <c r="O294">
        <v>68.5</v>
      </c>
      <c r="P294">
        <v>500</v>
      </c>
      <c r="Q294">
        <v>2043.1</v>
      </c>
      <c r="R294">
        <v>138.69999999999999</v>
      </c>
      <c r="S294">
        <v>236.9</v>
      </c>
      <c r="U294">
        <v>726.6</v>
      </c>
      <c r="V294">
        <v>138.4</v>
      </c>
      <c r="W294">
        <v>158.69999999999999</v>
      </c>
      <c r="X294">
        <v>22.7</v>
      </c>
      <c r="Y294">
        <v>181.4</v>
      </c>
      <c r="Z294">
        <v>38.299999999999997</v>
      </c>
      <c r="AA294">
        <v>952.4</v>
      </c>
      <c r="AB294">
        <v>37.299999999999997</v>
      </c>
      <c r="AC294">
        <v>118.6</v>
      </c>
      <c r="AD294">
        <v>679.2</v>
      </c>
      <c r="AE294">
        <v>4.3</v>
      </c>
      <c r="AF294">
        <v>120</v>
      </c>
      <c r="AG294">
        <v>678.1</v>
      </c>
      <c r="AH294">
        <v>4.4000000000000004</v>
      </c>
    </row>
    <row r="295" spans="1:34" hidden="1" x14ac:dyDescent="0.2">
      <c r="A295" s="2">
        <v>30468</v>
      </c>
      <c r="B295" s="3">
        <f>SUM(Table2[[#This Row],[Currency; Not seasonally adjusted]],Table2[[#This Row],[Demand deposits; Not seasonally adjusted]],AC295,AE295)</f>
        <v>503.5</v>
      </c>
      <c r="C295" s="3">
        <f>SUM(Table2[[#This Row],[M1; Not seasonally adjusted]],K295,L295,,AD295)</f>
        <v>2051.8999999999996</v>
      </c>
      <c r="D295" s="3">
        <f>SUM(Table2[[#This Row],[M1; Not seasonally adjusted]],-Table2[[#This Row],[Calculated_NM1]])</f>
        <v>0</v>
      </c>
      <c r="E295" s="3">
        <f>IF(Table2[[#This Row],[NM1-M1]]&gt;1,1,0)</f>
        <v>0</v>
      </c>
      <c r="F295">
        <v>503.5</v>
      </c>
      <c r="G295">
        <v>2051.8000000000002</v>
      </c>
      <c r="H295">
        <v>140.1</v>
      </c>
      <c r="I295">
        <v>236.8</v>
      </c>
      <c r="K295">
        <v>722.5</v>
      </c>
      <c r="L295">
        <v>135.6</v>
      </c>
      <c r="M295">
        <v>63.2</v>
      </c>
      <c r="N295">
        <v>6.8</v>
      </c>
      <c r="O295">
        <v>70</v>
      </c>
      <c r="P295">
        <v>504</v>
      </c>
      <c r="Q295">
        <v>2053.5</v>
      </c>
      <c r="R295">
        <v>139.6</v>
      </c>
      <c r="S295">
        <v>237.7</v>
      </c>
      <c r="U295">
        <v>726</v>
      </c>
      <c r="V295">
        <v>136.4</v>
      </c>
      <c r="W295">
        <v>160.69999999999999</v>
      </c>
      <c r="X295">
        <v>22.6</v>
      </c>
      <c r="Y295">
        <v>183.3</v>
      </c>
      <c r="Z295">
        <v>38.4</v>
      </c>
      <c r="AA295">
        <v>1635.9</v>
      </c>
      <c r="AB295">
        <v>36.799999999999997</v>
      </c>
      <c r="AC295">
        <v>122</v>
      </c>
      <c r="AD295">
        <v>690.3</v>
      </c>
      <c r="AE295">
        <v>4.5999999999999996</v>
      </c>
      <c r="AF295">
        <v>122.3</v>
      </c>
      <c r="AG295">
        <v>687.1</v>
      </c>
      <c r="AH295">
        <v>4.4000000000000004</v>
      </c>
    </row>
    <row r="296" spans="1:34" hidden="1" x14ac:dyDescent="0.2">
      <c r="A296" s="2">
        <v>30498</v>
      </c>
      <c r="B296" s="3">
        <f>SUM(Table2[[#This Row],[Currency; Not seasonally adjusted]],Table2[[#This Row],[Demand deposits; Not seasonally adjusted]],AC296,AE296)</f>
        <v>510.4</v>
      </c>
      <c r="C296" s="3">
        <f>SUM(Table2[[#This Row],[M1; Not seasonally adjusted]],K296,L296,,AD296)</f>
        <v>2069.6</v>
      </c>
      <c r="D296" s="3">
        <f>SUM(Table2[[#This Row],[M1; Not seasonally adjusted]],-Table2[[#This Row],[Calculated_NM1]])</f>
        <v>0.10000000000002274</v>
      </c>
      <c r="E296" s="3">
        <f>IF(Table2[[#This Row],[NM1-M1]]&gt;1,1,0)</f>
        <v>0</v>
      </c>
      <c r="F296">
        <v>510.5</v>
      </c>
      <c r="G296">
        <v>2069.6999999999998</v>
      </c>
      <c r="H296">
        <v>141.80000000000001</v>
      </c>
      <c r="I296">
        <v>239.7</v>
      </c>
      <c r="K296">
        <v>732.6</v>
      </c>
      <c r="L296">
        <v>134.1</v>
      </c>
      <c r="M296">
        <v>64.7</v>
      </c>
      <c r="N296">
        <v>6.8</v>
      </c>
      <c r="O296">
        <v>71.5</v>
      </c>
      <c r="P296">
        <v>507.8</v>
      </c>
      <c r="Q296">
        <v>2064.8000000000002</v>
      </c>
      <c r="R296">
        <v>140.6</v>
      </c>
      <c r="S296">
        <v>238.3</v>
      </c>
      <c r="U296">
        <v>733.6</v>
      </c>
      <c r="V296">
        <v>134.6</v>
      </c>
      <c r="W296">
        <v>162.30000000000001</v>
      </c>
      <c r="X296">
        <v>23</v>
      </c>
      <c r="Y296">
        <v>185.3</v>
      </c>
      <c r="Z296">
        <v>38.9</v>
      </c>
      <c r="AA296">
        <v>1452.8</v>
      </c>
      <c r="AB296">
        <v>37.5</v>
      </c>
      <c r="AC296">
        <v>124</v>
      </c>
      <c r="AD296">
        <v>692.4</v>
      </c>
      <c r="AE296">
        <v>4.9000000000000004</v>
      </c>
      <c r="AF296">
        <v>124.6</v>
      </c>
      <c r="AG296">
        <v>688.8</v>
      </c>
      <c r="AH296">
        <v>4.4000000000000004</v>
      </c>
    </row>
    <row r="297" spans="1:34" hidden="1" x14ac:dyDescent="0.2">
      <c r="A297" s="2">
        <v>30529</v>
      </c>
      <c r="B297" s="3">
        <f>SUM(Table2[[#This Row],[Currency; Not seasonally adjusted]],Table2[[#This Row],[Demand deposits; Not seasonally adjusted]],AC297,AE297)</f>
        <v>508.19999999999993</v>
      </c>
      <c r="C297" s="3">
        <f>SUM(Table2[[#This Row],[M1; Not seasonally adjusted]],K297,L297,,AD297)</f>
        <v>2072.5</v>
      </c>
      <c r="D297" s="3">
        <f>SUM(Table2[[#This Row],[M1; Not seasonally adjusted]],-Table2[[#This Row],[Calculated_NM1]])</f>
        <v>5.6843418860808015E-14</v>
      </c>
      <c r="E297" s="3">
        <f>IF(Table2[[#This Row],[NM1-M1]]&gt;1,1,0)</f>
        <v>0</v>
      </c>
      <c r="F297">
        <v>508.2</v>
      </c>
      <c r="G297">
        <v>2072.5</v>
      </c>
      <c r="H297">
        <v>142</v>
      </c>
      <c r="I297">
        <v>236.4</v>
      </c>
      <c r="K297">
        <v>743.3</v>
      </c>
      <c r="L297">
        <v>134.69999999999999</v>
      </c>
      <c r="M297">
        <v>66.2</v>
      </c>
      <c r="N297">
        <v>6.8</v>
      </c>
      <c r="O297">
        <v>73</v>
      </c>
      <c r="P297">
        <v>510.5</v>
      </c>
      <c r="Q297">
        <v>2074</v>
      </c>
      <c r="R297">
        <v>141.4</v>
      </c>
      <c r="S297">
        <v>238.9</v>
      </c>
      <c r="U297">
        <v>742</v>
      </c>
      <c r="V297">
        <v>134</v>
      </c>
      <c r="W297">
        <v>162.6</v>
      </c>
      <c r="X297">
        <v>22.8</v>
      </c>
      <c r="Y297">
        <v>185.4</v>
      </c>
      <c r="Z297">
        <v>38.700000000000003</v>
      </c>
      <c r="AA297">
        <v>1546.1</v>
      </c>
      <c r="AB297">
        <v>37.1</v>
      </c>
      <c r="AC297">
        <v>124.9</v>
      </c>
      <c r="AD297">
        <v>686.3</v>
      </c>
      <c r="AE297">
        <v>4.9000000000000004</v>
      </c>
      <c r="AF297">
        <v>125.8</v>
      </c>
      <c r="AG297">
        <v>687.6</v>
      </c>
      <c r="AH297">
        <v>4.4000000000000004</v>
      </c>
    </row>
    <row r="298" spans="1:34" hidden="1" x14ac:dyDescent="0.2">
      <c r="A298" s="2">
        <v>30560</v>
      </c>
      <c r="B298" s="3">
        <f>SUM(Table2[[#This Row],[Currency; Not seasonally adjusted]],Table2[[#This Row],[Demand deposits; Not seasonally adjusted]],AC298,AE298)</f>
        <v>511.5</v>
      </c>
      <c r="C298" s="3">
        <f>SUM(Table2[[#This Row],[M1; Not seasonally adjusted]],K298,L298,,AD298)</f>
        <v>2081.1</v>
      </c>
      <c r="D298" s="3">
        <f>SUM(Table2[[#This Row],[M1; Not seasonally adjusted]],-Table2[[#This Row],[Calculated_NM1]])</f>
        <v>-0.10000000000002274</v>
      </c>
      <c r="E298" s="3">
        <f>IF(Table2[[#This Row],[NM1-M1]]&gt;1,1,0)</f>
        <v>0</v>
      </c>
      <c r="F298">
        <v>511.4</v>
      </c>
      <c r="G298">
        <v>2081.1</v>
      </c>
      <c r="H298">
        <v>142.5</v>
      </c>
      <c r="I298">
        <v>237.7</v>
      </c>
      <c r="K298">
        <v>752.3</v>
      </c>
      <c r="L298">
        <v>133.5</v>
      </c>
      <c r="M298">
        <v>67.5</v>
      </c>
      <c r="N298">
        <v>6.8</v>
      </c>
      <c r="O298">
        <v>74.3</v>
      </c>
      <c r="P298">
        <v>512.79999999999995</v>
      </c>
      <c r="Q298">
        <v>2083.1999999999998</v>
      </c>
      <c r="R298">
        <v>142.69999999999999</v>
      </c>
      <c r="S298">
        <v>238.7</v>
      </c>
      <c r="U298">
        <v>750.3</v>
      </c>
      <c r="V298">
        <v>132.80000000000001</v>
      </c>
      <c r="W298">
        <v>163.5</v>
      </c>
      <c r="X298">
        <v>21.5</v>
      </c>
      <c r="Y298">
        <v>184.9</v>
      </c>
      <c r="Z298">
        <v>37.9</v>
      </c>
      <c r="AA298">
        <v>1440.8</v>
      </c>
      <c r="AB298">
        <v>36.5</v>
      </c>
      <c r="AC298">
        <v>126.5</v>
      </c>
      <c r="AD298">
        <v>683.9</v>
      </c>
      <c r="AE298">
        <v>4.8</v>
      </c>
      <c r="AF298">
        <v>126.9</v>
      </c>
      <c r="AG298">
        <v>687.3</v>
      </c>
      <c r="AH298">
        <v>4.5</v>
      </c>
    </row>
    <row r="299" spans="1:34" hidden="1" x14ac:dyDescent="0.2">
      <c r="A299" s="2">
        <v>30590</v>
      </c>
      <c r="B299" s="3">
        <f>SUM(Table2[[#This Row],[Currency; Not seasonally adjusted]],Table2[[#This Row],[Demand deposits; Not seasonally adjusted]],AC299,AE299)</f>
        <v>517.20000000000005</v>
      </c>
      <c r="C299" s="3">
        <f>SUM(Table2[[#This Row],[M1; Not seasonally adjusted]],K299,L299,,AD299)</f>
        <v>2102.2000000000003</v>
      </c>
      <c r="D299" s="3">
        <f>SUM(Table2[[#This Row],[M1; Not seasonally adjusted]],-Table2[[#This Row],[Calculated_NM1]])</f>
        <v>0</v>
      </c>
      <c r="E299" s="3">
        <f>IF(Table2[[#This Row],[NM1-M1]]&gt;1,1,0)</f>
        <v>0</v>
      </c>
      <c r="F299">
        <v>517.20000000000005</v>
      </c>
      <c r="G299">
        <v>2102.1</v>
      </c>
      <c r="H299">
        <v>143.80000000000001</v>
      </c>
      <c r="I299">
        <v>240.2</v>
      </c>
      <c r="K299">
        <v>767.6</v>
      </c>
      <c r="L299">
        <v>133.19999999999999</v>
      </c>
      <c r="M299">
        <v>68.3</v>
      </c>
      <c r="N299">
        <v>6.8</v>
      </c>
      <c r="O299">
        <v>75.099999999999994</v>
      </c>
      <c r="P299">
        <v>517.20000000000005</v>
      </c>
      <c r="Q299">
        <v>2099.1999999999998</v>
      </c>
      <c r="R299">
        <v>144.1</v>
      </c>
      <c r="S299">
        <v>238.8</v>
      </c>
      <c r="U299">
        <v>763.2</v>
      </c>
      <c r="V299">
        <v>132.5</v>
      </c>
      <c r="W299">
        <v>164.4</v>
      </c>
      <c r="X299">
        <v>22</v>
      </c>
      <c r="Y299">
        <v>186.4</v>
      </c>
      <c r="Z299">
        <v>38.1</v>
      </c>
      <c r="AA299">
        <v>843.7</v>
      </c>
      <c r="AB299">
        <v>37.299999999999997</v>
      </c>
      <c r="AC299">
        <v>128.6</v>
      </c>
      <c r="AD299">
        <v>684.2</v>
      </c>
      <c r="AE299">
        <v>4.5999999999999996</v>
      </c>
      <c r="AF299">
        <v>129.69999999999999</v>
      </c>
      <c r="AG299">
        <v>686.4</v>
      </c>
      <c r="AH299">
        <v>4.5999999999999996</v>
      </c>
    </row>
    <row r="300" spans="1:34" hidden="1" x14ac:dyDescent="0.2">
      <c r="A300" s="2">
        <v>30621</v>
      </c>
      <c r="B300" s="3">
        <f>SUM(Table2[[#This Row],[Currency; Not seasonally adjusted]],Table2[[#This Row],[Demand deposits; Not seasonally adjusted]],AC300,AE300)</f>
        <v>521.79999999999995</v>
      </c>
      <c r="C300" s="3">
        <f>SUM(Table2[[#This Row],[M1; Not seasonally adjusted]],K300,L300,,AD300)</f>
        <v>2117.5999999999995</v>
      </c>
      <c r="D300" s="3">
        <f>SUM(Table2[[#This Row],[M1; Not seasonally adjusted]],-Table2[[#This Row],[Calculated_NM1]])</f>
        <v>0</v>
      </c>
      <c r="E300" s="3">
        <f>IF(Table2[[#This Row],[NM1-M1]]&gt;1,1,0)</f>
        <v>0</v>
      </c>
      <c r="F300">
        <v>521.79999999999995</v>
      </c>
      <c r="G300">
        <v>2117.6</v>
      </c>
      <c r="H300">
        <v>146</v>
      </c>
      <c r="I300">
        <v>240.8</v>
      </c>
      <c r="K300">
        <v>779.4</v>
      </c>
      <c r="L300">
        <v>134.1</v>
      </c>
      <c r="M300">
        <v>69.7</v>
      </c>
      <c r="N300">
        <v>6.9</v>
      </c>
      <c r="O300">
        <v>76.599999999999994</v>
      </c>
      <c r="P300">
        <v>519</v>
      </c>
      <c r="Q300">
        <v>2112.3000000000002</v>
      </c>
      <c r="R300">
        <v>145.30000000000001</v>
      </c>
      <c r="S300">
        <v>238.2</v>
      </c>
      <c r="U300">
        <v>776</v>
      </c>
      <c r="V300">
        <v>132.5</v>
      </c>
      <c r="W300">
        <v>167.1</v>
      </c>
      <c r="X300">
        <v>21.9</v>
      </c>
      <c r="Y300">
        <v>189.1</v>
      </c>
      <c r="Z300">
        <v>38.1</v>
      </c>
      <c r="AA300">
        <v>905</v>
      </c>
      <c r="AB300">
        <v>37.200000000000003</v>
      </c>
      <c r="AC300">
        <v>130.6</v>
      </c>
      <c r="AD300">
        <v>682.3</v>
      </c>
      <c r="AE300">
        <v>4.4000000000000004</v>
      </c>
      <c r="AF300">
        <v>130.80000000000001</v>
      </c>
      <c r="AG300">
        <v>684.9</v>
      </c>
      <c r="AH300">
        <v>4.5999999999999996</v>
      </c>
    </row>
    <row r="301" spans="1:34" hidden="1" x14ac:dyDescent="0.2">
      <c r="A301" s="2">
        <v>30651</v>
      </c>
      <c r="B301" s="3">
        <f>SUM(Table2[[#This Row],[Currency; Not seasonally adjusted]],Table2[[#This Row],[Demand deposits; Not seasonally adjusted]],AC301,AE301)</f>
        <v>533.19999999999993</v>
      </c>
      <c r="C301" s="3">
        <f>SUM(Table2[[#This Row],[M1; Not seasonally adjusted]],K301,L301,,AD301)</f>
        <v>2134</v>
      </c>
      <c r="D301" s="3">
        <f>SUM(Table2[[#This Row],[M1; Not seasonally adjusted]],-Table2[[#This Row],[Calculated_NM1]])</f>
        <v>0.10000000000002274</v>
      </c>
      <c r="E301" s="3">
        <f>IF(Table2[[#This Row],[NM1-M1]]&gt;1,1,0)</f>
        <v>0</v>
      </c>
      <c r="F301">
        <v>533.29999999999995</v>
      </c>
      <c r="G301">
        <v>2134</v>
      </c>
      <c r="H301">
        <v>148.6</v>
      </c>
      <c r="I301">
        <v>247.4</v>
      </c>
      <c r="K301">
        <v>784.8</v>
      </c>
      <c r="L301">
        <v>133.5</v>
      </c>
      <c r="M301">
        <v>71.8</v>
      </c>
      <c r="N301">
        <v>6.9</v>
      </c>
      <c r="O301">
        <v>78.7</v>
      </c>
      <c r="P301">
        <v>521.4</v>
      </c>
      <c r="Q301">
        <v>2123.5</v>
      </c>
      <c r="R301">
        <v>146.19999999999999</v>
      </c>
      <c r="S301">
        <v>238.5</v>
      </c>
      <c r="U301">
        <v>784.1</v>
      </c>
      <c r="V301">
        <v>133.1</v>
      </c>
      <c r="W301">
        <v>170.2</v>
      </c>
      <c r="X301">
        <v>22</v>
      </c>
      <c r="Y301">
        <v>192.2</v>
      </c>
      <c r="Z301">
        <v>38.9</v>
      </c>
      <c r="AA301">
        <v>773.9</v>
      </c>
      <c r="AB301">
        <v>38.1</v>
      </c>
      <c r="AC301">
        <v>132.9</v>
      </c>
      <c r="AD301">
        <v>682.4</v>
      </c>
      <c r="AE301">
        <v>4.3</v>
      </c>
      <c r="AF301">
        <v>132.1</v>
      </c>
      <c r="AG301">
        <v>684.9</v>
      </c>
      <c r="AH301">
        <v>4.7</v>
      </c>
    </row>
    <row r="302" spans="1:34" hidden="1" x14ac:dyDescent="0.2">
      <c r="A302" s="2">
        <v>30682</v>
      </c>
      <c r="B302" s="3">
        <f>SUM(Table2[[#This Row],[Currency; Not seasonally adjusted]],Table2[[#This Row],[Demand deposits; Not seasonally adjusted]],AC302,AE302)</f>
        <v>530.19999999999993</v>
      </c>
      <c r="C302" s="3">
        <f>SUM(Table2[[#This Row],[M1; Not seasonally adjusted]],K302,L302,,AD302)</f>
        <v>2145</v>
      </c>
      <c r="D302" s="3">
        <f>SUM(Table2[[#This Row],[M1; Not seasonally adjusted]],-Table2[[#This Row],[Calculated_NM1]])</f>
        <v>1.1368683772161603E-13</v>
      </c>
      <c r="E302" s="3">
        <f>IF(Table2[[#This Row],[NM1-M1]]&gt;1,1,0)</f>
        <v>0</v>
      </c>
      <c r="F302">
        <v>530.20000000000005</v>
      </c>
      <c r="G302">
        <v>2145</v>
      </c>
      <c r="H302">
        <v>146.1</v>
      </c>
      <c r="I302">
        <v>245.3</v>
      </c>
      <c r="K302">
        <v>795.4</v>
      </c>
      <c r="L302">
        <v>133</v>
      </c>
      <c r="M302">
        <v>74.599999999999994</v>
      </c>
      <c r="N302">
        <v>7.1</v>
      </c>
      <c r="O302">
        <v>81.7</v>
      </c>
      <c r="P302">
        <v>525.1</v>
      </c>
      <c r="Q302">
        <v>2138.1999999999998</v>
      </c>
      <c r="R302">
        <v>147.4</v>
      </c>
      <c r="S302">
        <v>240.2</v>
      </c>
      <c r="U302">
        <v>793.3</v>
      </c>
      <c r="V302">
        <v>134.30000000000001</v>
      </c>
      <c r="W302">
        <v>169</v>
      </c>
      <c r="X302">
        <v>22.4</v>
      </c>
      <c r="Y302">
        <v>191.3</v>
      </c>
      <c r="Z302">
        <v>40.1</v>
      </c>
      <c r="AA302">
        <v>715.1</v>
      </c>
      <c r="AB302">
        <v>39.4</v>
      </c>
      <c r="AC302">
        <v>134.4</v>
      </c>
      <c r="AD302">
        <v>686.4</v>
      </c>
      <c r="AE302">
        <v>4.4000000000000004</v>
      </c>
      <c r="AF302">
        <v>132.80000000000001</v>
      </c>
      <c r="AG302">
        <v>685.5</v>
      </c>
      <c r="AH302">
        <v>4.7</v>
      </c>
    </row>
    <row r="303" spans="1:34" hidden="1" x14ac:dyDescent="0.2">
      <c r="A303" s="2">
        <v>30713</v>
      </c>
      <c r="B303" s="3">
        <f>SUM(Table2[[#This Row],[Currency; Not seasonally adjusted]],Table2[[#This Row],[Demand deposits; Not seasonally adjusted]],AC303,AE303)</f>
        <v>516.9</v>
      </c>
      <c r="C303" s="3">
        <f>SUM(Table2[[#This Row],[M1; Not seasonally adjusted]],K303,L303,,AD303)</f>
        <v>2147.6999999999998</v>
      </c>
      <c r="D303" s="3">
        <f>SUM(Table2[[#This Row],[M1; Not seasonally adjusted]],-Table2[[#This Row],[Calculated_NM1]])</f>
        <v>0</v>
      </c>
      <c r="E303" s="3">
        <f>IF(Table2[[#This Row],[NM1-M1]]&gt;1,1,0)</f>
        <v>0</v>
      </c>
      <c r="F303">
        <v>516.9</v>
      </c>
      <c r="G303">
        <v>2147.6999999999998</v>
      </c>
      <c r="H303">
        <v>146.19999999999999</v>
      </c>
      <c r="I303">
        <v>233.3</v>
      </c>
      <c r="K303">
        <v>803</v>
      </c>
      <c r="L303">
        <v>137.30000000000001</v>
      </c>
      <c r="M303">
        <v>77.7</v>
      </c>
      <c r="N303">
        <v>7.4</v>
      </c>
      <c r="O303">
        <v>85.1</v>
      </c>
      <c r="P303">
        <v>527.5</v>
      </c>
      <c r="Q303">
        <v>2158.1999999999998</v>
      </c>
      <c r="R303">
        <v>148</v>
      </c>
      <c r="S303">
        <v>240.5</v>
      </c>
      <c r="U303">
        <v>802.2</v>
      </c>
      <c r="V303">
        <v>137.69999999999999</v>
      </c>
      <c r="W303">
        <v>167.2</v>
      </c>
      <c r="X303">
        <v>19.7</v>
      </c>
      <c r="Y303">
        <v>186.8</v>
      </c>
      <c r="Z303">
        <v>36.299999999999997</v>
      </c>
      <c r="AA303">
        <v>567.20000000000005</v>
      </c>
      <c r="AB303">
        <v>35.799999999999997</v>
      </c>
      <c r="AC303">
        <v>132.9</v>
      </c>
      <c r="AD303">
        <v>690.5</v>
      </c>
      <c r="AE303">
        <v>4.5</v>
      </c>
      <c r="AF303">
        <v>134.19999999999999</v>
      </c>
      <c r="AG303">
        <v>690.8</v>
      </c>
      <c r="AH303">
        <v>4.8</v>
      </c>
    </row>
    <row r="304" spans="1:34" hidden="1" x14ac:dyDescent="0.2">
      <c r="A304" s="2">
        <v>30742</v>
      </c>
      <c r="B304" s="3">
        <f>SUM(Table2[[#This Row],[Currency; Not seasonally adjusted]],Table2[[#This Row],[Demand deposits; Not seasonally adjusted]],AC304,AE304)</f>
        <v>523.09999999999991</v>
      </c>
      <c r="C304" s="3">
        <f>SUM(Table2[[#This Row],[M1; Not seasonally adjusted]],K304,L304,,AD304)</f>
        <v>2169</v>
      </c>
      <c r="D304" s="3">
        <f>SUM(Table2[[#This Row],[M1; Not seasonally adjusted]],-Table2[[#This Row],[Calculated_NM1]])</f>
        <v>0.10000000000013642</v>
      </c>
      <c r="E304" s="3">
        <f>IF(Table2[[#This Row],[NM1-M1]]&gt;1,1,0)</f>
        <v>0</v>
      </c>
      <c r="F304">
        <v>523.20000000000005</v>
      </c>
      <c r="G304">
        <v>2169</v>
      </c>
      <c r="H304">
        <v>147.69999999999999</v>
      </c>
      <c r="I304">
        <v>234.7</v>
      </c>
      <c r="K304">
        <v>806.2</v>
      </c>
      <c r="L304">
        <v>140</v>
      </c>
      <c r="M304">
        <v>81.099999999999994</v>
      </c>
      <c r="N304">
        <v>7.7</v>
      </c>
      <c r="O304">
        <v>88.8</v>
      </c>
      <c r="P304">
        <v>531.4</v>
      </c>
      <c r="Q304">
        <v>2175.1999999999998</v>
      </c>
      <c r="R304">
        <v>149.1</v>
      </c>
      <c r="S304">
        <v>241</v>
      </c>
      <c r="U304">
        <v>807.6</v>
      </c>
      <c r="V304">
        <v>139.5</v>
      </c>
      <c r="W304">
        <v>168.4</v>
      </c>
      <c r="X304">
        <v>20.7</v>
      </c>
      <c r="Y304">
        <v>189.1</v>
      </c>
      <c r="Z304">
        <v>36.200000000000003</v>
      </c>
      <c r="AA304">
        <v>951.5</v>
      </c>
      <c r="AB304">
        <v>35.299999999999997</v>
      </c>
      <c r="AC304">
        <v>136.19999999999999</v>
      </c>
      <c r="AD304">
        <v>699.6</v>
      </c>
      <c r="AE304">
        <v>4.5</v>
      </c>
      <c r="AF304">
        <v>136.4</v>
      </c>
      <c r="AG304">
        <v>696.7</v>
      </c>
      <c r="AH304">
        <v>4.8</v>
      </c>
    </row>
    <row r="305" spans="1:34" hidden="1" x14ac:dyDescent="0.2">
      <c r="A305" s="2">
        <v>30773</v>
      </c>
      <c r="B305" s="3">
        <f>SUM(Table2[[#This Row],[Currency; Not seasonally adjusted]],Table2[[#This Row],[Demand deposits; Not seasonally adjusted]],AC305,AE305)</f>
        <v>539.9</v>
      </c>
      <c r="C305" s="3">
        <f>SUM(Table2[[#This Row],[M1; Not seasonally adjusted]],K305,L305,,AD305)</f>
        <v>2196.1</v>
      </c>
      <c r="D305" s="3">
        <f>SUM(Table2[[#This Row],[M1; Not seasonally adjusted]],-Table2[[#This Row],[Calculated_NM1]])</f>
        <v>0</v>
      </c>
      <c r="E305" s="3">
        <f>IF(Table2[[#This Row],[NM1-M1]]&gt;1,1,0)</f>
        <v>0</v>
      </c>
      <c r="F305">
        <v>539.9</v>
      </c>
      <c r="G305">
        <v>2196</v>
      </c>
      <c r="H305">
        <v>149.4</v>
      </c>
      <c r="I305">
        <v>244.5</v>
      </c>
      <c r="K305">
        <v>809.8</v>
      </c>
      <c r="L305">
        <v>141.5</v>
      </c>
      <c r="M305">
        <v>87.8</v>
      </c>
      <c r="N305">
        <v>7.9</v>
      </c>
      <c r="O305">
        <v>95.8</v>
      </c>
      <c r="P305">
        <v>535</v>
      </c>
      <c r="Q305">
        <v>2191.6999999999998</v>
      </c>
      <c r="R305">
        <v>150.1</v>
      </c>
      <c r="S305">
        <v>242.3</v>
      </c>
      <c r="U305">
        <v>813.8</v>
      </c>
      <c r="V305">
        <v>140.80000000000001</v>
      </c>
      <c r="W305">
        <v>170.4</v>
      </c>
      <c r="X305">
        <v>21.8</v>
      </c>
      <c r="Y305">
        <v>192.2</v>
      </c>
      <c r="Z305">
        <v>37.1</v>
      </c>
      <c r="AA305">
        <v>1233.8</v>
      </c>
      <c r="AB305">
        <v>35.9</v>
      </c>
      <c r="AC305">
        <v>141.4</v>
      </c>
      <c r="AD305">
        <v>704.9</v>
      </c>
      <c r="AE305">
        <v>4.5999999999999996</v>
      </c>
      <c r="AF305">
        <v>137.69999999999999</v>
      </c>
      <c r="AG305">
        <v>702.1</v>
      </c>
      <c r="AH305">
        <v>4.8</v>
      </c>
    </row>
    <row r="306" spans="1:34" hidden="1" x14ac:dyDescent="0.2">
      <c r="A306" s="2">
        <v>30803</v>
      </c>
      <c r="B306" s="3">
        <f>SUM(Table2[[#This Row],[Currency; Not seasonally adjusted]],Table2[[#This Row],[Demand deposits; Not seasonally adjusted]],AC306,AE306)</f>
        <v>530.6</v>
      </c>
      <c r="C306" s="3">
        <f>SUM(Table2[[#This Row],[M1; Not seasonally adjusted]],K306,L306,,AD306)</f>
        <v>2191.4</v>
      </c>
      <c r="D306" s="3">
        <f>SUM(Table2[[#This Row],[M1; Not seasonally adjusted]],-Table2[[#This Row],[Calculated_NM1]])</f>
        <v>0.10000000000002274</v>
      </c>
      <c r="E306" s="3">
        <f>IF(Table2[[#This Row],[NM1-M1]]&gt;1,1,0)</f>
        <v>0</v>
      </c>
      <c r="F306">
        <v>530.70000000000005</v>
      </c>
      <c r="G306">
        <v>2191.4</v>
      </c>
      <c r="H306">
        <v>150.69999999999999</v>
      </c>
      <c r="I306">
        <v>237.1</v>
      </c>
      <c r="K306">
        <v>816.5</v>
      </c>
      <c r="L306">
        <v>141.9</v>
      </c>
      <c r="M306">
        <v>91.1</v>
      </c>
      <c r="N306">
        <v>8.1</v>
      </c>
      <c r="O306">
        <v>99.2</v>
      </c>
      <c r="P306">
        <v>536.70000000000005</v>
      </c>
      <c r="Q306">
        <v>2204.1</v>
      </c>
      <c r="R306">
        <v>150.69999999999999</v>
      </c>
      <c r="S306">
        <v>241.8</v>
      </c>
      <c r="U306">
        <v>822</v>
      </c>
      <c r="V306">
        <v>143.5</v>
      </c>
      <c r="W306">
        <v>172</v>
      </c>
      <c r="X306">
        <v>20.8</v>
      </c>
      <c r="Y306">
        <v>192.8</v>
      </c>
      <c r="Z306">
        <v>36.5</v>
      </c>
      <c r="AA306">
        <v>2988.4</v>
      </c>
      <c r="AB306">
        <v>33.5</v>
      </c>
      <c r="AC306">
        <v>138.1</v>
      </c>
      <c r="AD306">
        <v>702.3</v>
      </c>
      <c r="AE306">
        <v>4.7</v>
      </c>
      <c r="AF306">
        <v>139.30000000000001</v>
      </c>
      <c r="AG306">
        <v>701.9</v>
      </c>
      <c r="AH306">
        <v>4.9000000000000004</v>
      </c>
    </row>
    <row r="307" spans="1:34" hidden="1" x14ac:dyDescent="0.2">
      <c r="A307" s="2">
        <v>30834</v>
      </c>
      <c r="B307" s="3">
        <f>SUM(Table2[[#This Row],[Currency; Not seasonally adjusted]],Table2[[#This Row],[Demand deposits; Not seasonally adjusted]],AC307,AE307)</f>
        <v>541.4</v>
      </c>
      <c r="C307" s="3">
        <f>SUM(Table2[[#This Row],[M1; Not seasonally adjusted]],K307,L307,,AD307)</f>
        <v>2214.3000000000002</v>
      </c>
      <c r="D307" s="3">
        <f>SUM(Table2[[#This Row],[M1; Not seasonally adjusted]],-Table2[[#This Row],[Calculated_NM1]])</f>
        <v>0</v>
      </c>
      <c r="E307" s="3">
        <f>IF(Table2[[#This Row],[NM1-M1]]&gt;1,1,0)</f>
        <v>0</v>
      </c>
      <c r="F307">
        <v>541.4</v>
      </c>
      <c r="G307">
        <v>2214.3000000000002</v>
      </c>
      <c r="H307">
        <v>152.69999999999999</v>
      </c>
      <c r="I307">
        <v>242.9</v>
      </c>
      <c r="K307">
        <v>828</v>
      </c>
      <c r="L307">
        <v>144</v>
      </c>
      <c r="M307">
        <v>92.8</v>
      </c>
      <c r="N307">
        <v>8.3000000000000007</v>
      </c>
      <c r="O307">
        <v>101.2</v>
      </c>
      <c r="P307">
        <v>540.20000000000005</v>
      </c>
      <c r="Q307">
        <v>2215.1</v>
      </c>
      <c r="R307">
        <v>151.9</v>
      </c>
      <c r="S307">
        <v>242.6</v>
      </c>
      <c r="U307">
        <v>832.1</v>
      </c>
      <c r="V307">
        <v>144.69999999999999</v>
      </c>
      <c r="W307">
        <v>174.3</v>
      </c>
      <c r="X307">
        <v>21.4</v>
      </c>
      <c r="Y307">
        <v>195.7</v>
      </c>
      <c r="Z307">
        <v>37.5</v>
      </c>
      <c r="AA307">
        <v>3300.3</v>
      </c>
      <c r="AB307">
        <v>34.200000000000003</v>
      </c>
      <c r="AC307">
        <v>140.69999999999999</v>
      </c>
      <c r="AD307">
        <v>700.9</v>
      </c>
      <c r="AE307">
        <v>5.0999999999999996</v>
      </c>
      <c r="AF307">
        <v>140.9</v>
      </c>
      <c r="AG307">
        <v>698.1</v>
      </c>
      <c r="AH307">
        <v>4.9000000000000004</v>
      </c>
    </row>
    <row r="308" spans="1:34" hidden="1" x14ac:dyDescent="0.2">
      <c r="A308" s="2">
        <v>30864</v>
      </c>
      <c r="B308" s="3">
        <f>SUM(Table2[[#This Row],[Currency; Not seasonally adjusted]],Table2[[#This Row],[Demand deposits; Not seasonally adjusted]],AC308,AE308)</f>
        <v>543.4</v>
      </c>
      <c r="C308" s="3">
        <f>SUM(Table2[[#This Row],[M1; Not seasonally adjusted]],K308,L308,,AD308)</f>
        <v>2227.8999999999996</v>
      </c>
      <c r="D308" s="3">
        <f>SUM(Table2[[#This Row],[M1; Not seasonally adjusted]],-Table2[[#This Row],[Calculated_NM1]])</f>
        <v>-0.10000000000002274</v>
      </c>
      <c r="E308" s="3">
        <f>IF(Table2[[#This Row],[NM1-M1]]&gt;1,1,0)</f>
        <v>0</v>
      </c>
      <c r="F308">
        <v>543.29999999999995</v>
      </c>
      <c r="G308">
        <v>2228</v>
      </c>
      <c r="H308">
        <v>154</v>
      </c>
      <c r="I308">
        <v>243.4</v>
      </c>
      <c r="K308">
        <v>842.7</v>
      </c>
      <c r="L308">
        <v>145.6</v>
      </c>
      <c r="M308">
        <v>94.6</v>
      </c>
      <c r="N308">
        <v>8.5</v>
      </c>
      <c r="O308">
        <v>103</v>
      </c>
      <c r="P308">
        <v>540.9</v>
      </c>
      <c r="Q308">
        <v>2223.5</v>
      </c>
      <c r="R308">
        <v>152.69999999999999</v>
      </c>
      <c r="S308">
        <v>242</v>
      </c>
      <c r="U308">
        <v>843.2</v>
      </c>
      <c r="V308">
        <v>146.4</v>
      </c>
      <c r="W308">
        <v>176.2</v>
      </c>
      <c r="X308">
        <v>21.3</v>
      </c>
      <c r="Y308">
        <v>197.5</v>
      </c>
      <c r="Z308">
        <v>37.5</v>
      </c>
      <c r="AA308">
        <v>5924.2</v>
      </c>
      <c r="AB308">
        <v>31.5</v>
      </c>
      <c r="AC308">
        <v>140.5</v>
      </c>
      <c r="AD308">
        <v>696.3</v>
      </c>
      <c r="AE308">
        <v>5.5</v>
      </c>
      <c r="AF308">
        <v>141.30000000000001</v>
      </c>
      <c r="AG308">
        <v>693.1</v>
      </c>
      <c r="AH308">
        <v>4.9000000000000004</v>
      </c>
    </row>
    <row r="309" spans="1:34" hidden="1" x14ac:dyDescent="0.2">
      <c r="A309" s="2">
        <v>30895</v>
      </c>
      <c r="B309" s="3">
        <f>SUM(Table2[[#This Row],[Currency; Not seasonally adjusted]],Table2[[#This Row],[Demand deposits; Not seasonally adjusted]],AC309,AE309)</f>
        <v>539</v>
      </c>
      <c r="C309" s="3">
        <f>SUM(Table2[[#This Row],[M1; Not seasonally adjusted]],K309,L309,,AD309)</f>
        <v>2228.8999999999996</v>
      </c>
      <c r="D309" s="3">
        <f>SUM(Table2[[#This Row],[M1; Not seasonally adjusted]],-Table2[[#This Row],[Calculated_NM1]])</f>
        <v>0</v>
      </c>
      <c r="E309" s="3">
        <f>IF(Table2[[#This Row],[NM1-M1]]&gt;1,1,0)</f>
        <v>0</v>
      </c>
      <c r="F309">
        <v>539</v>
      </c>
      <c r="G309">
        <v>2228.9</v>
      </c>
      <c r="H309">
        <v>154.19999999999999</v>
      </c>
      <c r="I309">
        <v>239.1</v>
      </c>
      <c r="K309">
        <v>859.1</v>
      </c>
      <c r="L309">
        <v>145.6</v>
      </c>
      <c r="M309">
        <v>96.2</v>
      </c>
      <c r="N309">
        <v>8.5</v>
      </c>
      <c r="O309">
        <v>104.7</v>
      </c>
      <c r="P309">
        <v>541</v>
      </c>
      <c r="Q309">
        <v>2230.4</v>
      </c>
      <c r="R309">
        <v>153.5</v>
      </c>
      <c r="S309">
        <v>241.4</v>
      </c>
      <c r="U309">
        <v>857.6</v>
      </c>
      <c r="V309">
        <v>145.5</v>
      </c>
      <c r="W309">
        <v>176.2</v>
      </c>
      <c r="X309">
        <v>20.5</v>
      </c>
      <c r="Y309">
        <v>196.7</v>
      </c>
      <c r="Z309">
        <v>37.299999999999997</v>
      </c>
      <c r="AA309">
        <v>8016.8</v>
      </c>
      <c r="AB309">
        <v>29.2</v>
      </c>
      <c r="AC309">
        <v>140.19999999999999</v>
      </c>
      <c r="AD309">
        <v>685.2</v>
      </c>
      <c r="AE309">
        <v>5.5</v>
      </c>
      <c r="AF309">
        <v>141.19999999999999</v>
      </c>
      <c r="AG309">
        <v>686.3</v>
      </c>
      <c r="AH309">
        <v>4.9000000000000004</v>
      </c>
    </row>
    <row r="310" spans="1:34" hidden="1" x14ac:dyDescent="0.2">
      <c r="A310" s="2">
        <v>30926</v>
      </c>
      <c r="B310" s="3">
        <f>SUM(Table2[[#This Row],[Currency; Not seasonally adjusted]],Table2[[#This Row],[Demand deposits; Not seasonally adjusted]],AC310,AE310)</f>
        <v>542.6</v>
      </c>
      <c r="C310" s="3">
        <f>SUM(Table2[[#This Row],[M1; Not seasonally adjusted]],K310,L310,,AD310)</f>
        <v>2242.6999999999998</v>
      </c>
      <c r="D310" s="3">
        <f>SUM(Table2[[#This Row],[M1; Not seasonally adjusted]],-Table2[[#This Row],[Calculated_NM1]])</f>
        <v>-0.10000000000002274</v>
      </c>
      <c r="E310" s="3">
        <f>IF(Table2[[#This Row],[NM1-M1]]&gt;1,1,0)</f>
        <v>0</v>
      </c>
      <c r="F310">
        <v>542.5</v>
      </c>
      <c r="G310">
        <v>2242.8000000000002</v>
      </c>
      <c r="H310">
        <v>154.1</v>
      </c>
      <c r="I310">
        <v>241.3</v>
      </c>
      <c r="K310">
        <v>870.8</v>
      </c>
      <c r="L310">
        <v>147.1</v>
      </c>
      <c r="M310">
        <v>97.7</v>
      </c>
      <c r="N310">
        <v>8.6</v>
      </c>
      <c r="O310">
        <v>106.3</v>
      </c>
      <c r="P310">
        <v>543.1</v>
      </c>
      <c r="Q310">
        <v>2244.4</v>
      </c>
      <c r="R310">
        <v>154.4</v>
      </c>
      <c r="S310">
        <v>241.3</v>
      </c>
      <c r="U310">
        <v>868.8</v>
      </c>
      <c r="V310">
        <v>147</v>
      </c>
      <c r="W310">
        <v>176.5</v>
      </c>
      <c r="X310">
        <v>21.4</v>
      </c>
      <c r="Y310">
        <v>197.9</v>
      </c>
      <c r="Z310">
        <v>38</v>
      </c>
      <c r="AA310">
        <v>7241.8</v>
      </c>
      <c r="AB310">
        <v>30.8</v>
      </c>
      <c r="AC310">
        <v>142</v>
      </c>
      <c r="AD310">
        <v>682.3</v>
      </c>
      <c r="AE310">
        <v>5.2</v>
      </c>
      <c r="AF310">
        <v>142.5</v>
      </c>
      <c r="AG310">
        <v>685.5</v>
      </c>
      <c r="AH310">
        <v>4.9000000000000004</v>
      </c>
    </row>
    <row r="311" spans="1:34" hidden="1" x14ac:dyDescent="0.2">
      <c r="A311" s="2">
        <v>30956</v>
      </c>
      <c r="B311" s="3">
        <f>SUM(Table2[[#This Row],[Currency; Not seasonally adjusted]],Table2[[#This Row],[Demand deposits; Not seasonally adjusted]],AC311,AE311)</f>
        <v>542.29999999999995</v>
      </c>
      <c r="C311" s="3">
        <f>SUM(Table2[[#This Row],[M1; Not seasonally adjusted]],K311,L311,,AD311)</f>
        <v>2259.6999999999998</v>
      </c>
      <c r="D311" s="3">
        <f>SUM(Table2[[#This Row],[M1; Not seasonally adjusted]],-Table2[[#This Row],[Calculated_NM1]])</f>
        <v>-9.9999999999909051E-2</v>
      </c>
      <c r="E311" s="3">
        <f>IF(Table2[[#This Row],[NM1-M1]]&gt;1,1,0)</f>
        <v>0</v>
      </c>
      <c r="F311">
        <v>542.20000000000005</v>
      </c>
      <c r="G311">
        <v>2259.6999999999998</v>
      </c>
      <c r="H311">
        <v>154.30000000000001</v>
      </c>
      <c r="I311">
        <v>241</v>
      </c>
      <c r="K311">
        <v>882.3</v>
      </c>
      <c r="L311">
        <v>150.5</v>
      </c>
      <c r="M311">
        <v>99.7</v>
      </c>
      <c r="N311">
        <v>8.9</v>
      </c>
      <c r="O311">
        <v>108.5</v>
      </c>
      <c r="P311">
        <v>543.70000000000005</v>
      </c>
      <c r="Q311">
        <v>2258.9</v>
      </c>
      <c r="R311">
        <v>154.69999999999999</v>
      </c>
      <c r="S311">
        <v>240.9</v>
      </c>
      <c r="U311">
        <v>878.1</v>
      </c>
      <c r="V311">
        <v>150</v>
      </c>
      <c r="W311">
        <v>176.6</v>
      </c>
      <c r="X311">
        <v>21.5</v>
      </c>
      <c r="Y311">
        <v>198.1</v>
      </c>
      <c r="Z311">
        <v>38.5</v>
      </c>
      <c r="AA311">
        <v>6017</v>
      </c>
      <c r="AB311">
        <v>32.5</v>
      </c>
      <c r="AC311">
        <v>142.19999999999999</v>
      </c>
      <c r="AD311">
        <v>684.7</v>
      </c>
      <c r="AE311">
        <v>4.8</v>
      </c>
      <c r="AF311">
        <v>143.30000000000001</v>
      </c>
      <c r="AG311">
        <v>687</v>
      </c>
      <c r="AH311">
        <v>4.8</v>
      </c>
    </row>
    <row r="312" spans="1:34" hidden="1" x14ac:dyDescent="0.2">
      <c r="A312" s="2">
        <v>30987</v>
      </c>
      <c r="B312" s="3">
        <f>SUM(Table2[[#This Row],[Currency; Not seasonally adjusted]],Table2[[#This Row],[Demand deposits; Not seasonally adjusted]],AC312,AE312)</f>
        <v>549.80000000000007</v>
      </c>
      <c r="C312" s="3">
        <f>SUM(Table2[[#This Row],[M1; Not seasonally adjusted]],K312,L312,,AD312)</f>
        <v>2286.3000000000002</v>
      </c>
      <c r="D312" s="3">
        <f>SUM(Table2[[#This Row],[M1; Not seasonally adjusted]],-Table2[[#This Row],[Calculated_NM1]])</f>
        <v>-1.1368683772161603E-13</v>
      </c>
      <c r="E312" s="3">
        <f>IF(Table2[[#This Row],[NM1-M1]]&gt;1,1,0)</f>
        <v>0</v>
      </c>
      <c r="F312">
        <v>549.79999999999995</v>
      </c>
      <c r="G312">
        <v>2286.3000000000002</v>
      </c>
      <c r="H312">
        <v>156.30000000000001</v>
      </c>
      <c r="I312">
        <v>244.1</v>
      </c>
      <c r="K312">
        <v>887.8</v>
      </c>
      <c r="L312">
        <v>156.5</v>
      </c>
      <c r="M312">
        <v>101.3</v>
      </c>
      <c r="N312">
        <v>9.3000000000000007</v>
      </c>
      <c r="O312">
        <v>110.6</v>
      </c>
      <c r="P312">
        <v>547.5</v>
      </c>
      <c r="Q312">
        <v>2281.4</v>
      </c>
      <c r="R312">
        <v>155.5</v>
      </c>
      <c r="S312">
        <v>242.3</v>
      </c>
      <c r="U312">
        <v>884.4</v>
      </c>
      <c r="V312">
        <v>155</v>
      </c>
      <c r="W312">
        <v>178.6</v>
      </c>
      <c r="X312">
        <v>22</v>
      </c>
      <c r="Y312">
        <v>200.6</v>
      </c>
      <c r="Z312">
        <v>39.200000000000003</v>
      </c>
      <c r="AA312">
        <v>4617.3</v>
      </c>
      <c r="AB312">
        <v>34.6</v>
      </c>
      <c r="AC312">
        <v>144.80000000000001</v>
      </c>
      <c r="AD312">
        <v>692.2</v>
      </c>
      <c r="AE312">
        <v>4.5999999999999996</v>
      </c>
      <c r="AF312">
        <v>145</v>
      </c>
      <c r="AG312">
        <v>694.4</v>
      </c>
      <c r="AH312">
        <v>4.8</v>
      </c>
    </row>
    <row r="313" spans="1:34" hidden="1" x14ac:dyDescent="0.2">
      <c r="A313" s="2">
        <v>31017</v>
      </c>
      <c r="B313" s="3">
        <f>SUM(Table2[[#This Row],[Currency; Not seasonally adjusted]],Table2[[#This Row],[Demand deposits; Not seasonally adjusted]],AC313,AE313)</f>
        <v>564.5</v>
      </c>
      <c r="C313" s="3">
        <f>SUM(Table2[[#This Row],[M1; Not seasonally adjusted]],K313,L313,,AD313)</f>
        <v>2318.4000000000005</v>
      </c>
      <c r="D313" s="3">
        <f>SUM(Table2[[#This Row],[M1; Not seasonally adjusted]],-Table2[[#This Row],[Calculated_NM1]])</f>
        <v>0.10000000000002274</v>
      </c>
      <c r="E313" s="3">
        <f>IF(Table2[[#This Row],[NM1-M1]]&gt;1,1,0)</f>
        <v>0</v>
      </c>
      <c r="F313">
        <v>564.6</v>
      </c>
      <c r="G313">
        <v>2318.5</v>
      </c>
      <c r="H313">
        <v>158.4</v>
      </c>
      <c r="I313">
        <v>253.1</v>
      </c>
      <c r="K313">
        <v>889.7</v>
      </c>
      <c r="L313">
        <v>161.9</v>
      </c>
      <c r="M313">
        <v>103.3</v>
      </c>
      <c r="N313">
        <v>9.6999999999999993</v>
      </c>
      <c r="O313">
        <v>112.9</v>
      </c>
      <c r="P313">
        <v>551.6</v>
      </c>
      <c r="Q313">
        <v>2306.4</v>
      </c>
      <c r="R313">
        <v>156.1</v>
      </c>
      <c r="S313">
        <v>243.4</v>
      </c>
      <c r="U313">
        <v>888.8</v>
      </c>
      <c r="V313">
        <v>161.4</v>
      </c>
      <c r="W313">
        <v>181.8</v>
      </c>
      <c r="X313">
        <v>23.1</v>
      </c>
      <c r="Y313">
        <v>204.8</v>
      </c>
      <c r="Z313">
        <v>40.700000000000003</v>
      </c>
      <c r="AA313">
        <v>3186.2</v>
      </c>
      <c r="AB313">
        <v>37.5</v>
      </c>
      <c r="AC313">
        <v>148.4</v>
      </c>
      <c r="AD313">
        <v>702.2</v>
      </c>
      <c r="AE313">
        <v>4.5999999999999996</v>
      </c>
      <c r="AF313">
        <v>147.1</v>
      </c>
      <c r="AG313">
        <v>704.7</v>
      </c>
      <c r="AH313">
        <v>5</v>
      </c>
    </row>
    <row r="314" spans="1:34" hidden="1" x14ac:dyDescent="0.2">
      <c r="A314" s="2">
        <v>31048</v>
      </c>
      <c r="B314" s="3">
        <f>SUM(Table2[[#This Row],[Currency; Not seasonally adjusted]],Table2[[#This Row],[Demand deposits; Not seasonally adjusted]],AC314,AE314)</f>
        <v>561.1</v>
      </c>
      <c r="C314" s="3">
        <f>SUM(Table2[[#This Row],[M1; Not seasonally adjusted]],K314,L314,,AD314)</f>
        <v>2339.6000000000004</v>
      </c>
      <c r="D314" s="3">
        <f>SUM(Table2[[#This Row],[M1; Not seasonally adjusted]],-Table2[[#This Row],[Calculated_NM1]])</f>
        <v>0</v>
      </c>
      <c r="E314" s="3">
        <f>IF(Table2[[#This Row],[NM1-M1]]&gt;1,1,0)</f>
        <v>0</v>
      </c>
      <c r="F314">
        <v>561.1</v>
      </c>
      <c r="G314">
        <v>2339.6</v>
      </c>
      <c r="H314">
        <v>155.5</v>
      </c>
      <c r="I314">
        <v>249.8</v>
      </c>
      <c r="K314">
        <v>890.9</v>
      </c>
      <c r="L314">
        <v>166.4</v>
      </c>
      <c r="M314">
        <v>107.1</v>
      </c>
      <c r="N314">
        <v>10.1</v>
      </c>
      <c r="O314">
        <v>117.1</v>
      </c>
      <c r="P314">
        <v>557</v>
      </c>
      <c r="Q314">
        <v>2332.4</v>
      </c>
      <c r="R314">
        <v>156.80000000000001</v>
      </c>
      <c r="S314">
        <v>245.6</v>
      </c>
      <c r="U314">
        <v>888</v>
      </c>
      <c r="V314">
        <v>167.2</v>
      </c>
      <c r="W314">
        <v>180</v>
      </c>
      <c r="X314">
        <v>23.2</v>
      </c>
      <c r="Y314">
        <v>203.2</v>
      </c>
      <c r="Z314">
        <v>41.1</v>
      </c>
      <c r="AA314">
        <v>1394.9</v>
      </c>
      <c r="AB314">
        <v>39.700000000000003</v>
      </c>
      <c r="AC314">
        <v>151.1</v>
      </c>
      <c r="AD314">
        <v>721.2</v>
      </c>
      <c r="AE314">
        <v>4.7</v>
      </c>
      <c r="AF314">
        <v>149.5</v>
      </c>
      <c r="AG314">
        <v>720.2</v>
      </c>
      <c r="AH314">
        <v>5</v>
      </c>
    </row>
    <row r="315" spans="1:34" hidden="1" x14ac:dyDescent="0.2">
      <c r="A315" s="2">
        <v>31079</v>
      </c>
      <c r="B315" s="3">
        <f>SUM(Table2[[#This Row],[Currency; Not seasonally adjusted]],Table2[[#This Row],[Demand deposits; Not seasonally adjusted]],AC315,AE315)</f>
        <v>551.89999999999986</v>
      </c>
      <c r="C315" s="3">
        <f>SUM(Table2[[#This Row],[M1; Not seasonally adjusted]],K315,L315,,AD315)</f>
        <v>2343.3000000000002</v>
      </c>
      <c r="D315" s="3">
        <f>SUM(Table2[[#This Row],[M1; Not seasonally adjusted]],-Table2[[#This Row],[Calculated_NM1]])</f>
        <v>1.1368683772161603E-13</v>
      </c>
      <c r="E315" s="3">
        <f>IF(Table2[[#This Row],[NM1-M1]]&gt;1,1,0)</f>
        <v>0</v>
      </c>
      <c r="F315">
        <v>551.9</v>
      </c>
      <c r="G315">
        <v>2343.4</v>
      </c>
      <c r="H315">
        <v>155.9</v>
      </c>
      <c r="I315">
        <v>240</v>
      </c>
      <c r="K315">
        <v>886</v>
      </c>
      <c r="L315">
        <v>169.8</v>
      </c>
      <c r="M315">
        <v>111.3</v>
      </c>
      <c r="N315">
        <v>10.4</v>
      </c>
      <c r="O315">
        <v>121.7</v>
      </c>
      <c r="P315">
        <v>563.6</v>
      </c>
      <c r="Q315">
        <v>2354.1</v>
      </c>
      <c r="R315">
        <v>157.9</v>
      </c>
      <c r="S315">
        <v>247.9</v>
      </c>
      <c r="U315">
        <v>884.7</v>
      </c>
      <c r="V315">
        <v>169.7</v>
      </c>
      <c r="W315">
        <v>178.3</v>
      </c>
      <c r="X315">
        <v>21.9</v>
      </c>
      <c r="Y315">
        <v>200.2</v>
      </c>
      <c r="Z315">
        <v>40.200000000000003</v>
      </c>
      <c r="AA315">
        <v>1289</v>
      </c>
      <c r="AB315">
        <v>38.9</v>
      </c>
      <c r="AC315">
        <v>151.19999999999999</v>
      </c>
      <c r="AD315">
        <v>735.6</v>
      </c>
      <c r="AE315">
        <v>4.8</v>
      </c>
      <c r="AF315">
        <v>152.80000000000001</v>
      </c>
      <c r="AG315">
        <v>736.1</v>
      </c>
      <c r="AH315">
        <v>5.0999999999999996</v>
      </c>
    </row>
    <row r="316" spans="1:34" hidden="1" x14ac:dyDescent="0.2">
      <c r="A316" s="2">
        <v>31107</v>
      </c>
      <c r="B316" s="3">
        <f>SUM(Table2[[#This Row],[Currency; Not seasonally adjusted]],Table2[[#This Row],[Demand deposits; Not seasonally adjusted]],AC316,AE316)</f>
        <v>558.5</v>
      </c>
      <c r="C316" s="3">
        <f>SUM(Table2[[#This Row],[M1; Not seasonally adjusted]],K316,L316,,AD316)</f>
        <v>2360.4</v>
      </c>
      <c r="D316" s="3">
        <f>SUM(Table2[[#This Row],[M1; Not seasonally adjusted]],-Table2[[#This Row],[Calculated_NM1]])</f>
        <v>-0.10000000000002274</v>
      </c>
      <c r="E316" s="3">
        <f>IF(Table2[[#This Row],[NM1-M1]]&gt;1,1,0)</f>
        <v>0</v>
      </c>
      <c r="F316">
        <v>558.4</v>
      </c>
      <c r="G316">
        <v>2360.4</v>
      </c>
      <c r="H316">
        <v>157.30000000000001</v>
      </c>
      <c r="I316">
        <v>241.4</v>
      </c>
      <c r="K316">
        <v>882.6</v>
      </c>
      <c r="L316">
        <v>172.4</v>
      </c>
      <c r="M316">
        <v>115.6</v>
      </c>
      <c r="N316">
        <v>10.7</v>
      </c>
      <c r="O316">
        <v>126.4</v>
      </c>
      <c r="P316">
        <v>566.6</v>
      </c>
      <c r="Q316">
        <v>2366.1999999999998</v>
      </c>
      <c r="R316">
        <v>158.5</v>
      </c>
      <c r="S316">
        <v>247.8</v>
      </c>
      <c r="U316">
        <v>883.9</v>
      </c>
      <c r="V316">
        <v>171.3</v>
      </c>
      <c r="W316">
        <v>179.2</v>
      </c>
      <c r="X316">
        <v>23.5</v>
      </c>
      <c r="Y316">
        <v>202.7</v>
      </c>
      <c r="Z316">
        <v>40.4</v>
      </c>
      <c r="AA316">
        <v>1593</v>
      </c>
      <c r="AB316">
        <v>38.799999999999997</v>
      </c>
      <c r="AC316">
        <v>154.9</v>
      </c>
      <c r="AD316">
        <v>747</v>
      </c>
      <c r="AE316">
        <v>4.9000000000000004</v>
      </c>
      <c r="AF316">
        <v>155.19999999999999</v>
      </c>
      <c r="AG316">
        <v>744.4</v>
      </c>
      <c r="AH316">
        <v>5.0999999999999996</v>
      </c>
    </row>
    <row r="317" spans="1:34" hidden="1" x14ac:dyDescent="0.2">
      <c r="A317" s="2">
        <v>31138</v>
      </c>
      <c r="B317" s="3">
        <f>SUM(Table2[[#This Row],[Currency; Not seasonally adjusted]],Table2[[#This Row],[Demand deposits; Not seasonally adjusted]],AC317,AE317)</f>
        <v>575.20000000000005</v>
      </c>
      <c r="C317" s="3">
        <f>SUM(Table2[[#This Row],[M1; Not seasonally adjusted]],K317,L317,,AD317)</f>
        <v>2379.6999999999998</v>
      </c>
      <c r="D317" s="3">
        <f>SUM(Table2[[#This Row],[M1; Not seasonally adjusted]],-Table2[[#This Row],[Calculated_NM1]])</f>
        <v>-0.10000000000002274</v>
      </c>
      <c r="E317" s="3">
        <f>IF(Table2[[#This Row],[NM1-M1]]&gt;1,1,0)</f>
        <v>0</v>
      </c>
      <c r="F317">
        <v>575.1</v>
      </c>
      <c r="G317">
        <v>2379.6999999999998</v>
      </c>
      <c r="H317">
        <v>158.6</v>
      </c>
      <c r="I317">
        <v>250.1</v>
      </c>
      <c r="K317">
        <v>882.5</v>
      </c>
      <c r="L317">
        <v>171.3</v>
      </c>
      <c r="M317">
        <v>124.5</v>
      </c>
      <c r="N317">
        <v>11</v>
      </c>
      <c r="O317">
        <v>135.5</v>
      </c>
      <c r="P317">
        <v>570.4</v>
      </c>
      <c r="Q317">
        <v>2375.4</v>
      </c>
      <c r="R317">
        <v>159.30000000000001</v>
      </c>
      <c r="S317">
        <v>248.5</v>
      </c>
      <c r="U317">
        <v>886.1</v>
      </c>
      <c r="V317">
        <v>170.5</v>
      </c>
      <c r="W317">
        <v>181</v>
      </c>
      <c r="X317">
        <v>24.5</v>
      </c>
      <c r="Y317">
        <v>205.5</v>
      </c>
      <c r="Z317">
        <v>41.6</v>
      </c>
      <c r="AA317">
        <v>1322.7</v>
      </c>
      <c r="AB317">
        <v>40.299999999999997</v>
      </c>
      <c r="AC317">
        <v>161.5</v>
      </c>
      <c r="AD317">
        <v>750.8</v>
      </c>
      <c r="AE317">
        <v>5</v>
      </c>
      <c r="AF317">
        <v>157.30000000000001</v>
      </c>
      <c r="AG317">
        <v>748.4</v>
      </c>
      <c r="AH317">
        <v>5.2</v>
      </c>
    </row>
    <row r="318" spans="1:34" hidden="1" x14ac:dyDescent="0.2">
      <c r="A318" s="2">
        <v>31168</v>
      </c>
      <c r="B318" s="3">
        <f>SUM(Table2[[#This Row],[Currency; Not seasonally adjusted]],Table2[[#This Row],[Demand deposits; Not seasonally adjusted]],AC318,AE318)</f>
        <v>569.4</v>
      </c>
      <c r="C318" s="3">
        <f>SUM(Table2[[#This Row],[M1; Not seasonally adjusted]],K318,L318,,AD318)</f>
        <v>2376.3999999999996</v>
      </c>
      <c r="D318" s="3">
        <f>SUM(Table2[[#This Row],[M1; Not seasonally adjusted]],-Table2[[#This Row],[Calculated_NM1]])</f>
        <v>-0.10000000000002274</v>
      </c>
      <c r="E318" s="3">
        <f>IF(Table2[[#This Row],[NM1-M1]]&gt;1,1,0)</f>
        <v>0</v>
      </c>
      <c r="F318">
        <v>569.29999999999995</v>
      </c>
      <c r="G318">
        <v>2376.4</v>
      </c>
      <c r="H318">
        <v>160.6</v>
      </c>
      <c r="I318">
        <v>246.3</v>
      </c>
      <c r="K318">
        <v>884.4</v>
      </c>
      <c r="L318">
        <v>167.2</v>
      </c>
      <c r="M318">
        <v>127.1</v>
      </c>
      <c r="N318">
        <v>11.2</v>
      </c>
      <c r="O318">
        <v>138.30000000000001</v>
      </c>
      <c r="P318">
        <v>575.1</v>
      </c>
      <c r="Q318">
        <v>2389.5</v>
      </c>
      <c r="R318">
        <v>160.4</v>
      </c>
      <c r="S318">
        <v>250.7</v>
      </c>
      <c r="U318">
        <v>890</v>
      </c>
      <c r="V318">
        <v>168.6</v>
      </c>
      <c r="W318">
        <v>182.9</v>
      </c>
      <c r="X318">
        <v>23.8</v>
      </c>
      <c r="Y318">
        <v>206.7</v>
      </c>
      <c r="Z318">
        <v>41</v>
      </c>
      <c r="AA318">
        <v>1333.9</v>
      </c>
      <c r="AB318">
        <v>39.700000000000003</v>
      </c>
      <c r="AC318">
        <v>157.4</v>
      </c>
      <c r="AD318">
        <v>755.5</v>
      </c>
      <c r="AE318">
        <v>5.0999999999999996</v>
      </c>
      <c r="AF318">
        <v>158.69999999999999</v>
      </c>
      <c r="AG318">
        <v>755.8</v>
      </c>
      <c r="AH318">
        <v>5.3</v>
      </c>
    </row>
    <row r="319" spans="1:34" hidden="1" x14ac:dyDescent="0.2">
      <c r="A319" s="2">
        <v>31199</v>
      </c>
      <c r="B319" s="3">
        <f>SUM(Table2[[#This Row],[Currency; Not seasonally adjusted]],Table2[[#This Row],[Demand deposits; Not seasonally adjusted]],AC319,AE319)</f>
        <v>585.1</v>
      </c>
      <c r="C319" s="3">
        <f>SUM(Table2[[#This Row],[M1; Not seasonally adjusted]],K319,L319,,AD319)</f>
        <v>2413.3999999999996</v>
      </c>
      <c r="D319" s="3">
        <f>SUM(Table2[[#This Row],[M1; Not seasonally adjusted]],-Table2[[#This Row],[Calculated_NM1]])</f>
        <v>0.10000000000002274</v>
      </c>
      <c r="E319" s="3">
        <f>IF(Table2[[#This Row],[NM1-M1]]&gt;1,1,0)</f>
        <v>0</v>
      </c>
      <c r="F319">
        <v>585.20000000000005</v>
      </c>
      <c r="G319">
        <v>2413.4</v>
      </c>
      <c r="H319">
        <v>162.5</v>
      </c>
      <c r="I319">
        <v>254.5</v>
      </c>
      <c r="K319">
        <v>887.4</v>
      </c>
      <c r="L319">
        <v>170.3</v>
      </c>
      <c r="M319">
        <v>128.5</v>
      </c>
      <c r="N319">
        <v>11.4</v>
      </c>
      <c r="O319">
        <v>139.9</v>
      </c>
      <c r="P319">
        <v>582.29999999999995</v>
      </c>
      <c r="Q319">
        <v>2412.6</v>
      </c>
      <c r="R319">
        <v>161.69999999999999</v>
      </c>
      <c r="S319">
        <v>252.7</v>
      </c>
      <c r="U319">
        <v>891.7</v>
      </c>
      <c r="V319">
        <v>170.8</v>
      </c>
      <c r="W319">
        <v>185.5</v>
      </c>
      <c r="X319">
        <v>24.7</v>
      </c>
      <c r="Y319">
        <v>210.2</v>
      </c>
      <c r="Z319">
        <v>42.4</v>
      </c>
      <c r="AA319">
        <v>1204.7</v>
      </c>
      <c r="AB319">
        <v>41.2</v>
      </c>
      <c r="AC319">
        <v>162.5</v>
      </c>
      <c r="AD319">
        <v>770.5</v>
      </c>
      <c r="AE319">
        <v>5.6</v>
      </c>
      <c r="AF319">
        <v>162.6</v>
      </c>
      <c r="AG319">
        <v>767.9</v>
      </c>
      <c r="AH319">
        <v>5.4</v>
      </c>
    </row>
    <row r="320" spans="1:34" hidden="1" x14ac:dyDescent="0.2">
      <c r="A320" s="2">
        <v>31229</v>
      </c>
      <c r="B320" s="3">
        <f>SUM(Table2[[#This Row],[Currency; Not seasonally adjusted]],Table2[[#This Row],[Demand deposits; Not seasonally adjusted]],AC320,AE320)</f>
        <v>591.90000000000009</v>
      </c>
      <c r="C320" s="3">
        <f>SUM(Table2[[#This Row],[M1; Not seasonally adjusted]],K320,L320,,AD320)</f>
        <v>2434.6999999999998</v>
      </c>
      <c r="D320" s="3">
        <f>SUM(Table2[[#This Row],[M1; Not seasonally adjusted]],-Table2[[#This Row],[Calculated_NM1]])</f>
        <v>9.9999999999909051E-2</v>
      </c>
      <c r="E320" s="3">
        <f>IF(Table2[[#This Row],[NM1-M1]]&gt;1,1,0)</f>
        <v>0</v>
      </c>
      <c r="F320">
        <v>592</v>
      </c>
      <c r="G320">
        <v>2434.8000000000002</v>
      </c>
      <c r="H320">
        <v>164</v>
      </c>
      <c r="I320">
        <v>257</v>
      </c>
      <c r="K320">
        <v>888.7</v>
      </c>
      <c r="L320">
        <v>170.8</v>
      </c>
      <c r="M320">
        <v>130.5</v>
      </c>
      <c r="N320">
        <v>11.5</v>
      </c>
      <c r="O320">
        <v>142</v>
      </c>
      <c r="P320">
        <v>589.1</v>
      </c>
      <c r="Q320">
        <v>2429.5</v>
      </c>
      <c r="R320">
        <v>162.80000000000001</v>
      </c>
      <c r="S320">
        <v>255.3</v>
      </c>
      <c r="U320">
        <v>888.8</v>
      </c>
      <c r="V320">
        <v>171.6</v>
      </c>
      <c r="W320">
        <v>187.4</v>
      </c>
      <c r="X320">
        <v>24.8</v>
      </c>
      <c r="Y320">
        <v>212.3</v>
      </c>
      <c r="Z320">
        <v>42.8</v>
      </c>
      <c r="AA320">
        <v>1106.7</v>
      </c>
      <c r="AB320">
        <v>41.7</v>
      </c>
      <c r="AC320">
        <v>164.7</v>
      </c>
      <c r="AD320">
        <v>783.2</v>
      </c>
      <c r="AE320">
        <v>6.2</v>
      </c>
      <c r="AF320">
        <v>165.6</v>
      </c>
      <c r="AG320">
        <v>780.1</v>
      </c>
      <c r="AH320">
        <v>5.5</v>
      </c>
    </row>
    <row r="321" spans="1:34" hidden="1" x14ac:dyDescent="0.2">
      <c r="A321" s="2">
        <v>31260</v>
      </c>
      <c r="B321" s="3">
        <f>SUM(Table2[[#This Row],[Currency; Not seasonally adjusted]],Table2[[#This Row],[Demand deposits; Not seasonally adjusted]],AC321,AE321)</f>
        <v>594.90000000000009</v>
      </c>
      <c r="C321" s="3">
        <f>SUM(Table2[[#This Row],[M1; Not seasonally adjusted]],K321,L321,,AD321)</f>
        <v>2442.5</v>
      </c>
      <c r="D321" s="3">
        <f>SUM(Table2[[#This Row],[M1; Not seasonally adjusted]],-Table2[[#This Row],[Calculated_NM1]])</f>
        <v>-1.1368683772161603E-13</v>
      </c>
      <c r="E321" s="3">
        <f>IF(Table2[[#This Row],[NM1-M1]]&gt;1,1,0)</f>
        <v>0</v>
      </c>
      <c r="F321">
        <v>594.9</v>
      </c>
      <c r="G321">
        <v>2442.5</v>
      </c>
      <c r="H321">
        <v>165</v>
      </c>
      <c r="I321">
        <v>255.8</v>
      </c>
      <c r="K321">
        <v>885.2</v>
      </c>
      <c r="L321">
        <v>171.7</v>
      </c>
      <c r="M321">
        <v>132.30000000000001</v>
      </c>
      <c r="N321">
        <v>11.6</v>
      </c>
      <c r="O321">
        <v>143.9</v>
      </c>
      <c r="P321">
        <v>596.20000000000005</v>
      </c>
      <c r="Q321">
        <v>2444</v>
      </c>
      <c r="R321">
        <v>164.2</v>
      </c>
      <c r="S321">
        <v>257.5</v>
      </c>
      <c r="U321">
        <v>884</v>
      </c>
      <c r="V321">
        <v>172.2</v>
      </c>
      <c r="W321">
        <v>187.9</v>
      </c>
      <c r="X321">
        <v>24.9</v>
      </c>
      <c r="Y321">
        <v>212.8</v>
      </c>
      <c r="Z321">
        <v>42.9</v>
      </c>
      <c r="AA321">
        <v>1072.7</v>
      </c>
      <c r="AB321">
        <v>41.9</v>
      </c>
      <c r="AC321">
        <v>167.9</v>
      </c>
      <c r="AD321">
        <v>790.7</v>
      </c>
      <c r="AE321">
        <v>6.2</v>
      </c>
      <c r="AF321">
        <v>169</v>
      </c>
      <c r="AG321">
        <v>791.6</v>
      </c>
      <c r="AH321">
        <v>5.5</v>
      </c>
    </row>
    <row r="322" spans="1:34" hidden="1" x14ac:dyDescent="0.2">
      <c r="A322" s="2">
        <v>31291</v>
      </c>
      <c r="B322" s="3">
        <f>SUM(Table2[[#This Row],[Currency; Not seasonally adjusted]],Table2[[#This Row],[Demand deposits; Not seasonally adjusted]],AC322,AE322)</f>
        <v>601.9</v>
      </c>
      <c r="C322" s="3">
        <f>SUM(Table2[[#This Row],[M1; Not seasonally adjusted]],K322,L322,,AD322)</f>
        <v>2452.7999999999997</v>
      </c>
      <c r="D322" s="3">
        <f>SUM(Table2[[#This Row],[M1; Not seasonally adjusted]],-Table2[[#This Row],[Calculated_NM1]])</f>
        <v>0.10000000000002274</v>
      </c>
      <c r="E322" s="3">
        <f>IF(Table2[[#This Row],[NM1-M1]]&gt;1,1,0)</f>
        <v>0</v>
      </c>
      <c r="F322">
        <v>602</v>
      </c>
      <c r="G322">
        <v>2452.6999999999998</v>
      </c>
      <c r="H322">
        <v>164.7</v>
      </c>
      <c r="I322">
        <v>260.39999999999998</v>
      </c>
      <c r="K322">
        <v>883.6</v>
      </c>
      <c r="L322">
        <v>171.6</v>
      </c>
      <c r="M322">
        <v>133.80000000000001</v>
      </c>
      <c r="N322">
        <v>11.7</v>
      </c>
      <c r="O322">
        <v>145.5</v>
      </c>
      <c r="P322">
        <v>603.29999999999995</v>
      </c>
      <c r="Q322">
        <v>2456.4</v>
      </c>
      <c r="R322">
        <v>165.1</v>
      </c>
      <c r="S322">
        <v>261</v>
      </c>
      <c r="U322">
        <v>882.3</v>
      </c>
      <c r="V322">
        <v>172.1</v>
      </c>
      <c r="W322">
        <v>188.5</v>
      </c>
      <c r="X322">
        <v>26.2</v>
      </c>
      <c r="Y322">
        <v>214.7</v>
      </c>
      <c r="Z322">
        <v>44.5</v>
      </c>
      <c r="AA322">
        <v>1288.9000000000001</v>
      </c>
      <c r="AB322">
        <v>43.2</v>
      </c>
      <c r="AC322">
        <v>170.9</v>
      </c>
      <c r="AD322">
        <v>795.6</v>
      </c>
      <c r="AE322">
        <v>5.9</v>
      </c>
      <c r="AF322">
        <v>171.7</v>
      </c>
      <c r="AG322">
        <v>798.7</v>
      </c>
      <c r="AH322">
        <v>5.5</v>
      </c>
    </row>
    <row r="323" spans="1:34" hidden="1" x14ac:dyDescent="0.2">
      <c r="A323" s="2">
        <v>31321</v>
      </c>
      <c r="B323" s="3">
        <f>SUM(Table2[[#This Row],[Currency; Not seasonally adjusted]],Table2[[#This Row],[Demand deposits; Not seasonally adjusted]],AC323,AE323)</f>
        <v>605.30000000000007</v>
      </c>
      <c r="C323" s="3">
        <f>SUM(Table2[[#This Row],[M1; Not seasonally adjusted]],K323,L323,,AD323)</f>
        <v>2466.2999999999997</v>
      </c>
      <c r="D323" s="3">
        <f>SUM(Table2[[#This Row],[M1; Not seasonally adjusted]],-Table2[[#This Row],[Calculated_NM1]])</f>
        <v>-1.1368683772161603E-13</v>
      </c>
      <c r="E323" s="3">
        <f>IF(Table2[[#This Row],[NM1-M1]]&gt;1,1,0)</f>
        <v>0</v>
      </c>
      <c r="F323">
        <v>605.29999999999995</v>
      </c>
      <c r="G323">
        <v>2466.3000000000002</v>
      </c>
      <c r="H323">
        <v>165.5</v>
      </c>
      <c r="I323">
        <v>261.10000000000002</v>
      </c>
      <c r="K323">
        <v>884.8</v>
      </c>
      <c r="L323">
        <v>171.8</v>
      </c>
      <c r="M323">
        <v>135.6</v>
      </c>
      <c r="N323">
        <v>11.8</v>
      </c>
      <c r="O323">
        <v>147.4</v>
      </c>
      <c r="P323">
        <v>607.79999999999995</v>
      </c>
      <c r="Q323">
        <v>2468</v>
      </c>
      <c r="R323">
        <v>166.1</v>
      </c>
      <c r="S323">
        <v>261.60000000000002</v>
      </c>
      <c r="U323">
        <v>881.8</v>
      </c>
      <c r="V323">
        <v>171.9</v>
      </c>
      <c r="W323">
        <v>189</v>
      </c>
      <c r="X323">
        <v>27</v>
      </c>
      <c r="Y323">
        <v>216</v>
      </c>
      <c r="Z323">
        <v>45.5</v>
      </c>
      <c r="AA323">
        <v>1187.2</v>
      </c>
      <c r="AB323">
        <v>44.3</v>
      </c>
      <c r="AC323">
        <v>173.1</v>
      </c>
      <c r="AD323">
        <v>804.4</v>
      </c>
      <c r="AE323">
        <v>5.6</v>
      </c>
      <c r="AF323">
        <v>174.5</v>
      </c>
      <c r="AG323">
        <v>806.5</v>
      </c>
      <c r="AH323">
        <v>5.6</v>
      </c>
    </row>
    <row r="324" spans="1:34" hidden="1" x14ac:dyDescent="0.2">
      <c r="A324" s="2">
        <v>31352</v>
      </c>
      <c r="B324" s="3">
        <f>SUM(Table2[[#This Row],[Currency; Not seasonally adjusted]],Table2[[#This Row],[Demand deposits; Not seasonally adjusted]],AC324,AE324)</f>
        <v>614.9</v>
      </c>
      <c r="C324" s="3">
        <f>SUM(Table2[[#This Row],[M1; Not seasonally adjusted]],K324,L324,,AD324)</f>
        <v>2482</v>
      </c>
      <c r="D324" s="3">
        <f>SUM(Table2[[#This Row],[M1; Not seasonally adjusted]],-Table2[[#This Row],[Calculated_NM1]])</f>
        <v>0</v>
      </c>
      <c r="E324" s="3">
        <f>IF(Table2[[#This Row],[NM1-M1]]&gt;1,1,0)</f>
        <v>0</v>
      </c>
      <c r="F324">
        <v>614.9</v>
      </c>
      <c r="G324">
        <v>2482</v>
      </c>
      <c r="H324">
        <v>167.8</v>
      </c>
      <c r="I324">
        <v>264.5</v>
      </c>
      <c r="K324">
        <v>884.4</v>
      </c>
      <c r="L324">
        <v>171.8</v>
      </c>
      <c r="M324">
        <v>137.30000000000001</v>
      </c>
      <c r="N324">
        <v>11.8</v>
      </c>
      <c r="O324">
        <v>149.19999999999999</v>
      </c>
      <c r="P324">
        <v>612.20000000000005</v>
      </c>
      <c r="Q324">
        <v>2477.8000000000002</v>
      </c>
      <c r="R324">
        <v>167</v>
      </c>
      <c r="S324">
        <v>262.10000000000002</v>
      </c>
      <c r="U324">
        <v>881.9</v>
      </c>
      <c r="V324">
        <v>171</v>
      </c>
      <c r="W324">
        <v>191.4</v>
      </c>
      <c r="X324">
        <v>28.1</v>
      </c>
      <c r="Y324">
        <v>219.5</v>
      </c>
      <c r="Z324">
        <v>46.4</v>
      </c>
      <c r="AA324">
        <v>1740.6</v>
      </c>
      <c r="AB324">
        <v>44.6</v>
      </c>
      <c r="AC324">
        <v>177.3</v>
      </c>
      <c r="AD324">
        <v>810.9</v>
      </c>
      <c r="AE324">
        <v>5.3</v>
      </c>
      <c r="AF324">
        <v>177.6</v>
      </c>
      <c r="AG324">
        <v>812.6</v>
      </c>
      <c r="AH324">
        <v>5.6</v>
      </c>
    </row>
    <row r="325" spans="1:34" hidden="1" x14ac:dyDescent="0.2">
      <c r="A325" s="2">
        <v>31382</v>
      </c>
      <c r="B325" s="3">
        <f>SUM(Table2[[#This Row],[Currency; Not seasonally adjusted]],Table2[[#This Row],[Demand deposits; Not seasonally adjusted]],AC325,AE325)</f>
        <v>633.40000000000009</v>
      </c>
      <c r="C325" s="3">
        <f>SUM(Table2[[#This Row],[M1; Not seasonally adjusted]],K325,L325,,AD325)</f>
        <v>2504.1</v>
      </c>
      <c r="D325" s="3">
        <f>SUM(Table2[[#This Row],[M1; Not seasonally adjusted]],-Table2[[#This Row],[Calculated_NM1]])</f>
        <v>-0.10000000000013642</v>
      </c>
      <c r="E325" s="3">
        <f>IF(Table2[[#This Row],[NM1-M1]]&gt;1,1,0)</f>
        <v>0</v>
      </c>
      <c r="F325">
        <v>633.29999999999995</v>
      </c>
      <c r="G325">
        <v>2504.1</v>
      </c>
      <c r="H325">
        <v>170.1</v>
      </c>
      <c r="I325">
        <v>276.89999999999998</v>
      </c>
      <c r="K325">
        <v>886.4</v>
      </c>
      <c r="L325">
        <v>171.4</v>
      </c>
      <c r="M325">
        <v>139.6</v>
      </c>
      <c r="N325">
        <v>11.9</v>
      </c>
      <c r="O325">
        <v>151.5</v>
      </c>
      <c r="P325">
        <v>619.79999999999995</v>
      </c>
      <c r="Q325">
        <v>2492.1</v>
      </c>
      <c r="R325">
        <v>167.7</v>
      </c>
      <c r="S325">
        <v>266.89999999999998</v>
      </c>
      <c r="U325">
        <v>885.7</v>
      </c>
      <c r="V325">
        <v>171.3</v>
      </c>
      <c r="W325">
        <v>195.2</v>
      </c>
      <c r="X325">
        <v>29.5</v>
      </c>
      <c r="Y325">
        <v>224.7</v>
      </c>
      <c r="Z325">
        <v>48.1</v>
      </c>
      <c r="AA325">
        <v>1318.4</v>
      </c>
      <c r="AB325">
        <v>46.8</v>
      </c>
      <c r="AC325">
        <v>181.2</v>
      </c>
      <c r="AD325">
        <v>813</v>
      </c>
      <c r="AE325">
        <v>5.2</v>
      </c>
      <c r="AF325">
        <v>179.5</v>
      </c>
      <c r="AG325">
        <v>815.3</v>
      </c>
      <c r="AH325">
        <v>5.6</v>
      </c>
    </row>
    <row r="326" spans="1:34" hidden="1" x14ac:dyDescent="0.2">
      <c r="A326" s="2">
        <v>31413</v>
      </c>
      <c r="B326" s="3">
        <f>SUM(Table2[[#This Row],[Currency; Not seasonally adjusted]],Table2[[#This Row],[Demand deposits; Not seasonally adjusted]],AC326,AE326)</f>
        <v>626.50000000000011</v>
      </c>
      <c r="C326" s="3">
        <f>SUM(Table2[[#This Row],[M1; Not seasonally adjusted]],K326,L326,,AD326)</f>
        <v>2510.9</v>
      </c>
      <c r="D326" s="3">
        <f>SUM(Table2[[#This Row],[M1; Not seasonally adjusted]],-Table2[[#This Row],[Calculated_NM1]])</f>
        <v>9.9999999999909051E-2</v>
      </c>
      <c r="E326" s="3">
        <f>IF(Table2[[#This Row],[NM1-M1]]&gt;1,1,0)</f>
        <v>0</v>
      </c>
      <c r="F326">
        <v>626.6</v>
      </c>
      <c r="G326">
        <v>2510.8000000000002</v>
      </c>
      <c r="H326">
        <v>167.1</v>
      </c>
      <c r="I326">
        <v>270.60000000000002</v>
      </c>
      <c r="K326">
        <v>893</v>
      </c>
      <c r="L326">
        <v>173.2</v>
      </c>
      <c r="M326">
        <v>143</v>
      </c>
      <c r="N326">
        <v>12.1</v>
      </c>
      <c r="O326">
        <v>155</v>
      </c>
      <c r="P326">
        <v>621.4</v>
      </c>
      <c r="Q326">
        <v>2502.1</v>
      </c>
      <c r="R326">
        <v>168.4</v>
      </c>
      <c r="S326">
        <v>265.7</v>
      </c>
      <c r="U326">
        <v>889.7</v>
      </c>
      <c r="V326">
        <v>173.8</v>
      </c>
      <c r="W326">
        <v>193.3</v>
      </c>
      <c r="X326">
        <v>28.4</v>
      </c>
      <c r="Y326">
        <v>221.7</v>
      </c>
      <c r="Z326">
        <v>48</v>
      </c>
      <c r="AA326">
        <v>770.5</v>
      </c>
      <c r="AB326">
        <v>47.3</v>
      </c>
      <c r="AC326">
        <v>183.6</v>
      </c>
      <c r="AD326">
        <v>818.1</v>
      </c>
      <c r="AE326">
        <v>5.2</v>
      </c>
      <c r="AF326">
        <v>181.7</v>
      </c>
      <c r="AG326">
        <v>817.2</v>
      </c>
      <c r="AH326">
        <v>5.6</v>
      </c>
    </row>
    <row r="327" spans="1:34" hidden="1" x14ac:dyDescent="0.2">
      <c r="A327" s="2">
        <v>31444</v>
      </c>
      <c r="B327" s="3">
        <f>SUM(Table2[[#This Row],[Currency; Not seasonally adjusted]],Table2[[#This Row],[Demand deposits; Not seasonally adjusted]],AC327,AE327)</f>
        <v>612.69999999999993</v>
      </c>
      <c r="C327" s="3">
        <f>SUM(Table2[[#This Row],[M1; Not seasonally adjusted]],K327,L327,,AD327)</f>
        <v>2502.1</v>
      </c>
      <c r="D327" s="3">
        <f>SUM(Table2[[#This Row],[M1; Not seasonally adjusted]],-Table2[[#This Row],[Calculated_NM1]])</f>
        <v>0.10000000000002274</v>
      </c>
      <c r="E327" s="3">
        <f>IF(Table2[[#This Row],[NM1-M1]]&gt;1,1,0)</f>
        <v>0</v>
      </c>
      <c r="F327">
        <v>612.79999999999995</v>
      </c>
      <c r="G327">
        <v>2502.1</v>
      </c>
      <c r="H327">
        <v>167.4</v>
      </c>
      <c r="I327">
        <v>257.89999999999998</v>
      </c>
      <c r="K327">
        <v>893.5</v>
      </c>
      <c r="L327">
        <v>177</v>
      </c>
      <c r="M327">
        <v>147.69999999999999</v>
      </c>
      <c r="N327">
        <v>12.4</v>
      </c>
      <c r="O327">
        <v>160.19999999999999</v>
      </c>
      <c r="P327">
        <v>625.20000000000005</v>
      </c>
      <c r="Q327">
        <v>2512.9</v>
      </c>
      <c r="R327">
        <v>169.4</v>
      </c>
      <c r="S327">
        <v>266.2</v>
      </c>
      <c r="U327">
        <v>891.7</v>
      </c>
      <c r="V327">
        <v>176.3</v>
      </c>
      <c r="W327">
        <v>191.3</v>
      </c>
      <c r="X327">
        <v>26.5</v>
      </c>
      <c r="Y327">
        <v>217.8</v>
      </c>
      <c r="Z327">
        <v>46.6</v>
      </c>
      <c r="AA327">
        <v>883.5</v>
      </c>
      <c r="AB327">
        <v>45.7</v>
      </c>
      <c r="AC327">
        <v>182.1</v>
      </c>
      <c r="AD327">
        <v>818.8</v>
      </c>
      <c r="AE327">
        <v>5.3</v>
      </c>
      <c r="AF327">
        <v>183.9</v>
      </c>
      <c r="AG327">
        <v>819.7</v>
      </c>
      <c r="AH327">
        <v>5.7</v>
      </c>
    </row>
    <row r="328" spans="1:34" hidden="1" x14ac:dyDescent="0.2">
      <c r="A328" s="2">
        <v>31472</v>
      </c>
      <c r="B328" s="3">
        <f>SUM(Table2[[#This Row],[Currency; Not seasonally adjusted]],Table2[[#This Row],[Demand deposits; Not seasonally adjusted]],AC328,AE328)</f>
        <v>624.4</v>
      </c>
      <c r="C328" s="3">
        <f>SUM(Table2[[#This Row],[M1; Not seasonally adjusted]],K328,L328,,AD328)</f>
        <v>2527.6</v>
      </c>
      <c r="D328" s="3">
        <f>SUM(Table2[[#This Row],[M1; Not seasonally adjusted]],-Table2[[#This Row],[Calculated_NM1]])</f>
        <v>-0.10000000000002274</v>
      </c>
      <c r="E328" s="3">
        <f>IF(Table2[[#This Row],[NM1-M1]]&gt;1,1,0)</f>
        <v>0</v>
      </c>
      <c r="F328">
        <v>624.29999999999995</v>
      </c>
      <c r="G328">
        <v>2527.6</v>
      </c>
      <c r="H328">
        <v>169.3</v>
      </c>
      <c r="I328">
        <v>262.89999999999998</v>
      </c>
      <c r="K328">
        <v>894.3</v>
      </c>
      <c r="L328">
        <v>182.4</v>
      </c>
      <c r="M328">
        <v>152.6</v>
      </c>
      <c r="N328">
        <v>12.8</v>
      </c>
      <c r="O328">
        <v>165.3</v>
      </c>
      <c r="P328">
        <v>633.5</v>
      </c>
      <c r="Q328">
        <v>2533.1</v>
      </c>
      <c r="R328">
        <v>170.7</v>
      </c>
      <c r="S328">
        <v>270</v>
      </c>
      <c r="U328">
        <v>895</v>
      </c>
      <c r="V328">
        <v>180.5</v>
      </c>
      <c r="W328">
        <v>192.5</v>
      </c>
      <c r="X328">
        <v>28.8</v>
      </c>
      <c r="Y328">
        <v>221.4</v>
      </c>
      <c r="Z328">
        <v>47.3</v>
      </c>
      <c r="AA328">
        <v>760.7</v>
      </c>
      <c r="AB328">
        <v>46.5</v>
      </c>
      <c r="AC328">
        <v>186.7</v>
      </c>
      <c r="AD328">
        <v>826.6</v>
      </c>
      <c r="AE328">
        <v>5.5</v>
      </c>
      <c r="AF328">
        <v>187.1</v>
      </c>
      <c r="AG328">
        <v>824.1</v>
      </c>
      <c r="AH328">
        <v>5.7</v>
      </c>
    </row>
    <row r="329" spans="1:34" hidden="1" x14ac:dyDescent="0.2">
      <c r="A329" s="2">
        <v>31503</v>
      </c>
      <c r="B329" s="3">
        <f>SUM(Table2[[#This Row],[Currency; Not seasonally adjusted]],Table2[[#This Row],[Demand deposits; Not seasonally adjusted]],AC329,AE329)</f>
        <v>647</v>
      </c>
      <c r="C329" s="3">
        <f>SUM(Table2[[#This Row],[M1; Not seasonally adjusted]],K329,L329,,AD329)</f>
        <v>2564.8000000000002</v>
      </c>
      <c r="D329" s="3">
        <f>SUM(Table2[[#This Row],[M1; Not seasonally adjusted]],-Table2[[#This Row],[Calculated_NM1]])</f>
        <v>0</v>
      </c>
      <c r="E329" s="3">
        <f>IF(Table2[[#This Row],[NM1-M1]]&gt;1,1,0)</f>
        <v>0</v>
      </c>
      <c r="F329">
        <v>647</v>
      </c>
      <c r="G329">
        <v>2564.8000000000002</v>
      </c>
      <c r="H329">
        <v>170.7</v>
      </c>
      <c r="I329">
        <v>274.5</v>
      </c>
      <c r="K329">
        <v>893</v>
      </c>
      <c r="L329">
        <v>187.9</v>
      </c>
      <c r="M329">
        <v>159.80000000000001</v>
      </c>
      <c r="N329">
        <v>13.1</v>
      </c>
      <c r="O329">
        <v>172.9</v>
      </c>
      <c r="P329">
        <v>641</v>
      </c>
      <c r="Q329">
        <v>2557.8000000000002</v>
      </c>
      <c r="R329">
        <v>171.4</v>
      </c>
      <c r="S329">
        <v>272.7</v>
      </c>
      <c r="U329">
        <v>895.6</v>
      </c>
      <c r="V329">
        <v>186.2</v>
      </c>
      <c r="W329">
        <v>194.4</v>
      </c>
      <c r="X329">
        <v>30.7</v>
      </c>
      <c r="Y329">
        <v>225.1</v>
      </c>
      <c r="Z329">
        <v>48.9</v>
      </c>
      <c r="AA329">
        <v>892.5</v>
      </c>
      <c r="AB329">
        <v>48</v>
      </c>
      <c r="AC329">
        <v>196.3</v>
      </c>
      <c r="AD329">
        <v>836.9</v>
      </c>
      <c r="AE329">
        <v>5.5</v>
      </c>
      <c r="AF329">
        <v>191.1</v>
      </c>
      <c r="AG329">
        <v>835.1</v>
      </c>
      <c r="AH329">
        <v>5.8</v>
      </c>
    </row>
    <row r="330" spans="1:34" hidden="1" x14ac:dyDescent="0.2">
      <c r="A330" s="2">
        <v>31533</v>
      </c>
      <c r="B330" s="3">
        <f>SUM(Table2[[#This Row],[Currency; Not seasonally adjusted]],Table2[[#This Row],[Demand deposits; Not seasonally adjusted]],AC330,AE330)</f>
        <v>645.70000000000005</v>
      </c>
      <c r="C330" s="3">
        <f>SUM(Table2[[#This Row],[M1; Not seasonally adjusted]],K330,L330,,AD330)</f>
        <v>2571.1999999999998</v>
      </c>
      <c r="D330" s="3">
        <f>SUM(Table2[[#This Row],[M1; Not seasonally adjusted]],-Table2[[#This Row],[Calculated_NM1]])</f>
        <v>0</v>
      </c>
      <c r="E330" s="3">
        <f>IF(Table2[[#This Row],[NM1-M1]]&gt;1,1,0)</f>
        <v>0</v>
      </c>
      <c r="F330">
        <v>645.70000000000005</v>
      </c>
      <c r="G330">
        <v>2571.1</v>
      </c>
      <c r="H330">
        <v>172.9</v>
      </c>
      <c r="I330">
        <v>272.3</v>
      </c>
      <c r="K330">
        <v>886.9</v>
      </c>
      <c r="L330">
        <v>189.6</v>
      </c>
      <c r="M330">
        <v>162.80000000000001</v>
      </c>
      <c r="N330">
        <v>13.5</v>
      </c>
      <c r="O330">
        <v>176.3</v>
      </c>
      <c r="P330">
        <v>652</v>
      </c>
      <c r="Q330">
        <v>2584.8000000000002</v>
      </c>
      <c r="R330">
        <v>172.7</v>
      </c>
      <c r="S330">
        <v>277.10000000000002</v>
      </c>
      <c r="U330">
        <v>891.7</v>
      </c>
      <c r="V330">
        <v>190.6</v>
      </c>
      <c r="W330">
        <v>196.4</v>
      </c>
      <c r="X330">
        <v>30</v>
      </c>
      <c r="Y330">
        <v>226.4</v>
      </c>
      <c r="Z330">
        <v>48.5</v>
      </c>
      <c r="AA330">
        <v>876</v>
      </c>
      <c r="AB330">
        <v>47.6</v>
      </c>
      <c r="AC330">
        <v>194.9</v>
      </c>
      <c r="AD330">
        <v>849</v>
      </c>
      <c r="AE330">
        <v>5.6</v>
      </c>
      <c r="AF330">
        <v>196.4</v>
      </c>
      <c r="AG330">
        <v>850.5</v>
      </c>
      <c r="AH330">
        <v>5.8</v>
      </c>
    </row>
    <row r="331" spans="1:34" hidden="1" x14ac:dyDescent="0.2">
      <c r="A331" s="2">
        <v>31564</v>
      </c>
      <c r="B331" s="3">
        <f>SUM(Table2[[#This Row],[Currency; Not seasonally adjusted]],Table2[[#This Row],[Demand deposits; Not seasonally adjusted]],AC331,AE331)</f>
        <v>662.80000000000007</v>
      </c>
      <c r="C331" s="3">
        <f>SUM(Table2[[#This Row],[M1; Not seasonally adjusted]],K331,L331,,AD331)</f>
        <v>2605.2999999999997</v>
      </c>
      <c r="D331" s="3">
        <f>SUM(Table2[[#This Row],[M1; Not seasonally adjusted]],-Table2[[#This Row],[Calculated_NM1]])</f>
        <v>-1.1368683772161603E-13</v>
      </c>
      <c r="E331" s="3">
        <f>IF(Table2[[#This Row],[NM1-M1]]&gt;1,1,0)</f>
        <v>0</v>
      </c>
      <c r="F331">
        <v>662.8</v>
      </c>
      <c r="G331">
        <v>2605.3000000000002</v>
      </c>
      <c r="H331">
        <v>174.4</v>
      </c>
      <c r="I331">
        <v>280.8</v>
      </c>
      <c r="K331">
        <v>883.5</v>
      </c>
      <c r="L331">
        <v>193.6</v>
      </c>
      <c r="M331">
        <v>164.9</v>
      </c>
      <c r="N331">
        <v>13.9</v>
      </c>
      <c r="O331">
        <v>178.8</v>
      </c>
      <c r="P331">
        <v>660.6</v>
      </c>
      <c r="Q331">
        <v>2605</v>
      </c>
      <c r="R331">
        <v>173.6</v>
      </c>
      <c r="S331">
        <v>279.5</v>
      </c>
      <c r="U331">
        <v>887</v>
      </c>
      <c r="V331">
        <v>194.2</v>
      </c>
      <c r="W331">
        <v>198.7</v>
      </c>
      <c r="X331">
        <v>31.5</v>
      </c>
      <c r="Y331">
        <v>230.1</v>
      </c>
      <c r="Z331">
        <v>49.9</v>
      </c>
      <c r="AA331">
        <v>803</v>
      </c>
      <c r="AB331">
        <v>49.1</v>
      </c>
      <c r="AC331">
        <v>201.4</v>
      </c>
      <c r="AD331">
        <v>865.4</v>
      </c>
      <c r="AE331">
        <v>6.2</v>
      </c>
      <c r="AF331">
        <v>201.6</v>
      </c>
      <c r="AG331">
        <v>863.2</v>
      </c>
      <c r="AH331">
        <v>5.9</v>
      </c>
    </row>
    <row r="332" spans="1:34" hidden="1" x14ac:dyDescent="0.2">
      <c r="A332" s="2">
        <v>31594</v>
      </c>
      <c r="B332" s="3">
        <f>SUM(Table2[[#This Row],[Currency; Not seasonally adjusted]],Table2[[#This Row],[Demand deposits; Not seasonally adjusted]],AC332,AE332)</f>
        <v>673.3</v>
      </c>
      <c r="C332" s="3">
        <f>SUM(Table2[[#This Row],[M1; Not seasonally adjusted]],K332,L332,,AD332)</f>
        <v>2632.5</v>
      </c>
      <c r="D332" s="3">
        <f>SUM(Table2[[#This Row],[M1; Not seasonally adjusted]],-Table2[[#This Row],[Calculated_NM1]])</f>
        <v>0.10000000000002274</v>
      </c>
      <c r="E332" s="3">
        <f>IF(Table2[[#This Row],[NM1-M1]]&gt;1,1,0)</f>
        <v>0</v>
      </c>
      <c r="F332">
        <v>673.4</v>
      </c>
      <c r="G332">
        <v>2632.4</v>
      </c>
      <c r="H332">
        <v>176</v>
      </c>
      <c r="I332">
        <v>285.10000000000002</v>
      </c>
      <c r="K332">
        <v>885.1</v>
      </c>
      <c r="L332">
        <v>195.5</v>
      </c>
      <c r="M332">
        <v>166.4</v>
      </c>
      <c r="N332">
        <v>14.2</v>
      </c>
      <c r="O332">
        <v>180.6</v>
      </c>
      <c r="P332">
        <v>670.3</v>
      </c>
      <c r="Q332">
        <v>2626.6</v>
      </c>
      <c r="R332">
        <v>174.7</v>
      </c>
      <c r="S332">
        <v>283.3</v>
      </c>
      <c r="U332">
        <v>884.8</v>
      </c>
      <c r="V332">
        <v>196.3</v>
      </c>
      <c r="W332">
        <v>200.8</v>
      </c>
      <c r="X332">
        <v>32.200000000000003</v>
      </c>
      <c r="Y332">
        <v>233</v>
      </c>
      <c r="Z332">
        <v>51</v>
      </c>
      <c r="AA332">
        <v>740.5</v>
      </c>
      <c r="AB332">
        <v>50.2</v>
      </c>
      <c r="AC332">
        <v>205.4</v>
      </c>
      <c r="AD332">
        <v>878.5</v>
      </c>
      <c r="AE332">
        <v>6.8</v>
      </c>
      <c r="AF332">
        <v>206.4</v>
      </c>
      <c r="AG332">
        <v>875.2</v>
      </c>
      <c r="AH332">
        <v>6</v>
      </c>
    </row>
    <row r="333" spans="1:34" hidden="1" x14ac:dyDescent="0.2">
      <c r="A333" s="2">
        <v>31625</v>
      </c>
      <c r="B333" s="3">
        <f>SUM(Table2[[#This Row],[Currency; Not seasonally adjusted]],Table2[[#This Row],[Demand deposits; Not seasonally adjusted]],AC333,AE333)</f>
        <v>678.4</v>
      </c>
      <c r="C333" s="3">
        <f>SUM(Table2[[#This Row],[M1; Not seasonally adjusted]],K333,L333,,AD333)</f>
        <v>2645.8999999999996</v>
      </c>
      <c r="D333" s="3">
        <f>SUM(Table2[[#This Row],[M1; Not seasonally adjusted]],-Table2[[#This Row],[Calculated_NM1]])</f>
        <v>0</v>
      </c>
      <c r="E333" s="3">
        <f>IF(Table2[[#This Row],[NM1-M1]]&gt;1,1,0)</f>
        <v>0</v>
      </c>
      <c r="F333">
        <v>678.4</v>
      </c>
      <c r="G333">
        <v>2645.9</v>
      </c>
      <c r="H333">
        <v>176.8</v>
      </c>
      <c r="I333">
        <v>284.10000000000002</v>
      </c>
      <c r="K333">
        <v>881.8</v>
      </c>
      <c r="L333">
        <v>196.3</v>
      </c>
      <c r="M333">
        <v>167</v>
      </c>
      <c r="N333">
        <v>14.6</v>
      </c>
      <c r="O333">
        <v>181.6</v>
      </c>
      <c r="P333">
        <v>678.7</v>
      </c>
      <c r="Q333">
        <v>2646.5</v>
      </c>
      <c r="R333">
        <v>175.9</v>
      </c>
      <c r="S333">
        <v>284.7</v>
      </c>
      <c r="U333">
        <v>881.2</v>
      </c>
      <c r="V333">
        <v>197.2</v>
      </c>
      <c r="W333">
        <v>201.2</v>
      </c>
      <c r="X333">
        <v>32.1</v>
      </c>
      <c r="Y333">
        <v>233.2</v>
      </c>
      <c r="Z333">
        <v>51.3</v>
      </c>
      <c r="AA333">
        <v>872.4</v>
      </c>
      <c r="AB333">
        <v>50.4</v>
      </c>
      <c r="AC333">
        <v>210.6</v>
      </c>
      <c r="AD333">
        <v>889.4</v>
      </c>
      <c r="AE333">
        <v>6.9</v>
      </c>
      <c r="AF333">
        <v>212</v>
      </c>
      <c r="AG333">
        <v>889.4</v>
      </c>
      <c r="AH333">
        <v>6.1</v>
      </c>
    </row>
    <row r="334" spans="1:34" hidden="1" x14ac:dyDescent="0.2">
      <c r="A334" s="2">
        <v>31656</v>
      </c>
      <c r="B334" s="3">
        <f>SUM(Table2[[#This Row],[Currency; Not seasonally adjusted]],Table2[[#This Row],[Demand deposits; Not seasonally adjusted]],AC334,AE334)</f>
        <v>684.5</v>
      </c>
      <c r="C334" s="3">
        <f>SUM(Table2[[#This Row],[M1; Not seasonally adjusted]],K334,L334,,AD334)</f>
        <v>2661.7</v>
      </c>
      <c r="D334" s="3">
        <f>SUM(Table2[[#This Row],[M1; Not seasonally adjusted]],-Table2[[#This Row],[Calculated_NM1]])</f>
        <v>0</v>
      </c>
      <c r="E334" s="3">
        <f>IF(Table2[[#This Row],[NM1-M1]]&gt;1,1,0)</f>
        <v>0</v>
      </c>
      <c r="F334">
        <v>684.5</v>
      </c>
      <c r="G334">
        <v>2661.7</v>
      </c>
      <c r="H334">
        <v>176.3</v>
      </c>
      <c r="I334">
        <v>286</v>
      </c>
      <c r="K334">
        <v>877.8</v>
      </c>
      <c r="L334">
        <v>198</v>
      </c>
      <c r="M334">
        <v>167.3</v>
      </c>
      <c r="N334">
        <v>14.9</v>
      </c>
      <c r="O334">
        <v>182.2</v>
      </c>
      <c r="P334">
        <v>687.4</v>
      </c>
      <c r="Q334">
        <v>2667.8</v>
      </c>
      <c r="R334">
        <v>176.8</v>
      </c>
      <c r="S334">
        <v>287.7</v>
      </c>
      <c r="U334">
        <v>877.6</v>
      </c>
      <c r="V334">
        <v>198.9</v>
      </c>
      <c r="W334">
        <v>201.5</v>
      </c>
      <c r="X334">
        <v>33.6</v>
      </c>
      <c r="Y334">
        <v>235.1</v>
      </c>
      <c r="Z334">
        <v>53.2</v>
      </c>
      <c r="AA334">
        <v>1008.4</v>
      </c>
      <c r="AB334">
        <v>52.2</v>
      </c>
      <c r="AC334">
        <v>215.7</v>
      </c>
      <c r="AD334">
        <v>901.4</v>
      </c>
      <c r="AE334">
        <v>6.5</v>
      </c>
      <c r="AF334">
        <v>216.8</v>
      </c>
      <c r="AG334">
        <v>903.9</v>
      </c>
      <c r="AH334">
        <v>6.1</v>
      </c>
    </row>
    <row r="335" spans="1:34" hidden="1" x14ac:dyDescent="0.2">
      <c r="A335" s="2">
        <v>31686</v>
      </c>
      <c r="B335" s="3">
        <f>SUM(Table2[[#This Row],[Currency; Not seasonally adjusted]],Table2[[#This Row],[Demand deposits; Not seasonally adjusted]],AC335,AE335)</f>
        <v>692.1</v>
      </c>
      <c r="C335" s="3">
        <f>SUM(Table2[[#This Row],[M1; Not seasonally adjusted]],K335,L335,,AD335)</f>
        <v>2684.5</v>
      </c>
      <c r="D335" s="3">
        <f>SUM(Table2[[#This Row],[M1; Not seasonally adjusted]],-Table2[[#This Row],[Calculated_NM1]])</f>
        <v>0.10000000000002274</v>
      </c>
      <c r="E335" s="3">
        <f>IF(Table2[[#This Row],[NM1-M1]]&gt;1,1,0)</f>
        <v>0</v>
      </c>
      <c r="F335">
        <v>692.2</v>
      </c>
      <c r="G335">
        <v>2684.4</v>
      </c>
      <c r="H335">
        <v>177.6</v>
      </c>
      <c r="I335">
        <v>287.60000000000002</v>
      </c>
      <c r="K335">
        <v>871.7</v>
      </c>
      <c r="L335">
        <v>202.3</v>
      </c>
      <c r="M335">
        <v>167.9</v>
      </c>
      <c r="N335">
        <v>15.1</v>
      </c>
      <c r="O335">
        <v>183</v>
      </c>
      <c r="P335">
        <v>694.9</v>
      </c>
      <c r="Q335">
        <v>2687.4</v>
      </c>
      <c r="R335">
        <v>178.2</v>
      </c>
      <c r="S335">
        <v>287.89999999999998</v>
      </c>
      <c r="U335">
        <v>869.9</v>
      </c>
      <c r="V335">
        <v>203.1</v>
      </c>
      <c r="W335">
        <v>202.2</v>
      </c>
      <c r="X335">
        <v>34.799999999999997</v>
      </c>
      <c r="Y335">
        <v>237</v>
      </c>
      <c r="Z335">
        <v>54.6</v>
      </c>
      <c r="AA335">
        <v>841.5</v>
      </c>
      <c r="AB335">
        <v>53.8</v>
      </c>
      <c r="AC335">
        <v>220.8</v>
      </c>
      <c r="AD335">
        <v>918.3</v>
      </c>
      <c r="AE335">
        <v>6.1</v>
      </c>
      <c r="AF335">
        <v>222.7</v>
      </c>
      <c r="AG335">
        <v>919.6</v>
      </c>
      <c r="AH335">
        <v>6.1</v>
      </c>
    </row>
    <row r="336" spans="1:34" hidden="1" x14ac:dyDescent="0.2">
      <c r="A336" s="2">
        <v>31717</v>
      </c>
      <c r="B336" s="3">
        <f>SUM(Table2[[#This Row],[Currency; Not seasonally adjusted]],Table2[[#This Row],[Demand deposits; Not seasonally adjusted]],AC336,AE336)</f>
        <v>708.7</v>
      </c>
      <c r="C336" s="3">
        <f>SUM(Table2[[#This Row],[M1; Not seasonally adjusted]],K336,L336,,AD336)</f>
        <v>2705.3</v>
      </c>
      <c r="D336" s="3">
        <f>SUM(Table2[[#This Row],[M1; Not seasonally adjusted]],-Table2[[#This Row],[Calculated_NM1]])</f>
        <v>9.9999999999909051E-2</v>
      </c>
      <c r="E336" s="3">
        <f>IF(Table2[[#This Row],[NM1-M1]]&gt;1,1,0)</f>
        <v>0</v>
      </c>
      <c r="F336">
        <v>708.8</v>
      </c>
      <c r="G336">
        <v>2705.2</v>
      </c>
      <c r="H336">
        <v>180</v>
      </c>
      <c r="I336">
        <v>294.60000000000002</v>
      </c>
      <c r="K336">
        <v>863.2</v>
      </c>
      <c r="L336">
        <v>202.9</v>
      </c>
      <c r="M336">
        <v>169</v>
      </c>
      <c r="N336">
        <v>15.1</v>
      </c>
      <c r="O336">
        <v>184.1</v>
      </c>
      <c r="P336">
        <v>705.4</v>
      </c>
      <c r="Q336">
        <v>2701.3</v>
      </c>
      <c r="R336">
        <v>179.2</v>
      </c>
      <c r="S336">
        <v>291.3</v>
      </c>
      <c r="U336">
        <v>861.8</v>
      </c>
      <c r="V336">
        <v>202.9</v>
      </c>
      <c r="W336">
        <v>205.1</v>
      </c>
      <c r="X336">
        <v>36.799999999999997</v>
      </c>
      <c r="Y336">
        <v>242</v>
      </c>
      <c r="Z336">
        <v>56.3</v>
      </c>
      <c r="AA336">
        <v>751.7</v>
      </c>
      <c r="AB336">
        <v>55.6</v>
      </c>
      <c r="AC336">
        <v>228.3</v>
      </c>
      <c r="AD336">
        <v>930.4</v>
      </c>
      <c r="AE336">
        <v>5.8</v>
      </c>
      <c r="AF336">
        <v>228.8</v>
      </c>
      <c r="AG336">
        <v>931.2</v>
      </c>
      <c r="AH336">
        <v>6.1</v>
      </c>
    </row>
    <row r="337" spans="1:34" hidden="1" x14ac:dyDescent="0.2">
      <c r="A337" s="2">
        <v>31747</v>
      </c>
      <c r="B337" s="3">
        <f>SUM(Table2[[#This Row],[Currency; Not seasonally adjusted]],Table2[[#This Row],[Demand deposits; Not seasonally adjusted]],AC337,AE337)</f>
        <v>739.9</v>
      </c>
      <c r="C337" s="3">
        <f>SUM(Table2[[#This Row],[M1; Not seasonally adjusted]],K337,L337,,AD337)</f>
        <v>2740.7999999999997</v>
      </c>
      <c r="D337" s="3">
        <f>SUM(Table2[[#This Row],[M1; Not seasonally adjusted]],-Table2[[#This Row],[Calculated_NM1]])</f>
        <v>-0.10000000000002274</v>
      </c>
      <c r="E337" s="3">
        <f>IF(Table2[[#This Row],[NM1-M1]]&gt;1,1,0)</f>
        <v>0</v>
      </c>
      <c r="F337">
        <v>739.8</v>
      </c>
      <c r="G337">
        <v>2740.7</v>
      </c>
      <c r="H337">
        <v>182.9</v>
      </c>
      <c r="I337">
        <v>313.89999999999998</v>
      </c>
      <c r="K337">
        <v>858.4</v>
      </c>
      <c r="L337">
        <v>203.6</v>
      </c>
      <c r="M337">
        <v>170.7</v>
      </c>
      <c r="N337">
        <v>15.1</v>
      </c>
      <c r="O337">
        <v>185.8</v>
      </c>
      <c r="P337">
        <v>724.7</v>
      </c>
      <c r="Q337">
        <v>2728</v>
      </c>
      <c r="R337">
        <v>180.4</v>
      </c>
      <c r="S337">
        <v>302.89999999999998</v>
      </c>
      <c r="U337">
        <v>858.4</v>
      </c>
      <c r="V337">
        <v>204.1</v>
      </c>
      <c r="W337">
        <v>209.1</v>
      </c>
      <c r="X337">
        <v>39.5</v>
      </c>
      <c r="Y337">
        <v>248.6</v>
      </c>
      <c r="Z337">
        <v>59.4</v>
      </c>
      <c r="AA337">
        <v>826.5</v>
      </c>
      <c r="AB337">
        <v>58.5</v>
      </c>
      <c r="AC337">
        <v>237.4</v>
      </c>
      <c r="AD337">
        <v>939</v>
      </c>
      <c r="AE337">
        <v>5.7</v>
      </c>
      <c r="AF337">
        <v>235.2</v>
      </c>
      <c r="AG337">
        <v>940.9</v>
      </c>
      <c r="AH337">
        <v>6.1</v>
      </c>
    </row>
    <row r="338" spans="1:34" hidden="1" x14ac:dyDescent="0.2">
      <c r="A338" s="2">
        <v>31778</v>
      </c>
      <c r="B338" s="3">
        <f>SUM(Table2[[#This Row],[Currency; Not seasonally adjusted]],Table2[[#This Row],[Demand deposits; Not seasonally adjusted]],AC338,AE338)</f>
        <v>737.10000000000014</v>
      </c>
      <c r="C338" s="3">
        <f>SUM(Table2[[#This Row],[M1; Not seasonally adjusted]],K338,L338,,AD338)</f>
        <v>2753.5</v>
      </c>
      <c r="D338" s="3">
        <f>SUM(Table2[[#This Row],[M1; Not seasonally adjusted]],-Table2[[#This Row],[Calculated_NM1]])</f>
        <v>-1.1368683772161603E-13</v>
      </c>
      <c r="E338" s="3">
        <f>IF(Table2[[#This Row],[NM1-M1]]&gt;1,1,0)</f>
        <v>0</v>
      </c>
      <c r="F338">
        <v>737.1</v>
      </c>
      <c r="G338">
        <v>2753.5</v>
      </c>
      <c r="H338">
        <v>180.6</v>
      </c>
      <c r="I338">
        <v>305.60000000000002</v>
      </c>
      <c r="K338">
        <v>858.9</v>
      </c>
      <c r="L338">
        <v>205.2</v>
      </c>
      <c r="M338">
        <v>172.6</v>
      </c>
      <c r="N338">
        <v>15.2</v>
      </c>
      <c r="O338">
        <v>187.9</v>
      </c>
      <c r="P338">
        <v>730.2</v>
      </c>
      <c r="Q338">
        <v>2743.9</v>
      </c>
      <c r="R338">
        <v>181.9</v>
      </c>
      <c r="S338">
        <v>299.60000000000002</v>
      </c>
      <c r="U338">
        <v>855.9</v>
      </c>
      <c r="V338">
        <v>205.7</v>
      </c>
      <c r="W338">
        <v>208</v>
      </c>
      <c r="X338">
        <v>38.9</v>
      </c>
      <c r="Y338">
        <v>247</v>
      </c>
      <c r="Z338">
        <v>59.6</v>
      </c>
      <c r="AA338">
        <v>579.9</v>
      </c>
      <c r="AB338">
        <v>59.1</v>
      </c>
      <c r="AC338">
        <v>245.2</v>
      </c>
      <c r="AD338">
        <v>952.3</v>
      </c>
      <c r="AE338">
        <v>5.7</v>
      </c>
      <c r="AF338">
        <v>242.5</v>
      </c>
      <c r="AG338">
        <v>952.1</v>
      </c>
      <c r="AH338">
        <v>6.1</v>
      </c>
    </row>
    <row r="339" spans="1:34" hidden="1" x14ac:dyDescent="0.2">
      <c r="A339" s="2">
        <v>31809</v>
      </c>
      <c r="B339" s="3">
        <f>SUM(Table2[[#This Row],[Currency; Not seasonally adjusted]],Table2[[#This Row],[Demand deposits; Not seasonally adjusted]],AC339,AE339)</f>
        <v>717</v>
      </c>
      <c r="C339" s="3">
        <f>SUM(Table2[[#This Row],[M1; Not seasonally adjusted]],K339,L339,,AD339)</f>
        <v>2735.3</v>
      </c>
      <c r="D339" s="3">
        <f>SUM(Table2[[#This Row],[M1; Not seasonally adjusted]],-Table2[[#This Row],[Calculated_NM1]])</f>
        <v>0.10000000000002274</v>
      </c>
      <c r="E339" s="3">
        <f>IF(Table2[[#This Row],[NM1-M1]]&gt;1,1,0)</f>
        <v>0</v>
      </c>
      <c r="F339">
        <v>717.1</v>
      </c>
      <c r="G339">
        <v>2735.2</v>
      </c>
      <c r="H339">
        <v>181.3</v>
      </c>
      <c r="I339">
        <v>287.10000000000002</v>
      </c>
      <c r="K339">
        <v>854.4</v>
      </c>
      <c r="L339">
        <v>207</v>
      </c>
      <c r="M339">
        <v>174.3</v>
      </c>
      <c r="N339">
        <v>15.5</v>
      </c>
      <c r="O339">
        <v>189.8</v>
      </c>
      <c r="P339">
        <v>730.7</v>
      </c>
      <c r="Q339">
        <v>2747.5</v>
      </c>
      <c r="R339">
        <v>183.3</v>
      </c>
      <c r="S339">
        <v>296.10000000000002</v>
      </c>
      <c r="U339">
        <v>852.2</v>
      </c>
      <c r="V339">
        <v>205.5</v>
      </c>
      <c r="W339">
        <v>206.5</v>
      </c>
      <c r="X339">
        <v>36</v>
      </c>
      <c r="Y339">
        <v>242.5</v>
      </c>
      <c r="Z339">
        <v>57</v>
      </c>
      <c r="AA339">
        <v>556.4</v>
      </c>
      <c r="AB339">
        <v>56.5</v>
      </c>
      <c r="AC339">
        <v>242.7</v>
      </c>
      <c r="AD339">
        <v>956.8</v>
      </c>
      <c r="AE339">
        <v>5.9</v>
      </c>
      <c r="AF339">
        <v>245</v>
      </c>
      <c r="AG339">
        <v>959.2</v>
      </c>
      <c r="AH339">
        <v>6.3</v>
      </c>
    </row>
    <row r="340" spans="1:34" hidden="1" x14ac:dyDescent="0.2">
      <c r="A340" s="2">
        <v>31837</v>
      </c>
      <c r="B340" s="3">
        <f>SUM(Table2[[#This Row],[Currency; Not seasonally adjusted]],Table2[[#This Row],[Demand deposits; Not seasonally adjusted]],AC340,AE340)</f>
        <v>723.30000000000007</v>
      </c>
      <c r="C340" s="3">
        <f>SUM(Table2[[#This Row],[M1; Not seasonally adjusted]],K340,L340,,AD340)</f>
        <v>2748</v>
      </c>
      <c r="D340" s="3">
        <f>SUM(Table2[[#This Row],[M1; Not seasonally adjusted]],-Table2[[#This Row],[Calculated_NM1]])</f>
        <v>-0.20000000000004547</v>
      </c>
      <c r="E340" s="3">
        <f>IF(Table2[[#This Row],[NM1-M1]]&gt;1,1,0)</f>
        <v>0</v>
      </c>
      <c r="F340">
        <v>723.1</v>
      </c>
      <c r="G340">
        <v>2748</v>
      </c>
      <c r="H340">
        <v>182.7</v>
      </c>
      <c r="I340">
        <v>286.8</v>
      </c>
      <c r="K340">
        <v>850.2</v>
      </c>
      <c r="L340">
        <v>208.3</v>
      </c>
      <c r="M340">
        <v>176.6</v>
      </c>
      <c r="N340">
        <v>15.8</v>
      </c>
      <c r="O340">
        <v>192.4</v>
      </c>
      <c r="P340">
        <v>733.8</v>
      </c>
      <c r="Q340">
        <v>2753.7</v>
      </c>
      <c r="R340">
        <v>184</v>
      </c>
      <c r="S340">
        <v>295.3</v>
      </c>
      <c r="U340">
        <v>850.1</v>
      </c>
      <c r="V340">
        <v>205.4</v>
      </c>
      <c r="W340">
        <v>207.4</v>
      </c>
      <c r="X340">
        <v>37.4</v>
      </c>
      <c r="Y340">
        <v>244.8</v>
      </c>
      <c r="Z340">
        <v>57.1</v>
      </c>
      <c r="AA340">
        <v>527.4</v>
      </c>
      <c r="AB340">
        <v>56.5</v>
      </c>
      <c r="AC340">
        <v>247.7</v>
      </c>
      <c r="AD340">
        <v>966.4</v>
      </c>
      <c r="AE340">
        <v>6.1</v>
      </c>
      <c r="AF340">
        <v>248.1</v>
      </c>
      <c r="AG340">
        <v>964.5</v>
      </c>
      <c r="AH340">
        <v>6.3</v>
      </c>
    </row>
    <row r="341" spans="1:34" hidden="1" x14ac:dyDescent="0.2">
      <c r="A341" s="2">
        <v>31868</v>
      </c>
      <c r="B341" s="3">
        <f>SUM(Table2[[#This Row],[Currency; Not seasonally adjusted]],Table2[[#This Row],[Demand deposits; Not seasonally adjusted]],AC341,AE341)</f>
        <v>752.00000000000011</v>
      </c>
      <c r="C341" s="3">
        <f>SUM(Table2[[#This Row],[M1; Not seasonally adjusted]],K341,L341,,AD341)</f>
        <v>2778.9</v>
      </c>
      <c r="D341" s="3">
        <f>SUM(Table2[[#This Row],[M1; Not seasonally adjusted]],-Table2[[#This Row],[Calculated_NM1]])</f>
        <v>-1.1368683772161603E-13</v>
      </c>
      <c r="E341" s="3">
        <f>IF(Table2[[#This Row],[NM1-M1]]&gt;1,1,0)</f>
        <v>0</v>
      </c>
      <c r="F341">
        <v>752</v>
      </c>
      <c r="G341">
        <v>2778.9</v>
      </c>
      <c r="H341">
        <v>184.6</v>
      </c>
      <c r="I341">
        <v>301</v>
      </c>
      <c r="K341">
        <v>846.6</v>
      </c>
      <c r="L341">
        <v>208.4</v>
      </c>
      <c r="M341">
        <v>180.5</v>
      </c>
      <c r="N341">
        <v>16.3</v>
      </c>
      <c r="O341">
        <v>196.8</v>
      </c>
      <c r="P341">
        <v>743.9</v>
      </c>
      <c r="Q341">
        <v>2767.7</v>
      </c>
      <c r="R341">
        <v>185.3</v>
      </c>
      <c r="S341">
        <v>299</v>
      </c>
      <c r="U341">
        <v>847.9</v>
      </c>
      <c r="V341">
        <v>205.7</v>
      </c>
      <c r="W341">
        <v>209.6</v>
      </c>
      <c r="X341">
        <v>40</v>
      </c>
      <c r="Y341">
        <v>249.6</v>
      </c>
      <c r="Z341">
        <v>59.4</v>
      </c>
      <c r="AA341">
        <v>992.8</v>
      </c>
      <c r="AB341">
        <v>58.4</v>
      </c>
      <c r="AC341">
        <v>260.3</v>
      </c>
      <c r="AD341">
        <v>971.9</v>
      </c>
      <c r="AE341">
        <v>6.1</v>
      </c>
      <c r="AF341">
        <v>253.2</v>
      </c>
      <c r="AG341">
        <v>970.2</v>
      </c>
      <c r="AH341">
        <v>6.3</v>
      </c>
    </row>
    <row r="342" spans="1:34" hidden="1" x14ac:dyDescent="0.2">
      <c r="A342" s="2">
        <v>31898</v>
      </c>
      <c r="B342" s="3">
        <f>SUM(Table2[[#This Row],[Currency; Not seasonally adjusted]],Table2[[#This Row],[Demand deposits; Not seasonally adjusted]],AC342,AE342)</f>
        <v>739.30000000000007</v>
      </c>
      <c r="C342" s="3">
        <f>SUM(Table2[[#This Row],[M1; Not seasonally adjusted]],K342,L342,,AD342)</f>
        <v>2759.7</v>
      </c>
      <c r="D342" s="3">
        <f>SUM(Table2[[#This Row],[M1; Not seasonally adjusted]],-Table2[[#This Row],[Calculated_NM1]])</f>
        <v>-1.1368683772161603E-13</v>
      </c>
      <c r="E342" s="3">
        <f>IF(Table2[[#This Row],[NM1-M1]]&gt;1,1,0)</f>
        <v>0</v>
      </c>
      <c r="F342">
        <v>739.3</v>
      </c>
      <c r="G342">
        <v>2759.7</v>
      </c>
      <c r="H342">
        <v>186.8</v>
      </c>
      <c r="I342">
        <v>293.89999999999998</v>
      </c>
      <c r="K342">
        <v>843.9</v>
      </c>
      <c r="L342">
        <v>206.3</v>
      </c>
      <c r="M342">
        <v>183.1</v>
      </c>
      <c r="N342">
        <v>17</v>
      </c>
      <c r="O342">
        <v>200.1</v>
      </c>
      <c r="P342">
        <v>745.8</v>
      </c>
      <c r="Q342">
        <v>2772.9</v>
      </c>
      <c r="R342">
        <v>186.5</v>
      </c>
      <c r="S342">
        <v>298.5</v>
      </c>
      <c r="U342">
        <v>847.4</v>
      </c>
      <c r="V342">
        <v>206.9</v>
      </c>
      <c r="W342">
        <v>212</v>
      </c>
      <c r="X342">
        <v>38.6</v>
      </c>
      <c r="Y342">
        <v>250.6</v>
      </c>
      <c r="Z342">
        <v>58.3</v>
      </c>
      <c r="AA342">
        <v>1035.4000000000001</v>
      </c>
      <c r="AB342">
        <v>57.3</v>
      </c>
      <c r="AC342">
        <v>252.4</v>
      </c>
      <c r="AD342">
        <v>970.2</v>
      </c>
      <c r="AE342">
        <v>6.2</v>
      </c>
      <c r="AF342">
        <v>254.5</v>
      </c>
      <c r="AG342">
        <v>972.7</v>
      </c>
      <c r="AH342">
        <v>6.4</v>
      </c>
    </row>
    <row r="343" spans="1:34" hidden="1" x14ac:dyDescent="0.2">
      <c r="A343" s="2">
        <v>31929</v>
      </c>
      <c r="B343" s="3">
        <f>SUM(Table2[[#This Row],[Currency; Not seasonally adjusted]],Table2[[#This Row],[Demand deposits; Not seasonally adjusted]],AC343,AE343)</f>
        <v>743.90000000000009</v>
      </c>
      <c r="C343" s="3">
        <f>SUM(Table2[[#This Row],[M1; Not seasonally adjusted]],K343,L343,,AD343)</f>
        <v>2773.3</v>
      </c>
      <c r="D343" s="3">
        <f>SUM(Table2[[#This Row],[M1; Not seasonally adjusted]],-Table2[[#This Row],[Calculated_NM1]])</f>
        <v>-0.10000000000013642</v>
      </c>
      <c r="E343" s="3">
        <f>IF(Table2[[#This Row],[NM1-M1]]&gt;1,1,0)</f>
        <v>0</v>
      </c>
      <c r="F343">
        <v>743.8</v>
      </c>
      <c r="G343">
        <v>2773.4</v>
      </c>
      <c r="H343">
        <v>188.4</v>
      </c>
      <c r="I343">
        <v>294.3</v>
      </c>
      <c r="K343">
        <v>851.2</v>
      </c>
      <c r="L343">
        <v>206.7</v>
      </c>
      <c r="M343">
        <v>185.4</v>
      </c>
      <c r="N343">
        <v>17.7</v>
      </c>
      <c r="O343">
        <v>203.1</v>
      </c>
      <c r="P343">
        <v>743.2</v>
      </c>
      <c r="Q343">
        <v>2774.6</v>
      </c>
      <c r="R343">
        <v>187.6</v>
      </c>
      <c r="S343">
        <v>294.2</v>
      </c>
      <c r="U343">
        <v>853.9</v>
      </c>
      <c r="V343">
        <v>207.8</v>
      </c>
      <c r="W343">
        <v>214.4</v>
      </c>
      <c r="X343">
        <v>38.4</v>
      </c>
      <c r="Y343">
        <v>252.9</v>
      </c>
      <c r="Z343">
        <v>58.8</v>
      </c>
      <c r="AA343">
        <v>776.4</v>
      </c>
      <c r="AB343">
        <v>58</v>
      </c>
      <c r="AC343">
        <v>254.5</v>
      </c>
      <c r="AD343">
        <v>971.6</v>
      </c>
      <c r="AE343">
        <v>6.7</v>
      </c>
      <c r="AF343">
        <v>255</v>
      </c>
      <c r="AG343">
        <v>969.7</v>
      </c>
      <c r="AH343">
        <v>6.4</v>
      </c>
    </row>
    <row r="344" spans="1:34" hidden="1" x14ac:dyDescent="0.2">
      <c r="A344" s="2">
        <v>31959</v>
      </c>
      <c r="B344" s="3">
        <f>SUM(Table2[[#This Row],[Currency; Not seasonally adjusted]],Table2[[#This Row],[Demand deposits; Not seasonally adjusted]],AC344,AE344)</f>
        <v>746.2</v>
      </c>
      <c r="C344" s="3">
        <f>SUM(Table2[[#This Row],[M1; Not seasonally adjusted]],K344,L344,,AD344)</f>
        <v>2785.3</v>
      </c>
      <c r="D344" s="3">
        <f>SUM(Table2[[#This Row],[M1; Not seasonally adjusted]],-Table2[[#This Row],[Calculated_NM1]])</f>
        <v>0</v>
      </c>
      <c r="E344" s="3">
        <f>IF(Table2[[#This Row],[NM1-M1]]&gt;1,1,0)</f>
        <v>0</v>
      </c>
      <c r="F344">
        <v>746.2</v>
      </c>
      <c r="G344">
        <v>2785.2</v>
      </c>
      <c r="H344">
        <v>190.3</v>
      </c>
      <c r="I344">
        <v>294.10000000000002</v>
      </c>
      <c r="K344">
        <v>862.8</v>
      </c>
      <c r="L344">
        <v>206.5</v>
      </c>
      <c r="M344">
        <v>186.8</v>
      </c>
      <c r="N344">
        <v>18.399999999999999</v>
      </c>
      <c r="O344">
        <v>205.2</v>
      </c>
      <c r="P344">
        <v>743</v>
      </c>
      <c r="Q344">
        <v>2779</v>
      </c>
      <c r="R344">
        <v>188.7</v>
      </c>
      <c r="S344">
        <v>292.10000000000002</v>
      </c>
      <c r="U344">
        <v>862.2</v>
      </c>
      <c r="V344">
        <v>207.9</v>
      </c>
      <c r="W344">
        <v>216.4</v>
      </c>
      <c r="X344">
        <v>38.4</v>
      </c>
      <c r="Y344">
        <v>254.8</v>
      </c>
      <c r="Z344">
        <v>58.9</v>
      </c>
      <c r="AA344">
        <v>672.3</v>
      </c>
      <c r="AB344">
        <v>58.2</v>
      </c>
      <c r="AC344">
        <v>254.5</v>
      </c>
      <c r="AD344">
        <v>969.8</v>
      </c>
      <c r="AE344">
        <v>7.3</v>
      </c>
      <c r="AF344">
        <v>255.7</v>
      </c>
      <c r="AG344">
        <v>966</v>
      </c>
      <c r="AH344">
        <v>6.5</v>
      </c>
    </row>
    <row r="345" spans="1:34" hidden="1" x14ac:dyDescent="0.2">
      <c r="A345" s="2">
        <v>31990</v>
      </c>
      <c r="B345" s="3">
        <f>SUM(Table2[[#This Row],[Currency; Not seasonally adjusted]],Table2[[#This Row],[Demand deposits; Not seasonally adjusted]],AC345,AE345)</f>
        <v>744.1</v>
      </c>
      <c r="C345" s="3">
        <f>SUM(Table2[[#This Row],[M1; Not seasonally adjusted]],K345,L345,,AD345)</f>
        <v>2787.6</v>
      </c>
      <c r="D345" s="3">
        <f>SUM(Table2[[#This Row],[M1; Not seasonally adjusted]],-Table2[[#This Row],[Calculated_NM1]])</f>
        <v>0.10000000000002274</v>
      </c>
      <c r="E345" s="3">
        <f>IF(Table2[[#This Row],[NM1-M1]]&gt;1,1,0)</f>
        <v>0</v>
      </c>
      <c r="F345">
        <v>744.2</v>
      </c>
      <c r="G345">
        <v>2787.5</v>
      </c>
      <c r="H345">
        <v>190.7</v>
      </c>
      <c r="I345">
        <v>290.2</v>
      </c>
      <c r="K345">
        <v>870.2</v>
      </c>
      <c r="L345">
        <v>209.3</v>
      </c>
      <c r="M345">
        <v>187.7</v>
      </c>
      <c r="N345">
        <v>18.899999999999999</v>
      </c>
      <c r="O345">
        <v>206.6</v>
      </c>
      <c r="P345">
        <v>744.9</v>
      </c>
      <c r="Q345">
        <v>2788.2</v>
      </c>
      <c r="R345">
        <v>190</v>
      </c>
      <c r="S345">
        <v>290.8</v>
      </c>
      <c r="U345">
        <v>870</v>
      </c>
      <c r="V345">
        <v>210.4</v>
      </c>
      <c r="W345">
        <v>217</v>
      </c>
      <c r="X345">
        <v>37.6</v>
      </c>
      <c r="Y345">
        <v>254.6</v>
      </c>
      <c r="Z345">
        <v>58.3</v>
      </c>
      <c r="AA345">
        <v>647.20000000000005</v>
      </c>
      <c r="AB345">
        <v>57.7</v>
      </c>
      <c r="AC345">
        <v>255.8</v>
      </c>
      <c r="AD345">
        <v>963.9</v>
      </c>
      <c r="AE345">
        <v>7.4</v>
      </c>
      <c r="AF345">
        <v>257.5</v>
      </c>
      <c r="AG345">
        <v>962.9</v>
      </c>
      <c r="AH345">
        <v>6.6</v>
      </c>
    </row>
    <row r="346" spans="1:34" hidden="1" x14ac:dyDescent="0.2">
      <c r="A346" s="2">
        <v>32021</v>
      </c>
      <c r="B346" s="3">
        <f>SUM(Table2[[#This Row],[Currency; Not seasonally adjusted]],Table2[[#This Row],[Demand deposits; Not seasonally adjusted]],AC346,AE346)</f>
        <v>744.4</v>
      </c>
      <c r="C346" s="3">
        <f>SUM(Table2[[#This Row],[M1; Not seasonally adjusted]],K346,L346,,AD346)</f>
        <v>2793.3</v>
      </c>
      <c r="D346" s="3">
        <f>SUM(Table2[[#This Row],[M1; Not seasonally adjusted]],-Table2[[#This Row],[Calculated_NM1]])</f>
        <v>0.10000000000002274</v>
      </c>
      <c r="E346" s="3">
        <f>IF(Table2[[#This Row],[NM1-M1]]&gt;1,1,0)</f>
        <v>0</v>
      </c>
      <c r="F346">
        <v>744.5</v>
      </c>
      <c r="G346">
        <v>2793.3</v>
      </c>
      <c r="H346">
        <v>190.7</v>
      </c>
      <c r="I346">
        <v>288.8</v>
      </c>
      <c r="K346">
        <v>877.4</v>
      </c>
      <c r="L346">
        <v>212.6</v>
      </c>
      <c r="M346">
        <v>188.8</v>
      </c>
      <c r="N346">
        <v>19.5</v>
      </c>
      <c r="O346">
        <v>208.2</v>
      </c>
      <c r="P346">
        <v>747.6</v>
      </c>
      <c r="Q346">
        <v>2799.5</v>
      </c>
      <c r="R346">
        <v>191.4</v>
      </c>
      <c r="S346">
        <v>290.3</v>
      </c>
      <c r="U346">
        <v>877.8</v>
      </c>
      <c r="V346">
        <v>213.7</v>
      </c>
      <c r="W346">
        <v>217.6</v>
      </c>
      <c r="X346">
        <v>38.6</v>
      </c>
      <c r="Y346">
        <v>256.3</v>
      </c>
      <c r="Z346">
        <v>59.8</v>
      </c>
      <c r="AA346">
        <v>940.1</v>
      </c>
      <c r="AB346">
        <v>58.8</v>
      </c>
      <c r="AC346">
        <v>257.8</v>
      </c>
      <c r="AD346">
        <v>958.8</v>
      </c>
      <c r="AE346">
        <v>7.1</v>
      </c>
      <c r="AF346">
        <v>259.2</v>
      </c>
      <c r="AG346">
        <v>960.4</v>
      </c>
      <c r="AH346">
        <v>6.7</v>
      </c>
    </row>
    <row r="347" spans="1:34" hidden="1" x14ac:dyDescent="0.2">
      <c r="A347" s="2">
        <v>32051</v>
      </c>
      <c r="B347" s="3">
        <f>SUM(Table2[[#This Row],[Currency; Not seasonally adjusted]],Table2[[#This Row],[Demand deposits; Not seasonally adjusted]],AC347,AE347)</f>
        <v>753.19999999999993</v>
      </c>
      <c r="C347" s="3">
        <f>SUM(Table2[[#This Row],[M1; Not seasonally adjusted]],K347,L347,,AD347)</f>
        <v>2811.2</v>
      </c>
      <c r="D347" s="3">
        <f>SUM(Table2[[#This Row],[M1; Not seasonally adjusted]],-Table2[[#This Row],[Calculated_NM1]])</f>
        <v>1.1368683772161603E-13</v>
      </c>
      <c r="E347" s="3">
        <f>IF(Table2[[#This Row],[NM1-M1]]&gt;1,1,0)</f>
        <v>0</v>
      </c>
      <c r="F347">
        <v>753.2</v>
      </c>
      <c r="G347">
        <v>2811.2</v>
      </c>
      <c r="H347">
        <v>192.4</v>
      </c>
      <c r="I347">
        <v>295.39999999999998</v>
      </c>
      <c r="K347">
        <v>890.5</v>
      </c>
      <c r="L347">
        <v>214.7</v>
      </c>
      <c r="M347">
        <v>190</v>
      </c>
      <c r="N347">
        <v>20</v>
      </c>
      <c r="O347">
        <v>210</v>
      </c>
      <c r="P347">
        <v>756.2</v>
      </c>
      <c r="Q347">
        <v>2814.8</v>
      </c>
      <c r="R347">
        <v>193.1</v>
      </c>
      <c r="S347">
        <v>295.3</v>
      </c>
      <c r="U347">
        <v>889.7</v>
      </c>
      <c r="V347">
        <v>215.9</v>
      </c>
      <c r="W347">
        <v>218.8</v>
      </c>
      <c r="X347">
        <v>39.4</v>
      </c>
      <c r="Y347">
        <v>258.10000000000002</v>
      </c>
      <c r="Z347">
        <v>61.1</v>
      </c>
      <c r="AA347">
        <v>942.8</v>
      </c>
      <c r="AB347">
        <v>60.1</v>
      </c>
      <c r="AC347">
        <v>258.8</v>
      </c>
      <c r="AD347">
        <v>952.8</v>
      </c>
      <c r="AE347">
        <v>6.6</v>
      </c>
      <c r="AF347">
        <v>261.3</v>
      </c>
      <c r="AG347">
        <v>953</v>
      </c>
      <c r="AH347">
        <v>6.6</v>
      </c>
    </row>
    <row r="348" spans="1:34" hidden="1" x14ac:dyDescent="0.2">
      <c r="A348" s="2">
        <v>32082</v>
      </c>
      <c r="B348" s="3">
        <f>SUM(Table2[[#This Row],[Currency; Not seasonally adjusted]],Table2[[#This Row],[Demand deposits; Not seasonally adjusted]],AC348,AE348)</f>
        <v>755.5</v>
      </c>
      <c r="C348" s="3">
        <f>SUM(Table2[[#This Row],[M1; Not seasonally adjusted]],K348,L348,,AD348)</f>
        <v>2821.6</v>
      </c>
      <c r="D348" s="3">
        <f>SUM(Table2[[#This Row],[M1; Not seasonally adjusted]],-Table2[[#This Row],[Calculated_NM1]])</f>
        <v>0</v>
      </c>
      <c r="E348" s="3">
        <f>IF(Table2[[#This Row],[NM1-M1]]&gt;1,1,0)</f>
        <v>0</v>
      </c>
      <c r="F348">
        <v>755.5</v>
      </c>
      <c r="G348">
        <v>2821.6</v>
      </c>
      <c r="H348">
        <v>195.7</v>
      </c>
      <c r="I348">
        <v>293.89999999999998</v>
      </c>
      <c r="K348">
        <v>908.5</v>
      </c>
      <c r="L348">
        <v>215.7</v>
      </c>
      <c r="M348">
        <v>191.6</v>
      </c>
      <c r="N348">
        <v>20.7</v>
      </c>
      <c r="O348">
        <v>212.3</v>
      </c>
      <c r="P348">
        <v>753.2</v>
      </c>
      <c r="Q348">
        <v>2818.9</v>
      </c>
      <c r="R348">
        <v>195.2</v>
      </c>
      <c r="S348">
        <v>291.10000000000002</v>
      </c>
      <c r="U348">
        <v>908.1</v>
      </c>
      <c r="V348">
        <v>216.1</v>
      </c>
      <c r="W348">
        <v>223</v>
      </c>
      <c r="X348">
        <v>39.299999999999997</v>
      </c>
      <c r="Y348">
        <v>262.39999999999998</v>
      </c>
      <c r="Z348">
        <v>61.2</v>
      </c>
      <c r="AA348">
        <v>624.79999999999995</v>
      </c>
      <c r="AB348">
        <v>60.6</v>
      </c>
      <c r="AC348">
        <v>259.7</v>
      </c>
      <c r="AD348">
        <v>941.9</v>
      </c>
      <c r="AE348">
        <v>6.2</v>
      </c>
      <c r="AF348">
        <v>260.3</v>
      </c>
      <c r="AG348">
        <v>941.4</v>
      </c>
      <c r="AH348">
        <v>6.6</v>
      </c>
    </row>
    <row r="349" spans="1:34" hidden="1" x14ac:dyDescent="0.2">
      <c r="A349" s="2">
        <v>32112</v>
      </c>
      <c r="B349" s="3">
        <f>SUM(Table2[[#This Row],[Currency; Not seasonally adjusted]],Table2[[#This Row],[Demand deposits; Not seasonally adjusted]],AC349,AE349)</f>
        <v>765.3</v>
      </c>
      <c r="C349" s="3">
        <f>SUM(Table2[[#This Row],[M1; Not seasonally adjusted]],K349,L349,,AD349)</f>
        <v>2838.4</v>
      </c>
      <c r="D349" s="3">
        <f>SUM(Table2[[#This Row],[M1; Not seasonally adjusted]],-Table2[[#This Row],[Calculated_NM1]])</f>
        <v>0.10000000000002274</v>
      </c>
      <c r="E349" s="3">
        <f>IF(Table2[[#This Row],[NM1-M1]]&gt;1,1,0)</f>
        <v>0</v>
      </c>
      <c r="F349">
        <v>765.4</v>
      </c>
      <c r="G349">
        <v>2838.3</v>
      </c>
      <c r="H349">
        <v>199.1</v>
      </c>
      <c r="I349">
        <v>298.2</v>
      </c>
      <c r="K349">
        <v>920.1</v>
      </c>
      <c r="L349">
        <v>216.9</v>
      </c>
      <c r="M349">
        <v>193.5</v>
      </c>
      <c r="N349">
        <v>21.4</v>
      </c>
      <c r="O349">
        <v>214.9</v>
      </c>
      <c r="P349">
        <v>750.2</v>
      </c>
      <c r="Q349">
        <v>2826.4</v>
      </c>
      <c r="R349">
        <v>196.7</v>
      </c>
      <c r="S349">
        <v>287.7</v>
      </c>
      <c r="U349">
        <v>921</v>
      </c>
      <c r="V349">
        <v>217.7</v>
      </c>
      <c r="W349">
        <v>227.2</v>
      </c>
      <c r="X349">
        <v>39.6</v>
      </c>
      <c r="Y349">
        <v>266.89999999999998</v>
      </c>
      <c r="Z349">
        <v>62.1</v>
      </c>
      <c r="AA349">
        <v>777.4</v>
      </c>
      <c r="AB349">
        <v>61.4</v>
      </c>
      <c r="AC349">
        <v>261.8</v>
      </c>
      <c r="AD349">
        <v>936</v>
      </c>
      <c r="AE349">
        <v>6.2</v>
      </c>
      <c r="AF349">
        <v>259.2</v>
      </c>
      <c r="AG349">
        <v>937.4</v>
      </c>
      <c r="AH349">
        <v>6.6</v>
      </c>
    </row>
    <row r="350" spans="1:34" hidden="1" x14ac:dyDescent="0.2">
      <c r="A350" s="2">
        <v>32143</v>
      </c>
      <c r="B350" s="3">
        <f>SUM(Table2[[#This Row],[Currency; Not seasonally adjusted]],Table2[[#This Row],[Demand deposits; Not seasonally adjusted]],AC350,AE350)</f>
        <v>764.2</v>
      </c>
      <c r="C350" s="3">
        <f>SUM(Table2[[#This Row],[M1; Not seasonally adjusted]],K350,L350,,AD350)</f>
        <v>2857.2</v>
      </c>
      <c r="D350" s="3">
        <f>SUM(Table2[[#This Row],[M1; Not seasonally adjusted]],-Table2[[#This Row],[Calculated_NM1]])</f>
        <v>0</v>
      </c>
      <c r="E350" s="3">
        <f>IF(Table2[[#This Row],[NM1-M1]]&gt;1,1,0)</f>
        <v>0</v>
      </c>
      <c r="F350">
        <v>764.2</v>
      </c>
      <c r="G350">
        <v>2857.2</v>
      </c>
      <c r="H350">
        <v>196.8</v>
      </c>
      <c r="I350">
        <v>295.5</v>
      </c>
      <c r="K350">
        <v>935.8</v>
      </c>
      <c r="L350">
        <v>221.3</v>
      </c>
      <c r="M350">
        <v>195.8</v>
      </c>
      <c r="N350">
        <v>21.9</v>
      </c>
      <c r="O350">
        <v>217.7</v>
      </c>
      <c r="P350">
        <v>756.2</v>
      </c>
      <c r="Q350">
        <v>2847.4</v>
      </c>
      <c r="R350">
        <v>197.9</v>
      </c>
      <c r="S350">
        <v>289</v>
      </c>
      <c r="U350">
        <v>933</v>
      </c>
      <c r="V350">
        <v>221.7</v>
      </c>
      <c r="W350">
        <v>226.5</v>
      </c>
      <c r="X350">
        <v>39.700000000000003</v>
      </c>
      <c r="Y350">
        <v>266.3</v>
      </c>
      <c r="Z350">
        <v>62.6</v>
      </c>
      <c r="AA350">
        <v>1081.5999999999999</v>
      </c>
      <c r="AB350">
        <v>61.5</v>
      </c>
      <c r="AC350">
        <v>265.60000000000002</v>
      </c>
      <c r="AD350">
        <v>935.9</v>
      </c>
      <c r="AE350">
        <v>6.3</v>
      </c>
      <c r="AF350">
        <v>262.60000000000002</v>
      </c>
      <c r="AG350">
        <v>936.5</v>
      </c>
      <c r="AH350">
        <v>6.7</v>
      </c>
    </row>
    <row r="351" spans="1:34" hidden="1" x14ac:dyDescent="0.2">
      <c r="A351" s="2">
        <v>32174</v>
      </c>
      <c r="B351" s="3">
        <f>SUM(Table2[[#This Row],[Currency; Not seasonally adjusted]],Table2[[#This Row],[Demand deposits; Not seasonally adjusted]],AC351,AE351)</f>
        <v>744.59999999999991</v>
      </c>
      <c r="C351" s="3">
        <f>SUM(Table2[[#This Row],[M1; Not seasonally adjusted]],K351,L351,,AD351)</f>
        <v>2858.7999999999997</v>
      </c>
      <c r="D351" s="3">
        <f>SUM(Table2[[#This Row],[M1; Not seasonally adjusted]],-Table2[[#This Row],[Calculated_NM1]])</f>
        <v>-9.9999999999909051E-2</v>
      </c>
      <c r="E351" s="3">
        <f>IF(Table2[[#This Row],[NM1-M1]]&gt;1,1,0)</f>
        <v>0</v>
      </c>
      <c r="F351">
        <v>744.5</v>
      </c>
      <c r="G351">
        <v>2858.8</v>
      </c>
      <c r="H351">
        <v>196.9</v>
      </c>
      <c r="I351">
        <v>278.89999999999998</v>
      </c>
      <c r="K351">
        <v>952.1</v>
      </c>
      <c r="L351">
        <v>227.3</v>
      </c>
      <c r="M351">
        <v>197.9</v>
      </c>
      <c r="N351">
        <v>22.3</v>
      </c>
      <c r="O351">
        <v>220.2</v>
      </c>
      <c r="P351">
        <v>757.7</v>
      </c>
      <c r="Q351">
        <v>2870.4</v>
      </c>
      <c r="R351">
        <v>198.9</v>
      </c>
      <c r="S351">
        <v>287.60000000000002</v>
      </c>
      <c r="U351">
        <v>949.5</v>
      </c>
      <c r="V351">
        <v>225.1</v>
      </c>
      <c r="W351">
        <v>224.4</v>
      </c>
      <c r="X351">
        <v>36.299999999999997</v>
      </c>
      <c r="Y351">
        <v>260.7</v>
      </c>
      <c r="Z351">
        <v>60</v>
      </c>
      <c r="AA351">
        <v>396.3</v>
      </c>
      <c r="AB351">
        <v>59.6</v>
      </c>
      <c r="AC351">
        <v>262.3</v>
      </c>
      <c r="AD351">
        <v>934.9</v>
      </c>
      <c r="AE351">
        <v>6.5</v>
      </c>
      <c r="AF351">
        <v>264.5</v>
      </c>
      <c r="AG351">
        <v>938</v>
      </c>
      <c r="AH351">
        <v>6.8</v>
      </c>
    </row>
    <row r="352" spans="1:34" hidden="1" x14ac:dyDescent="0.2">
      <c r="A352" s="2">
        <v>32203</v>
      </c>
      <c r="B352" s="3">
        <f>SUM(Table2[[#This Row],[Currency; Not seasonally adjusted]],Table2[[#This Row],[Demand deposits; Not seasonally adjusted]],AC352,AE352)</f>
        <v>751.7</v>
      </c>
      <c r="C352" s="3">
        <f>SUM(Table2[[#This Row],[M1; Not seasonally adjusted]],K352,L352,,AD352)</f>
        <v>2886.6000000000004</v>
      </c>
      <c r="D352" s="3">
        <f>SUM(Table2[[#This Row],[M1; Not seasonally adjusted]],-Table2[[#This Row],[Calculated_NM1]])</f>
        <v>-0.10000000000002274</v>
      </c>
      <c r="E352" s="3">
        <f>IF(Table2[[#This Row],[NM1-M1]]&gt;1,1,0)</f>
        <v>0</v>
      </c>
      <c r="F352">
        <v>751.6</v>
      </c>
      <c r="G352">
        <v>2886.7</v>
      </c>
      <c r="H352">
        <v>198.9</v>
      </c>
      <c r="I352">
        <v>279.60000000000002</v>
      </c>
      <c r="K352">
        <v>961.4</v>
      </c>
      <c r="L352">
        <v>230.9</v>
      </c>
      <c r="M352">
        <v>200.1</v>
      </c>
      <c r="N352">
        <v>22.6</v>
      </c>
      <c r="O352">
        <v>222.7</v>
      </c>
      <c r="P352">
        <v>761.8</v>
      </c>
      <c r="Q352">
        <v>2890.7</v>
      </c>
      <c r="R352">
        <v>200.2</v>
      </c>
      <c r="S352">
        <v>288</v>
      </c>
      <c r="U352">
        <v>960.9</v>
      </c>
      <c r="V352">
        <v>226.8</v>
      </c>
      <c r="W352">
        <v>225.5</v>
      </c>
      <c r="X352">
        <v>37.9</v>
      </c>
      <c r="Y352">
        <v>263.39999999999998</v>
      </c>
      <c r="Z352">
        <v>60</v>
      </c>
      <c r="AA352">
        <v>1751.8</v>
      </c>
      <c r="AB352">
        <v>58.3</v>
      </c>
      <c r="AC352">
        <v>266.60000000000002</v>
      </c>
      <c r="AD352">
        <v>942.7</v>
      </c>
      <c r="AE352">
        <v>6.6</v>
      </c>
      <c r="AF352">
        <v>266.8</v>
      </c>
      <c r="AG352">
        <v>941.2</v>
      </c>
      <c r="AH352">
        <v>6.8</v>
      </c>
    </row>
    <row r="353" spans="1:34" hidden="1" x14ac:dyDescent="0.2">
      <c r="A353" s="2">
        <v>32234</v>
      </c>
      <c r="B353" s="3">
        <f>SUM(Table2[[#This Row],[Currency; Not seasonally adjusted]],Table2[[#This Row],[Demand deposits; Not seasonally adjusted]],AC353,AE353)</f>
        <v>777.90000000000009</v>
      </c>
      <c r="C353" s="3">
        <f>SUM(Table2[[#This Row],[M1; Not seasonally adjusted]],K353,L353,,AD353)</f>
        <v>2925.2</v>
      </c>
      <c r="D353" s="3">
        <f>SUM(Table2[[#This Row],[M1; Not seasonally adjusted]],-Table2[[#This Row],[Calculated_NM1]])</f>
        <v>-1.1368683772161603E-13</v>
      </c>
      <c r="E353" s="3">
        <f>IF(Table2[[#This Row],[NM1-M1]]&gt;1,1,0)</f>
        <v>0</v>
      </c>
      <c r="F353">
        <v>777.9</v>
      </c>
      <c r="G353">
        <v>2925.3</v>
      </c>
      <c r="H353">
        <v>201.4</v>
      </c>
      <c r="I353">
        <v>291.7</v>
      </c>
      <c r="K353">
        <v>968.1</v>
      </c>
      <c r="L353">
        <v>232.6</v>
      </c>
      <c r="M353">
        <v>203.6</v>
      </c>
      <c r="N353">
        <v>23</v>
      </c>
      <c r="O353">
        <v>226.6</v>
      </c>
      <c r="P353">
        <v>768.1</v>
      </c>
      <c r="Q353">
        <v>2910.7</v>
      </c>
      <c r="R353">
        <v>201.8</v>
      </c>
      <c r="S353">
        <v>289.10000000000002</v>
      </c>
      <c r="U353">
        <v>968.5</v>
      </c>
      <c r="V353">
        <v>229</v>
      </c>
      <c r="W353">
        <v>228.2</v>
      </c>
      <c r="X353">
        <v>40.200000000000003</v>
      </c>
      <c r="Y353">
        <v>268.39999999999998</v>
      </c>
      <c r="Z353">
        <v>62</v>
      </c>
      <c r="AA353">
        <v>2993.4</v>
      </c>
      <c r="AB353">
        <v>59</v>
      </c>
      <c r="AC353">
        <v>278.3</v>
      </c>
      <c r="AD353">
        <v>946.6</v>
      </c>
      <c r="AE353">
        <v>6.5</v>
      </c>
      <c r="AF353">
        <v>270.39999999999998</v>
      </c>
      <c r="AG353">
        <v>945</v>
      </c>
      <c r="AH353">
        <v>6.8</v>
      </c>
    </row>
    <row r="354" spans="1:34" hidden="1" x14ac:dyDescent="0.2">
      <c r="A354" s="2">
        <v>32264</v>
      </c>
      <c r="B354" s="3">
        <f>SUM(Table2[[#This Row],[Currency; Not seasonally adjusted]],Table2[[#This Row],[Demand deposits; Not seasonally adjusted]],AC354,AE354)</f>
        <v>763.40000000000009</v>
      </c>
      <c r="C354" s="3">
        <f>SUM(Table2[[#This Row],[M1; Not seasonally adjusted]],K354,L354,,AD354)</f>
        <v>2910.7</v>
      </c>
      <c r="D354" s="3">
        <f>SUM(Table2[[#This Row],[M1; Not seasonally adjusted]],-Table2[[#This Row],[Calculated_NM1]])</f>
        <v>-1.1368683772161603E-13</v>
      </c>
      <c r="E354" s="3">
        <f>IF(Table2[[#This Row],[NM1-M1]]&gt;1,1,0)</f>
        <v>0</v>
      </c>
      <c r="F354">
        <v>763.4</v>
      </c>
      <c r="G354">
        <v>2910.7</v>
      </c>
      <c r="H354">
        <v>203.4</v>
      </c>
      <c r="I354">
        <v>282.7</v>
      </c>
      <c r="K354">
        <v>972</v>
      </c>
      <c r="L354">
        <v>229.1</v>
      </c>
      <c r="M354">
        <v>206.1</v>
      </c>
      <c r="N354">
        <v>23.3</v>
      </c>
      <c r="O354">
        <v>229.4</v>
      </c>
      <c r="P354">
        <v>771.7</v>
      </c>
      <c r="Q354">
        <v>2926</v>
      </c>
      <c r="R354">
        <v>203.2</v>
      </c>
      <c r="S354">
        <v>288.5</v>
      </c>
      <c r="U354">
        <v>974.7</v>
      </c>
      <c r="V354">
        <v>229.8</v>
      </c>
      <c r="W354">
        <v>230.5</v>
      </c>
      <c r="X354">
        <v>38.299999999999997</v>
      </c>
      <c r="Y354">
        <v>268.8</v>
      </c>
      <c r="Z354">
        <v>60.6</v>
      </c>
      <c r="AA354">
        <v>2577.6</v>
      </c>
      <c r="AB354">
        <v>58.1</v>
      </c>
      <c r="AC354">
        <v>270.60000000000002</v>
      </c>
      <c r="AD354">
        <v>946.2</v>
      </c>
      <c r="AE354">
        <v>6.7</v>
      </c>
      <c r="AF354">
        <v>273.10000000000002</v>
      </c>
      <c r="AG354">
        <v>949.7</v>
      </c>
      <c r="AH354">
        <v>6.9</v>
      </c>
    </row>
    <row r="355" spans="1:34" hidden="1" x14ac:dyDescent="0.2">
      <c r="A355" s="2">
        <v>32295</v>
      </c>
      <c r="B355" s="3">
        <f>SUM(Table2[[#This Row],[Currency; Not seasonally adjusted]],Table2[[#This Row],[Demand deposits; Not seasonally adjusted]],AC355,AE355)</f>
        <v>778.60000000000014</v>
      </c>
      <c r="C355" s="3">
        <f>SUM(Table2[[#This Row],[M1; Not seasonally adjusted]],K355,L355,,AD355)</f>
        <v>2935.3</v>
      </c>
      <c r="D355" s="3">
        <f>SUM(Table2[[#This Row],[M1; Not seasonally adjusted]],-Table2[[#This Row],[Calculated_NM1]])</f>
        <v>-0.10000000000013642</v>
      </c>
      <c r="E355" s="3">
        <f>IF(Table2[[#This Row],[NM1-M1]]&gt;1,1,0)</f>
        <v>0</v>
      </c>
      <c r="F355">
        <v>778.5</v>
      </c>
      <c r="G355">
        <v>2935.3</v>
      </c>
      <c r="H355">
        <v>205.5</v>
      </c>
      <c r="I355">
        <v>290.8</v>
      </c>
      <c r="K355">
        <v>977.2</v>
      </c>
      <c r="L355">
        <v>226.3</v>
      </c>
      <c r="M355">
        <v>208</v>
      </c>
      <c r="N355">
        <v>23.7</v>
      </c>
      <c r="O355">
        <v>231.7</v>
      </c>
      <c r="P355">
        <v>778.3</v>
      </c>
      <c r="Q355">
        <v>2938.4</v>
      </c>
      <c r="R355">
        <v>204.6</v>
      </c>
      <c r="S355">
        <v>290.89999999999998</v>
      </c>
      <c r="U355">
        <v>979.4</v>
      </c>
      <c r="V355">
        <v>228</v>
      </c>
      <c r="W355">
        <v>233.5</v>
      </c>
      <c r="X355">
        <v>39.6</v>
      </c>
      <c r="Y355">
        <v>273.10000000000002</v>
      </c>
      <c r="Z355">
        <v>62</v>
      </c>
      <c r="AA355">
        <v>3082.8</v>
      </c>
      <c r="AB355">
        <v>58.9</v>
      </c>
      <c r="AC355">
        <v>275.10000000000002</v>
      </c>
      <c r="AD355">
        <v>953.3</v>
      </c>
      <c r="AE355">
        <v>7.2</v>
      </c>
      <c r="AF355">
        <v>275.89999999999998</v>
      </c>
      <c r="AG355">
        <v>952.6</v>
      </c>
      <c r="AH355">
        <v>7</v>
      </c>
    </row>
    <row r="356" spans="1:34" hidden="1" x14ac:dyDescent="0.2">
      <c r="A356" s="2">
        <v>32325</v>
      </c>
      <c r="B356" s="3">
        <f>SUM(Table2[[#This Row],[Currency; Not seasonally adjusted]],Table2[[#This Row],[Demand deposits; Not seasonally adjusted]],AC356,AE356)</f>
        <v>785.5</v>
      </c>
      <c r="C356" s="3">
        <f>SUM(Table2[[#This Row],[M1; Not seasonally adjusted]],K356,L356,,AD356)</f>
        <v>2953.2</v>
      </c>
      <c r="D356" s="3">
        <f>SUM(Table2[[#This Row],[M1; Not seasonally adjusted]],-Table2[[#This Row],[Calculated_NM1]])</f>
        <v>0</v>
      </c>
      <c r="E356" s="3">
        <f>IF(Table2[[#This Row],[NM1-M1]]&gt;1,1,0)</f>
        <v>0</v>
      </c>
      <c r="F356">
        <v>785.5</v>
      </c>
      <c r="G356">
        <v>2953.2</v>
      </c>
      <c r="H356">
        <v>207.8</v>
      </c>
      <c r="I356">
        <v>292.60000000000002</v>
      </c>
      <c r="K356">
        <v>986.5</v>
      </c>
      <c r="L356">
        <v>226.2</v>
      </c>
      <c r="M356">
        <v>209.9</v>
      </c>
      <c r="N356">
        <v>24</v>
      </c>
      <c r="O356">
        <v>233.8</v>
      </c>
      <c r="P356">
        <v>781.4</v>
      </c>
      <c r="Q356">
        <v>2947.2</v>
      </c>
      <c r="R356">
        <v>206</v>
      </c>
      <c r="S356">
        <v>289.5</v>
      </c>
      <c r="U356">
        <v>985.4</v>
      </c>
      <c r="V356">
        <v>228.5</v>
      </c>
      <c r="W356">
        <v>236</v>
      </c>
      <c r="X356">
        <v>39.799999999999997</v>
      </c>
      <c r="Y356">
        <v>275.8</v>
      </c>
      <c r="Z356">
        <v>62.6</v>
      </c>
      <c r="AA356">
        <v>3439.9</v>
      </c>
      <c r="AB356">
        <v>59.2</v>
      </c>
      <c r="AC356">
        <v>277.39999999999998</v>
      </c>
      <c r="AD356">
        <v>955</v>
      </c>
      <c r="AE356">
        <v>7.7</v>
      </c>
      <c r="AF356">
        <v>278.89999999999998</v>
      </c>
      <c r="AG356">
        <v>952</v>
      </c>
      <c r="AH356">
        <v>6.9</v>
      </c>
    </row>
    <row r="357" spans="1:34" hidden="1" x14ac:dyDescent="0.2">
      <c r="A357" s="2">
        <v>32356</v>
      </c>
      <c r="B357" s="3">
        <f>SUM(Table2[[#This Row],[Currency; Not seasonally adjusted]],Table2[[#This Row],[Demand deposits; Not seasonally adjusted]],AC357,AE357)</f>
        <v>781</v>
      </c>
      <c r="C357" s="3">
        <f>SUM(Table2[[#This Row],[M1; Not seasonally adjusted]],K357,L357,,AD357)</f>
        <v>2949.8</v>
      </c>
      <c r="D357" s="3">
        <f>SUM(Table2[[#This Row],[M1; Not seasonally adjusted]],-Table2[[#This Row],[Calculated_NM1]])</f>
        <v>0</v>
      </c>
      <c r="E357" s="3">
        <f>IF(Table2[[#This Row],[NM1-M1]]&gt;1,1,0)</f>
        <v>0</v>
      </c>
      <c r="F357">
        <v>781</v>
      </c>
      <c r="G357">
        <v>2949.8</v>
      </c>
      <c r="H357">
        <v>207.7</v>
      </c>
      <c r="I357">
        <v>288.60000000000002</v>
      </c>
      <c r="K357">
        <v>993.7</v>
      </c>
      <c r="L357">
        <v>227.5</v>
      </c>
      <c r="M357">
        <v>211.6</v>
      </c>
      <c r="N357">
        <v>24.2</v>
      </c>
      <c r="O357">
        <v>235.8</v>
      </c>
      <c r="P357">
        <v>783.3</v>
      </c>
      <c r="Q357">
        <v>2952</v>
      </c>
      <c r="R357">
        <v>207.1</v>
      </c>
      <c r="S357">
        <v>290.3</v>
      </c>
      <c r="U357">
        <v>993.5</v>
      </c>
      <c r="V357">
        <v>228.8</v>
      </c>
      <c r="W357">
        <v>236</v>
      </c>
      <c r="X357">
        <v>38.799999999999997</v>
      </c>
      <c r="Y357">
        <v>274.8</v>
      </c>
      <c r="Z357">
        <v>61.9</v>
      </c>
      <c r="AA357">
        <v>3240.8</v>
      </c>
      <c r="AB357">
        <v>58.7</v>
      </c>
      <c r="AC357">
        <v>277</v>
      </c>
      <c r="AD357">
        <v>947.6</v>
      </c>
      <c r="AE357">
        <v>7.7</v>
      </c>
      <c r="AF357">
        <v>279</v>
      </c>
      <c r="AG357">
        <v>946.3</v>
      </c>
      <c r="AH357">
        <v>6.9</v>
      </c>
    </row>
    <row r="358" spans="1:34" hidden="1" x14ac:dyDescent="0.2">
      <c r="A358" s="2">
        <v>32387</v>
      </c>
      <c r="B358" s="3">
        <f>SUM(Table2[[#This Row],[Currency; Not seasonally adjusted]],Table2[[#This Row],[Demand deposits; Not seasonally adjusted]],AC358,AE358)</f>
        <v>779.69999999999993</v>
      </c>
      <c r="C358" s="3">
        <f>SUM(Table2[[#This Row],[M1; Not seasonally adjusted]],K358,L358,,AD358)</f>
        <v>2950.2000000000003</v>
      </c>
      <c r="D358" s="3">
        <f>SUM(Table2[[#This Row],[M1; Not seasonally adjusted]],-Table2[[#This Row],[Calculated_NM1]])</f>
        <v>1.1368683772161603E-13</v>
      </c>
      <c r="E358" s="3">
        <f>IF(Table2[[#This Row],[NM1-M1]]&gt;1,1,0)</f>
        <v>0</v>
      </c>
      <c r="F358">
        <v>779.7</v>
      </c>
      <c r="G358">
        <v>2950.1</v>
      </c>
      <c r="H358">
        <v>207.8</v>
      </c>
      <c r="I358">
        <v>287</v>
      </c>
      <c r="K358">
        <v>1005.1</v>
      </c>
      <c r="L358">
        <v>227.7</v>
      </c>
      <c r="M358">
        <v>212.8</v>
      </c>
      <c r="N358">
        <v>24.4</v>
      </c>
      <c r="O358">
        <v>237.3</v>
      </c>
      <c r="P358">
        <v>783.7</v>
      </c>
      <c r="Q358">
        <v>2956.9</v>
      </c>
      <c r="R358">
        <v>208.6</v>
      </c>
      <c r="S358">
        <v>289.10000000000002</v>
      </c>
      <c r="U358">
        <v>1006</v>
      </c>
      <c r="V358">
        <v>228.8</v>
      </c>
      <c r="W358">
        <v>236.2</v>
      </c>
      <c r="X358">
        <v>39</v>
      </c>
      <c r="Y358">
        <v>275.2</v>
      </c>
      <c r="Z358">
        <v>62.2</v>
      </c>
      <c r="AA358">
        <v>2839.3</v>
      </c>
      <c r="AB358">
        <v>59.3</v>
      </c>
      <c r="AC358">
        <v>277.5</v>
      </c>
      <c r="AD358">
        <v>937.7</v>
      </c>
      <c r="AE358">
        <v>7.4</v>
      </c>
      <c r="AF358">
        <v>279</v>
      </c>
      <c r="AG358">
        <v>938.4</v>
      </c>
      <c r="AH358">
        <v>6.9</v>
      </c>
    </row>
    <row r="359" spans="1:34" hidden="1" x14ac:dyDescent="0.2">
      <c r="A359" s="2">
        <v>32417</v>
      </c>
      <c r="B359" s="3">
        <f>SUM(Table2[[#This Row],[Currency; Not seasonally adjusted]],Table2[[#This Row],[Demand deposits; Not seasonally adjusted]],AC359,AE359)</f>
        <v>780.8</v>
      </c>
      <c r="C359" s="3">
        <f>SUM(Table2[[#This Row],[M1; Not seasonally adjusted]],K359,L359,,AD359)</f>
        <v>2962</v>
      </c>
      <c r="D359" s="3">
        <f>SUM(Table2[[#This Row],[M1; Not seasonally adjusted]],-Table2[[#This Row],[Calculated_NM1]])</f>
        <v>0</v>
      </c>
      <c r="E359" s="3">
        <f>IF(Table2[[#This Row],[NM1-M1]]&gt;1,1,0)</f>
        <v>0</v>
      </c>
      <c r="F359">
        <v>780.8</v>
      </c>
      <c r="G359">
        <v>2962</v>
      </c>
      <c r="H359">
        <v>208.8</v>
      </c>
      <c r="I359">
        <v>288.39999999999998</v>
      </c>
      <c r="K359">
        <v>1019.2</v>
      </c>
      <c r="L359">
        <v>228.1</v>
      </c>
      <c r="M359">
        <v>214.3</v>
      </c>
      <c r="N359">
        <v>24.9</v>
      </c>
      <c r="O359">
        <v>239.2</v>
      </c>
      <c r="P359">
        <v>783.3</v>
      </c>
      <c r="Q359">
        <v>2965.3</v>
      </c>
      <c r="R359">
        <v>209.7</v>
      </c>
      <c r="S359">
        <v>287.10000000000002</v>
      </c>
      <c r="U359">
        <v>1019.1</v>
      </c>
      <c r="V359">
        <v>229.6</v>
      </c>
      <c r="W359">
        <v>237.1</v>
      </c>
      <c r="X359">
        <v>38.299999999999997</v>
      </c>
      <c r="Y359">
        <v>275.39999999999998</v>
      </c>
      <c r="Z359">
        <v>61.9</v>
      </c>
      <c r="AA359">
        <v>2299.1999999999998</v>
      </c>
      <c r="AB359">
        <v>59.6</v>
      </c>
      <c r="AC359">
        <v>276.60000000000002</v>
      </c>
      <c r="AD359">
        <v>933.9</v>
      </c>
      <c r="AE359">
        <v>7</v>
      </c>
      <c r="AF359">
        <v>279.39999999999998</v>
      </c>
      <c r="AG359">
        <v>933.4</v>
      </c>
      <c r="AH359">
        <v>7</v>
      </c>
    </row>
    <row r="360" spans="1:34" hidden="1" x14ac:dyDescent="0.2">
      <c r="A360" s="2">
        <v>32448</v>
      </c>
      <c r="B360" s="3">
        <f>SUM(Table2[[#This Row],[Currency; Not seasonally adjusted]],Table2[[#This Row],[Demand deposits; Not seasonally adjusted]],AC360,AE360)</f>
        <v>786.80000000000007</v>
      </c>
      <c r="C360" s="3">
        <f>SUM(Table2[[#This Row],[M1; Not seasonally adjusted]],K360,L360,,AD360)</f>
        <v>2982.7</v>
      </c>
      <c r="D360" s="3">
        <f>SUM(Table2[[#This Row],[M1; Not seasonally adjusted]],-Table2[[#This Row],[Calculated_NM1]])</f>
        <v>9.9999999999909051E-2</v>
      </c>
      <c r="E360" s="3">
        <f>IF(Table2[[#This Row],[NM1-M1]]&gt;1,1,0)</f>
        <v>0</v>
      </c>
      <c r="F360">
        <v>786.9</v>
      </c>
      <c r="G360">
        <v>2982.7</v>
      </c>
      <c r="H360">
        <v>211.1</v>
      </c>
      <c r="I360">
        <v>289.60000000000002</v>
      </c>
      <c r="K360">
        <v>1027.8</v>
      </c>
      <c r="L360">
        <v>234.6</v>
      </c>
      <c r="M360">
        <v>215.8</v>
      </c>
      <c r="N360">
        <v>25.7</v>
      </c>
      <c r="O360">
        <v>241.5</v>
      </c>
      <c r="P360">
        <v>784.9</v>
      </c>
      <c r="Q360">
        <v>2980.2</v>
      </c>
      <c r="R360">
        <v>210.7</v>
      </c>
      <c r="S360">
        <v>287.10000000000002</v>
      </c>
      <c r="U360">
        <v>1028.2</v>
      </c>
      <c r="V360">
        <v>235.1</v>
      </c>
      <c r="W360">
        <v>240.3</v>
      </c>
      <c r="X360">
        <v>38.9</v>
      </c>
      <c r="Y360">
        <v>279.2</v>
      </c>
      <c r="Z360">
        <v>62.4</v>
      </c>
      <c r="AA360">
        <v>2861.2</v>
      </c>
      <c r="AB360">
        <v>59.5</v>
      </c>
      <c r="AC360">
        <v>279.39999999999998</v>
      </c>
      <c r="AD360">
        <v>933.4</v>
      </c>
      <c r="AE360">
        <v>6.7</v>
      </c>
      <c r="AF360">
        <v>280.10000000000002</v>
      </c>
      <c r="AG360">
        <v>931.9</v>
      </c>
      <c r="AH360">
        <v>7</v>
      </c>
    </row>
    <row r="361" spans="1:34" hidden="1" x14ac:dyDescent="0.2">
      <c r="A361" s="2">
        <v>32478</v>
      </c>
      <c r="B361" s="3">
        <f>SUM(Table2[[#This Row],[Currency; Not seasonally adjusted]],Table2[[#This Row],[Demand deposits; Not seasonally adjusted]],AC361,AE361)</f>
        <v>803.1</v>
      </c>
      <c r="C361" s="3">
        <f>SUM(Table2[[#This Row],[M1; Not seasonally adjusted]],K361,L361,,AD361)</f>
        <v>3000.6</v>
      </c>
      <c r="D361" s="3">
        <f>SUM(Table2[[#This Row],[M1; Not seasonally adjusted]],-Table2[[#This Row],[Calculated_NM1]])</f>
        <v>0</v>
      </c>
      <c r="E361" s="3">
        <f>IF(Table2[[#This Row],[NM1-M1]]&gt;1,1,0)</f>
        <v>0</v>
      </c>
      <c r="F361">
        <v>803.1</v>
      </c>
      <c r="G361">
        <v>3000.6</v>
      </c>
      <c r="H361">
        <v>214.6</v>
      </c>
      <c r="I361">
        <v>298.39999999999998</v>
      </c>
      <c r="K361">
        <v>1035</v>
      </c>
      <c r="L361">
        <v>236.9</v>
      </c>
      <c r="M361">
        <v>217.2</v>
      </c>
      <c r="N361">
        <v>26.4</v>
      </c>
      <c r="O361">
        <v>243.6</v>
      </c>
      <c r="P361">
        <v>786.7</v>
      </c>
      <c r="Q361">
        <v>2988.2</v>
      </c>
      <c r="R361">
        <v>212</v>
      </c>
      <c r="S361">
        <v>287.10000000000002</v>
      </c>
      <c r="U361">
        <v>1037.0999999999999</v>
      </c>
      <c r="V361">
        <v>238</v>
      </c>
      <c r="W361">
        <v>244.4</v>
      </c>
      <c r="X361">
        <v>39.299999999999997</v>
      </c>
      <c r="Y361">
        <v>283.8</v>
      </c>
      <c r="Z361">
        <v>63.7</v>
      </c>
      <c r="AA361">
        <v>1715.6</v>
      </c>
      <c r="AB361">
        <v>62</v>
      </c>
      <c r="AC361">
        <v>283.5</v>
      </c>
      <c r="AD361">
        <v>925.6</v>
      </c>
      <c r="AE361">
        <v>6.6</v>
      </c>
      <c r="AF361">
        <v>280.60000000000002</v>
      </c>
      <c r="AG361">
        <v>926.3</v>
      </c>
      <c r="AH361">
        <v>7</v>
      </c>
    </row>
    <row r="362" spans="1:34" hidden="1" x14ac:dyDescent="0.2">
      <c r="A362" s="2">
        <v>32509</v>
      </c>
      <c r="B362" s="3">
        <f>SUM(Table2[[#This Row],[Currency; Not seasonally adjusted]],Table2[[#This Row],[Demand deposits; Not seasonally adjusted]],AC362,AE362)</f>
        <v>792.1</v>
      </c>
      <c r="C362" s="3">
        <f>SUM(Table2[[#This Row],[M1; Not seasonally adjusted]],K362,L362,,AD362)</f>
        <v>2998.9</v>
      </c>
      <c r="D362" s="3">
        <f>SUM(Table2[[#This Row],[M1; Not seasonally adjusted]],-Table2[[#This Row],[Calculated_NM1]])</f>
        <v>0</v>
      </c>
      <c r="E362" s="3">
        <f>IF(Table2[[#This Row],[NM1-M1]]&gt;1,1,0)</f>
        <v>0</v>
      </c>
      <c r="F362">
        <v>792.1</v>
      </c>
      <c r="G362">
        <v>2998.9</v>
      </c>
      <c r="H362">
        <v>211.5</v>
      </c>
      <c r="I362">
        <v>290</v>
      </c>
      <c r="K362">
        <v>1052.4000000000001</v>
      </c>
      <c r="L362">
        <v>239.4</v>
      </c>
      <c r="M362">
        <v>219.1</v>
      </c>
      <c r="N362">
        <v>27.2</v>
      </c>
      <c r="O362">
        <v>246.3</v>
      </c>
      <c r="P362">
        <v>785.7</v>
      </c>
      <c r="Q362">
        <v>2991.7</v>
      </c>
      <c r="R362">
        <v>212.9</v>
      </c>
      <c r="S362">
        <v>285</v>
      </c>
      <c r="U362">
        <v>1050</v>
      </c>
      <c r="V362">
        <v>239.7</v>
      </c>
      <c r="W362">
        <v>243.6</v>
      </c>
      <c r="X362">
        <v>38.6</v>
      </c>
      <c r="Y362">
        <v>282.2</v>
      </c>
      <c r="Z362">
        <v>63.4</v>
      </c>
      <c r="AA362">
        <v>1648.9</v>
      </c>
      <c r="AB362">
        <v>61.7</v>
      </c>
      <c r="AC362">
        <v>284</v>
      </c>
      <c r="AD362">
        <v>915</v>
      </c>
      <c r="AE362">
        <v>6.6</v>
      </c>
      <c r="AF362">
        <v>280.8</v>
      </c>
      <c r="AG362">
        <v>916.2</v>
      </c>
      <c r="AH362">
        <v>7</v>
      </c>
    </row>
    <row r="363" spans="1:34" hidden="1" x14ac:dyDescent="0.2">
      <c r="A363" s="2">
        <v>32540</v>
      </c>
      <c r="B363" s="3">
        <f>SUM(Table2[[#This Row],[Currency; Not seasonally adjusted]],Table2[[#This Row],[Demand deposits; Not seasonally adjusted]],AC363,AE363)</f>
        <v>771.69999999999993</v>
      </c>
      <c r="C363" s="3">
        <f>SUM(Table2[[#This Row],[M1; Not seasonally adjusted]],K363,L363,,AD363)</f>
        <v>2982.6</v>
      </c>
      <c r="D363" s="3">
        <f>SUM(Table2[[#This Row],[M1; Not seasonally adjusted]],-Table2[[#This Row],[Calculated_NM1]])</f>
        <v>-9.9999999999909051E-2</v>
      </c>
      <c r="E363" s="3">
        <f>IF(Table2[[#This Row],[NM1-M1]]&gt;1,1,0)</f>
        <v>0</v>
      </c>
      <c r="F363">
        <v>771.6</v>
      </c>
      <c r="G363">
        <v>2982.6</v>
      </c>
      <c r="H363">
        <v>211.7</v>
      </c>
      <c r="I363">
        <v>275.39999999999998</v>
      </c>
      <c r="K363">
        <v>1064.5999999999999</v>
      </c>
      <c r="L363">
        <v>245.3</v>
      </c>
      <c r="M363">
        <v>221.2</v>
      </c>
      <c r="N363">
        <v>27.8</v>
      </c>
      <c r="O363">
        <v>249.1</v>
      </c>
      <c r="P363">
        <v>783.8</v>
      </c>
      <c r="Q363">
        <v>2992.2</v>
      </c>
      <c r="R363">
        <v>213.5</v>
      </c>
      <c r="S363">
        <v>283.2</v>
      </c>
      <c r="U363">
        <v>1061.7</v>
      </c>
      <c r="V363">
        <v>242.3</v>
      </c>
      <c r="W363">
        <v>240.6</v>
      </c>
      <c r="X363">
        <v>34.700000000000003</v>
      </c>
      <c r="Y363">
        <v>275.3</v>
      </c>
      <c r="Z363">
        <v>60.6</v>
      </c>
      <c r="AA363">
        <v>1486.7</v>
      </c>
      <c r="AB363">
        <v>59.1</v>
      </c>
      <c r="AC363">
        <v>278</v>
      </c>
      <c r="AD363">
        <v>901.1</v>
      </c>
      <c r="AE363">
        <v>6.6</v>
      </c>
      <c r="AF363">
        <v>280.2</v>
      </c>
      <c r="AG363">
        <v>904.3</v>
      </c>
      <c r="AH363">
        <v>6.9</v>
      </c>
    </row>
    <row r="364" spans="1:34" hidden="1" x14ac:dyDescent="0.2">
      <c r="A364" s="2">
        <v>32568</v>
      </c>
      <c r="B364" s="3">
        <f>SUM(Table2[[#This Row],[Currency; Not seasonally adjusted]],Table2[[#This Row],[Demand deposits; Not seasonally adjusted]],AC364,AE364)</f>
        <v>774.5</v>
      </c>
      <c r="C364" s="3">
        <f>SUM(Table2[[#This Row],[M1; Not seasonally adjusted]],K364,L364,,AD364)</f>
        <v>2999.0999999999995</v>
      </c>
      <c r="D364" s="3">
        <f>SUM(Table2[[#This Row],[M1; Not seasonally adjusted]],-Table2[[#This Row],[Calculated_NM1]])</f>
        <v>0.10000000000002274</v>
      </c>
      <c r="E364" s="3">
        <f>IF(Table2[[#This Row],[NM1-M1]]&gt;1,1,0)</f>
        <v>0</v>
      </c>
      <c r="F364">
        <v>774.6</v>
      </c>
      <c r="G364">
        <v>2999</v>
      </c>
      <c r="H364">
        <v>213.7</v>
      </c>
      <c r="I364">
        <v>275.5</v>
      </c>
      <c r="K364">
        <v>1074.5</v>
      </c>
      <c r="L364">
        <v>254.2</v>
      </c>
      <c r="M364">
        <v>223.6</v>
      </c>
      <c r="N364">
        <v>28.5</v>
      </c>
      <c r="O364">
        <v>252.1</v>
      </c>
      <c r="P364">
        <v>783</v>
      </c>
      <c r="Q364">
        <v>2999.7</v>
      </c>
      <c r="R364">
        <v>214.7</v>
      </c>
      <c r="S364">
        <v>282.8</v>
      </c>
      <c r="U364">
        <v>1073.5999999999999</v>
      </c>
      <c r="V364">
        <v>249</v>
      </c>
      <c r="W364">
        <v>242.1</v>
      </c>
      <c r="X364">
        <v>36.700000000000003</v>
      </c>
      <c r="Y364">
        <v>278.8</v>
      </c>
      <c r="Z364">
        <v>60.1</v>
      </c>
      <c r="AA364">
        <v>1812.7</v>
      </c>
      <c r="AB364">
        <v>58.3</v>
      </c>
      <c r="AC364">
        <v>278.7</v>
      </c>
      <c r="AD364">
        <v>895.8</v>
      </c>
      <c r="AE364">
        <v>6.6</v>
      </c>
      <c r="AF364">
        <v>278.60000000000002</v>
      </c>
      <c r="AG364">
        <v>894.1</v>
      </c>
      <c r="AH364">
        <v>6.9</v>
      </c>
    </row>
    <row r="365" spans="1:34" hidden="1" x14ac:dyDescent="0.2">
      <c r="A365" s="2">
        <v>32599</v>
      </c>
      <c r="B365" s="3">
        <f>SUM(Table2[[#This Row],[Currency; Not seasonally adjusted]],Table2[[#This Row],[Demand deposits; Not seasonally adjusted]],AC365,AE365)</f>
        <v>790.30000000000007</v>
      </c>
      <c r="C365" s="3">
        <f>SUM(Table2[[#This Row],[M1; Not seasonally adjusted]],K365,L365,,AD365)</f>
        <v>3023.2000000000003</v>
      </c>
      <c r="D365" s="3">
        <f>SUM(Table2[[#This Row],[M1; Not seasonally adjusted]],-Table2[[#This Row],[Calculated_NM1]])</f>
        <v>-0.10000000000002274</v>
      </c>
      <c r="E365" s="3">
        <f>IF(Table2[[#This Row],[NM1-M1]]&gt;1,1,0)</f>
        <v>0</v>
      </c>
      <c r="F365">
        <v>790.2</v>
      </c>
      <c r="G365">
        <v>3023.2</v>
      </c>
      <c r="H365">
        <v>215</v>
      </c>
      <c r="I365">
        <v>282.8</v>
      </c>
      <c r="K365">
        <v>1091.3</v>
      </c>
      <c r="L365">
        <v>258.8</v>
      </c>
      <c r="M365">
        <v>228</v>
      </c>
      <c r="N365">
        <v>29.1</v>
      </c>
      <c r="O365">
        <v>257.2</v>
      </c>
      <c r="P365">
        <v>779.2</v>
      </c>
      <c r="Q365">
        <v>3006</v>
      </c>
      <c r="R365">
        <v>215.3</v>
      </c>
      <c r="S365">
        <v>279.39999999999998</v>
      </c>
      <c r="U365">
        <v>1091.0999999999999</v>
      </c>
      <c r="V365">
        <v>254.5</v>
      </c>
      <c r="W365">
        <v>243.8</v>
      </c>
      <c r="X365">
        <v>37.799999999999997</v>
      </c>
      <c r="Y365">
        <v>281.60000000000002</v>
      </c>
      <c r="Z365">
        <v>61.2</v>
      </c>
      <c r="AA365">
        <v>2289.3000000000002</v>
      </c>
      <c r="AB365">
        <v>59</v>
      </c>
      <c r="AC365">
        <v>285.89999999999998</v>
      </c>
      <c r="AD365">
        <v>882.9</v>
      </c>
      <c r="AE365">
        <v>6.6</v>
      </c>
      <c r="AF365">
        <v>277.60000000000002</v>
      </c>
      <c r="AG365">
        <v>881.1</v>
      </c>
      <c r="AH365">
        <v>6.9</v>
      </c>
    </row>
    <row r="366" spans="1:34" hidden="1" x14ac:dyDescent="0.2">
      <c r="A366" s="2">
        <v>32629</v>
      </c>
      <c r="B366" s="3">
        <f>SUM(Table2[[#This Row],[Currency; Not seasonally adjusted]],Table2[[#This Row],[Demand deposits; Not seasonally adjusted]],AC366,AE366)</f>
        <v>766.2</v>
      </c>
      <c r="C366" s="3">
        <f>SUM(Table2[[#This Row],[M1; Not seasonally adjusted]],K366,L366,,AD366)</f>
        <v>2996</v>
      </c>
      <c r="D366" s="3">
        <f>SUM(Table2[[#This Row],[M1; Not seasonally adjusted]],-Table2[[#This Row],[Calculated_NM1]])</f>
        <v>-0.10000000000002274</v>
      </c>
      <c r="E366" s="3">
        <f>IF(Table2[[#This Row],[NM1-M1]]&gt;1,1,0)</f>
        <v>0</v>
      </c>
      <c r="F366">
        <v>766.1</v>
      </c>
      <c r="G366">
        <v>2996</v>
      </c>
      <c r="H366">
        <v>216.5</v>
      </c>
      <c r="I366">
        <v>273</v>
      </c>
      <c r="K366">
        <v>1108.5</v>
      </c>
      <c r="L366">
        <v>259.10000000000002</v>
      </c>
      <c r="M366">
        <v>230.9</v>
      </c>
      <c r="N366">
        <v>29.7</v>
      </c>
      <c r="O366">
        <v>260.7</v>
      </c>
      <c r="P366">
        <v>775</v>
      </c>
      <c r="Q366">
        <v>3011.6</v>
      </c>
      <c r="R366">
        <v>216.3</v>
      </c>
      <c r="S366">
        <v>279.3</v>
      </c>
      <c r="U366">
        <v>1110.3</v>
      </c>
      <c r="V366">
        <v>260.2</v>
      </c>
      <c r="W366">
        <v>245.6</v>
      </c>
      <c r="X366">
        <v>35</v>
      </c>
      <c r="Y366">
        <v>280.60000000000002</v>
      </c>
      <c r="Z366">
        <v>58.9</v>
      </c>
      <c r="AA366">
        <v>1720.1</v>
      </c>
      <c r="AB366">
        <v>57.1</v>
      </c>
      <c r="AC366">
        <v>270</v>
      </c>
      <c r="AD366">
        <v>862.3</v>
      </c>
      <c r="AE366">
        <v>6.7</v>
      </c>
      <c r="AF366">
        <v>272.60000000000002</v>
      </c>
      <c r="AG366">
        <v>866.2</v>
      </c>
      <c r="AH366">
        <v>6.9</v>
      </c>
    </row>
    <row r="367" spans="1:34" hidden="1" x14ac:dyDescent="0.2">
      <c r="A367" s="2">
        <v>32660</v>
      </c>
      <c r="B367" s="3">
        <f>SUM(Table2[[#This Row],[Currency; Not seasonally adjusted]],Table2[[#This Row],[Demand deposits; Not seasonally adjusted]],AC367,AE367)</f>
        <v>772.80000000000007</v>
      </c>
      <c r="C367" s="3">
        <f>SUM(Table2[[#This Row],[M1; Not seasonally adjusted]],K367,L367,,AD367)</f>
        <v>3022.7</v>
      </c>
      <c r="D367" s="3">
        <f>SUM(Table2[[#This Row],[M1; Not seasonally adjusted]],-Table2[[#This Row],[Calculated_NM1]])</f>
        <v>-1.1368683772161603E-13</v>
      </c>
      <c r="E367" s="3">
        <f>IF(Table2[[#This Row],[NM1-M1]]&gt;1,1,0)</f>
        <v>0</v>
      </c>
      <c r="F367">
        <v>772.8</v>
      </c>
      <c r="G367">
        <v>3022.6</v>
      </c>
      <c r="H367">
        <v>218.2</v>
      </c>
      <c r="I367">
        <v>276.10000000000002</v>
      </c>
      <c r="K367">
        <v>1122.4000000000001</v>
      </c>
      <c r="L367">
        <v>265.7</v>
      </c>
      <c r="M367">
        <v>233.3</v>
      </c>
      <c r="N367">
        <v>30.3</v>
      </c>
      <c r="O367">
        <v>263.60000000000002</v>
      </c>
      <c r="P367">
        <v>773.5</v>
      </c>
      <c r="Q367">
        <v>3027.9</v>
      </c>
      <c r="R367">
        <v>217.2</v>
      </c>
      <c r="S367">
        <v>277</v>
      </c>
      <c r="U367">
        <v>1124.2</v>
      </c>
      <c r="V367">
        <v>268.3</v>
      </c>
      <c r="W367">
        <v>248</v>
      </c>
      <c r="X367">
        <v>35.700000000000003</v>
      </c>
      <c r="Y367">
        <v>283.7</v>
      </c>
      <c r="Z367">
        <v>59.6</v>
      </c>
      <c r="AA367">
        <v>1490</v>
      </c>
      <c r="AB367">
        <v>58.1</v>
      </c>
      <c r="AC367">
        <v>271.39999999999998</v>
      </c>
      <c r="AD367">
        <v>861.8</v>
      </c>
      <c r="AE367">
        <v>7.1</v>
      </c>
      <c r="AF367">
        <v>272.39999999999998</v>
      </c>
      <c r="AG367">
        <v>861.9</v>
      </c>
      <c r="AH367">
        <v>6.9</v>
      </c>
    </row>
    <row r="368" spans="1:34" hidden="1" x14ac:dyDescent="0.2">
      <c r="A368" s="2">
        <v>32690</v>
      </c>
      <c r="B368" s="3">
        <f>SUM(Table2[[#This Row],[Currency; Not seasonally adjusted]],Table2[[#This Row],[Demand deposits; Not seasonally adjusted]],AC368,AE368)</f>
        <v>780.69999999999993</v>
      </c>
      <c r="C368" s="3">
        <f>SUM(Table2[[#This Row],[M1; Not seasonally adjusted]],K368,L368,,AD368)</f>
        <v>3055.7</v>
      </c>
      <c r="D368" s="3">
        <f>SUM(Table2[[#This Row],[M1; Not seasonally adjusted]],-Table2[[#This Row],[Calculated_NM1]])</f>
        <v>1.1368683772161603E-13</v>
      </c>
      <c r="E368" s="3">
        <f>IF(Table2[[#This Row],[NM1-M1]]&gt;1,1,0)</f>
        <v>0</v>
      </c>
      <c r="F368">
        <v>780.7</v>
      </c>
      <c r="G368">
        <v>3055.6</v>
      </c>
      <c r="H368">
        <v>219.5</v>
      </c>
      <c r="I368">
        <v>281.2</v>
      </c>
      <c r="K368">
        <v>1134.5999999999999</v>
      </c>
      <c r="L368">
        <v>274.7</v>
      </c>
      <c r="M368">
        <v>235.6</v>
      </c>
      <c r="N368">
        <v>31.2</v>
      </c>
      <c r="O368">
        <v>266.7</v>
      </c>
      <c r="P368">
        <v>777.8</v>
      </c>
      <c r="Q368">
        <v>3052.4</v>
      </c>
      <c r="R368">
        <v>218</v>
      </c>
      <c r="S368">
        <v>278.89999999999998</v>
      </c>
      <c r="U368">
        <v>1133.0999999999999</v>
      </c>
      <c r="V368">
        <v>278</v>
      </c>
      <c r="W368">
        <v>249.9</v>
      </c>
      <c r="X368">
        <v>35.799999999999997</v>
      </c>
      <c r="Y368">
        <v>285.7</v>
      </c>
      <c r="Z368">
        <v>60.3</v>
      </c>
      <c r="AA368">
        <v>693.9</v>
      </c>
      <c r="AB368">
        <v>59.6</v>
      </c>
      <c r="AC368">
        <v>272.39999999999998</v>
      </c>
      <c r="AD368">
        <v>865.7</v>
      </c>
      <c r="AE368">
        <v>7.6</v>
      </c>
      <c r="AF368">
        <v>274</v>
      </c>
      <c r="AG368">
        <v>863.6</v>
      </c>
      <c r="AH368">
        <v>6.9</v>
      </c>
    </row>
    <row r="369" spans="1:34" hidden="1" x14ac:dyDescent="0.2">
      <c r="A369" s="2">
        <v>32721</v>
      </c>
      <c r="B369" s="3">
        <f>SUM(Table2[[#This Row],[Currency; Not seasonally adjusted]],Table2[[#This Row],[Demand deposits; Not seasonally adjusted]],AC369,AE369)</f>
        <v>776.5</v>
      </c>
      <c r="C369" s="3">
        <f>SUM(Table2[[#This Row],[M1; Not seasonally adjusted]],K369,L369,,AD369)</f>
        <v>3071.1</v>
      </c>
      <c r="D369" s="3">
        <f>SUM(Table2[[#This Row],[M1; Not seasonally adjusted]],-Table2[[#This Row],[Calculated_NM1]])</f>
        <v>0</v>
      </c>
      <c r="E369" s="3">
        <f>IF(Table2[[#This Row],[NM1-M1]]&gt;1,1,0)</f>
        <v>0</v>
      </c>
      <c r="F369">
        <v>776.5</v>
      </c>
      <c r="G369">
        <v>3071.1</v>
      </c>
      <c r="H369">
        <v>219</v>
      </c>
      <c r="I369">
        <v>276.5</v>
      </c>
      <c r="K369">
        <v>1140.3</v>
      </c>
      <c r="L369">
        <v>285.39999999999998</v>
      </c>
      <c r="M369">
        <v>237.2</v>
      </c>
      <c r="N369">
        <v>32.200000000000003</v>
      </c>
      <c r="O369">
        <v>269.39999999999998</v>
      </c>
      <c r="P369">
        <v>779.4</v>
      </c>
      <c r="Q369">
        <v>3074.4</v>
      </c>
      <c r="R369">
        <v>218.5</v>
      </c>
      <c r="S369">
        <v>278.39999999999998</v>
      </c>
      <c r="U369">
        <v>1140.0999999999999</v>
      </c>
      <c r="V369">
        <v>287.2</v>
      </c>
      <c r="W369">
        <v>249.2</v>
      </c>
      <c r="X369">
        <v>34.700000000000003</v>
      </c>
      <c r="Y369">
        <v>283.89999999999998</v>
      </c>
      <c r="Z369">
        <v>59.6</v>
      </c>
      <c r="AA369">
        <v>674.8</v>
      </c>
      <c r="AB369">
        <v>58.9</v>
      </c>
      <c r="AC369">
        <v>273.39999999999998</v>
      </c>
      <c r="AD369">
        <v>868.9</v>
      </c>
      <c r="AE369">
        <v>7.6</v>
      </c>
      <c r="AF369">
        <v>275.60000000000002</v>
      </c>
      <c r="AG369">
        <v>867.8</v>
      </c>
      <c r="AH369">
        <v>6.9</v>
      </c>
    </row>
    <row r="370" spans="1:34" hidden="1" x14ac:dyDescent="0.2">
      <c r="A370" s="2">
        <v>32752</v>
      </c>
      <c r="B370" s="3">
        <f>SUM(Table2[[#This Row],[Currency; Not seasonally adjusted]],Table2[[#This Row],[Demand deposits; Not seasonally adjusted]],AC370,AE370)</f>
        <v>777.7</v>
      </c>
      <c r="C370" s="3">
        <f>SUM(Table2[[#This Row],[M1; Not seasonally adjusted]],K370,L370,,AD370)</f>
        <v>3086.3</v>
      </c>
      <c r="D370" s="3">
        <f>SUM(Table2[[#This Row],[M1; Not seasonally adjusted]],-Table2[[#This Row],[Calculated_NM1]])</f>
        <v>0</v>
      </c>
      <c r="E370" s="3">
        <f>IF(Table2[[#This Row],[NM1-M1]]&gt;1,1,0)</f>
        <v>0</v>
      </c>
      <c r="F370">
        <v>777.7</v>
      </c>
      <c r="G370">
        <v>3086.3</v>
      </c>
      <c r="H370">
        <v>218.4</v>
      </c>
      <c r="I370">
        <v>275.8</v>
      </c>
      <c r="K370">
        <v>1141.9000000000001</v>
      </c>
      <c r="L370">
        <v>294.3</v>
      </c>
      <c r="M370">
        <v>238.4</v>
      </c>
      <c r="N370">
        <v>33.200000000000003</v>
      </c>
      <c r="O370">
        <v>271.60000000000002</v>
      </c>
      <c r="P370">
        <v>781</v>
      </c>
      <c r="Q370">
        <v>3092.5</v>
      </c>
      <c r="R370">
        <v>219.1</v>
      </c>
      <c r="S370">
        <v>277.10000000000002</v>
      </c>
      <c r="U370">
        <v>1142.7</v>
      </c>
      <c r="V370">
        <v>295.89999999999998</v>
      </c>
      <c r="W370">
        <v>248.8</v>
      </c>
      <c r="X370">
        <v>35.200000000000003</v>
      </c>
      <c r="Y370">
        <v>284</v>
      </c>
      <c r="Z370">
        <v>60.1</v>
      </c>
      <c r="AA370">
        <v>693</v>
      </c>
      <c r="AB370">
        <v>59.4</v>
      </c>
      <c r="AC370">
        <v>276.3</v>
      </c>
      <c r="AD370">
        <v>872.4</v>
      </c>
      <c r="AE370">
        <v>7.2</v>
      </c>
      <c r="AF370">
        <v>277.89999999999998</v>
      </c>
      <c r="AG370">
        <v>872.9</v>
      </c>
      <c r="AH370">
        <v>6.8</v>
      </c>
    </row>
    <row r="371" spans="1:34" hidden="1" x14ac:dyDescent="0.2">
      <c r="A371" s="2">
        <v>32782</v>
      </c>
      <c r="B371" s="3">
        <f>SUM(Table2[[#This Row],[Currency; Not seasonally adjusted]],Table2[[#This Row],[Demand deposits; Not seasonally adjusted]],AC371,AE371)</f>
        <v>783.19999999999993</v>
      </c>
      <c r="C371" s="3">
        <f>SUM(Table2[[#This Row],[M1; Not seasonally adjusted]],K371,L371,,AD371)</f>
        <v>3109.3</v>
      </c>
      <c r="D371" s="3">
        <f>SUM(Table2[[#This Row],[M1; Not seasonally adjusted]],-Table2[[#This Row],[Calculated_NM1]])</f>
        <v>1.1368683772161603E-13</v>
      </c>
      <c r="E371" s="3">
        <f>IF(Table2[[#This Row],[NM1-M1]]&gt;1,1,0)</f>
        <v>0</v>
      </c>
      <c r="F371">
        <v>783.2</v>
      </c>
      <c r="G371">
        <v>3109.3</v>
      </c>
      <c r="H371">
        <v>218.7</v>
      </c>
      <c r="I371">
        <v>279.8</v>
      </c>
      <c r="K371">
        <v>1145.7</v>
      </c>
      <c r="L371">
        <v>300.8</v>
      </c>
      <c r="M371">
        <v>240.1</v>
      </c>
      <c r="N371">
        <v>34</v>
      </c>
      <c r="O371">
        <v>274.10000000000002</v>
      </c>
      <c r="P371">
        <v>786.6</v>
      </c>
      <c r="Q371">
        <v>3114.1</v>
      </c>
      <c r="R371">
        <v>219.8</v>
      </c>
      <c r="S371">
        <v>279.2</v>
      </c>
      <c r="U371">
        <v>1145.7</v>
      </c>
      <c r="V371">
        <v>302.8</v>
      </c>
      <c r="W371">
        <v>249.2</v>
      </c>
      <c r="X371">
        <v>35.1</v>
      </c>
      <c r="Y371">
        <v>284.2</v>
      </c>
      <c r="Z371">
        <v>60.4</v>
      </c>
      <c r="AA371">
        <v>555.4</v>
      </c>
      <c r="AB371">
        <v>59.8</v>
      </c>
      <c r="AC371">
        <v>277.8</v>
      </c>
      <c r="AD371">
        <v>879.6</v>
      </c>
      <c r="AE371">
        <v>6.9</v>
      </c>
      <c r="AF371">
        <v>280.8</v>
      </c>
      <c r="AG371">
        <v>879</v>
      </c>
      <c r="AH371">
        <v>6.8</v>
      </c>
    </row>
    <row r="372" spans="1:34" hidden="1" x14ac:dyDescent="0.2">
      <c r="A372" s="2">
        <v>32813</v>
      </c>
      <c r="B372" s="3">
        <f>SUM(Table2[[#This Row],[Currency; Not seasonally adjusted]],Table2[[#This Row],[Demand deposits; Not seasonally adjusted]],AC372,AE372)</f>
        <v>790.1</v>
      </c>
      <c r="C372" s="3">
        <f>SUM(Table2[[#This Row],[M1; Not seasonally adjusted]],K372,L372,,AD372)</f>
        <v>3136.0000000000005</v>
      </c>
      <c r="D372" s="3">
        <f>SUM(Table2[[#This Row],[M1; Not seasonally adjusted]],-Table2[[#This Row],[Calculated_NM1]])</f>
        <v>0.10000000000002274</v>
      </c>
      <c r="E372" s="3">
        <f>IF(Table2[[#This Row],[NM1-M1]]&gt;1,1,0)</f>
        <v>0</v>
      </c>
      <c r="F372">
        <v>790.2</v>
      </c>
      <c r="G372">
        <v>3136</v>
      </c>
      <c r="H372">
        <v>220.8</v>
      </c>
      <c r="I372">
        <v>280.89999999999998</v>
      </c>
      <c r="K372">
        <v>1146.4000000000001</v>
      </c>
      <c r="L372">
        <v>310</v>
      </c>
      <c r="M372">
        <v>241.8</v>
      </c>
      <c r="N372">
        <v>34.5</v>
      </c>
      <c r="O372">
        <v>276.3</v>
      </c>
      <c r="P372">
        <v>787.9</v>
      </c>
      <c r="Q372">
        <v>3133.3</v>
      </c>
      <c r="R372">
        <v>220.5</v>
      </c>
      <c r="S372">
        <v>278.10000000000002</v>
      </c>
      <c r="U372">
        <v>1147.5999999999999</v>
      </c>
      <c r="V372">
        <v>310.5</v>
      </c>
      <c r="W372">
        <v>251.8</v>
      </c>
      <c r="X372">
        <v>36</v>
      </c>
      <c r="Y372">
        <v>287.8</v>
      </c>
      <c r="Z372">
        <v>60.9</v>
      </c>
      <c r="AA372">
        <v>349.3</v>
      </c>
      <c r="AB372">
        <v>60.6</v>
      </c>
      <c r="AC372">
        <v>281.8</v>
      </c>
      <c r="AD372">
        <v>889.4</v>
      </c>
      <c r="AE372">
        <v>6.6</v>
      </c>
      <c r="AF372">
        <v>282.5</v>
      </c>
      <c r="AG372">
        <v>887.2</v>
      </c>
      <c r="AH372">
        <v>6.9</v>
      </c>
    </row>
    <row r="373" spans="1:34" hidden="1" x14ac:dyDescent="0.2">
      <c r="A373" s="2">
        <v>32843</v>
      </c>
      <c r="B373" s="3">
        <f>SUM(Table2[[#This Row],[Currency; Not seasonally adjusted]],Table2[[#This Row],[Demand deposits; Not seasonally adjusted]],AC373,AE373)</f>
        <v>810.59999999999991</v>
      </c>
      <c r="C373" s="3">
        <f>SUM(Table2[[#This Row],[M1; Not seasonally adjusted]],K373,L373,,AD373)</f>
        <v>3165.5999999999995</v>
      </c>
      <c r="D373" s="3">
        <f>SUM(Table2[[#This Row],[M1; Not seasonally adjusted]],-Table2[[#This Row],[Calculated_NM1]])</f>
        <v>1.1368683772161603E-13</v>
      </c>
      <c r="E373" s="3">
        <f>IF(Table2[[#This Row],[NM1-M1]]&gt;1,1,0)</f>
        <v>0</v>
      </c>
      <c r="F373">
        <v>810.6</v>
      </c>
      <c r="G373">
        <v>3165.6</v>
      </c>
      <c r="H373">
        <v>225</v>
      </c>
      <c r="I373">
        <v>290.89999999999998</v>
      </c>
      <c r="K373">
        <v>1148.0999999999999</v>
      </c>
      <c r="L373">
        <v>313.2</v>
      </c>
      <c r="M373">
        <v>243.3</v>
      </c>
      <c r="N373">
        <v>35.1</v>
      </c>
      <c r="O373">
        <v>278.3</v>
      </c>
      <c r="P373">
        <v>792.9</v>
      </c>
      <c r="Q373">
        <v>3152.5</v>
      </c>
      <c r="R373">
        <v>222.3</v>
      </c>
      <c r="S373">
        <v>278.60000000000002</v>
      </c>
      <c r="U373">
        <v>1151.3</v>
      </c>
      <c r="V373">
        <v>314.60000000000002</v>
      </c>
      <c r="W373">
        <v>256.8</v>
      </c>
      <c r="X373">
        <v>37.6</v>
      </c>
      <c r="Y373">
        <v>294.3</v>
      </c>
      <c r="Z373">
        <v>62.7</v>
      </c>
      <c r="AA373">
        <v>265.39999999999998</v>
      </c>
      <c r="AB373">
        <v>62.5</v>
      </c>
      <c r="AC373">
        <v>288.2</v>
      </c>
      <c r="AD373">
        <v>893.7</v>
      </c>
      <c r="AE373">
        <v>6.5</v>
      </c>
      <c r="AF373">
        <v>285.10000000000002</v>
      </c>
      <c r="AG373">
        <v>893.7</v>
      </c>
      <c r="AH373">
        <v>6.9</v>
      </c>
    </row>
    <row r="374" spans="1:34" hidden="1" x14ac:dyDescent="0.2">
      <c r="A374" s="2">
        <v>32874</v>
      </c>
      <c r="B374" s="3">
        <f>SUM(Table2[[#This Row],[Currency; Not seasonally adjusted]],Table2[[#This Row],[Demand deposits; Not seasonally adjusted]],AC374,AE374)</f>
        <v>800.6</v>
      </c>
      <c r="C374" s="3">
        <f>SUM(Table2[[#This Row],[M1; Not seasonally adjusted]],K374,L374,,AD374)</f>
        <v>3170.6000000000004</v>
      </c>
      <c r="D374" s="3">
        <f>SUM(Table2[[#This Row],[M1; Not seasonally adjusted]],-Table2[[#This Row],[Calculated_NM1]])</f>
        <v>0.10000000000002274</v>
      </c>
      <c r="E374" s="3">
        <f>IF(Table2[[#This Row],[NM1-M1]]&gt;1,1,0)</f>
        <v>0</v>
      </c>
      <c r="F374">
        <v>800.7</v>
      </c>
      <c r="G374">
        <v>3170.4</v>
      </c>
      <c r="H374">
        <v>222.5</v>
      </c>
      <c r="I374">
        <v>282.10000000000002</v>
      </c>
      <c r="K374">
        <v>1152.8</v>
      </c>
      <c r="L374">
        <v>319.8</v>
      </c>
      <c r="M374">
        <v>245.5</v>
      </c>
      <c r="N374">
        <v>36</v>
      </c>
      <c r="O374">
        <v>281.5</v>
      </c>
      <c r="P374">
        <v>795.4</v>
      </c>
      <c r="Q374">
        <v>3166.8</v>
      </c>
      <c r="R374">
        <v>223.9</v>
      </c>
      <c r="S374">
        <v>278.2</v>
      </c>
      <c r="U374">
        <v>1150.5999999999999</v>
      </c>
      <c r="V374">
        <v>320.10000000000002</v>
      </c>
      <c r="W374">
        <v>256.8</v>
      </c>
      <c r="X374">
        <v>36.299999999999997</v>
      </c>
      <c r="Y374">
        <v>293.10000000000002</v>
      </c>
      <c r="Z374">
        <v>62.9</v>
      </c>
      <c r="AA374">
        <v>439.9</v>
      </c>
      <c r="AB374">
        <v>62.5</v>
      </c>
      <c r="AC374">
        <v>289.39999999999998</v>
      </c>
      <c r="AD374">
        <v>897.3</v>
      </c>
      <c r="AE374">
        <v>6.6</v>
      </c>
      <c r="AF374">
        <v>286.3</v>
      </c>
      <c r="AG374">
        <v>900.7</v>
      </c>
      <c r="AH374">
        <v>7</v>
      </c>
    </row>
    <row r="375" spans="1:34" hidden="1" x14ac:dyDescent="0.2">
      <c r="A375" s="2">
        <v>32905</v>
      </c>
      <c r="B375" s="3">
        <f>SUM(Table2[[#This Row],[Currency; Not seasonally adjusted]],Table2[[#This Row],[Demand deposits; Not seasonally adjusted]],AC375,AE375)</f>
        <v>786.59999999999991</v>
      </c>
      <c r="C375" s="3">
        <f>SUM(Table2[[#This Row],[M1; Not seasonally adjusted]],K375,L375,,AD375)</f>
        <v>3170.5</v>
      </c>
      <c r="D375" s="3">
        <f>SUM(Table2[[#This Row],[M1; Not seasonally adjusted]],-Table2[[#This Row],[Calculated_NM1]])</f>
        <v>0.10000000000013642</v>
      </c>
      <c r="E375" s="3">
        <f>IF(Table2[[#This Row],[NM1-M1]]&gt;1,1,0)</f>
        <v>0</v>
      </c>
      <c r="F375">
        <v>786.7</v>
      </c>
      <c r="G375">
        <v>3170.5</v>
      </c>
      <c r="H375">
        <v>223.9</v>
      </c>
      <c r="I375">
        <v>270.7</v>
      </c>
      <c r="K375">
        <v>1153.7</v>
      </c>
      <c r="L375">
        <v>329.3</v>
      </c>
      <c r="M375">
        <v>247.5</v>
      </c>
      <c r="N375">
        <v>37.1</v>
      </c>
      <c r="O375">
        <v>284.7</v>
      </c>
      <c r="P375">
        <v>798.1</v>
      </c>
      <c r="Q375">
        <v>3179.2</v>
      </c>
      <c r="R375">
        <v>225.5</v>
      </c>
      <c r="S375">
        <v>278</v>
      </c>
      <c r="U375">
        <v>1151.5999999999999</v>
      </c>
      <c r="V375">
        <v>324.8</v>
      </c>
      <c r="W375">
        <v>254.7</v>
      </c>
      <c r="X375">
        <v>33</v>
      </c>
      <c r="Y375">
        <v>287.7</v>
      </c>
      <c r="Z375">
        <v>60.6</v>
      </c>
      <c r="AA375">
        <v>1447.9</v>
      </c>
      <c r="AB375">
        <v>59.1</v>
      </c>
      <c r="AC375">
        <v>285.2</v>
      </c>
      <c r="AD375">
        <v>900.8</v>
      </c>
      <c r="AE375">
        <v>6.8</v>
      </c>
      <c r="AF375">
        <v>287.39999999999998</v>
      </c>
      <c r="AG375">
        <v>904.7</v>
      </c>
      <c r="AH375">
        <v>7.1</v>
      </c>
    </row>
    <row r="376" spans="1:34" hidden="1" x14ac:dyDescent="0.2">
      <c r="A376" s="2">
        <v>32933</v>
      </c>
      <c r="B376" s="3">
        <f>SUM(Table2[[#This Row],[Currency; Not seasonally adjusted]],Table2[[#This Row],[Demand deposits; Not seasonally adjusted]],AC376,AE376)</f>
        <v>794.49999999999989</v>
      </c>
      <c r="C376" s="3">
        <f>SUM(Table2[[#This Row],[M1; Not seasonally adjusted]],K376,L376,,AD376)</f>
        <v>3192.6</v>
      </c>
      <c r="D376" s="3">
        <f>SUM(Table2[[#This Row],[M1; Not seasonally adjusted]],-Table2[[#This Row],[Calculated_NM1]])</f>
        <v>1.1368683772161603E-13</v>
      </c>
      <c r="E376" s="3">
        <f>IF(Table2[[#This Row],[NM1-M1]]&gt;1,1,0)</f>
        <v>0</v>
      </c>
      <c r="F376">
        <v>794.5</v>
      </c>
      <c r="G376">
        <v>3192.6</v>
      </c>
      <c r="H376">
        <v>226.7</v>
      </c>
      <c r="I376">
        <v>271</v>
      </c>
      <c r="K376">
        <v>1154.4000000000001</v>
      </c>
      <c r="L376">
        <v>333.2</v>
      </c>
      <c r="M376">
        <v>249.3</v>
      </c>
      <c r="N376">
        <v>38.299999999999997</v>
      </c>
      <c r="O376">
        <v>287.5</v>
      </c>
      <c r="P376">
        <v>801.5</v>
      </c>
      <c r="Q376">
        <v>3190.1</v>
      </c>
      <c r="R376">
        <v>227.5</v>
      </c>
      <c r="S376">
        <v>277.2</v>
      </c>
      <c r="U376">
        <v>1154.5</v>
      </c>
      <c r="V376">
        <v>325.7</v>
      </c>
      <c r="W376">
        <v>256.8</v>
      </c>
      <c r="X376">
        <v>35.6</v>
      </c>
      <c r="Y376">
        <v>292.39999999999998</v>
      </c>
      <c r="Z376">
        <v>60.6</v>
      </c>
      <c r="AA376">
        <v>2123.5</v>
      </c>
      <c r="AB376">
        <v>58.5</v>
      </c>
      <c r="AC376">
        <v>289.89999999999998</v>
      </c>
      <c r="AD376">
        <v>910.5</v>
      </c>
      <c r="AE376">
        <v>6.9</v>
      </c>
      <c r="AF376">
        <v>289.60000000000002</v>
      </c>
      <c r="AG376">
        <v>908.4</v>
      </c>
      <c r="AH376">
        <v>7.1</v>
      </c>
    </row>
    <row r="377" spans="1:34" hidden="1" x14ac:dyDescent="0.2">
      <c r="A377" s="2">
        <v>32964</v>
      </c>
      <c r="B377" s="3">
        <f>SUM(Table2[[#This Row],[Currency; Not seasonally adjusted]],Table2[[#This Row],[Demand deposits; Not seasonally adjusted]],AC377,AE377)</f>
        <v>816.19999999999993</v>
      </c>
      <c r="C377" s="3">
        <f>SUM(Table2[[#This Row],[M1; Not seasonally adjusted]],K377,L377,,AD377)</f>
        <v>3219.8</v>
      </c>
      <c r="D377" s="3">
        <f>SUM(Table2[[#This Row],[M1; Not seasonally adjusted]],-Table2[[#This Row],[Calculated_NM1]])</f>
        <v>1.1368683772161603E-13</v>
      </c>
      <c r="E377" s="3">
        <f>IF(Table2[[#This Row],[NM1-M1]]&gt;1,1,0)</f>
        <v>0</v>
      </c>
      <c r="F377">
        <v>816.2</v>
      </c>
      <c r="G377">
        <v>3219.8</v>
      </c>
      <c r="H377">
        <v>229.2</v>
      </c>
      <c r="I377">
        <v>279.3</v>
      </c>
      <c r="K377">
        <v>1156.2</v>
      </c>
      <c r="L377">
        <v>332.6</v>
      </c>
      <c r="M377">
        <v>252.5</v>
      </c>
      <c r="N377">
        <v>39</v>
      </c>
      <c r="O377">
        <v>291.5</v>
      </c>
      <c r="P377">
        <v>806.1</v>
      </c>
      <c r="Q377">
        <v>3201.6</v>
      </c>
      <c r="R377">
        <v>229.4</v>
      </c>
      <c r="S377">
        <v>276.8</v>
      </c>
      <c r="U377">
        <v>1157.0999999999999</v>
      </c>
      <c r="V377">
        <v>327.2</v>
      </c>
      <c r="W377">
        <v>259.89999999999998</v>
      </c>
      <c r="X377">
        <v>37.5</v>
      </c>
      <c r="Y377">
        <v>297.39999999999998</v>
      </c>
      <c r="Z377">
        <v>62.5</v>
      </c>
      <c r="AA377">
        <v>1608.6</v>
      </c>
      <c r="AB377">
        <v>60.9</v>
      </c>
      <c r="AC377">
        <v>300.8</v>
      </c>
      <c r="AD377">
        <v>914.8</v>
      </c>
      <c r="AE377">
        <v>6.9</v>
      </c>
      <c r="AF377">
        <v>292.7</v>
      </c>
      <c r="AG377">
        <v>911.3</v>
      </c>
      <c r="AH377">
        <v>7.2</v>
      </c>
    </row>
    <row r="378" spans="1:34" hidden="1" x14ac:dyDescent="0.2">
      <c r="A378" s="2">
        <v>32994</v>
      </c>
      <c r="B378" s="3">
        <f>SUM(Table2[[#This Row],[Currency; Not seasonally adjusted]],Table2[[#This Row],[Demand deposits; Not seasonally adjusted]],AC378,AE378)</f>
        <v>795.6</v>
      </c>
      <c r="C378" s="3">
        <f>SUM(Table2[[#This Row],[M1; Not seasonally adjusted]],K378,L378,,AD378)</f>
        <v>3186.5</v>
      </c>
      <c r="D378" s="3">
        <f>SUM(Table2[[#This Row],[M1; Not seasonally adjusted]],-Table2[[#This Row],[Calculated_NM1]])</f>
        <v>-0.10000000000002274</v>
      </c>
      <c r="E378" s="3">
        <f>IF(Table2[[#This Row],[NM1-M1]]&gt;1,1,0)</f>
        <v>0</v>
      </c>
      <c r="F378">
        <v>795.5</v>
      </c>
      <c r="G378">
        <v>3186.7</v>
      </c>
      <c r="H378">
        <v>231.4</v>
      </c>
      <c r="I378">
        <v>268.39999999999998</v>
      </c>
      <c r="K378">
        <v>1156.4000000000001</v>
      </c>
      <c r="L378">
        <v>323.8</v>
      </c>
      <c r="M378">
        <v>255</v>
      </c>
      <c r="N378">
        <v>39.299999999999997</v>
      </c>
      <c r="O378">
        <v>294.3</v>
      </c>
      <c r="P378">
        <v>804.2</v>
      </c>
      <c r="Q378">
        <v>3200.6</v>
      </c>
      <c r="R378">
        <v>231.2</v>
      </c>
      <c r="S378">
        <v>274.89999999999998</v>
      </c>
      <c r="U378">
        <v>1158.5</v>
      </c>
      <c r="V378">
        <v>325.3</v>
      </c>
      <c r="W378">
        <v>262.39999999999998</v>
      </c>
      <c r="X378">
        <v>34.9</v>
      </c>
      <c r="Y378">
        <v>297.3</v>
      </c>
      <c r="Z378">
        <v>60.2</v>
      </c>
      <c r="AA378">
        <v>1331.5</v>
      </c>
      <c r="AB378">
        <v>58.9</v>
      </c>
      <c r="AC378">
        <v>288.7</v>
      </c>
      <c r="AD378">
        <v>910.8</v>
      </c>
      <c r="AE378">
        <v>7.1</v>
      </c>
      <c r="AF378">
        <v>290.89999999999998</v>
      </c>
      <c r="AG378">
        <v>912.6</v>
      </c>
      <c r="AH378">
        <v>7.3</v>
      </c>
    </row>
    <row r="379" spans="1:34" hidden="1" x14ac:dyDescent="0.2">
      <c r="A379" s="2">
        <v>33025</v>
      </c>
      <c r="B379" s="3">
        <f>SUM(Table2[[#This Row],[Currency; Not seasonally adjusted]],Table2[[#This Row],[Demand deposits; Not seasonally adjusted]],AC379,AE379)</f>
        <v>809.00000000000011</v>
      </c>
      <c r="C379" s="3">
        <f>SUM(Table2[[#This Row],[M1; Not seasonally adjusted]],K379,L379,,AD379)</f>
        <v>3210.7000000000003</v>
      </c>
      <c r="D379" s="3">
        <f>SUM(Table2[[#This Row],[M1; Not seasonally adjusted]],-Table2[[#This Row],[Calculated_NM1]])</f>
        <v>-1.1368683772161603E-13</v>
      </c>
      <c r="E379" s="3">
        <f>IF(Table2[[#This Row],[NM1-M1]]&gt;1,1,0)</f>
        <v>0</v>
      </c>
      <c r="F379">
        <v>809</v>
      </c>
      <c r="G379">
        <v>3210.8</v>
      </c>
      <c r="H379">
        <v>234.4</v>
      </c>
      <c r="I379">
        <v>274.7</v>
      </c>
      <c r="K379">
        <v>1159.4000000000001</v>
      </c>
      <c r="L379">
        <v>325.39999999999998</v>
      </c>
      <c r="M379">
        <v>257</v>
      </c>
      <c r="N379">
        <v>39.6</v>
      </c>
      <c r="O379">
        <v>296.60000000000002</v>
      </c>
      <c r="P379">
        <v>808.8</v>
      </c>
      <c r="Q379">
        <v>3213.7</v>
      </c>
      <c r="R379">
        <v>233.3</v>
      </c>
      <c r="S379">
        <v>275.3</v>
      </c>
      <c r="U379">
        <v>1161.5</v>
      </c>
      <c r="V379">
        <v>328.7</v>
      </c>
      <c r="W379">
        <v>266</v>
      </c>
      <c r="X379">
        <v>35.799999999999997</v>
      </c>
      <c r="Y379">
        <v>301.7</v>
      </c>
      <c r="Z379">
        <v>61.2</v>
      </c>
      <c r="AA379">
        <v>881.4</v>
      </c>
      <c r="AB379">
        <v>60.3</v>
      </c>
      <c r="AC379">
        <v>292.3</v>
      </c>
      <c r="AD379">
        <v>916.9</v>
      </c>
      <c r="AE379">
        <v>7.6</v>
      </c>
      <c r="AF379">
        <v>292.7</v>
      </c>
      <c r="AG379">
        <v>914.7</v>
      </c>
      <c r="AH379">
        <v>7.4</v>
      </c>
    </row>
    <row r="380" spans="1:34" hidden="1" x14ac:dyDescent="0.2">
      <c r="A380" s="2">
        <v>33055</v>
      </c>
      <c r="B380" s="3">
        <f>SUM(Table2[[#This Row],[Currency; Not seasonally adjusted]],Table2[[#This Row],[Demand deposits; Not seasonally adjusted]],AC380,AE380)</f>
        <v>810.9</v>
      </c>
      <c r="C380" s="3">
        <f>SUM(Table2[[#This Row],[M1; Not seasonally adjusted]],K380,L380,,AD380)</f>
        <v>3224.6</v>
      </c>
      <c r="D380" s="3">
        <f>SUM(Table2[[#This Row],[M1; Not seasonally adjusted]],-Table2[[#This Row],[Calculated_NM1]])</f>
        <v>0.10000000000002274</v>
      </c>
      <c r="E380" s="3">
        <f>IF(Table2[[#This Row],[NM1-M1]]&gt;1,1,0)</f>
        <v>0</v>
      </c>
      <c r="F380">
        <v>811</v>
      </c>
      <c r="G380">
        <v>3224.5</v>
      </c>
      <c r="H380">
        <v>236.8</v>
      </c>
      <c r="I380">
        <v>276.7</v>
      </c>
      <c r="K380">
        <v>1166.0999999999999</v>
      </c>
      <c r="L380">
        <v>327.60000000000002</v>
      </c>
      <c r="M380">
        <v>258.5</v>
      </c>
      <c r="N380">
        <v>40.299999999999997</v>
      </c>
      <c r="O380">
        <v>298.8</v>
      </c>
      <c r="P380">
        <v>810.1</v>
      </c>
      <c r="Q380">
        <v>3224.5</v>
      </c>
      <c r="R380">
        <v>235.5</v>
      </c>
      <c r="S380">
        <v>275.7</v>
      </c>
      <c r="U380">
        <v>1164.7</v>
      </c>
      <c r="V380">
        <v>331.9</v>
      </c>
      <c r="W380">
        <v>268.89999999999998</v>
      </c>
      <c r="X380">
        <v>34.9</v>
      </c>
      <c r="Y380">
        <v>303.89999999999998</v>
      </c>
      <c r="Z380">
        <v>60.9</v>
      </c>
      <c r="AA380">
        <v>757.5</v>
      </c>
      <c r="AB380">
        <v>60.2</v>
      </c>
      <c r="AC380">
        <v>289.3</v>
      </c>
      <c r="AD380">
        <v>919.9</v>
      </c>
      <c r="AE380">
        <v>8.1</v>
      </c>
      <c r="AF380">
        <v>291.39999999999998</v>
      </c>
      <c r="AG380">
        <v>917.8</v>
      </c>
      <c r="AH380">
        <v>7.5</v>
      </c>
    </row>
    <row r="381" spans="1:34" hidden="1" x14ac:dyDescent="0.2">
      <c r="A381" s="2">
        <v>33086</v>
      </c>
      <c r="B381" s="3">
        <f>SUM(Table2[[#This Row],[Currency; Not seasonally adjusted]],Table2[[#This Row],[Demand deposits; Not seasonally adjusted]],AC381,AE381)</f>
        <v>812.6</v>
      </c>
      <c r="C381" s="3">
        <f>SUM(Table2[[#This Row],[M1; Not seasonally adjusted]],K381,L381,,AD381)</f>
        <v>3238.7000000000003</v>
      </c>
      <c r="D381" s="3">
        <f>SUM(Table2[[#This Row],[M1; Not seasonally adjusted]],-Table2[[#This Row],[Calculated_NM1]])</f>
        <v>0.10000000000002274</v>
      </c>
      <c r="E381" s="3">
        <f>IF(Table2[[#This Row],[NM1-M1]]&gt;1,1,0)</f>
        <v>0</v>
      </c>
      <c r="F381">
        <v>812.7</v>
      </c>
      <c r="G381">
        <v>3238.7</v>
      </c>
      <c r="H381">
        <v>238.9</v>
      </c>
      <c r="I381">
        <v>276.10000000000002</v>
      </c>
      <c r="K381">
        <v>1166.8</v>
      </c>
      <c r="L381">
        <v>337.3</v>
      </c>
      <c r="M381">
        <v>259.89999999999998</v>
      </c>
      <c r="N381">
        <v>41.5</v>
      </c>
      <c r="O381">
        <v>301.39999999999998</v>
      </c>
      <c r="P381">
        <v>815.7</v>
      </c>
      <c r="Q381">
        <v>3242</v>
      </c>
      <c r="R381">
        <v>238.4</v>
      </c>
      <c r="S381">
        <v>278</v>
      </c>
      <c r="U381">
        <v>1166</v>
      </c>
      <c r="V381">
        <v>339.6</v>
      </c>
      <c r="W381">
        <v>270.60000000000002</v>
      </c>
      <c r="X381">
        <v>34.5</v>
      </c>
      <c r="Y381">
        <v>305.10000000000002</v>
      </c>
      <c r="Z381">
        <v>60.7</v>
      </c>
      <c r="AA381">
        <v>926.9</v>
      </c>
      <c r="AB381">
        <v>59.8</v>
      </c>
      <c r="AC381">
        <v>289.2</v>
      </c>
      <c r="AD381">
        <v>921.9</v>
      </c>
      <c r="AE381">
        <v>8.4</v>
      </c>
      <c r="AF381">
        <v>291.60000000000002</v>
      </c>
      <c r="AG381">
        <v>920.8</v>
      </c>
      <c r="AH381">
        <v>7.7</v>
      </c>
    </row>
    <row r="382" spans="1:34" hidden="1" x14ac:dyDescent="0.2">
      <c r="A382" s="2">
        <v>33117</v>
      </c>
      <c r="B382" s="3">
        <f>SUM(Table2[[#This Row],[Currency; Not seasonally adjusted]],Table2[[#This Row],[Demand deposits; Not seasonally adjusted]],AC382,AE382)</f>
        <v>817.09999999999991</v>
      </c>
      <c r="C382" s="3">
        <f>SUM(Table2[[#This Row],[M1; Not seasonally adjusted]],K382,L382,,AD382)</f>
        <v>3249</v>
      </c>
      <c r="D382" s="3">
        <f>SUM(Table2[[#This Row],[M1; Not seasonally adjusted]],-Table2[[#This Row],[Calculated_NM1]])</f>
        <v>1.1368683772161603E-13</v>
      </c>
      <c r="E382" s="3">
        <f>IF(Table2[[#This Row],[NM1-M1]]&gt;1,1,0)</f>
        <v>0</v>
      </c>
      <c r="F382">
        <v>817.1</v>
      </c>
      <c r="G382">
        <v>3249</v>
      </c>
      <c r="H382">
        <v>240.5</v>
      </c>
      <c r="I382">
        <v>277.5</v>
      </c>
      <c r="K382">
        <v>1167.5999999999999</v>
      </c>
      <c r="L382">
        <v>342.8</v>
      </c>
      <c r="M382">
        <v>261.39999999999998</v>
      </c>
      <c r="N382">
        <v>42.6</v>
      </c>
      <c r="O382">
        <v>304.10000000000002</v>
      </c>
      <c r="P382">
        <v>820.2</v>
      </c>
      <c r="Q382">
        <v>3254.6</v>
      </c>
      <c r="R382">
        <v>241.4</v>
      </c>
      <c r="S382">
        <v>278.39999999999998</v>
      </c>
      <c r="U382">
        <v>1166.8</v>
      </c>
      <c r="V382">
        <v>345.1</v>
      </c>
      <c r="W382">
        <v>272.7</v>
      </c>
      <c r="X382">
        <v>35.299999999999997</v>
      </c>
      <c r="Y382">
        <v>308</v>
      </c>
      <c r="Z382">
        <v>61.4</v>
      </c>
      <c r="AA382">
        <v>624.4</v>
      </c>
      <c r="AB382">
        <v>60.8</v>
      </c>
      <c r="AC382">
        <v>290.8</v>
      </c>
      <c r="AD382">
        <v>921.5</v>
      </c>
      <c r="AE382">
        <v>8.3000000000000007</v>
      </c>
      <c r="AF382">
        <v>292.5</v>
      </c>
      <c r="AG382">
        <v>922.5</v>
      </c>
      <c r="AH382">
        <v>7.8</v>
      </c>
    </row>
    <row r="383" spans="1:34" hidden="1" x14ac:dyDescent="0.2">
      <c r="A383" s="2">
        <v>33147</v>
      </c>
      <c r="B383" s="3">
        <f>SUM(Table2[[#This Row],[Currency; Not seasonally adjusted]],Table2[[#This Row],[Demand deposits; Not seasonally adjusted]],AC383,AE383)</f>
        <v>816.1</v>
      </c>
      <c r="C383" s="3">
        <f>SUM(Table2[[#This Row],[M1; Not seasonally adjusted]],K383,L383,,AD383)</f>
        <v>3253.7</v>
      </c>
      <c r="D383" s="3">
        <f>SUM(Table2[[#This Row],[M1; Not seasonally adjusted]],-Table2[[#This Row],[Calculated_NM1]])</f>
        <v>0</v>
      </c>
      <c r="E383" s="3">
        <f>IF(Table2[[#This Row],[NM1-M1]]&gt;1,1,0)</f>
        <v>0</v>
      </c>
      <c r="F383">
        <v>816.1</v>
      </c>
      <c r="G383">
        <v>3253.7</v>
      </c>
      <c r="H383">
        <v>242.3</v>
      </c>
      <c r="I383">
        <v>277.60000000000002</v>
      </c>
      <c r="K383">
        <v>1170.5</v>
      </c>
      <c r="L383">
        <v>345.1</v>
      </c>
      <c r="M383">
        <v>263.39999999999998</v>
      </c>
      <c r="N383">
        <v>43.8</v>
      </c>
      <c r="O383">
        <v>307.2</v>
      </c>
      <c r="P383">
        <v>819.9</v>
      </c>
      <c r="Q383">
        <v>3259.3</v>
      </c>
      <c r="R383">
        <v>243.5</v>
      </c>
      <c r="S383">
        <v>277</v>
      </c>
      <c r="U383">
        <v>1168.9000000000001</v>
      </c>
      <c r="V383">
        <v>347.5</v>
      </c>
      <c r="W383">
        <v>274.60000000000002</v>
      </c>
      <c r="X383">
        <v>34.200000000000003</v>
      </c>
      <c r="Y383">
        <v>308.8</v>
      </c>
      <c r="Z383">
        <v>61</v>
      </c>
      <c r="AA383">
        <v>410.3</v>
      </c>
      <c r="AB383">
        <v>60.6</v>
      </c>
      <c r="AC383">
        <v>288.3</v>
      </c>
      <c r="AD383">
        <v>922</v>
      </c>
      <c r="AE383">
        <v>7.9</v>
      </c>
      <c r="AF383">
        <v>291.5</v>
      </c>
      <c r="AG383">
        <v>922.9</v>
      </c>
      <c r="AH383">
        <v>7.8</v>
      </c>
    </row>
    <row r="384" spans="1:34" hidden="1" x14ac:dyDescent="0.2">
      <c r="A384" s="2">
        <v>33178</v>
      </c>
      <c r="B384" s="3">
        <f>SUM(Table2[[#This Row],[Currency; Not seasonally adjusted]],Table2[[#This Row],[Demand deposits; Not seasonally adjusted]],AC384,AE384)</f>
        <v>824.6</v>
      </c>
      <c r="C384" s="3">
        <f>SUM(Table2[[#This Row],[M1; Not seasonally adjusted]],K384,L384,,AD384)</f>
        <v>3265.4</v>
      </c>
      <c r="D384" s="3">
        <f>SUM(Table2[[#This Row],[M1; Not seasonally adjusted]],-Table2[[#This Row],[Calculated_NM1]])</f>
        <v>0</v>
      </c>
      <c r="E384" s="3">
        <f>IF(Table2[[#This Row],[NM1-M1]]&gt;1,1,0)</f>
        <v>0</v>
      </c>
      <c r="F384">
        <v>824.6</v>
      </c>
      <c r="G384">
        <v>3265.3</v>
      </c>
      <c r="H384">
        <v>245.2</v>
      </c>
      <c r="I384">
        <v>280</v>
      </c>
      <c r="K384">
        <v>1170</v>
      </c>
      <c r="L384">
        <v>346.4</v>
      </c>
      <c r="M384">
        <v>264.60000000000002</v>
      </c>
      <c r="N384">
        <v>45</v>
      </c>
      <c r="O384">
        <v>309.60000000000002</v>
      </c>
      <c r="P384">
        <v>822.1</v>
      </c>
      <c r="Q384">
        <v>3262.6</v>
      </c>
      <c r="R384">
        <v>245</v>
      </c>
      <c r="S384">
        <v>276.8</v>
      </c>
      <c r="U384">
        <v>1170.5</v>
      </c>
      <c r="V384">
        <v>346.9</v>
      </c>
      <c r="W384">
        <v>278.3</v>
      </c>
      <c r="X384">
        <v>35.4</v>
      </c>
      <c r="Y384">
        <v>313.7</v>
      </c>
      <c r="Z384">
        <v>62</v>
      </c>
      <c r="AA384">
        <v>230.1</v>
      </c>
      <c r="AB384">
        <v>61.8</v>
      </c>
      <c r="AC384">
        <v>291.8</v>
      </c>
      <c r="AD384">
        <v>924.4</v>
      </c>
      <c r="AE384">
        <v>7.6</v>
      </c>
      <c r="AF384">
        <v>292.60000000000002</v>
      </c>
      <c r="AG384">
        <v>923.2</v>
      </c>
      <c r="AH384">
        <v>7.8</v>
      </c>
    </row>
    <row r="385" spans="1:34" hidden="1" x14ac:dyDescent="0.2">
      <c r="A385" s="2">
        <v>33208</v>
      </c>
      <c r="B385" s="3">
        <f>SUM(Table2[[#This Row],[Currency; Not seasonally adjusted]],Table2[[#This Row],[Demand deposits; Not seasonally adjusted]],AC385,AE385)</f>
        <v>842.8</v>
      </c>
      <c r="C385" s="3">
        <f>SUM(Table2[[#This Row],[M1; Not seasonally adjusted]],K385,L385,,AD385)</f>
        <v>3285.1000000000004</v>
      </c>
      <c r="D385" s="3">
        <f>SUM(Table2[[#This Row],[M1; Not seasonally adjusted]],-Table2[[#This Row],[Calculated_NM1]])</f>
        <v>-9.9999999999909051E-2</v>
      </c>
      <c r="E385" s="3">
        <f>IF(Table2[[#This Row],[NM1-M1]]&gt;1,1,0)</f>
        <v>0</v>
      </c>
      <c r="F385">
        <v>842.7</v>
      </c>
      <c r="G385">
        <v>3285.1</v>
      </c>
      <c r="H385">
        <v>249</v>
      </c>
      <c r="I385">
        <v>289.39999999999998</v>
      </c>
      <c r="K385">
        <v>1170.9000000000001</v>
      </c>
      <c r="L385">
        <v>349.5</v>
      </c>
      <c r="M385">
        <v>265.60000000000002</v>
      </c>
      <c r="N385">
        <v>46.3</v>
      </c>
      <c r="O385">
        <v>311.8</v>
      </c>
      <c r="P385">
        <v>824.7</v>
      </c>
      <c r="Q385">
        <v>3271.8</v>
      </c>
      <c r="R385">
        <v>246.5</v>
      </c>
      <c r="S385">
        <v>276.8</v>
      </c>
      <c r="U385">
        <v>1173.3</v>
      </c>
      <c r="V385">
        <v>350.9</v>
      </c>
      <c r="W385">
        <v>282.89999999999998</v>
      </c>
      <c r="X385">
        <v>32.299999999999997</v>
      </c>
      <c r="Y385">
        <v>315.3</v>
      </c>
      <c r="Z385">
        <v>59.1</v>
      </c>
      <c r="AA385">
        <v>325.5</v>
      </c>
      <c r="AB385">
        <v>58.8</v>
      </c>
      <c r="AC385">
        <v>297</v>
      </c>
      <c r="AD385">
        <v>922</v>
      </c>
      <c r="AE385">
        <v>7.4</v>
      </c>
      <c r="AF385">
        <v>293.7</v>
      </c>
      <c r="AG385">
        <v>922.9</v>
      </c>
      <c r="AH385">
        <v>7.7</v>
      </c>
    </row>
    <row r="386" spans="1:34" hidden="1" x14ac:dyDescent="0.2">
      <c r="A386" s="2">
        <v>33239</v>
      </c>
      <c r="B386" s="3">
        <f>SUM(Table2[[#This Row],[Currency; Not seasonally adjusted]],Table2[[#This Row],[Demand deposits; Not seasonally adjusted]],AC386,AE386)</f>
        <v>831.6</v>
      </c>
      <c r="C386" s="3">
        <f>SUM(Table2[[#This Row],[M1; Not seasonally adjusted]],K386,L386,,AD386)</f>
        <v>3289.3</v>
      </c>
      <c r="D386" s="3">
        <f>SUM(Table2[[#This Row],[M1; Not seasonally adjusted]],-Table2[[#This Row],[Calculated_NM1]])</f>
        <v>0.10000000000002274</v>
      </c>
      <c r="E386" s="3">
        <f>IF(Table2[[#This Row],[NM1-M1]]&gt;1,1,0)</f>
        <v>0</v>
      </c>
      <c r="F386">
        <v>831.7</v>
      </c>
      <c r="G386">
        <v>3289.3</v>
      </c>
      <c r="H386">
        <v>249.1</v>
      </c>
      <c r="I386">
        <v>277.10000000000002</v>
      </c>
      <c r="K386">
        <v>1175.9000000000001</v>
      </c>
      <c r="L386">
        <v>358.7</v>
      </c>
      <c r="M386">
        <v>267.3</v>
      </c>
      <c r="N386">
        <v>46.9</v>
      </c>
      <c r="O386">
        <v>314.2</v>
      </c>
      <c r="P386">
        <v>827.2</v>
      </c>
      <c r="Q386">
        <v>3287.7</v>
      </c>
      <c r="R386">
        <v>250.6</v>
      </c>
      <c r="S386">
        <v>274</v>
      </c>
      <c r="U386">
        <v>1174.3</v>
      </c>
      <c r="V386">
        <v>358.8</v>
      </c>
      <c r="W386">
        <v>284.60000000000002</v>
      </c>
      <c r="X386">
        <v>25</v>
      </c>
      <c r="Y386">
        <v>309.60000000000002</v>
      </c>
      <c r="Z386">
        <v>50.9</v>
      </c>
      <c r="AA386">
        <v>534</v>
      </c>
      <c r="AB386">
        <v>50.4</v>
      </c>
      <c r="AC386">
        <v>298</v>
      </c>
      <c r="AD386">
        <v>923</v>
      </c>
      <c r="AE386">
        <v>7.4</v>
      </c>
      <c r="AF386">
        <v>294.8</v>
      </c>
      <c r="AG386">
        <v>927.5</v>
      </c>
      <c r="AH386">
        <v>7.7</v>
      </c>
    </row>
    <row r="387" spans="1:34" hidden="1" x14ac:dyDescent="0.2">
      <c r="A387" s="2">
        <v>33270</v>
      </c>
      <c r="B387" s="3">
        <f>SUM(Table2[[#This Row],[Currency; Not seasonally adjusted]],Table2[[#This Row],[Demand deposits; Not seasonally adjusted]],AC387,AE387)</f>
        <v>822.19999999999993</v>
      </c>
      <c r="C387" s="3">
        <f>SUM(Table2[[#This Row],[M1; Not seasonally adjusted]],K387,L387,,AD387)</f>
        <v>3296.3999999999996</v>
      </c>
      <c r="D387" s="3">
        <f>SUM(Table2[[#This Row],[M1; Not seasonally adjusted]],-Table2[[#This Row],[Calculated_NM1]])</f>
        <v>-9.9999999999909051E-2</v>
      </c>
      <c r="E387" s="3">
        <f>IF(Table2[[#This Row],[NM1-M1]]&gt;1,1,0)</f>
        <v>0</v>
      </c>
      <c r="F387">
        <v>822.1</v>
      </c>
      <c r="G387">
        <v>3296.3</v>
      </c>
      <c r="H387">
        <v>252.1</v>
      </c>
      <c r="I387">
        <v>267.7</v>
      </c>
      <c r="K387">
        <v>1175.0999999999999</v>
      </c>
      <c r="L387">
        <v>368.7</v>
      </c>
      <c r="M387">
        <v>269.3</v>
      </c>
      <c r="N387">
        <v>47.1</v>
      </c>
      <c r="O387">
        <v>316.3</v>
      </c>
      <c r="P387">
        <v>832.6</v>
      </c>
      <c r="Q387">
        <v>3304.5</v>
      </c>
      <c r="R387">
        <v>253.5</v>
      </c>
      <c r="S387">
        <v>274.5</v>
      </c>
      <c r="U387">
        <v>1174</v>
      </c>
      <c r="V387">
        <v>363.2</v>
      </c>
      <c r="W387">
        <v>284.3</v>
      </c>
      <c r="X387">
        <v>22.7</v>
      </c>
      <c r="Y387">
        <v>306.89999999999998</v>
      </c>
      <c r="Z387">
        <v>48.5</v>
      </c>
      <c r="AA387">
        <v>252</v>
      </c>
      <c r="AB387">
        <v>48.3</v>
      </c>
      <c r="AC387">
        <v>295</v>
      </c>
      <c r="AD387">
        <v>930.5</v>
      </c>
      <c r="AE387">
        <v>7.4</v>
      </c>
      <c r="AF387">
        <v>296.89999999999998</v>
      </c>
      <c r="AG387">
        <v>934.6</v>
      </c>
      <c r="AH387">
        <v>7.7</v>
      </c>
    </row>
    <row r="388" spans="1:34" hidden="1" x14ac:dyDescent="0.2">
      <c r="A388" s="2">
        <v>33298</v>
      </c>
      <c r="B388" s="3">
        <f>SUM(Table2[[#This Row],[Currency; Not seasonally adjusted]],Table2[[#This Row],[Demand deposits; Not seasonally adjusted]],AC388,AE388)</f>
        <v>833.7</v>
      </c>
      <c r="C388" s="3">
        <f>SUM(Table2[[#This Row],[M1; Not seasonally adjusted]],K388,L388,,AD388)</f>
        <v>3327.3</v>
      </c>
      <c r="D388" s="3">
        <f>SUM(Table2[[#This Row],[M1; Not seasonally adjusted]],-Table2[[#This Row],[Calculated_NM1]])</f>
        <v>0</v>
      </c>
      <c r="E388" s="3">
        <f>IF(Table2[[#This Row],[NM1-M1]]&gt;1,1,0)</f>
        <v>0</v>
      </c>
      <c r="F388">
        <v>833.7</v>
      </c>
      <c r="G388">
        <v>3327.3</v>
      </c>
      <c r="H388">
        <v>255</v>
      </c>
      <c r="I388">
        <v>269.7</v>
      </c>
      <c r="K388">
        <v>1168.4000000000001</v>
      </c>
      <c r="L388">
        <v>377.3</v>
      </c>
      <c r="M388">
        <v>271.3</v>
      </c>
      <c r="N388">
        <v>47.3</v>
      </c>
      <c r="O388">
        <v>318.60000000000002</v>
      </c>
      <c r="P388">
        <v>838.7</v>
      </c>
      <c r="Q388">
        <v>3321.9</v>
      </c>
      <c r="R388">
        <v>255.7</v>
      </c>
      <c r="S388">
        <v>274.60000000000002</v>
      </c>
      <c r="U388">
        <v>1169</v>
      </c>
      <c r="V388">
        <v>368.8</v>
      </c>
      <c r="W388">
        <v>286.39999999999998</v>
      </c>
      <c r="X388">
        <v>24.7</v>
      </c>
      <c r="Y388">
        <v>311.10000000000002</v>
      </c>
      <c r="Z388">
        <v>48.6</v>
      </c>
      <c r="AA388">
        <v>241</v>
      </c>
      <c r="AB388">
        <v>48.3</v>
      </c>
      <c r="AC388">
        <v>301.60000000000002</v>
      </c>
      <c r="AD388">
        <v>947.9</v>
      </c>
      <c r="AE388">
        <v>7.4</v>
      </c>
      <c r="AF388">
        <v>300.8</v>
      </c>
      <c r="AG388">
        <v>945.4</v>
      </c>
      <c r="AH388">
        <v>7.6</v>
      </c>
    </row>
    <row r="389" spans="1:34" hidden="1" x14ac:dyDescent="0.2">
      <c r="A389" s="2">
        <v>33329</v>
      </c>
      <c r="B389" s="3">
        <f>SUM(Table2[[#This Row],[Currency; Not seasonally adjusted]],Table2[[#This Row],[Demand deposits; Not seasonally adjusted]],AC389,AE389)</f>
        <v>851.89999999999986</v>
      </c>
      <c r="C389" s="3">
        <f>SUM(Table2[[#This Row],[M1; Not seasonally adjusted]],K389,L389,,AD389)</f>
        <v>3349.6000000000004</v>
      </c>
      <c r="D389" s="3">
        <f>SUM(Table2[[#This Row],[M1; Not seasonally adjusted]],-Table2[[#This Row],[Calculated_NM1]])</f>
        <v>1.1368683772161603E-13</v>
      </c>
      <c r="E389" s="3">
        <f>IF(Table2[[#This Row],[NM1-M1]]&gt;1,1,0)</f>
        <v>0</v>
      </c>
      <c r="F389">
        <v>851.9</v>
      </c>
      <c r="G389">
        <v>3349.5</v>
      </c>
      <c r="H389">
        <v>255.5</v>
      </c>
      <c r="I389">
        <v>277.3</v>
      </c>
      <c r="K389">
        <v>1160.2</v>
      </c>
      <c r="L389">
        <v>376.8</v>
      </c>
      <c r="M389">
        <v>274</v>
      </c>
      <c r="N389">
        <v>47</v>
      </c>
      <c r="O389">
        <v>321</v>
      </c>
      <c r="P389">
        <v>843.1</v>
      </c>
      <c r="Q389">
        <v>3332.4</v>
      </c>
      <c r="R389">
        <v>255.7</v>
      </c>
      <c r="S389">
        <v>275.8</v>
      </c>
      <c r="U389">
        <v>1161.2</v>
      </c>
      <c r="V389">
        <v>370.7</v>
      </c>
      <c r="W389">
        <v>287.5</v>
      </c>
      <c r="X389">
        <v>26.6</v>
      </c>
      <c r="Y389">
        <v>314.10000000000002</v>
      </c>
      <c r="Z389">
        <v>50.3</v>
      </c>
      <c r="AA389">
        <v>231.2</v>
      </c>
      <c r="AB389">
        <v>50.1</v>
      </c>
      <c r="AC389">
        <v>311.8</v>
      </c>
      <c r="AD389">
        <v>960.7</v>
      </c>
      <c r="AE389">
        <v>7.3</v>
      </c>
      <c r="AF389">
        <v>303.89999999999998</v>
      </c>
      <c r="AG389">
        <v>957.4</v>
      </c>
      <c r="AH389">
        <v>7.6</v>
      </c>
    </row>
    <row r="390" spans="1:34" hidden="1" x14ac:dyDescent="0.2">
      <c r="A390" s="2">
        <v>33359</v>
      </c>
      <c r="B390" s="3">
        <f>SUM(Table2[[#This Row],[Currency; Not seasonally adjusted]],Table2[[#This Row],[Demand deposits; Not seasonally adjusted]],AC390,AE390)</f>
        <v>840.4</v>
      </c>
      <c r="C390" s="3">
        <f>SUM(Table2[[#This Row],[M1; Not seasonally adjusted]],K390,L390,,AD390)</f>
        <v>3330.2</v>
      </c>
      <c r="D390" s="3">
        <f>SUM(Table2[[#This Row],[M1; Not seasonally adjusted]],-Table2[[#This Row],[Calculated_NM1]])</f>
        <v>-0.10000000000002274</v>
      </c>
      <c r="E390" s="3">
        <f>IF(Table2[[#This Row],[NM1-M1]]&gt;1,1,0)</f>
        <v>0</v>
      </c>
      <c r="F390">
        <v>840.3</v>
      </c>
      <c r="G390">
        <v>3330.3</v>
      </c>
      <c r="H390">
        <v>256.8</v>
      </c>
      <c r="I390">
        <v>271.39999999999998</v>
      </c>
      <c r="K390">
        <v>1149.3</v>
      </c>
      <c r="L390">
        <v>370.3</v>
      </c>
      <c r="M390">
        <v>275.39999999999998</v>
      </c>
      <c r="N390">
        <v>46.5</v>
      </c>
      <c r="O390">
        <v>321.8</v>
      </c>
      <c r="P390">
        <v>848.8</v>
      </c>
      <c r="Q390">
        <v>3343</v>
      </c>
      <c r="R390">
        <v>256.5</v>
      </c>
      <c r="S390">
        <v>277.7</v>
      </c>
      <c r="U390">
        <v>1150.8</v>
      </c>
      <c r="V390">
        <v>372.2</v>
      </c>
      <c r="W390">
        <v>288.8</v>
      </c>
      <c r="X390">
        <v>25.6</v>
      </c>
      <c r="Y390">
        <v>314.3</v>
      </c>
      <c r="Z390">
        <v>49.1</v>
      </c>
      <c r="AA390">
        <v>303</v>
      </c>
      <c r="AB390">
        <v>48.8</v>
      </c>
      <c r="AC390">
        <v>304.8</v>
      </c>
      <c r="AD390">
        <v>970.3</v>
      </c>
      <c r="AE390">
        <v>7.4</v>
      </c>
      <c r="AF390">
        <v>307</v>
      </c>
      <c r="AG390">
        <v>971.2</v>
      </c>
      <c r="AH390">
        <v>7.6</v>
      </c>
    </row>
    <row r="391" spans="1:34" hidden="1" x14ac:dyDescent="0.2">
      <c r="A391" s="2">
        <v>33390</v>
      </c>
      <c r="B391" s="3">
        <f>SUM(Table2[[#This Row],[Currency; Not seasonally adjusted]],Table2[[#This Row],[Demand deposits; Not seasonally adjusted]],AC391,AE391)</f>
        <v>856.7</v>
      </c>
      <c r="C391" s="3">
        <f>SUM(Table2[[#This Row],[M1; Not seasonally adjusted]],K391,L391,,AD391)</f>
        <v>3349.7</v>
      </c>
      <c r="D391" s="3">
        <f>SUM(Table2[[#This Row],[M1; Not seasonally adjusted]],-Table2[[#This Row],[Calculated_NM1]])</f>
        <v>0</v>
      </c>
      <c r="E391" s="3">
        <f>IF(Table2[[#This Row],[NM1-M1]]&gt;1,1,0)</f>
        <v>0</v>
      </c>
      <c r="F391">
        <v>856.7</v>
      </c>
      <c r="G391">
        <v>3349.7</v>
      </c>
      <c r="H391">
        <v>258.5</v>
      </c>
      <c r="I391">
        <v>279.7</v>
      </c>
      <c r="K391">
        <v>1137.8</v>
      </c>
      <c r="L391">
        <v>369.6</v>
      </c>
      <c r="M391">
        <v>277.10000000000002</v>
      </c>
      <c r="N391">
        <v>45.9</v>
      </c>
      <c r="O391">
        <v>323</v>
      </c>
      <c r="P391">
        <v>856.7</v>
      </c>
      <c r="Q391">
        <v>3351.9</v>
      </c>
      <c r="R391">
        <v>257.60000000000002</v>
      </c>
      <c r="S391">
        <v>280.2</v>
      </c>
      <c r="U391">
        <v>1139.4000000000001</v>
      </c>
      <c r="V391">
        <v>373.1</v>
      </c>
      <c r="W391">
        <v>291.2</v>
      </c>
      <c r="X391">
        <v>26.9</v>
      </c>
      <c r="Y391">
        <v>318.10000000000002</v>
      </c>
      <c r="Z391">
        <v>50.4</v>
      </c>
      <c r="AA391">
        <v>339.8</v>
      </c>
      <c r="AB391">
        <v>50.1</v>
      </c>
      <c r="AC391">
        <v>310.8</v>
      </c>
      <c r="AD391">
        <v>985.6</v>
      </c>
      <c r="AE391">
        <v>7.7</v>
      </c>
      <c r="AF391">
        <v>311.3</v>
      </c>
      <c r="AG391">
        <v>982.7</v>
      </c>
      <c r="AH391">
        <v>7.5</v>
      </c>
    </row>
    <row r="392" spans="1:34" hidden="1" x14ac:dyDescent="0.2">
      <c r="A392" s="2">
        <v>33420</v>
      </c>
      <c r="B392" s="3">
        <f>SUM(Table2[[#This Row],[Currency; Not seasonally adjusted]],Table2[[#This Row],[Demand deposits; Not seasonally adjusted]],AC392,AE392)</f>
        <v>861.00000000000011</v>
      </c>
      <c r="C392" s="3">
        <f>SUM(Table2[[#This Row],[M1; Not seasonally adjusted]],K392,L392,,AD392)</f>
        <v>3354.2999999999997</v>
      </c>
      <c r="D392" s="3">
        <f>SUM(Table2[[#This Row],[M1; Not seasonally adjusted]],-Table2[[#This Row],[Calculated_NM1]])</f>
        <v>-0.10000000000013642</v>
      </c>
      <c r="E392" s="3">
        <f>IF(Table2[[#This Row],[NM1-M1]]&gt;1,1,0)</f>
        <v>0</v>
      </c>
      <c r="F392">
        <v>860.9</v>
      </c>
      <c r="G392">
        <v>3354.4</v>
      </c>
      <c r="H392">
        <v>260.3</v>
      </c>
      <c r="I392">
        <v>280.60000000000002</v>
      </c>
      <c r="K392">
        <v>1130.2</v>
      </c>
      <c r="L392">
        <v>367.6</v>
      </c>
      <c r="M392">
        <v>278.3</v>
      </c>
      <c r="N392">
        <v>45.8</v>
      </c>
      <c r="O392">
        <v>324</v>
      </c>
      <c r="P392">
        <v>861.6</v>
      </c>
      <c r="Q392">
        <v>3356.1</v>
      </c>
      <c r="R392">
        <v>259.10000000000002</v>
      </c>
      <c r="S392">
        <v>280.5</v>
      </c>
      <c r="U392">
        <v>1128.5999999999999</v>
      </c>
      <c r="V392">
        <v>372.2</v>
      </c>
      <c r="W392">
        <v>293.39999999999998</v>
      </c>
      <c r="X392">
        <v>26.6</v>
      </c>
      <c r="Y392">
        <v>320</v>
      </c>
      <c r="Z392">
        <v>50.7</v>
      </c>
      <c r="AA392">
        <v>606.6</v>
      </c>
      <c r="AB392">
        <v>50.1</v>
      </c>
      <c r="AC392">
        <v>312.10000000000002</v>
      </c>
      <c r="AD392">
        <v>995.6</v>
      </c>
      <c r="AE392">
        <v>8</v>
      </c>
      <c r="AF392">
        <v>314.39999999999998</v>
      </c>
      <c r="AG392">
        <v>993.7</v>
      </c>
      <c r="AH392">
        <v>7.5</v>
      </c>
    </row>
    <row r="393" spans="1:34" hidden="1" x14ac:dyDescent="0.2">
      <c r="A393" s="2">
        <v>33451</v>
      </c>
      <c r="B393" s="3">
        <f>SUM(Table2[[#This Row],[Currency; Not seasonally adjusted]],Table2[[#This Row],[Demand deposits; Not seasonally adjusted]],AC393,AE393)</f>
        <v>863.30000000000007</v>
      </c>
      <c r="C393" s="3">
        <f>SUM(Table2[[#This Row],[M1; Not seasonally adjusted]],K393,L393,,AD393)</f>
        <v>3351.4000000000005</v>
      </c>
      <c r="D393" s="3">
        <f>SUM(Table2[[#This Row],[M1; Not seasonally adjusted]],-Table2[[#This Row],[Calculated_NM1]])</f>
        <v>-0.10000000000002274</v>
      </c>
      <c r="E393" s="3">
        <f>IF(Table2[[#This Row],[NM1-M1]]&gt;1,1,0)</f>
        <v>0</v>
      </c>
      <c r="F393">
        <v>863.2</v>
      </c>
      <c r="G393">
        <v>3351.4</v>
      </c>
      <c r="H393">
        <v>261.5</v>
      </c>
      <c r="I393">
        <v>278.5</v>
      </c>
      <c r="K393">
        <v>1120.9000000000001</v>
      </c>
      <c r="L393">
        <v>366.1</v>
      </c>
      <c r="M393">
        <v>278.60000000000002</v>
      </c>
      <c r="N393">
        <v>46</v>
      </c>
      <c r="O393">
        <v>324.60000000000002</v>
      </c>
      <c r="P393">
        <v>866.8</v>
      </c>
      <c r="Q393">
        <v>3355</v>
      </c>
      <c r="R393">
        <v>260.89999999999998</v>
      </c>
      <c r="S393">
        <v>280.3</v>
      </c>
      <c r="U393">
        <v>1119.7</v>
      </c>
      <c r="V393">
        <v>368.5</v>
      </c>
      <c r="W393">
        <v>293.89999999999998</v>
      </c>
      <c r="X393">
        <v>26.2</v>
      </c>
      <c r="Y393">
        <v>320.10000000000002</v>
      </c>
      <c r="Z393">
        <v>50.6</v>
      </c>
      <c r="AA393">
        <v>764.2</v>
      </c>
      <c r="AB393">
        <v>49.8</v>
      </c>
      <c r="AC393">
        <v>315.2</v>
      </c>
      <c r="AD393">
        <v>1001.2</v>
      </c>
      <c r="AE393">
        <v>8.1</v>
      </c>
      <c r="AF393">
        <v>318.10000000000002</v>
      </c>
      <c r="AG393">
        <v>1000.1</v>
      </c>
      <c r="AH393">
        <v>7.4</v>
      </c>
    </row>
    <row r="394" spans="1:34" hidden="1" x14ac:dyDescent="0.2">
      <c r="A394" s="2">
        <v>33482</v>
      </c>
      <c r="B394" s="3">
        <f>SUM(Table2[[#This Row],[Currency; Not seasonally adjusted]],Table2[[#This Row],[Demand deposits; Not seasonally adjusted]],AC394,AE394)</f>
        <v>865.29999999999984</v>
      </c>
      <c r="C394" s="3">
        <f>SUM(Table2[[#This Row],[M1; Not seasonally adjusted]],K394,L394,,AD394)</f>
        <v>3347.6000000000004</v>
      </c>
      <c r="D394" s="3">
        <f>SUM(Table2[[#This Row],[M1; Not seasonally adjusted]],-Table2[[#This Row],[Calculated_NM1]])</f>
        <v>0.10000000000013642</v>
      </c>
      <c r="E394" s="3">
        <f>IF(Table2[[#This Row],[NM1-M1]]&gt;1,1,0)</f>
        <v>0</v>
      </c>
      <c r="F394">
        <v>865.4</v>
      </c>
      <c r="G394">
        <v>3347.6</v>
      </c>
      <c r="H394">
        <v>261.2</v>
      </c>
      <c r="I394">
        <v>277.89999999999998</v>
      </c>
      <c r="K394">
        <v>1110.9000000000001</v>
      </c>
      <c r="L394">
        <v>364.9</v>
      </c>
      <c r="M394">
        <v>279.10000000000002</v>
      </c>
      <c r="N394">
        <v>46.2</v>
      </c>
      <c r="O394">
        <v>325.2</v>
      </c>
      <c r="P394">
        <v>869.7</v>
      </c>
      <c r="Q394">
        <v>3354.9</v>
      </c>
      <c r="R394">
        <v>262.10000000000002</v>
      </c>
      <c r="S394">
        <v>279.60000000000002</v>
      </c>
      <c r="U394">
        <v>1109.5999999999999</v>
      </c>
      <c r="V394">
        <v>368.1</v>
      </c>
      <c r="W394">
        <v>294.60000000000002</v>
      </c>
      <c r="X394">
        <v>27.3</v>
      </c>
      <c r="Y394">
        <v>321.8</v>
      </c>
      <c r="Z394">
        <v>51.1</v>
      </c>
      <c r="AA394">
        <v>645.29999999999995</v>
      </c>
      <c r="AB394">
        <v>50.5</v>
      </c>
      <c r="AC394">
        <v>318.39999999999998</v>
      </c>
      <c r="AD394">
        <v>1006.4</v>
      </c>
      <c r="AE394">
        <v>7.8</v>
      </c>
      <c r="AF394">
        <v>320.5</v>
      </c>
      <c r="AG394">
        <v>1007.6</v>
      </c>
      <c r="AH394">
        <v>7.4</v>
      </c>
    </row>
    <row r="395" spans="1:34" hidden="1" x14ac:dyDescent="0.2">
      <c r="A395" s="2">
        <v>33512</v>
      </c>
      <c r="B395" s="3">
        <f>SUM(Table2[[#This Row],[Currency; Not seasonally adjusted]],Table2[[#This Row],[Demand deposits; Not seasonally adjusted]],AC395,AE395)</f>
        <v>874.1</v>
      </c>
      <c r="C395" s="3">
        <f>SUM(Table2[[#This Row],[M1; Not seasonally adjusted]],K395,L395,,AD395)</f>
        <v>3353.8</v>
      </c>
      <c r="D395" s="3">
        <f>SUM(Table2[[#This Row],[M1; Not seasonally adjusted]],-Table2[[#This Row],[Calculated_NM1]])</f>
        <v>-0.10000000000002274</v>
      </c>
      <c r="E395" s="3">
        <f>IF(Table2[[#This Row],[NM1-M1]]&gt;1,1,0)</f>
        <v>0</v>
      </c>
      <c r="F395">
        <v>874</v>
      </c>
      <c r="G395">
        <v>3353.8</v>
      </c>
      <c r="H395">
        <v>262.7</v>
      </c>
      <c r="I395">
        <v>283.3</v>
      </c>
      <c r="K395">
        <v>1097.4000000000001</v>
      </c>
      <c r="L395">
        <v>363.9</v>
      </c>
      <c r="M395">
        <v>280.3</v>
      </c>
      <c r="N395">
        <v>46.1</v>
      </c>
      <c r="O395">
        <v>326.39999999999998</v>
      </c>
      <c r="P395">
        <v>878</v>
      </c>
      <c r="Q395">
        <v>3360.1</v>
      </c>
      <c r="R395">
        <v>263.7</v>
      </c>
      <c r="S395">
        <v>282.60000000000002</v>
      </c>
      <c r="U395">
        <v>1095.9000000000001</v>
      </c>
      <c r="V395">
        <v>366.5</v>
      </c>
      <c r="W395">
        <v>295.8</v>
      </c>
      <c r="X395">
        <v>27.3</v>
      </c>
      <c r="Y395">
        <v>323.10000000000002</v>
      </c>
      <c r="Z395">
        <v>51.6</v>
      </c>
      <c r="AA395">
        <v>260.7</v>
      </c>
      <c r="AB395">
        <v>51.3</v>
      </c>
      <c r="AC395">
        <v>320.5</v>
      </c>
      <c r="AD395">
        <v>1018.5</v>
      </c>
      <c r="AE395">
        <v>7.6</v>
      </c>
      <c r="AF395">
        <v>324.2</v>
      </c>
      <c r="AG395">
        <v>1019.7</v>
      </c>
      <c r="AH395">
        <v>7.5</v>
      </c>
    </row>
    <row r="396" spans="1:34" hidden="1" x14ac:dyDescent="0.2">
      <c r="A396" s="2">
        <v>33543</v>
      </c>
      <c r="B396" s="3">
        <f>SUM(Table2[[#This Row],[Currency; Not seasonally adjusted]],Table2[[#This Row],[Demand deposits; Not seasonally adjusted]],AC396,AE396)</f>
        <v>892.30000000000007</v>
      </c>
      <c r="C396" s="3">
        <f>SUM(Table2[[#This Row],[M1; Not seasonally adjusted]],K396,L396,,AD396)</f>
        <v>3371.2000000000003</v>
      </c>
      <c r="D396" s="3">
        <f>SUM(Table2[[#This Row],[M1; Not seasonally adjusted]],-Table2[[#This Row],[Calculated_NM1]])</f>
        <v>-1.1368683772161603E-13</v>
      </c>
      <c r="E396" s="3">
        <f>IF(Table2[[#This Row],[NM1-M1]]&gt;1,1,0)</f>
        <v>0</v>
      </c>
      <c r="F396">
        <v>892.3</v>
      </c>
      <c r="G396">
        <v>3371.2</v>
      </c>
      <c r="H396">
        <v>265.8</v>
      </c>
      <c r="I396">
        <v>290.60000000000002</v>
      </c>
      <c r="K396">
        <v>1080.2</v>
      </c>
      <c r="L396">
        <v>365.3</v>
      </c>
      <c r="M396">
        <v>281.60000000000002</v>
      </c>
      <c r="N396">
        <v>45.8</v>
      </c>
      <c r="O396">
        <v>327.39999999999998</v>
      </c>
      <c r="P396">
        <v>887.6</v>
      </c>
      <c r="Q396">
        <v>3365.5</v>
      </c>
      <c r="R396">
        <v>265.5</v>
      </c>
      <c r="S396">
        <v>285.60000000000002</v>
      </c>
      <c r="U396">
        <v>1081.2</v>
      </c>
      <c r="V396">
        <v>365.7</v>
      </c>
      <c r="W396">
        <v>299.10000000000002</v>
      </c>
      <c r="X396">
        <v>29.3</v>
      </c>
      <c r="Y396">
        <v>328.4</v>
      </c>
      <c r="Z396">
        <v>53.1</v>
      </c>
      <c r="AA396">
        <v>108</v>
      </c>
      <c r="AB396">
        <v>52.9</v>
      </c>
      <c r="AC396">
        <v>328.6</v>
      </c>
      <c r="AD396">
        <v>1033.4000000000001</v>
      </c>
      <c r="AE396">
        <v>7.3</v>
      </c>
      <c r="AF396">
        <v>329.1</v>
      </c>
      <c r="AG396">
        <v>1030.9000000000001</v>
      </c>
      <c r="AH396">
        <v>7.5</v>
      </c>
    </row>
    <row r="397" spans="1:34" hidden="1" x14ac:dyDescent="0.2">
      <c r="A397" s="2">
        <v>33573</v>
      </c>
      <c r="B397" s="3">
        <f>SUM(Table2[[#This Row],[Currency; Not seasonally adjusted]],Table2[[#This Row],[Demand deposits; Not seasonally adjusted]],AC397,AE397)</f>
        <v>915.6</v>
      </c>
      <c r="C397" s="3">
        <f>SUM(Table2[[#This Row],[M1; Not seasonally adjusted]],K397,L397,,AD397)</f>
        <v>3386.3999999999996</v>
      </c>
      <c r="D397" s="3">
        <f>SUM(Table2[[#This Row],[M1; Not seasonally adjusted]],-Table2[[#This Row],[Calculated_NM1]])</f>
        <v>0</v>
      </c>
      <c r="E397" s="3">
        <f>IF(Table2[[#This Row],[NM1-M1]]&gt;1,1,0)</f>
        <v>0</v>
      </c>
      <c r="F397">
        <v>915.6</v>
      </c>
      <c r="G397">
        <v>3386.4</v>
      </c>
      <c r="H397">
        <v>269.5</v>
      </c>
      <c r="I397">
        <v>302.39999999999998</v>
      </c>
      <c r="K397">
        <v>1063</v>
      </c>
      <c r="L397">
        <v>364.6</v>
      </c>
      <c r="M397">
        <v>282.5</v>
      </c>
      <c r="N397">
        <v>45.5</v>
      </c>
      <c r="O397">
        <v>327.9</v>
      </c>
      <c r="P397">
        <v>897</v>
      </c>
      <c r="Q397">
        <v>3372.2</v>
      </c>
      <c r="R397">
        <v>267.10000000000002</v>
      </c>
      <c r="S397">
        <v>289.60000000000002</v>
      </c>
      <c r="U397">
        <v>1065.3</v>
      </c>
      <c r="V397">
        <v>365.5</v>
      </c>
      <c r="W397">
        <v>304.5</v>
      </c>
      <c r="X397">
        <v>30.9</v>
      </c>
      <c r="Y397">
        <v>335.4</v>
      </c>
      <c r="Z397">
        <v>55.5</v>
      </c>
      <c r="AA397">
        <v>192.1</v>
      </c>
      <c r="AB397">
        <v>55.4</v>
      </c>
      <c r="AC397">
        <v>336.3</v>
      </c>
      <c r="AD397">
        <v>1043.2</v>
      </c>
      <c r="AE397">
        <v>7.4</v>
      </c>
      <c r="AF397">
        <v>332.5</v>
      </c>
      <c r="AG397">
        <v>1044.5</v>
      </c>
      <c r="AH397">
        <v>7.7</v>
      </c>
    </row>
    <row r="398" spans="1:34" hidden="1" x14ac:dyDescent="0.2">
      <c r="A398" s="2">
        <v>33604</v>
      </c>
      <c r="B398" s="3">
        <f>SUM(Table2[[#This Row],[Currency; Not seasonally adjusted]],Table2[[#This Row],[Demand deposits; Not seasonally adjusted]],AC398,AE398)</f>
        <v>916.4</v>
      </c>
      <c r="C398" s="3">
        <f>SUM(Table2[[#This Row],[M1; Not seasonally adjusted]],K398,L398,,AD398)</f>
        <v>3383.2</v>
      </c>
      <c r="D398" s="3">
        <f>SUM(Table2[[#This Row],[M1; Not seasonally adjusted]],-Table2[[#This Row],[Calculated_NM1]])</f>
        <v>0</v>
      </c>
      <c r="E398" s="3">
        <f>IF(Table2[[#This Row],[NM1-M1]]&gt;1,1,0)</f>
        <v>0</v>
      </c>
      <c r="F398">
        <v>916.4</v>
      </c>
      <c r="G398">
        <v>3383.2</v>
      </c>
      <c r="H398">
        <v>267.3</v>
      </c>
      <c r="I398">
        <v>299.5</v>
      </c>
      <c r="K398">
        <v>1044.2</v>
      </c>
      <c r="L398">
        <v>363.1</v>
      </c>
      <c r="M398">
        <v>282.89999999999998</v>
      </c>
      <c r="N398">
        <v>45.5</v>
      </c>
      <c r="O398">
        <v>328.4</v>
      </c>
      <c r="P398">
        <v>910.4</v>
      </c>
      <c r="Q398">
        <v>3381.2</v>
      </c>
      <c r="R398">
        <v>268.60000000000002</v>
      </c>
      <c r="S398">
        <v>296.2</v>
      </c>
      <c r="U398">
        <v>1043.3</v>
      </c>
      <c r="V398">
        <v>362.9</v>
      </c>
      <c r="W398">
        <v>303.3</v>
      </c>
      <c r="X398">
        <v>29.9</v>
      </c>
      <c r="Y398">
        <v>333.1</v>
      </c>
      <c r="Z398">
        <v>55.8</v>
      </c>
      <c r="AA398">
        <v>233.5</v>
      </c>
      <c r="AB398">
        <v>55.6</v>
      </c>
      <c r="AC398">
        <v>342.2</v>
      </c>
      <c r="AD398">
        <v>1059.5</v>
      </c>
      <c r="AE398">
        <v>7.4</v>
      </c>
      <c r="AF398">
        <v>337.9</v>
      </c>
      <c r="AG398">
        <v>1064.5999999999999</v>
      </c>
      <c r="AH398">
        <v>7.7</v>
      </c>
    </row>
    <row r="399" spans="1:34" hidden="1" x14ac:dyDescent="0.2">
      <c r="A399" s="2">
        <v>33635</v>
      </c>
      <c r="B399" s="3">
        <f>SUM(Table2[[#This Row],[Currency; Not seasonally adjusted]],Table2[[#This Row],[Demand deposits; Not seasonally adjusted]],AC399,AE399)</f>
        <v>915.09999999999991</v>
      </c>
      <c r="C399" s="3">
        <f>SUM(Table2[[#This Row],[M1; Not seasonally adjusted]],K399,L399,,AD399)</f>
        <v>3390.1</v>
      </c>
      <c r="D399" s="3">
        <f>SUM(Table2[[#This Row],[M1; Not seasonally adjusted]],-Table2[[#This Row],[Calculated_NM1]])</f>
        <v>1.1368683772161603E-13</v>
      </c>
      <c r="E399" s="3">
        <f>IF(Table2[[#This Row],[NM1-M1]]&gt;1,1,0)</f>
        <v>0</v>
      </c>
      <c r="F399">
        <v>915.1</v>
      </c>
      <c r="G399">
        <v>3390.1</v>
      </c>
      <c r="H399">
        <v>269</v>
      </c>
      <c r="I399">
        <v>295.89999999999998</v>
      </c>
      <c r="K399">
        <v>1020.3</v>
      </c>
      <c r="L399">
        <v>372.6</v>
      </c>
      <c r="M399">
        <v>282.2</v>
      </c>
      <c r="N399">
        <v>45.9</v>
      </c>
      <c r="O399">
        <v>328.1</v>
      </c>
      <c r="P399">
        <v>925.2</v>
      </c>
      <c r="Q399">
        <v>3400</v>
      </c>
      <c r="R399">
        <v>270.2</v>
      </c>
      <c r="S399">
        <v>302.7</v>
      </c>
      <c r="U399">
        <v>1020.1</v>
      </c>
      <c r="V399">
        <v>367.5</v>
      </c>
      <c r="W399">
        <v>301.7</v>
      </c>
      <c r="X399">
        <v>29.6</v>
      </c>
      <c r="Y399">
        <v>331.2</v>
      </c>
      <c r="Z399">
        <v>55.2</v>
      </c>
      <c r="AA399">
        <v>77.400000000000006</v>
      </c>
      <c r="AB399">
        <v>55.1</v>
      </c>
      <c r="AC399">
        <v>342.7</v>
      </c>
      <c r="AD399">
        <v>1082.0999999999999</v>
      </c>
      <c r="AE399">
        <v>7.5</v>
      </c>
      <c r="AF399">
        <v>344.6</v>
      </c>
      <c r="AG399">
        <v>1087.2</v>
      </c>
      <c r="AH399">
        <v>7.7</v>
      </c>
    </row>
    <row r="400" spans="1:34" hidden="1" x14ac:dyDescent="0.2">
      <c r="A400" s="2">
        <v>33664</v>
      </c>
      <c r="B400" s="3">
        <f>SUM(Table2[[#This Row],[Currency; Not seasonally adjusted]],Table2[[#This Row],[Demand deposits; Not seasonally adjusted]],AC400,AE400)</f>
        <v>929.6</v>
      </c>
      <c r="C400" s="3">
        <f>SUM(Table2[[#This Row],[M1; Not seasonally adjusted]],K400,L400,,AD400)</f>
        <v>3404.9</v>
      </c>
      <c r="D400" s="3">
        <f>SUM(Table2[[#This Row],[M1; Not seasonally adjusted]],-Table2[[#This Row],[Calculated_NM1]])</f>
        <v>0</v>
      </c>
      <c r="E400" s="3">
        <f>IF(Table2[[#This Row],[NM1-M1]]&gt;1,1,0)</f>
        <v>0</v>
      </c>
      <c r="F400">
        <v>929.6</v>
      </c>
      <c r="G400">
        <v>3404.8</v>
      </c>
      <c r="H400">
        <v>270.60000000000002</v>
      </c>
      <c r="I400">
        <v>302.10000000000002</v>
      </c>
      <c r="K400">
        <v>1000.4</v>
      </c>
      <c r="L400">
        <v>370.5</v>
      </c>
      <c r="M400">
        <v>281</v>
      </c>
      <c r="N400">
        <v>46.4</v>
      </c>
      <c r="O400">
        <v>327.39999999999998</v>
      </c>
      <c r="P400">
        <v>936.7</v>
      </c>
      <c r="Q400">
        <v>3403.9</v>
      </c>
      <c r="R400">
        <v>271.5</v>
      </c>
      <c r="S400">
        <v>308.7</v>
      </c>
      <c r="U400">
        <v>1000.9</v>
      </c>
      <c r="V400">
        <v>362.9</v>
      </c>
      <c r="W400">
        <v>302.8</v>
      </c>
      <c r="X400">
        <v>32.799999999999997</v>
      </c>
      <c r="Y400">
        <v>335.6</v>
      </c>
      <c r="Z400">
        <v>56.3</v>
      </c>
      <c r="AA400">
        <v>91.1</v>
      </c>
      <c r="AB400">
        <v>56.2</v>
      </c>
      <c r="AC400">
        <v>349.5</v>
      </c>
      <c r="AD400">
        <v>1104.4000000000001</v>
      </c>
      <c r="AE400">
        <v>7.4</v>
      </c>
      <c r="AF400">
        <v>348.8</v>
      </c>
      <c r="AG400">
        <v>1103.4000000000001</v>
      </c>
      <c r="AH400">
        <v>7.7</v>
      </c>
    </row>
    <row r="401" spans="1:34" hidden="1" x14ac:dyDescent="0.2">
      <c r="A401" s="2">
        <v>33695</v>
      </c>
      <c r="B401" s="3">
        <f>SUM(Table2[[#This Row],[Currency; Not seasonally adjusted]],Table2[[#This Row],[Demand deposits; Not seasonally adjusted]],AC401,AE401)</f>
        <v>953.59999999999991</v>
      </c>
      <c r="C401" s="3">
        <f>SUM(Table2[[#This Row],[M1; Not seasonally adjusted]],K401,L401,,AD401)</f>
        <v>3419</v>
      </c>
      <c r="D401" s="3">
        <f>SUM(Table2[[#This Row],[M1; Not seasonally adjusted]],-Table2[[#This Row],[Calculated_NM1]])</f>
        <v>0.10000000000013642</v>
      </c>
      <c r="E401" s="3">
        <f>IF(Table2[[#This Row],[NM1-M1]]&gt;1,1,0)</f>
        <v>0</v>
      </c>
      <c r="F401">
        <v>953.7</v>
      </c>
      <c r="G401">
        <v>3418.9</v>
      </c>
      <c r="H401">
        <v>272.89999999999998</v>
      </c>
      <c r="I401">
        <v>313.2</v>
      </c>
      <c r="K401">
        <v>981.8</v>
      </c>
      <c r="L401">
        <v>364.4</v>
      </c>
      <c r="M401">
        <v>280.7</v>
      </c>
      <c r="N401">
        <v>46.6</v>
      </c>
      <c r="O401">
        <v>327.3</v>
      </c>
      <c r="P401">
        <v>943.8</v>
      </c>
      <c r="Q401">
        <v>3399.7</v>
      </c>
      <c r="R401">
        <v>273.10000000000002</v>
      </c>
      <c r="S401">
        <v>311.7</v>
      </c>
      <c r="U401">
        <v>982.4</v>
      </c>
      <c r="V401">
        <v>359</v>
      </c>
      <c r="W401">
        <v>305.5</v>
      </c>
      <c r="X401">
        <v>27.6</v>
      </c>
      <c r="Y401">
        <v>333.1</v>
      </c>
      <c r="Z401">
        <v>50.4</v>
      </c>
      <c r="AA401">
        <v>90</v>
      </c>
      <c r="AB401">
        <v>50.4</v>
      </c>
      <c r="AC401">
        <v>360.2</v>
      </c>
      <c r="AD401">
        <v>1119.0999999999999</v>
      </c>
      <c r="AE401">
        <v>7.3</v>
      </c>
      <c r="AF401">
        <v>351.3</v>
      </c>
      <c r="AG401">
        <v>1114.5</v>
      </c>
      <c r="AH401">
        <v>7.6</v>
      </c>
    </row>
    <row r="402" spans="1:34" hidden="1" x14ac:dyDescent="0.2">
      <c r="A402" s="2">
        <v>33725</v>
      </c>
      <c r="B402" s="3">
        <f>SUM(Table2[[#This Row],[Currency; Not seasonally adjusted]],Table2[[#This Row],[Demand deposits; Not seasonally adjusted]],AC402,AE402)</f>
        <v>942.9</v>
      </c>
      <c r="C402" s="3">
        <f>SUM(Table2[[#This Row],[M1; Not seasonally adjusted]],K402,L402,,AD402)</f>
        <v>3387.9000000000005</v>
      </c>
      <c r="D402" s="3">
        <f>SUM(Table2[[#This Row],[M1; Not seasonally adjusted]],-Table2[[#This Row],[Calculated_NM1]])</f>
        <v>0</v>
      </c>
      <c r="E402" s="3">
        <f>IF(Table2[[#This Row],[NM1-M1]]&gt;1,1,0)</f>
        <v>0</v>
      </c>
      <c r="F402">
        <v>942.9</v>
      </c>
      <c r="G402">
        <v>3388</v>
      </c>
      <c r="H402">
        <v>275.2</v>
      </c>
      <c r="I402">
        <v>307.7</v>
      </c>
      <c r="K402">
        <v>963</v>
      </c>
      <c r="L402">
        <v>356.3</v>
      </c>
      <c r="M402">
        <v>280.60000000000002</v>
      </c>
      <c r="N402">
        <v>46.5</v>
      </c>
      <c r="O402">
        <v>327.10000000000002</v>
      </c>
      <c r="P402">
        <v>950.6</v>
      </c>
      <c r="Q402">
        <v>3398.6</v>
      </c>
      <c r="R402">
        <v>274.8</v>
      </c>
      <c r="S402">
        <v>313.2</v>
      </c>
      <c r="U402">
        <v>963.9</v>
      </c>
      <c r="V402">
        <v>358.2</v>
      </c>
      <c r="W402">
        <v>308.10000000000002</v>
      </c>
      <c r="X402">
        <v>26.4</v>
      </c>
      <c r="Y402">
        <v>334.5</v>
      </c>
      <c r="Z402">
        <v>48.8</v>
      </c>
      <c r="AA402">
        <v>154.6</v>
      </c>
      <c r="AB402">
        <v>48.7</v>
      </c>
      <c r="AC402">
        <v>352.6</v>
      </c>
      <c r="AD402">
        <v>1125.7</v>
      </c>
      <c r="AE402">
        <v>7.4</v>
      </c>
      <c r="AF402">
        <v>354.9</v>
      </c>
      <c r="AG402">
        <v>1126</v>
      </c>
      <c r="AH402">
        <v>7.6</v>
      </c>
    </row>
    <row r="403" spans="1:34" hidden="1" x14ac:dyDescent="0.2">
      <c r="A403" s="2">
        <v>33756</v>
      </c>
      <c r="B403" s="3">
        <f>SUM(Table2[[#This Row],[Currency; Not seasonally adjusted]],Table2[[#This Row],[Demand deposits; Not seasonally adjusted]],AC403,AE403)</f>
        <v>951.1</v>
      </c>
      <c r="C403" s="3">
        <f>SUM(Table2[[#This Row],[M1; Not seasonally adjusted]],K403,L403,,AD403)</f>
        <v>3388.7</v>
      </c>
      <c r="D403" s="3">
        <f>SUM(Table2[[#This Row],[M1; Not seasonally adjusted]],-Table2[[#This Row],[Calculated_NM1]])</f>
        <v>-0.10000000000002274</v>
      </c>
      <c r="E403" s="3">
        <f>IF(Table2[[#This Row],[NM1-M1]]&gt;1,1,0)</f>
        <v>0</v>
      </c>
      <c r="F403">
        <v>951</v>
      </c>
      <c r="G403">
        <v>3388.7</v>
      </c>
      <c r="H403">
        <v>276.8</v>
      </c>
      <c r="I403">
        <v>310.8</v>
      </c>
      <c r="K403">
        <v>949.8</v>
      </c>
      <c r="L403">
        <v>352.3</v>
      </c>
      <c r="M403">
        <v>279.5</v>
      </c>
      <c r="N403">
        <v>46.3</v>
      </c>
      <c r="O403">
        <v>325.89999999999998</v>
      </c>
      <c r="P403">
        <v>954.3</v>
      </c>
      <c r="Q403">
        <v>3393.4</v>
      </c>
      <c r="R403">
        <v>276.3</v>
      </c>
      <c r="S403">
        <v>313.60000000000002</v>
      </c>
      <c r="U403">
        <v>950.4</v>
      </c>
      <c r="V403">
        <v>355.2</v>
      </c>
      <c r="W403">
        <v>310.5</v>
      </c>
      <c r="X403">
        <v>26.6</v>
      </c>
      <c r="Y403">
        <v>337.1</v>
      </c>
      <c r="Z403">
        <v>49.5</v>
      </c>
      <c r="AA403">
        <v>229.2</v>
      </c>
      <c r="AB403">
        <v>49.3</v>
      </c>
      <c r="AC403">
        <v>355.6</v>
      </c>
      <c r="AD403">
        <v>1135.5999999999999</v>
      </c>
      <c r="AE403">
        <v>7.9</v>
      </c>
      <c r="AF403">
        <v>356.8</v>
      </c>
      <c r="AG403">
        <v>1133.5</v>
      </c>
      <c r="AH403">
        <v>7.7</v>
      </c>
    </row>
    <row r="404" spans="1:34" hidden="1" x14ac:dyDescent="0.2">
      <c r="A404" s="2">
        <v>33786</v>
      </c>
      <c r="B404" s="3">
        <f>SUM(Table2[[#This Row],[Currency; Not seasonally adjusted]],Table2[[#This Row],[Demand deposits; Not seasonally adjusted]],AC404,AE404)</f>
        <v>962</v>
      </c>
      <c r="C404" s="3">
        <f>SUM(Table2[[#This Row],[M1; Not seasonally adjusted]],K404,L404,,AD404)</f>
        <v>3393.2</v>
      </c>
      <c r="D404" s="3">
        <f>SUM(Table2[[#This Row],[M1; Not seasonally adjusted]],-Table2[[#This Row],[Calculated_NM1]])</f>
        <v>0</v>
      </c>
      <c r="E404" s="3">
        <f>IF(Table2[[#This Row],[NM1-M1]]&gt;1,1,0)</f>
        <v>0</v>
      </c>
      <c r="F404">
        <v>962</v>
      </c>
      <c r="G404">
        <v>3393.2</v>
      </c>
      <c r="H404">
        <v>280.3</v>
      </c>
      <c r="I404">
        <v>317.10000000000002</v>
      </c>
      <c r="K404">
        <v>938.6</v>
      </c>
      <c r="L404">
        <v>348.6</v>
      </c>
      <c r="M404">
        <v>278.39999999999998</v>
      </c>
      <c r="N404">
        <v>46.3</v>
      </c>
      <c r="O404">
        <v>324.60000000000002</v>
      </c>
      <c r="P404">
        <v>963.3</v>
      </c>
      <c r="Q404">
        <v>3393.9</v>
      </c>
      <c r="R404">
        <v>279.2</v>
      </c>
      <c r="S404">
        <v>317.3</v>
      </c>
      <c r="U404">
        <v>936.9</v>
      </c>
      <c r="V404">
        <v>352.2</v>
      </c>
      <c r="W404">
        <v>313.5</v>
      </c>
      <c r="X404">
        <v>26.9</v>
      </c>
      <c r="Y404">
        <v>340.4</v>
      </c>
      <c r="Z404">
        <v>49.8</v>
      </c>
      <c r="AA404">
        <v>284.3</v>
      </c>
      <c r="AB404">
        <v>49.5</v>
      </c>
      <c r="AC404">
        <v>356.3</v>
      </c>
      <c r="AD404">
        <v>1144</v>
      </c>
      <c r="AE404">
        <v>8.3000000000000007</v>
      </c>
      <c r="AF404">
        <v>359</v>
      </c>
      <c r="AG404">
        <v>1141.4000000000001</v>
      </c>
      <c r="AH404">
        <v>7.8</v>
      </c>
    </row>
    <row r="405" spans="1:34" hidden="1" x14ac:dyDescent="0.2">
      <c r="A405" s="2">
        <v>33817</v>
      </c>
      <c r="B405" s="3">
        <f>SUM(Table2[[#This Row],[Currency; Not seasonally adjusted]],Table2[[#This Row],[Demand deposits; Not seasonally adjusted]],AC405,AE405)</f>
        <v>970.1</v>
      </c>
      <c r="C405" s="3">
        <f>SUM(Table2[[#This Row],[M1; Not seasonally adjusted]],K405,L405,,AD405)</f>
        <v>3396.6</v>
      </c>
      <c r="D405" s="3">
        <f>SUM(Table2[[#This Row],[M1; Not seasonally adjusted]],-Table2[[#This Row],[Calculated_NM1]])</f>
        <v>0</v>
      </c>
      <c r="E405" s="3">
        <f>IF(Table2[[#This Row],[NM1-M1]]&gt;1,1,0)</f>
        <v>0</v>
      </c>
      <c r="F405">
        <v>970.1</v>
      </c>
      <c r="G405">
        <v>3396.5</v>
      </c>
      <c r="H405">
        <v>282.5</v>
      </c>
      <c r="I405">
        <v>319.10000000000002</v>
      </c>
      <c r="K405">
        <v>923.5</v>
      </c>
      <c r="L405">
        <v>349.9</v>
      </c>
      <c r="M405">
        <v>277.10000000000002</v>
      </c>
      <c r="N405">
        <v>46.2</v>
      </c>
      <c r="O405">
        <v>323.39999999999998</v>
      </c>
      <c r="P405">
        <v>973.7</v>
      </c>
      <c r="Q405">
        <v>3398.8</v>
      </c>
      <c r="R405">
        <v>282</v>
      </c>
      <c r="S405">
        <v>320.39999999999998</v>
      </c>
      <c r="U405">
        <v>922.4</v>
      </c>
      <c r="V405">
        <v>351.9</v>
      </c>
      <c r="W405">
        <v>315.8</v>
      </c>
      <c r="X405">
        <v>27</v>
      </c>
      <c r="Y405">
        <v>342.7</v>
      </c>
      <c r="Z405">
        <v>50.2</v>
      </c>
      <c r="AA405">
        <v>250.5</v>
      </c>
      <c r="AB405">
        <v>49.9</v>
      </c>
      <c r="AC405">
        <v>360</v>
      </c>
      <c r="AD405">
        <v>1153.0999999999999</v>
      </c>
      <c r="AE405">
        <v>8.5</v>
      </c>
      <c r="AF405">
        <v>363.4</v>
      </c>
      <c r="AG405">
        <v>1150.8</v>
      </c>
      <c r="AH405">
        <v>7.9</v>
      </c>
    </row>
    <row r="406" spans="1:34" hidden="1" x14ac:dyDescent="0.2">
      <c r="A406" s="2">
        <v>33848</v>
      </c>
      <c r="B406" s="3">
        <f>SUM(Table2[[#This Row],[Currency; Not seasonally adjusted]],Table2[[#This Row],[Demand deposits; Not seasonally adjusted]],AC406,AE406)</f>
        <v>982.7</v>
      </c>
      <c r="C406" s="3">
        <f>SUM(Table2[[#This Row],[M1; Not seasonally adjusted]],K406,L406,,AD406)</f>
        <v>3401.3</v>
      </c>
      <c r="D406" s="3">
        <f>SUM(Table2[[#This Row],[M1; Not seasonally adjusted]],-Table2[[#This Row],[Calculated_NM1]])</f>
        <v>0</v>
      </c>
      <c r="E406" s="3">
        <f>IF(Table2[[#This Row],[NM1-M1]]&gt;1,1,0)</f>
        <v>0</v>
      </c>
      <c r="F406">
        <v>982.7</v>
      </c>
      <c r="G406">
        <v>3401.2</v>
      </c>
      <c r="H406">
        <v>284.2</v>
      </c>
      <c r="I406">
        <v>325.3</v>
      </c>
      <c r="K406">
        <v>910.6</v>
      </c>
      <c r="L406">
        <v>345</v>
      </c>
      <c r="M406">
        <v>276.2</v>
      </c>
      <c r="N406">
        <v>46.2</v>
      </c>
      <c r="O406">
        <v>322.39999999999998</v>
      </c>
      <c r="P406">
        <v>988</v>
      </c>
      <c r="Q406">
        <v>3410.3</v>
      </c>
      <c r="R406">
        <v>284.89999999999998</v>
      </c>
      <c r="S406">
        <v>327.60000000000002</v>
      </c>
      <c r="U406">
        <v>909.5</v>
      </c>
      <c r="V406">
        <v>348.3</v>
      </c>
      <c r="W406">
        <v>318.5</v>
      </c>
      <c r="X406">
        <v>28.4</v>
      </c>
      <c r="Y406">
        <v>346.9</v>
      </c>
      <c r="Z406">
        <v>51.5</v>
      </c>
      <c r="AA406">
        <v>287.39999999999998</v>
      </c>
      <c r="AB406">
        <v>51.3</v>
      </c>
      <c r="AC406">
        <v>364.6</v>
      </c>
      <c r="AD406">
        <v>1163</v>
      </c>
      <c r="AE406">
        <v>8.6</v>
      </c>
      <c r="AF406">
        <v>367.4</v>
      </c>
      <c r="AG406">
        <v>1164.5</v>
      </c>
      <c r="AH406">
        <v>8.1999999999999993</v>
      </c>
    </row>
    <row r="407" spans="1:34" hidden="1" x14ac:dyDescent="0.2">
      <c r="A407" s="2">
        <v>33878</v>
      </c>
      <c r="B407" s="3">
        <f>SUM(Table2[[#This Row],[Currency; Not seasonally adjusted]],Table2[[#This Row],[Demand deposits; Not seasonally adjusted]],AC407,AE407)</f>
        <v>1000.8</v>
      </c>
      <c r="C407" s="3">
        <f>SUM(Table2[[#This Row],[M1; Not seasonally adjusted]],K407,L407,,AD407)</f>
        <v>3418.7999999999997</v>
      </c>
      <c r="D407" s="3">
        <f>SUM(Table2[[#This Row],[M1; Not seasonally adjusted]],-Table2[[#This Row],[Calculated_NM1]])</f>
        <v>0</v>
      </c>
      <c r="E407" s="3">
        <f>IF(Table2[[#This Row],[NM1-M1]]&gt;1,1,0)</f>
        <v>0</v>
      </c>
      <c r="F407">
        <v>1000.8</v>
      </c>
      <c r="G407">
        <v>3418.7</v>
      </c>
      <c r="H407">
        <v>286.60000000000002</v>
      </c>
      <c r="I407">
        <v>335.7</v>
      </c>
      <c r="K407">
        <v>895.3</v>
      </c>
      <c r="L407">
        <v>348.2</v>
      </c>
      <c r="M407">
        <v>275.5</v>
      </c>
      <c r="N407">
        <v>46.5</v>
      </c>
      <c r="O407">
        <v>322</v>
      </c>
      <c r="P407">
        <v>1003.7</v>
      </c>
      <c r="Q407">
        <v>3423.8</v>
      </c>
      <c r="R407">
        <v>287.3</v>
      </c>
      <c r="S407">
        <v>334.2</v>
      </c>
      <c r="U407">
        <v>894.4</v>
      </c>
      <c r="V407">
        <v>350.8</v>
      </c>
      <c r="W407">
        <v>320.39999999999998</v>
      </c>
      <c r="X407">
        <v>29.4</v>
      </c>
      <c r="Y407">
        <v>349.8</v>
      </c>
      <c r="Z407">
        <v>53.1</v>
      </c>
      <c r="AA407">
        <v>142.80000000000001</v>
      </c>
      <c r="AB407">
        <v>53</v>
      </c>
      <c r="AC407">
        <v>370.1</v>
      </c>
      <c r="AD407">
        <v>1174.5</v>
      </c>
      <c r="AE407">
        <v>8.4</v>
      </c>
      <c r="AF407">
        <v>374</v>
      </c>
      <c r="AG407">
        <v>1174.9000000000001</v>
      </c>
      <c r="AH407">
        <v>8.3000000000000007</v>
      </c>
    </row>
    <row r="408" spans="1:34" hidden="1" x14ac:dyDescent="0.2">
      <c r="A408" s="2">
        <v>33909</v>
      </c>
      <c r="B408" s="3">
        <f>SUM(Table2[[#This Row],[Currency; Not seasonally adjusted]],Table2[[#This Row],[Demand deposits; Not seasonally adjusted]],AC408,AE408)</f>
        <v>1021.5000000000001</v>
      </c>
      <c r="C408" s="3">
        <f>SUM(Table2[[#This Row],[M1; Not seasonally adjusted]],K408,L408,,AD408)</f>
        <v>3433.3999999999996</v>
      </c>
      <c r="D408" s="3">
        <f>SUM(Table2[[#This Row],[M1; Not seasonally adjusted]],-Table2[[#This Row],[Calculated_NM1]])</f>
        <v>-0.10000000000013642</v>
      </c>
      <c r="E408" s="3">
        <f>IF(Table2[[#This Row],[NM1-M1]]&gt;1,1,0)</f>
        <v>0</v>
      </c>
      <c r="F408">
        <v>1021.4</v>
      </c>
      <c r="G408">
        <v>3433.4</v>
      </c>
      <c r="H408">
        <v>289.60000000000002</v>
      </c>
      <c r="I408">
        <v>343.3</v>
      </c>
      <c r="K408">
        <v>878.3</v>
      </c>
      <c r="L408">
        <v>348.2</v>
      </c>
      <c r="M408">
        <v>274.8</v>
      </c>
      <c r="N408">
        <v>47.1</v>
      </c>
      <c r="O408">
        <v>321.89999999999998</v>
      </c>
      <c r="P408">
        <v>1015.7</v>
      </c>
      <c r="Q408">
        <v>3426.5</v>
      </c>
      <c r="R408">
        <v>289.5</v>
      </c>
      <c r="S408">
        <v>337.1</v>
      </c>
      <c r="U408">
        <v>879.5</v>
      </c>
      <c r="V408">
        <v>348.7</v>
      </c>
      <c r="W408">
        <v>324.39999999999998</v>
      </c>
      <c r="X408">
        <v>31.5</v>
      </c>
      <c r="Y408">
        <v>355.9</v>
      </c>
      <c r="Z408">
        <v>54.7</v>
      </c>
      <c r="AA408">
        <v>104.1</v>
      </c>
      <c r="AB408">
        <v>54.6</v>
      </c>
      <c r="AC408">
        <v>380.6</v>
      </c>
      <c r="AD408">
        <v>1185.5</v>
      </c>
      <c r="AE408">
        <v>8</v>
      </c>
      <c r="AF408">
        <v>380.9</v>
      </c>
      <c r="AG408">
        <v>1182.5</v>
      </c>
      <c r="AH408">
        <v>8.1999999999999993</v>
      </c>
    </row>
    <row r="409" spans="1:34" hidden="1" x14ac:dyDescent="0.2">
      <c r="A409" s="2">
        <v>33939</v>
      </c>
      <c r="B409" s="3">
        <f>SUM(Table2[[#This Row],[Currency; Not seasonally adjusted]],Table2[[#This Row],[Demand deposits; Not seasonally adjusted]],AC409,AE409)</f>
        <v>1045.7</v>
      </c>
      <c r="C409" s="3">
        <f>SUM(Table2[[#This Row],[M1; Not seasonally adjusted]],K409,L409,,AD409)</f>
        <v>3441.3</v>
      </c>
      <c r="D409" s="3">
        <f>SUM(Table2[[#This Row],[M1; Not seasonally adjusted]],-Table2[[#This Row],[Calculated_NM1]])</f>
        <v>-0.10000000000013642</v>
      </c>
      <c r="E409" s="3">
        <f>IF(Table2[[#This Row],[NM1-M1]]&gt;1,1,0)</f>
        <v>0</v>
      </c>
      <c r="F409">
        <v>1045.5999999999999</v>
      </c>
      <c r="G409">
        <v>3441.3</v>
      </c>
      <c r="H409">
        <v>294.5</v>
      </c>
      <c r="I409">
        <v>354.4</v>
      </c>
      <c r="K409">
        <v>865.8</v>
      </c>
      <c r="L409">
        <v>344.6</v>
      </c>
      <c r="M409">
        <v>274.60000000000002</v>
      </c>
      <c r="N409">
        <v>47.7</v>
      </c>
      <c r="O409">
        <v>322.3</v>
      </c>
      <c r="P409">
        <v>1024.9000000000001</v>
      </c>
      <c r="Q409">
        <v>3424.7</v>
      </c>
      <c r="R409">
        <v>292.10000000000002</v>
      </c>
      <c r="S409">
        <v>340</v>
      </c>
      <c r="U409">
        <v>867.7</v>
      </c>
      <c r="V409">
        <v>344.8</v>
      </c>
      <c r="W409">
        <v>330.5</v>
      </c>
      <c r="X409">
        <v>31.4</v>
      </c>
      <c r="Y409">
        <v>361.9</v>
      </c>
      <c r="Z409">
        <v>56.6</v>
      </c>
      <c r="AA409">
        <v>123.6</v>
      </c>
      <c r="AB409">
        <v>56.5</v>
      </c>
      <c r="AC409">
        <v>388.9</v>
      </c>
      <c r="AD409">
        <v>1185.3</v>
      </c>
      <c r="AE409">
        <v>7.9</v>
      </c>
      <c r="AF409">
        <v>384.6</v>
      </c>
      <c r="AG409">
        <v>1187.2</v>
      </c>
      <c r="AH409">
        <v>8.1999999999999993</v>
      </c>
    </row>
    <row r="410" spans="1:34" hidden="1" x14ac:dyDescent="0.2">
      <c r="A410" s="2">
        <v>33970</v>
      </c>
      <c r="B410" s="3">
        <f>SUM(Table2[[#This Row],[Currency; Not seasonally adjusted]],Table2[[#This Row],[Demand deposits; Not seasonally adjusted]],AC410,AE410)</f>
        <v>1039.8</v>
      </c>
      <c r="C410" s="3">
        <f>SUM(Table2[[#This Row],[M1; Not seasonally adjusted]],K410,L410,,AD410)</f>
        <v>3423.6000000000004</v>
      </c>
      <c r="D410" s="3">
        <f>SUM(Table2[[#This Row],[M1; Not seasonally adjusted]],-Table2[[#This Row],[Calculated_NM1]])</f>
        <v>0</v>
      </c>
      <c r="E410" s="3">
        <f>IF(Table2[[#This Row],[NM1-M1]]&gt;1,1,0)</f>
        <v>0</v>
      </c>
      <c r="F410">
        <v>1039.8</v>
      </c>
      <c r="G410">
        <v>3423.6</v>
      </c>
      <c r="H410">
        <v>293.10000000000002</v>
      </c>
      <c r="I410">
        <v>345.1</v>
      </c>
      <c r="K410">
        <v>857.7</v>
      </c>
      <c r="L410">
        <v>344.3</v>
      </c>
      <c r="M410">
        <v>273.7</v>
      </c>
      <c r="N410">
        <v>48.1</v>
      </c>
      <c r="O410">
        <v>321.8</v>
      </c>
      <c r="P410">
        <v>1030.4000000000001</v>
      </c>
      <c r="Q410">
        <v>3419.1</v>
      </c>
      <c r="R410">
        <v>294.2</v>
      </c>
      <c r="S410">
        <v>339.8</v>
      </c>
      <c r="U410">
        <v>857.1</v>
      </c>
      <c r="V410">
        <v>344.3</v>
      </c>
      <c r="W410">
        <v>330.3</v>
      </c>
      <c r="X410">
        <v>30.4</v>
      </c>
      <c r="Y410">
        <v>360.6</v>
      </c>
      <c r="Z410">
        <v>56</v>
      </c>
      <c r="AA410">
        <v>165.5</v>
      </c>
      <c r="AB410">
        <v>55.9</v>
      </c>
      <c r="AC410">
        <v>393.8</v>
      </c>
      <c r="AD410">
        <v>1181.8</v>
      </c>
      <c r="AE410">
        <v>7.8</v>
      </c>
      <c r="AF410">
        <v>388.2</v>
      </c>
      <c r="AG410">
        <v>1187.4000000000001</v>
      </c>
      <c r="AH410">
        <v>8.1</v>
      </c>
    </row>
    <row r="411" spans="1:34" hidden="1" x14ac:dyDescent="0.2">
      <c r="A411" s="2">
        <v>34001</v>
      </c>
      <c r="B411" s="3">
        <f>SUM(Table2[[#This Row],[Currency; Not seasonally adjusted]],Table2[[#This Row],[Demand deposits; Not seasonally adjusted]],AC411,AE411)</f>
        <v>1021.9</v>
      </c>
      <c r="C411" s="3">
        <f>SUM(Table2[[#This Row],[M1; Not seasonally adjusted]],K411,L411,,AD411)</f>
        <v>3400.7</v>
      </c>
      <c r="D411" s="3">
        <f>SUM(Table2[[#This Row],[M1; Not seasonally adjusted]],-Table2[[#This Row],[Calculated_NM1]])</f>
        <v>0</v>
      </c>
      <c r="E411" s="3">
        <f>IF(Table2[[#This Row],[NM1-M1]]&gt;1,1,0)</f>
        <v>0</v>
      </c>
      <c r="F411">
        <v>1021.9</v>
      </c>
      <c r="G411">
        <v>3400.7</v>
      </c>
      <c r="H411">
        <v>294.89999999999998</v>
      </c>
      <c r="I411">
        <v>333.6</v>
      </c>
      <c r="K411">
        <v>850.2</v>
      </c>
      <c r="L411">
        <v>345.9</v>
      </c>
      <c r="M411">
        <v>272.10000000000002</v>
      </c>
      <c r="N411">
        <v>48.1</v>
      </c>
      <c r="O411">
        <v>320.3</v>
      </c>
      <c r="P411">
        <v>1033.5</v>
      </c>
      <c r="Q411">
        <v>3414.5</v>
      </c>
      <c r="R411">
        <v>296.10000000000002</v>
      </c>
      <c r="S411">
        <v>341.6</v>
      </c>
      <c r="U411">
        <v>850.2</v>
      </c>
      <c r="V411">
        <v>341.5</v>
      </c>
      <c r="W411">
        <v>329.5</v>
      </c>
      <c r="X411">
        <v>30</v>
      </c>
      <c r="Y411">
        <v>359.5</v>
      </c>
      <c r="Z411">
        <v>53.9</v>
      </c>
      <c r="AA411">
        <v>45.3</v>
      </c>
      <c r="AB411">
        <v>53.8</v>
      </c>
      <c r="AC411">
        <v>385.6</v>
      </c>
      <c r="AD411">
        <v>1182.7</v>
      </c>
      <c r="AE411">
        <v>7.8</v>
      </c>
      <c r="AF411">
        <v>387.6</v>
      </c>
      <c r="AG411">
        <v>1189.3</v>
      </c>
      <c r="AH411">
        <v>8.1</v>
      </c>
    </row>
    <row r="412" spans="1:34" hidden="1" x14ac:dyDescent="0.2">
      <c r="A412" s="2">
        <v>34029</v>
      </c>
      <c r="B412" s="3">
        <f>SUM(Table2[[#This Row],[Currency; Not seasonally adjusted]],Table2[[#This Row],[Demand deposits; Not seasonally adjusted]],AC412,AE412)</f>
        <v>1030.5</v>
      </c>
      <c r="C412" s="3">
        <f>SUM(Table2[[#This Row],[M1; Not seasonally adjusted]],K412,L412,,AD412)</f>
        <v>3410.6</v>
      </c>
      <c r="D412" s="3">
        <f>SUM(Table2[[#This Row],[M1; Not seasonally adjusted]],-Table2[[#This Row],[Calculated_NM1]])</f>
        <v>0</v>
      </c>
      <c r="E412" s="3">
        <f>IF(Table2[[#This Row],[NM1-M1]]&gt;1,1,0)</f>
        <v>0</v>
      </c>
      <c r="F412">
        <v>1030.5</v>
      </c>
      <c r="G412">
        <v>3410.5</v>
      </c>
      <c r="H412">
        <v>297.5</v>
      </c>
      <c r="I412">
        <v>335.8</v>
      </c>
      <c r="K412">
        <v>842.6</v>
      </c>
      <c r="L412">
        <v>348.9</v>
      </c>
      <c r="M412">
        <v>271.60000000000002</v>
      </c>
      <c r="N412">
        <v>48.2</v>
      </c>
      <c r="O412">
        <v>319.8</v>
      </c>
      <c r="P412">
        <v>1038.4000000000001</v>
      </c>
      <c r="Q412">
        <v>3411.7</v>
      </c>
      <c r="R412">
        <v>298.3</v>
      </c>
      <c r="S412">
        <v>343.3</v>
      </c>
      <c r="U412">
        <v>842.6</v>
      </c>
      <c r="V412">
        <v>342.6</v>
      </c>
      <c r="W412">
        <v>331.6</v>
      </c>
      <c r="X412">
        <v>31.1</v>
      </c>
      <c r="Y412">
        <v>362.7</v>
      </c>
      <c r="Z412">
        <v>54.3</v>
      </c>
      <c r="AA412">
        <v>91.5</v>
      </c>
      <c r="AB412">
        <v>54.2</v>
      </c>
      <c r="AC412">
        <v>389.4</v>
      </c>
      <c r="AD412">
        <v>1188.5999999999999</v>
      </c>
      <c r="AE412">
        <v>7.8</v>
      </c>
      <c r="AF412">
        <v>388.7</v>
      </c>
      <c r="AG412">
        <v>1188.0999999999999</v>
      </c>
      <c r="AH412">
        <v>8.1</v>
      </c>
    </row>
    <row r="413" spans="1:34" hidden="1" x14ac:dyDescent="0.2">
      <c r="A413" s="2">
        <v>34060</v>
      </c>
      <c r="B413" s="3">
        <f>SUM(Table2[[#This Row],[Currency; Not seasonally adjusted]],Table2[[#This Row],[Demand deposits; Not seasonally adjusted]],AC413,AE413)</f>
        <v>1057.3999999999999</v>
      </c>
      <c r="C413" s="3">
        <f>SUM(Table2[[#This Row],[M1; Not seasonally adjusted]],K413,L413,,AD413)</f>
        <v>3430.4</v>
      </c>
      <c r="D413" s="3">
        <f>SUM(Table2[[#This Row],[M1; Not seasonally adjusted]],-Table2[[#This Row],[Calculated_NM1]])</f>
        <v>2.2737367544323206E-13</v>
      </c>
      <c r="E413" s="3">
        <f>IF(Table2[[#This Row],[NM1-M1]]&gt;1,1,0)</f>
        <v>0</v>
      </c>
      <c r="F413">
        <v>1057.4000000000001</v>
      </c>
      <c r="G413">
        <v>3430.4</v>
      </c>
      <c r="H413">
        <v>300.89999999999998</v>
      </c>
      <c r="I413">
        <v>349.8</v>
      </c>
      <c r="K413">
        <v>834.8</v>
      </c>
      <c r="L413">
        <v>344.7</v>
      </c>
      <c r="M413">
        <v>271</v>
      </c>
      <c r="N413">
        <v>48.6</v>
      </c>
      <c r="O413">
        <v>319.5</v>
      </c>
      <c r="P413">
        <v>1047.5999999999999</v>
      </c>
      <c r="Q413">
        <v>3411.3</v>
      </c>
      <c r="R413">
        <v>301</v>
      </c>
      <c r="S413">
        <v>348.9</v>
      </c>
      <c r="U413">
        <v>835.1</v>
      </c>
      <c r="V413">
        <v>339.7</v>
      </c>
      <c r="W413">
        <v>335.4</v>
      </c>
      <c r="X413">
        <v>33.5</v>
      </c>
      <c r="Y413">
        <v>368.8</v>
      </c>
      <c r="Z413">
        <v>56.5</v>
      </c>
      <c r="AA413">
        <v>73.2</v>
      </c>
      <c r="AB413">
        <v>56.5</v>
      </c>
      <c r="AC413">
        <v>398.9</v>
      </c>
      <c r="AD413">
        <v>1193.5</v>
      </c>
      <c r="AE413">
        <v>7.8</v>
      </c>
      <c r="AF413">
        <v>389.6</v>
      </c>
      <c r="AG413">
        <v>1188.8</v>
      </c>
      <c r="AH413">
        <v>8.1</v>
      </c>
    </row>
    <row r="414" spans="1:34" hidden="1" x14ac:dyDescent="0.2">
      <c r="A414" s="2">
        <v>34090</v>
      </c>
      <c r="B414" s="3">
        <f>SUM(Table2[[#This Row],[Currency; Not seasonally adjusted]],Table2[[#This Row],[Demand deposits; Not seasonally adjusted]],AC414,AE414)</f>
        <v>1056.8</v>
      </c>
      <c r="C414" s="3">
        <f>SUM(Table2[[#This Row],[M1; Not seasonally adjusted]],K414,L414,,AD414)</f>
        <v>3425</v>
      </c>
      <c r="D414" s="3">
        <f>SUM(Table2[[#This Row],[M1; Not seasonally adjusted]],-Table2[[#This Row],[Calculated_NM1]])</f>
        <v>0</v>
      </c>
      <c r="E414" s="3">
        <f>IF(Table2[[#This Row],[NM1-M1]]&gt;1,1,0)</f>
        <v>0</v>
      </c>
      <c r="F414">
        <v>1056.8</v>
      </c>
      <c r="G414">
        <v>3425</v>
      </c>
      <c r="H414">
        <v>303.89999999999998</v>
      </c>
      <c r="I414">
        <v>351.4</v>
      </c>
      <c r="K414">
        <v>826.5</v>
      </c>
      <c r="L414">
        <v>341.7</v>
      </c>
      <c r="M414">
        <v>269.39999999999998</v>
      </c>
      <c r="N414">
        <v>49.2</v>
      </c>
      <c r="O414">
        <v>318.7</v>
      </c>
      <c r="P414">
        <v>1065.9000000000001</v>
      </c>
      <c r="Q414">
        <v>3436.9</v>
      </c>
      <c r="R414">
        <v>303.8</v>
      </c>
      <c r="S414">
        <v>357.9</v>
      </c>
      <c r="U414">
        <v>827.6</v>
      </c>
      <c r="V414">
        <v>343.2</v>
      </c>
      <c r="W414">
        <v>338.6</v>
      </c>
      <c r="X414">
        <v>32.299999999999997</v>
      </c>
      <c r="Y414">
        <v>370.8</v>
      </c>
      <c r="Z414">
        <v>56.1</v>
      </c>
      <c r="AA414">
        <v>121.4</v>
      </c>
      <c r="AB414">
        <v>56</v>
      </c>
      <c r="AC414">
        <v>393.5</v>
      </c>
      <c r="AD414">
        <v>1200</v>
      </c>
      <c r="AE414">
        <v>8</v>
      </c>
      <c r="AF414">
        <v>396.1</v>
      </c>
      <c r="AG414">
        <v>1200.2</v>
      </c>
      <c r="AH414">
        <v>8.1</v>
      </c>
    </row>
    <row r="415" spans="1:34" hidden="1" x14ac:dyDescent="0.2">
      <c r="A415" s="2">
        <v>34121</v>
      </c>
      <c r="B415" s="3">
        <f>SUM(Table2[[#This Row],[Currency; Not seasonally adjusted]],Table2[[#This Row],[Demand deposits; Not seasonally adjusted]],AC415,AE415)</f>
        <v>1071.8</v>
      </c>
      <c r="C415" s="3">
        <f>SUM(Table2[[#This Row],[M1; Not seasonally adjusted]],K415,L415,,AD415)</f>
        <v>3439.5</v>
      </c>
      <c r="D415" s="3">
        <f>SUM(Table2[[#This Row],[M1; Not seasonally adjusted]],-Table2[[#This Row],[Calculated_NM1]])</f>
        <v>0</v>
      </c>
      <c r="E415" s="3">
        <f>IF(Table2[[#This Row],[NM1-M1]]&gt;1,1,0)</f>
        <v>0</v>
      </c>
      <c r="F415">
        <v>1071.8</v>
      </c>
      <c r="G415">
        <v>3439.5</v>
      </c>
      <c r="H415">
        <v>306.8</v>
      </c>
      <c r="I415">
        <v>358.9</v>
      </c>
      <c r="K415">
        <v>818.9</v>
      </c>
      <c r="L415">
        <v>340.1</v>
      </c>
      <c r="M415">
        <v>268.60000000000002</v>
      </c>
      <c r="N415">
        <v>50</v>
      </c>
      <c r="O415">
        <v>318.60000000000002</v>
      </c>
      <c r="P415">
        <v>1075.0999999999999</v>
      </c>
      <c r="Q415">
        <v>3442.4</v>
      </c>
      <c r="R415">
        <v>306.39999999999998</v>
      </c>
      <c r="S415">
        <v>361.7</v>
      </c>
      <c r="U415">
        <v>819.1</v>
      </c>
      <c r="V415">
        <v>342.3</v>
      </c>
      <c r="W415">
        <v>343</v>
      </c>
      <c r="X415">
        <v>32.9</v>
      </c>
      <c r="Y415">
        <v>375.8</v>
      </c>
      <c r="Z415">
        <v>57.2</v>
      </c>
      <c r="AA415">
        <v>181.4</v>
      </c>
      <c r="AB415">
        <v>57</v>
      </c>
      <c r="AC415">
        <v>397.8</v>
      </c>
      <c r="AD415">
        <v>1208.7</v>
      </c>
      <c r="AE415">
        <v>8.3000000000000007</v>
      </c>
      <c r="AF415">
        <v>399</v>
      </c>
      <c r="AG415">
        <v>1205.8</v>
      </c>
      <c r="AH415">
        <v>8.1</v>
      </c>
    </row>
    <row r="416" spans="1:34" hidden="1" x14ac:dyDescent="0.2">
      <c r="A416" s="2">
        <v>34151</v>
      </c>
      <c r="B416" s="3">
        <f>SUM(Table2[[#This Row],[Currency; Not seasonally adjusted]],Table2[[#This Row],[Demand deposits; Not seasonally adjusted]],AC416,AE416)</f>
        <v>1083.0999999999999</v>
      </c>
      <c r="C416" s="3">
        <f>SUM(Table2[[#This Row],[M1; Not seasonally adjusted]],K416,L416,,AD416)</f>
        <v>3442.6</v>
      </c>
      <c r="D416" s="3">
        <f>SUM(Table2[[#This Row],[M1; Not seasonally adjusted]],-Table2[[#This Row],[Calculated_NM1]])</f>
        <v>0</v>
      </c>
      <c r="E416" s="3">
        <f>IF(Table2[[#This Row],[NM1-M1]]&gt;1,1,0)</f>
        <v>0</v>
      </c>
      <c r="F416">
        <v>1083.0999999999999</v>
      </c>
      <c r="G416">
        <v>3442.6</v>
      </c>
      <c r="H416">
        <v>310.39999999999998</v>
      </c>
      <c r="I416">
        <v>364.9</v>
      </c>
      <c r="K416">
        <v>812.1</v>
      </c>
      <c r="L416">
        <v>337.9</v>
      </c>
      <c r="M416">
        <v>268.10000000000002</v>
      </c>
      <c r="N416">
        <v>50.5</v>
      </c>
      <c r="O416">
        <v>318.60000000000002</v>
      </c>
      <c r="P416">
        <v>1084.5999999999999</v>
      </c>
      <c r="Q416">
        <v>3442</v>
      </c>
      <c r="R416">
        <v>309.39999999999998</v>
      </c>
      <c r="S416">
        <v>364.9</v>
      </c>
      <c r="U416">
        <v>810.7</v>
      </c>
      <c r="V416">
        <v>340.3</v>
      </c>
      <c r="W416">
        <v>346.2</v>
      </c>
      <c r="X416">
        <v>32.9</v>
      </c>
      <c r="Y416">
        <v>379.1</v>
      </c>
      <c r="Z416">
        <v>57.7</v>
      </c>
      <c r="AA416">
        <v>243.9</v>
      </c>
      <c r="AB416">
        <v>57.5</v>
      </c>
      <c r="AC416">
        <v>399.3</v>
      </c>
      <c r="AD416">
        <v>1209.5</v>
      </c>
      <c r="AE416">
        <v>8.5</v>
      </c>
      <c r="AF416">
        <v>402.4</v>
      </c>
      <c r="AG416">
        <v>1206.4000000000001</v>
      </c>
      <c r="AH416">
        <v>8</v>
      </c>
    </row>
    <row r="417" spans="1:34" hidden="1" x14ac:dyDescent="0.2">
      <c r="A417" s="2">
        <v>34182</v>
      </c>
      <c r="B417" s="3">
        <f>SUM(Table2[[#This Row],[Currency; Not seasonally adjusted]],Table2[[#This Row],[Demand deposits; Not seasonally adjusted]],AC417,AE417)</f>
        <v>1088.0999999999999</v>
      </c>
      <c r="C417" s="3">
        <f>SUM(Table2[[#This Row],[M1; Not seasonally adjusted]],K417,L417,,AD417)</f>
        <v>3440.9</v>
      </c>
      <c r="D417" s="3">
        <f>SUM(Table2[[#This Row],[M1; Not seasonally adjusted]],-Table2[[#This Row],[Calculated_NM1]])</f>
        <v>0</v>
      </c>
      <c r="E417" s="3">
        <f>IF(Table2[[#This Row],[NM1-M1]]&gt;1,1,0)</f>
        <v>0</v>
      </c>
      <c r="F417">
        <v>1088.0999999999999</v>
      </c>
      <c r="G417">
        <v>3440.9</v>
      </c>
      <c r="H417">
        <v>312.2</v>
      </c>
      <c r="I417">
        <v>367.2</v>
      </c>
      <c r="K417">
        <v>804.2</v>
      </c>
      <c r="L417">
        <v>337.1</v>
      </c>
      <c r="M417">
        <v>267.39999999999998</v>
      </c>
      <c r="N417">
        <v>51</v>
      </c>
      <c r="O417">
        <v>318.39999999999998</v>
      </c>
      <c r="P417">
        <v>1094.2</v>
      </c>
      <c r="Q417">
        <v>3445.7</v>
      </c>
      <c r="R417">
        <v>311.89999999999998</v>
      </c>
      <c r="S417">
        <v>369.8</v>
      </c>
      <c r="U417">
        <v>803.3</v>
      </c>
      <c r="V417">
        <v>338.4</v>
      </c>
      <c r="W417">
        <v>348.2</v>
      </c>
      <c r="X417">
        <v>32.700000000000003</v>
      </c>
      <c r="Y417">
        <v>380.9</v>
      </c>
      <c r="Z417">
        <v>57.8</v>
      </c>
      <c r="AA417">
        <v>352.2</v>
      </c>
      <c r="AB417">
        <v>57.4</v>
      </c>
      <c r="AC417">
        <v>400.2</v>
      </c>
      <c r="AD417">
        <v>1211.5</v>
      </c>
      <c r="AE417">
        <v>8.5</v>
      </c>
      <c r="AF417">
        <v>404.6</v>
      </c>
      <c r="AG417">
        <v>1209.7</v>
      </c>
      <c r="AH417">
        <v>8</v>
      </c>
    </row>
    <row r="418" spans="1:34" hidden="1" x14ac:dyDescent="0.2">
      <c r="A418" s="2">
        <v>34213</v>
      </c>
      <c r="B418" s="3">
        <f>SUM(Table2[[#This Row],[Currency; Not seasonally adjusted]],Table2[[#This Row],[Demand deposits; Not seasonally adjusted]],AC418,AE418)</f>
        <v>1098.8</v>
      </c>
      <c r="C418" s="3">
        <f>SUM(Table2[[#This Row],[M1; Not seasonally adjusted]],K418,L418,,AD418)</f>
        <v>3443.5</v>
      </c>
      <c r="D418" s="3">
        <f>SUM(Table2[[#This Row],[M1; Not seasonally adjusted]],-Table2[[#This Row],[Calculated_NM1]])</f>
        <v>0</v>
      </c>
      <c r="E418" s="3">
        <f>IF(Table2[[#This Row],[NM1-M1]]&gt;1,1,0)</f>
        <v>0</v>
      </c>
      <c r="F418">
        <v>1098.8</v>
      </c>
      <c r="G418">
        <v>3443.5</v>
      </c>
      <c r="H418">
        <v>314.2</v>
      </c>
      <c r="I418">
        <v>372.4</v>
      </c>
      <c r="K418">
        <v>798.1</v>
      </c>
      <c r="L418">
        <v>335.5</v>
      </c>
      <c r="M418">
        <v>266.8</v>
      </c>
      <c r="N418">
        <v>51.5</v>
      </c>
      <c r="O418">
        <v>318.3</v>
      </c>
      <c r="P418">
        <v>1104.2</v>
      </c>
      <c r="Q418">
        <v>3452.2</v>
      </c>
      <c r="R418">
        <v>314.89999999999998</v>
      </c>
      <c r="S418">
        <v>374.6</v>
      </c>
      <c r="U418">
        <v>797.4</v>
      </c>
      <c r="V418">
        <v>339.1</v>
      </c>
      <c r="W418">
        <v>351.1</v>
      </c>
      <c r="X418">
        <v>33.6</v>
      </c>
      <c r="Y418">
        <v>384.7</v>
      </c>
      <c r="Z418">
        <v>59.1</v>
      </c>
      <c r="AA418">
        <v>427.6</v>
      </c>
      <c r="AB418">
        <v>58.7</v>
      </c>
      <c r="AC418">
        <v>403.9</v>
      </c>
      <c r="AD418">
        <v>1211.0999999999999</v>
      </c>
      <c r="AE418">
        <v>8.3000000000000007</v>
      </c>
      <c r="AF418">
        <v>406.7</v>
      </c>
      <c r="AG418">
        <v>1211.5</v>
      </c>
      <c r="AH418">
        <v>8</v>
      </c>
    </row>
    <row r="419" spans="1:34" hidden="1" x14ac:dyDescent="0.2">
      <c r="A419" s="2">
        <v>34243</v>
      </c>
      <c r="B419" s="3">
        <f>SUM(Table2[[#This Row],[Currency; Not seasonally adjusted]],Table2[[#This Row],[Demand deposits; Not seasonally adjusted]],AC419,AE419)</f>
        <v>1111.5</v>
      </c>
      <c r="C419" s="3">
        <f>SUM(Table2[[#This Row],[M1; Not seasonally adjusted]],K419,L419,,AD419)</f>
        <v>3452.7999999999997</v>
      </c>
      <c r="D419" s="3">
        <f>SUM(Table2[[#This Row],[M1; Not seasonally adjusted]],-Table2[[#This Row],[Calculated_NM1]])</f>
        <v>9.9999999999909051E-2</v>
      </c>
      <c r="E419" s="3">
        <f>IF(Table2[[#This Row],[NM1-M1]]&gt;1,1,0)</f>
        <v>0</v>
      </c>
      <c r="F419">
        <v>1111.5999999999999</v>
      </c>
      <c r="G419">
        <v>3452.7</v>
      </c>
      <c r="H419">
        <v>316.8</v>
      </c>
      <c r="I419">
        <v>380.4</v>
      </c>
      <c r="K419">
        <v>792.3</v>
      </c>
      <c r="L419">
        <v>336.4</v>
      </c>
      <c r="M419">
        <v>265.5</v>
      </c>
      <c r="N419">
        <v>51.9</v>
      </c>
      <c r="O419">
        <v>317.39999999999998</v>
      </c>
      <c r="P419">
        <v>1113.0999999999999</v>
      </c>
      <c r="Q419">
        <v>3456.7</v>
      </c>
      <c r="R419">
        <v>317.3</v>
      </c>
      <c r="S419">
        <v>377.6</v>
      </c>
      <c r="U419">
        <v>791.7</v>
      </c>
      <c r="V419">
        <v>339.3</v>
      </c>
      <c r="W419">
        <v>353.3</v>
      </c>
      <c r="X419">
        <v>34.9</v>
      </c>
      <c r="Y419">
        <v>388.2</v>
      </c>
      <c r="Z419">
        <v>60</v>
      </c>
      <c r="AA419">
        <v>285.2</v>
      </c>
      <c r="AB419">
        <v>59.7</v>
      </c>
      <c r="AC419">
        <v>406.3</v>
      </c>
      <c r="AD419">
        <v>1212.5</v>
      </c>
      <c r="AE419">
        <v>8</v>
      </c>
      <c r="AF419">
        <v>410.2</v>
      </c>
      <c r="AG419">
        <v>1212.5999999999999</v>
      </c>
      <c r="AH419">
        <v>8</v>
      </c>
    </row>
    <row r="420" spans="1:34" hidden="1" x14ac:dyDescent="0.2">
      <c r="A420" s="2">
        <v>34274</v>
      </c>
      <c r="B420" s="3">
        <f>SUM(Table2[[#This Row],[Currency; Not seasonally adjusted]],Table2[[#This Row],[Demand deposits; Not seasonally adjusted]],AC420,AE420)</f>
        <v>1128.9999999999998</v>
      </c>
      <c r="C420" s="3">
        <f>SUM(Table2[[#This Row],[M1; Not seasonally adjusted]],K420,L420,,AD420)</f>
        <v>3474.6</v>
      </c>
      <c r="D420" s="3">
        <f>SUM(Table2[[#This Row],[M1; Not seasonally adjusted]],-Table2[[#This Row],[Calculated_NM1]])</f>
        <v>2.2737367544323206E-13</v>
      </c>
      <c r="E420" s="3">
        <f>IF(Table2[[#This Row],[NM1-M1]]&gt;1,1,0)</f>
        <v>0</v>
      </c>
      <c r="F420">
        <v>1129</v>
      </c>
      <c r="G420">
        <v>3474.7</v>
      </c>
      <c r="H420">
        <v>319.2</v>
      </c>
      <c r="I420">
        <v>390.1</v>
      </c>
      <c r="K420">
        <v>785.1</v>
      </c>
      <c r="L420">
        <v>341.5</v>
      </c>
      <c r="M420">
        <v>264.10000000000002</v>
      </c>
      <c r="N420">
        <v>52.2</v>
      </c>
      <c r="O420">
        <v>316.39999999999998</v>
      </c>
      <c r="P420">
        <v>1124.0999999999999</v>
      </c>
      <c r="Q420">
        <v>3470.1</v>
      </c>
      <c r="R420">
        <v>319.10000000000002</v>
      </c>
      <c r="S420">
        <v>384.3</v>
      </c>
      <c r="U420">
        <v>786.4</v>
      </c>
      <c r="V420">
        <v>342.2</v>
      </c>
      <c r="W420">
        <v>356.6</v>
      </c>
      <c r="X420">
        <v>35.4</v>
      </c>
      <c r="Y420">
        <v>392</v>
      </c>
      <c r="Z420">
        <v>61.3</v>
      </c>
      <c r="AA420">
        <v>89.5</v>
      </c>
      <c r="AB420">
        <v>61.2</v>
      </c>
      <c r="AC420">
        <v>411.9</v>
      </c>
      <c r="AD420">
        <v>1219</v>
      </c>
      <c r="AE420">
        <v>7.8</v>
      </c>
      <c r="AF420">
        <v>412.7</v>
      </c>
      <c r="AG420">
        <v>1217.4000000000001</v>
      </c>
      <c r="AH420">
        <v>8</v>
      </c>
    </row>
    <row r="421" spans="1:34" hidden="1" x14ac:dyDescent="0.2">
      <c r="A421" s="2">
        <v>34304</v>
      </c>
      <c r="B421" s="3">
        <f>SUM(Table2[[#This Row],[Currency; Not seasonally adjusted]],Table2[[#This Row],[Demand deposits; Not seasonally adjusted]],AC421,AE421)</f>
        <v>1153.2</v>
      </c>
      <c r="C421" s="3">
        <f>SUM(Table2[[#This Row],[M1; Not seasonally adjusted]],K421,L421,,AD421)</f>
        <v>3495.2</v>
      </c>
      <c r="D421" s="3">
        <f>SUM(Table2[[#This Row],[M1; Not seasonally adjusted]],-Table2[[#This Row],[Calculated_NM1]])</f>
        <v>9.9999999999909051E-2</v>
      </c>
      <c r="E421" s="3">
        <f>IF(Table2[[#This Row],[NM1-M1]]&gt;1,1,0)</f>
        <v>0</v>
      </c>
      <c r="F421">
        <v>1153.3</v>
      </c>
      <c r="G421">
        <v>3495.1</v>
      </c>
      <c r="H421">
        <v>324.3</v>
      </c>
      <c r="I421">
        <v>401.8</v>
      </c>
      <c r="K421">
        <v>779.7</v>
      </c>
      <c r="L421">
        <v>344.5</v>
      </c>
      <c r="M421">
        <v>262.89999999999998</v>
      </c>
      <c r="N421">
        <v>52.6</v>
      </c>
      <c r="O421">
        <v>315.5</v>
      </c>
      <c r="P421">
        <v>1129.5999999999999</v>
      </c>
      <c r="Q421">
        <v>3474.5</v>
      </c>
      <c r="R421">
        <v>321.60000000000002</v>
      </c>
      <c r="S421">
        <v>385.4</v>
      </c>
      <c r="U421">
        <v>781.4</v>
      </c>
      <c r="V421">
        <v>344.2</v>
      </c>
      <c r="W421">
        <v>362.4</v>
      </c>
      <c r="X421">
        <v>36.200000000000003</v>
      </c>
      <c r="Y421">
        <v>398.6</v>
      </c>
      <c r="Z421">
        <v>62.8</v>
      </c>
      <c r="AA421">
        <v>82</v>
      </c>
      <c r="AB421">
        <v>62.8</v>
      </c>
      <c r="AC421">
        <v>419.4</v>
      </c>
      <c r="AD421">
        <v>1217.7</v>
      </c>
      <c r="AE421">
        <v>7.7</v>
      </c>
      <c r="AF421">
        <v>414.6</v>
      </c>
      <c r="AG421">
        <v>1219.3</v>
      </c>
      <c r="AH421">
        <v>8</v>
      </c>
    </row>
    <row r="422" spans="1:34" hidden="1" x14ac:dyDescent="0.2">
      <c r="A422" s="2">
        <v>34335</v>
      </c>
      <c r="B422" s="3">
        <f>SUM(Table2[[#This Row],[Currency; Not seasonally adjusted]],Table2[[#This Row],[Demand deposits; Not seasonally adjusted]],AC422,AE422)</f>
        <v>1141.7</v>
      </c>
      <c r="C422" s="3">
        <f>SUM(Table2[[#This Row],[M1; Not seasonally adjusted]],K422,L422,,AD422)</f>
        <v>3480.1</v>
      </c>
      <c r="D422" s="3">
        <f>SUM(Table2[[#This Row],[M1; Not seasonally adjusted]],-Table2[[#This Row],[Calculated_NM1]])</f>
        <v>0</v>
      </c>
      <c r="E422" s="3">
        <f>IF(Table2[[#This Row],[NM1-M1]]&gt;1,1,0)</f>
        <v>0</v>
      </c>
      <c r="F422">
        <v>1141.7</v>
      </c>
      <c r="G422">
        <v>3480.1</v>
      </c>
      <c r="H422">
        <v>323.39999999999998</v>
      </c>
      <c r="I422">
        <v>391.9</v>
      </c>
      <c r="K422">
        <v>775.4</v>
      </c>
      <c r="L422">
        <v>345.1</v>
      </c>
      <c r="M422">
        <v>262.2</v>
      </c>
      <c r="N422">
        <v>53.6</v>
      </c>
      <c r="O422">
        <v>315.8</v>
      </c>
      <c r="P422">
        <v>1131.5999999999999</v>
      </c>
      <c r="Q422">
        <v>3474.9</v>
      </c>
      <c r="R422">
        <v>324.89999999999998</v>
      </c>
      <c r="S422">
        <v>386.2</v>
      </c>
      <c r="U422">
        <v>775.2</v>
      </c>
      <c r="V422">
        <v>344.4</v>
      </c>
      <c r="W422">
        <v>362.9</v>
      </c>
      <c r="X422">
        <v>34.9</v>
      </c>
      <c r="Y422">
        <v>397.8</v>
      </c>
      <c r="Z422">
        <v>62</v>
      </c>
      <c r="AA422">
        <v>73.400000000000006</v>
      </c>
      <c r="AB422">
        <v>62</v>
      </c>
      <c r="AC422">
        <v>418.6</v>
      </c>
      <c r="AD422">
        <v>1217.9000000000001</v>
      </c>
      <c r="AE422">
        <v>7.8</v>
      </c>
      <c r="AF422">
        <v>412.4</v>
      </c>
      <c r="AG422">
        <v>1223.8</v>
      </c>
      <c r="AH422">
        <v>8.1</v>
      </c>
    </row>
    <row r="423" spans="1:34" hidden="1" x14ac:dyDescent="0.2">
      <c r="A423" s="2">
        <v>34366</v>
      </c>
      <c r="B423" s="3">
        <f>SUM(Table2[[#This Row],[Currency; Not seasonally adjusted]],Table2[[#This Row],[Demand deposits; Not seasonally adjusted]],AC423,AE423)</f>
        <v>1123.8</v>
      </c>
      <c r="C423" s="3">
        <f>SUM(Table2[[#This Row],[M1; Not seasonally adjusted]],K423,L423,,AD423)</f>
        <v>3459.7</v>
      </c>
      <c r="D423" s="3">
        <f>SUM(Table2[[#This Row],[M1; Not seasonally adjusted]],-Table2[[#This Row],[Calculated_NM1]])</f>
        <v>0</v>
      </c>
      <c r="E423" s="3">
        <f>IF(Table2[[#This Row],[NM1-M1]]&gt;1,1,0)</f>
        <v>0</v>
      </c>
      <c r="F423">
        <v>1123.8</v>
      </c>
      <c r="G423">
        <v>3459.7</v>
      </c>
      <c r="H423">
        <v>326.8</v>
      </c>
      <c r="I423">
        <v>379.5</v>
      </c>
      <c r="K423">
        <v>769.9</v>
      </c>
      <c r="L423">
        <v>346.4</v>
      </c>
      <c r="M423">
        <v>261.8</v>
      </c>
      <c r="N423">
        <v>55.3</v>
      </c>
      <c r="O423">
        <v>317</v>
      </c>
      <c r="P423">
        <v>1136.3</v>
      </c>
      <c r="Q423">
        <v>3475.7</v>
      </c>
      <c r="R423">
        <v>328.1</v>
      </c>
      <c r="S423">
        <v>388.3</v>
      </c>
      <c r="U423">
        <v>769.8</v>
      </c>
      <c r="V423">
        <v>342.8</v>
      </c>
      <c r="W423">
        <v>363.8</v>
      </c>
      <c r="X423">
        <v>34.1</v>
      </c>
      <c r="Y423">
        <v>397.9</v>
      </c>
      <c r="Z423">
        <v>59.6</v>
      </c>
      <c r="AA423">
        <v>70.400000000000006</v>
      </c>
      <c r="AB423">
        <v>59.5</v>
      </c>
      <c r="AC423">
        <v>409.7</v>
      </c>
      <c r="AD423">
        <v>1219.5999999999999</v>
      </c>
      <c r="AE423">
        <v>7.8</v>
      </c>
      <c r="AF423">
        <v>411.7</v>
      </c>
      <c r="AG423">
        <v>1226.8</v>
      </c>
      <c r="AH423">
        <v>8.1</v>
      </c>
    </row>
    <row r="424" spans="1:34" hidden="1" x14ac:dyDescent="0.2">
      <c r="A424" s="2">
        <v>34394</v>
      </c>
      <c r="B424" s="3">
        <f>SUM(Table2[[#This Row],[Currency; Not seasonally adjusted]],Table2[[#This Row],[Demand deposits; Not seasonally adjusted]],AC424,AE424)</f>
        <v>1131.1000000000001</v>
      </c>
      <c r="C424" s="3">
        <f>SUM(Table2[[#This Row],[M1; Not seasonally adjusted]],K424,L424,,AD424)</f>
        <v>3477.2</v>
      </c>
      <c r="D424" s="3">
        <f>SUM(Table2[[#This Row],[M1; Not seasonally adjusted]],-Table2[[#This Row],[Calculated_NM1]])</f>
        <v>-2.2737367544323206E-13</v>
      </c>
      <c r="E424" s="3">
        <f>IF(Table2[[#This Row],[NM1-M1]]&gt;1,1,0)</f>
        <v>0</v>
      </c>
      <c r="F424">
        <v>1131.0999999999999</v>
      </c>
      <c r="G424">
        <v>3477.2</v>
      </c>
      <c r="H424">
        <v>330.1</v>
      </c>
      <c r="I424">
        <v>379.6</v>
      </c>
      <c r="K424">
        <v>766</v>
      </c>
      <c r="L424">
        <v>352.7</v>
      </c>
      <c r="M424">
        <v>260.7</v>
      </c>
      <c r="N424">
        <v>56.9</v>
      </c>
      <c r="O424">
        <v>317.60000000000002</v>
      </c>
      <c r="P424">
        <v>1140.0999999999999</v>
      </c>
      <c r="Q424">
        <v>3480.1</v>
      </c>
      <c r="R424">
        <v>331.1</v>
      </c>
      <c r="S424">
        <v>388</v>
      </c>
      <c r="U424">
        <v>765.8</v>
      </c>
      <c r="V424">
        <v>347.3</v>
      </c>
      <c r="W424">
        <v>366.8</v>
      </c>
      <c r="X424">
        <v>34</v>
      </c>
      <c r="Y424">
        <v>400.8</v>
      </c>
      <c r="Z424">
        <v>59.6</v>
      </c>
      <c r="AA424">
        <v>55.1</v>
      </c>
      <c r="AB424">
        <v>59.5</v>
      </c>
      <c r="AC424">
        <v>413.5</v>
      </c>
      <c r="AD424">
        <v>1227.4000000000001</v>
      </c>
      <c r="AE424">
        <v>7.9</v>
      </c>
      <c r="AF424">
        <v>412.9</v>
      </c>
      <c r="AG424">
        <v>1227</v>
      </c>
      <c r="AH424">
        <v>8.1</v>
      </c>
    </row>
    <row r="425" spans="1:34" hidden="1" x14ac:dyDescent="0.2">
      <c r="A425" s="2">
        <v>34425</v>
      </c>
      <c r="B425" s="3">
        <f>SUM(Table2[[#This Row],[Currency; Not seasonally adjusted]],Table2[[#This Row],[Demand deposits; Not seasonally adjusted]],AC425,AE425)</f>
        <v>1152.2</v>
      </c>
      <c r="C425" s="3">
        <f>SUM(Table2[[#This Row],[M1; Not seasonally adjusted]],K425,L425,,AD425)</f>
        <v>3503.1</v>
      </c>
      <c r="D425" s="3">
        <f>SUM(Table2[[#This Row],[M1; Not seasonally adjusted]],-Table2[[#This Row],[Calculated_NM1]])</f>
        <v>0</v>
      </c>
      <c r="E425" s="3">
        <f>IF(Table2[[#This Row],[NM1-M1]]&gt;1,1,0)</f>
        <v>0</v>
      </c>
      <c r="F425">
        <v>1152.2</v>
      </c>
      <c r="G425">
        <v>3503.1</v>
      </c>
      <c r="H425">
        <v>333.9</v>
      </c>
      <c r="I425">
        <v>389.1</v>
      </c>
      <c r="K425">
        <v>763.9</v>
      </c>
      <c r="L425">
        <v>358.9</v>
      </c>
      <c r="M425">
        <v>259.7</v>
      </c>
      <c r="N425">
        <v>58.1</v>
      </c>
      <c r="O425">
        <v>317.7</v>
      </c>
      <c r="P425">
        <v>1141.0999999999999</v>
      </c>
      <c r="Q425">
        <v>3481.3</v>
      </c>
      <c r="R425">
        <v>333.7</v>
      </c>
      <c r="S425">
        <v>387.5</v>
      </c>
      <c r="U425">
        <v>763.7</v>
      </c>
      <c r="V425">
        <v>354.4</v>
      </c>
      <c r="W425">
        <v>370.9</v>
      </c>
      <c r="X425">
        <v>36.1</v>
      </c>
      <c r="Y425">
        <v>406.9</v>
      </c>
      <c r="Z425">
        <v>61.6</v>
      </c>
      <c r="AA425">
        <v>124.2</v>
      </c>
      <c r="AB425">
        <v>61.5</v>
      </c>
      <c r="AC425">
        <v>421.3</v>
      </c>
      <c r="AD425">
        <v>1228.0999999999999</v>
      </c>
      <c r="AE425">
        <v>7.9</v>
      </c>
      <c r="AF425">
        <v>411.7</v>
      </c>
      <c r="AG425">
        <v>1222.0999999999999</v>
      </c>
      <c r="AH425">
        <v>8.1</v>
      </c>
    </row>
    <row r="426" spans="1:34" hidden="1" x14ac:dyDescent="0.2">
      <c r="A426" s="2">
        <v>34455</v>
      </c>
      <c r="B426" s="3">
        <f>SUM(Table2[[#This Row],[Currency; Not seasonally adjusted]],Table2[[#This Row],[Demand deposits; Not seasonally adjusted]],AC426,AE426)</f>
        <v>1132</v>
      </c>
      <c r="C426" s="3">
        <f>SUM(Table2[[#This Row],[M1; Not seasonally adjusted]],K426,L426,,AD426)</f>
        <v>3474.5</v>
      </c>
      <c r="D426" s="3">
        <f>SUM(Table2[[#This Row],[M1; Not seasonally adjusted]],-Table2[[#This Row],[Calculated_NM1]])</f>
        <v>0</v>
      </c>
      <c r="E426" s="3">
        <f>IF(Table2[[#This Row],[NM1-M1]]&gt;1,1,0)</f>
        <v>0</v>
      </c>
      <c r="F426">
        <v>1132</v>
      </c>
      <c r="G426">
        <v>3474.5</v>
      </c>
      <c r="H426">
        <v>336.7</v>
      </c>
      <c r="I426">
        <v>377.6</v>
      </c>
      <c r="K426">
        <v>764.4</v>
      </c>
      <c r="L426">
        <v>357.4</v>
      </c>
      <c r="M426">
        <v>258.60000000000002</v>
      </c>
      <c r="N426">
        <v>58.6</v>
      </c>
      <c r="O426">
        <v>317.2</v>
      </c>
      <c r="P426">
        <v>1143.3</v>
      </c>
      <c r="Q426">
        <v>3490.8</v>
      </c>
      <c r="R426">
        <v>336.8</v>
      </c>
      <c r="S426">
        <v>385.6</v>
      </c>
      <c r="U426">
        <v>764.8</v>
      </c>
      <c r="V426">
        <v>360.1</v>
      </c>
      <c r="W426">
        <v>374.2</v>
      </c>
      <c r="X426">
        <v>32.9</v>
      </c>
      <c r="Y426">
        <v>407.1</v>
      </c>
      <c r="Z426">
        <v>59.2</v>
      </c>
      <c r="AA426">
        <v>200.1</v>
      </c>
      <c r="AB426">
        <v>59</v>
      </c>
      <c r="AC426">
        <v>409.6</v>
      </c>
      <c r="AD426">
        <v>1220.7</v>
      </c>
      <c r="AE426">
        <v>8.1</v>
      </c>
      <c r="AF426">
        <v>412.7</v>
      </c>
      <c r="AG426">
        <v>1222.5999999999999</v>
      </c>
      <c r="AH426">
        <v>8.1999999999999993</v>
      </c>
    </row>
    <row r="427" spans="1:34" hidden="1" x14ac:dyDescent="0.2">
      <c r="A427" s="2">
        <v>34486</v>
      </c>
      <c r="B427" s="3">
        <f>SUM(Table2[[#This Row],[Currency; Not seasonally adjusted]],Table2[[#This Row],[Demand deposits; Not seasonally adjusted]],AC427,AE427)</f>
        <v>1141.8000000000002</v>
      </c>
      <c r="C427" s="3">
        <f>SUM(Table2[[#This Row],[M1; Not seasonally adjusted]],K427,L427,,AD427)</f>
        <v>3477.5</v>
      </c>
      <c r="D427" s="3">
        <f>SUM(Table2[[#This Row],[M1; Not seasonally adjusted]],-Table2[[#This Row],[Calculated_NM1]])</f>
        <v>-2.2737367544323206E-13</v>
      </c>
      <c r="E427" s="3">
        <f>IF(Table2[[#This Row],[NM1-M1]]&gt;1,1,0)</f>
        <v>0</v>
      </c>
      <c r="F427">
        <v>1141.8</v>
      </c>
      <c r="G427">
        <v>3477.4</v>
      </c>
      <c r="H427">
        <v>340.2</v>
      </c>
      <c r="I427">
        <v>382</v>
      </c>
      <c r="K427">
        <v>768.3</v>
      </c>
      <c r="L427">
        <v>351.5</v>
      </c>
      <c r="M427">
        <v>257.5</v>
      </c>
      <c r="N427">
        <v>59.2</v>
      </c>
      <c r="O427">
        <v>316.7</v>
      </c>
      <c r="P427">
        <v>1145.2</v>
      </c>
      <c r="Q427">
        <v>3479.5</v>
      </c>
      <c r="R427">
        <v>339.8</v>
      </c>
      <c r="S427">
        <v>384.8</v>
      </c>
      <c r="U427">
        <v>767.9</v>
      </c>
      <c r="V427">
        <v>354.1</v>
      </c>
      <c r="W427">
        <v>379.1</v>
      </c>
      <c r="X427">
        <v>32.5</v>
      </c>
      <c r="Y427">
        <v>411.6</v>
      </c>
      <c r="Z427">
        <v>59.9</v>
      </c>
      <c r="AA427">
        <v>333.4</v>
      </c>
      <c r="AB427">
        <v>59.6</v>
      </c>
      <c r="AC427">
        <v>411.2</v>
      </c>
      <c r="AD427">
        <v>1215.9000000000001</v>
      </c>
      <c r="AE427">
        <v>8.4</v>
      </c>
      <c r="AF427">
        <v>412.3</v>
      </c>
      <c r="AG427">
        <v>1212.3</v>
      </c>
      <c r="AH427">
        <v>8.3000000000000007</v>
      </c>
    </row>
    <row r="428" spans="1:34" hidden="1" x14ac:dyDescent="0.2">
      <c r="A428" s="2">
        <v>34516</v>
      </c>
      <c r="B428" s="3">
        <f>SUM(Table2[[#This Row],[Currency; Not seasonally adjusted]],Table2[[#This Row],[Demand deposits; Not seasonally adjusted]],AC428,AE428)</f>
        <v>1151</v>
      </c>
      <c r="C428" s="3">
        <f>SUM(Table2[[#This Row],[M1; Not seasonally adjusted]],K428,L428,,AD428)</f>
        <v>3491.3999999999996</v>
      </c>
      <c r="D428" s="3">
        <f>SUM(Table2[[#This Row],[M1; Not seasonally adjusted]],-Table2[[#This Row],[Calculated_NM1]])</f>
        <v>-9.9999999999909051E-2</v>
      </c>
      <c r="E428" s="3">
        <f>IF(Table2[[#This Row],[NM1-M1]]&gt;1,1,0)</f>
        <v>0</v>
      </c>
      <c r="F428">
        <v>1150.9000000000001</v>
      </c>
      <c r="G428">
        <v>3491.5</v>
      </c>
      <c r="H428">
        <v>344.8</v>
      </c>
      <c r="I428">
        <v>386.9</v>
      </c>
      <c r="K428">
        <v>774.6</v>
      </c>
      <c r="L428">
        <v>354.7</v>
      </c>
      <c r="M428">
        <v>257</v>
      </c>
      <c r="N428">
        <v>59.7</v>
      </c>
      <c r="O428">
        <v>316.7</v>
      </c>
      <c r="P428">
        <v>1150.7</v>
      </c>
      <c r="Q428">
        <v>3488.2</v>
      </c>
      <c r="R428">
        <v>343.6</v>
      </c>
      <c r="S428">
        <v>385.5</v>
      </c>
      <c r="U428">
        <v>773.3</v>
      </c>
      <c r="V428">
        <v>356.7</v>
      </c>
      <c r="W428">
        <v>383.1</v>
      </c>
      <c r="X428">
        <v>32</v>
      </c>
      <c r="Y428">
        <v>415</v>
      </c>
      <c r="Z428">
        <v>60.1</v>
      </c>
      <c r="AA428">
        <v>458</v>
      </c>
      <c r="AB428">
        <v>59.6</v>
      </c>
      <c r="AC428">
        <v>410.3</v>
      </c>
      <c r="AD428">
        <v>1211.2</v>
      </c>
      <c r="AE428">
        <v>9</v>
      </c>
      <c r="AF428">
        <v>413.1</v>
      </c>
      <c r="AG428">
        <v>1207.5999999999999</v>
      </c>
      <c r="AH428">
        <v>8.4</v>
      </c>
    </row>
    <row r="429" spans="1:34" hidden="1" x14ac:dyDescent="0.2">
      <c r="A429" s="2">
        <v>34547</v>
      </c>
      <c r="B429" s="3">
        <f>SUM(Table2[[#This Row],[Currency; Not seasonally adjusted]],Table2[[#This Row],[Demand deposits; Not seasonally adjusted]],AC429,AE429)</f>
        <v>1144.0999999999999</v>
      </c>
      <c r="C429" s="3">
        <f>SUM(Table2[[#This Row],[M1; Not seasonally adjusted]],K429,L429,,AD429)</f>
        <v>3481.6000000000004</v>
      </c>
      <c r="D429" s="3">
        <f>SUM(Table2[[#This Row],[M1; Not seasonally adjusted]],-Table2[[#This Row],[Calculated_NM1]])</f>
        <v>0</v>
      </c>
      <c r="E429" s="3">
        <f>IF(Table2[[#This Row],[NM1-M1]]&gt;1,1,0)</f>
        <v>0</v>
      </c>
      <c r="F429">
        <v>1144.0999999999999</v>
      </c>
      <c r="G429">
        <v>3481.6</v>
      </c>
      <c r="H429">
        <v>345.7</v>
      </c>
      <c r="I429">
        <v>382.8</v>
      </c>
      <c r="K429">
        <v>780.2</v>
      </c>
      <c r="L429">
        <v>355.5</v>
      </c>
      <c r="M429">
        <v>256.5</v>
      </c>
      <c r="N429">
        <v>60.2</v>
      </c>
      <c r="O429">
        <v>316.7</v>
      </c>
      <c r="P429">
        <v>1150.5999999999999</v>
      </c>
      <c r="Q429">
        <v>3485.7</v>
      </c>
      <c r="R429">
        <v>345.4</v>
      </c>
      <c r="S429">
        <v>385.7</v>
      </c>
      <c r="U429">
        <v>779.6</v>
      </c>
      <c r="V429">
        <v>355.8</v>
      </c>
      <c r="W429">
        <v>384.3</v>
      </c>
      <c r="X429">
        <v>31</v>
      </c>
      <c r="Y429">
        <v>415.3</v>
      </c>
      <c r="Z429">
        <v>59.3</v>
      </c>
      <c r="AA429">
        <v>468.6</v>
      </c>
      <c r="AB429">
        <v>58.9</v>
      </c>
      <c r="AC429">
        <v>406.6</v>
      </c>
      <c r="AD429">
        <v>1201.8</v>
      </c>
      <c r="AE429">
        <v>9</v>
      </c>
      <c r="AF429">
        <v>411</v>
      </c>
      <c r="AG429">
        <v>1199.7</v>
      </c>
      <c r="AH429">
        <v>8.5</v>
      </c>
    </row>
    <row r="430" spans="1:34" hidden="1" x14ac:dyDescent="0.2">
      <c r="A430" s="2">
        <v>34578</v>
      </c>
      <c r="B430" s="3">
        <f>SUM(Table2[[#This Row],[Currency; Not seasonally adjusted]],Table2[[#This Row],[Demand deposits; Not seasonally adjusted]],AC430,AE430)</f>
        <v>1146.3999999999999</v>
      </c>
      <c r="C430" s="3">
        <f>SUM(Table2[[#This Row],[M1; Not seasonally adjusted]],K430,L430,,AD430)</f>
        <v>3476.7</v>
      </c>
      <c r="D430" s="3">
        <f>SUM(Table2[[#This Row],[M1; Not seasonally adjusted]],-Table2[[#This Row],[Calculated_NM1]])</f>
        <v>2.2737367544323206E-13</v>
      </c>
      <c r="E430" s="3">
        <f>IF(Table2[[#This Row],[NM1-M1]]&gt;1,1,0)</f>
        <v>0</v>
      </c>
      <c r="F430">
        <v>1146.4000000000001</v>
      </c>
      <c r="G430">
        <v>3476.8</v>
      </c>
      <c r="H430">
        <v>347</v>
      </c>
      <c r="I430">
        <v>384.5</v>
      </c>
      <c r="K430">
        <v>786.1</v>
      </c>
      <c r="L430">
        <v>353.1</v>
      </c>
      <c r="M430">
        <v>255.9</v>
      </c>
      <c r="N430">
        <v>60.7</v>
      </c>
      <c r="O430">
        <v>316.60000000000002</v>
      </c>
      <c r="P430">
        <v>1151.9000000000001</v>
      </c>
      <c r="Q430">
        <v>3486.1</v>
      </c>
      <c r="R430">
        <v>347.7</v>
      </c>
      <c r="S430">
        <v>386.9</v>
      </c>
      <c r="U430">
        <v>786.2</v>
      </c>
      <c r="V430">
        <v>356.4</v>
      </c>
      <c r="W430">
        <v>386.6</v>
      </c>
      <c r="X430">
        <v>30.3</v>
      </c>
      <c r="Y430">
        <v>416.9</v>
      </c>
      <c r="Z430">
        <v>60</v>
      </c>
      <c r="AA430">
        <v>486.7</v>
      </c>
      <c r="AB430">
        <v>59.5</v>
      </c>
      <c r="AC430">
        <v>406.1</v>
      </c>
      <c r="AD430">
        <v>1191.0999999999999</v>
      </c>
      <c r="AE430">
        <v>8.8000000000000007</v>
      </c>
      <c r="AF430">
        <v>408.8</v>
      </c>
      <c r="AG430">
        <v>1191.5999999999999</v>
      </c>
      <c r="AH430">
        <v>8.5</v>
      </c>
    </row>
    <row r="431" spans="1:34" hidden="1" x14ac:dyDescent="0.2">
      <c r="A431" s="2">
        <v>34608</v>
      </c>
      <c r="B431" s="3">
        <f>SUM(Table2[[#This Row],[Currency; Not seasonally adjusted]],Table2[[#This Row],[Demand deposits; Not seasonally adjusted]],AC431,AE431)</f>
        <v>1147.9000000000001</v>
      </c>
      <c r="C431" s="3">
        <f>SUM(Table2[[#This Row],[M1; Not seasonally adjusted]],K431,L431,,AD431)</f>
        <v>3478.2</v>
      </c>
      <c r="D431" s="3">
        <f>SUM(Table2[[#This Row],[M1; Not seasonally adjusted]],-Table2[[#This Row],[Calculated_NM1]])</f>
        <v>0</v>
      </c>
      <c r="E431" s="3">
        <f>IF(Table2[[#This Row],[NM1-M1]]&gt;1,1,0)</f>
        <v>0</v>
      </c>
      <c r="F431">
        <v>1147.9000000000001</v>
      </c>
      <c r="G431">
        <v>3478.2</v>
      </c>
      <c r="H431">
        <v>349.5</v>
      </c>
      <c r="I431">
        <v>387.7</v>
      </c>
      <c r="K431">
        <v>796.2</v>
      </c>
      <c r="L431">
        <v>355.4</v>
      </c>
      <c r="M431">
        <v>255.4</v>
      </c>
      <c r="N431">
        <v>61.3</v>
      </c>
      <c r="O431">
        <v>316.8</v>
      </c>
      <c r="P431">
        <v>1150.2</v>
      </c>
      <c r="Q431">
        <v>3484.3</v>
      </c>
      <c r="R431">
        <v>350.3</v>
      </c>
      <c r="S431">
        <v>385.6</v>
      </c>
      <c r="U431">
        <v>796.2</v>
      </c>
      <c r="V431">
        <v>358.4</v>
      </c>
      <c r="W431">
        <v>389</v>
      </c>
      <c r="X431">
        <v>29.7</v>
      </c>
      <c r="Y431">
        <v>418.7</v>
      </c>
      <c r="Z431">
        <v>59.5</v>
      </c>
      <c r="AA431">
        <v>380.4</v>
      </c>
      <c r="AB431">
        <v>59.1</v>
      </c>
      <c r="AC431">
        <v>402.1</v>
      </c>
      <c r="AD431">
        <v>1178.7</v>
      </c>
      <c r="AE431">
        <v>8.6</v>
      </c>
      <c r="AF431">
        <v>405.7</v>
      </c>
      <c r="AG431">
        <v>1179.5999999999999</v>
      </c>
      <c r="AH431">
        <v>8.6</v>
      </c>
    </row>
    <row r="432" spans="1:34" hidden="1" x14ac:dyDescent="0.2">
      <c r="A432" s="2">
        <v>34639</v>
      </c>
      <c r="B432" s="3">
        <f>SUM(Table2[[#This Row],[Currency; Not seasonally adjusted]],Table2[[#This Row],[Demand deposits; Not seasonally adjusted]],AC432,AE432)</f>
        <v>1156.0999999999999</v>
      </c>
      <c r="C432" s="3">
        <f>SUM(Table2[[#This Row],[M1; Not seasonally adjusted]],K432,L432,,AD432)</f>
        <v>3491.8</v>
      </c>
      <c r="D432" s="3">
        <f>SUM(Table2[[#This Row],[M1; Not seasonally adjusted]],-Table2[[#This Row],[Calculated_NM1]])</f>
        <v>0.10000000000013642</v>
      </c>
      <c r="E432" s="3">
        <f>IF(Table2[[#This Row],[NM1-M1]]&gt;1,1,0)</f>
        <v>0</v>
      </c>
      <c r="F432">
        <v>1156.2</v>
      </c>
      <c r="G432">
        <v>3491.8</v>
      </c>
      <c r="H432">
        <v>353.2</v>
      </c>
      <c r="I432">
        <v>390.6</v>
      </c>
      <c r="K432">
        <v>805.7</v>
      </c>
      <c r="L432">
        <v>361.4</v>
      </c>
      <c r="M432">
        <v>255.1</v>
      </c>
      <c r="N432">
        <v>62.1</v>
      </c>
      <c r="O432">
        <v>317.2</v>
      </c>
      <c r="P432">
        <v>1150.9000000000001</v>
      </c>
      <c r="Q432">
        <v>3487.2</v>
      </c>
      <c r="R432">
        <v>353</v>
      </c>
      <c r="S432">
        <v>384.6</v>
      </c>
      <c r="U432">
        <v>807.2</v>
      </c>
      <c r="V432">
        <v>361.9</v>
      </c>
      <c r="W432">
        <v>393.6</v>
      </c>
      <c r="X432">
        <v>29.4</v>
      </c>
      <c r="Y432">
        <v>423.1</v>
      </c>
      <c r="Z432">
        <v>60</v>
      </c>
      <c r="AA432">
        <v>249.1</v>
      </c>
      <c r="AB432">
        <v>59.8</v>
      </c>
      <c r="AC432">
        <v>403.9</v>
      </c>
      <c r="AD432">
        <v>1168.5</v>
      </c>
      <c r="AE432">
        <v>8.4</v>
      </c>
      <c r="AF432">
        <v>404.8</v>
      </c>
      <c r="AG432">
        <v>1167.2</v>
      </c>
      <c r="AH432">
        <v>8.6</v>
      </c>
    </row>
    <row r="433" spans="1:34" hidden="1" x14ac:dyDescent="0.2">
      <c r="A433" s="2">
        <v>34669</v>
      </c>
      <c r="B433" s="3">
        <f>SUM(Table2[[#This Row],[Currency; Not seasonally adjusted]],Table2[[#This Row],[Demand deposits; Not seasonally adjusted]],AC433,AE433)</f>
        <v>1174.4999999999998</v>
      </c>
      <c r="C433" s="3">
        <f>SUM(Table2[[#This Row],[M1; Not seasonally adjusted]],K433,L433,,AD433)</f>
        <v>3507.8</v>
      </c>
      <c r="D433" s="3">
        <f>SUM(Table2[[#This Row],[M1; Not seasonally adjusted]],-Table2[[#This Row],[Calculated_NM1]])</f>
        <v>2.2737367544323206E-13</v>
      </c>
      <c r="E433" s="3">
        <f>IF(Table2[[#This Row],[NM1-M1]]&gt;1,1,0)</f>
        <v>0</v>
      </c>
      <c r="F433">
        <v>1174.5</v>
      </c>
      <c r="G433">
        <v>3507.8</v>
      </c>
      <c r="H433">
        <v>357.6</v>
      </c>
      <c r="I433">
        <v>400.2</v>
      </c>
      <c r="K433">
        <v>815.8</v>
      </c>
      <c r="L433">
        <v>367.8</v>
      </c>
      <c r="M433">
        <v>254.9</v>
      </c>
      <c r="N433">
        <v>62.9</v>
      </c>
      <c r="O433">
        <v>317.8</v>
      </c>
      <c r="P433">
        <v>1150.7</v>
      </c>
      <c r="Q433">
        <v>3486.4</v>
      </c>
      <c r="R433">
        <v>354.5</v>
      </c>
      <c r="S433">
        <v>383.6</v>
      </c>
      <c r="U433">
        <v>817.5</v>
      </c>
      <c r="V433">
        <v>367</v>
      </c>
      <c r="W433">
        <v>399</v>
      </c>
      <c r="X433">
        <v>29.5</v>
      </c>
      <c r="Y433">
        <v>428.5</v>
      </c>
      <c r="Z433">
        <v>61.4</v>
      </c>
      <c r="AA433">
        <v>209</v>
      </c>
      <c r="AB433">
        <v>61.2</v>
      </c>
      <c r="AC433">
        <v>408.4</v>
      </c>
      <c r="AD433">
        <v>1149.7</v>
      </c>
      <c r="AE433">
        <v>8.3000000000000007</v>
      </c>
      <c r="AF433">
        <v>404</v>
      </c>
      <c r="AG433">
        <v>1151.3</v>
      </c>
      <c r="AH433">
        <v>8.6</v>
      </c>
    </row>
    <row r="434" spans="1:34" hidden="1" x14ac:dyDescent="0.2">
      <c r="A434" s="2">
        <v>34700</v>
      </c>
      <c r="B434" s="3">
        <f>SUM(Table2[[#This Row],[Currency; Not seasonally adjusted]],Table2[[#This Row],[Demand deposits; Not seasonally adjusted]],AC434,AE434)</f>
        <v>1159.5</v>
      </c>
      <c r="C434" s="3">
        <f>SUM(Table2[[#This Row],[M1; Not seasonally adjusted]],K434,L434,,AD434)</f>
        <v>3495.2999999999997</v>
      </c>
      <c r="D434" s="3">
        <f>SUM(Table2[[#This Row],[M1; Not seasonally adjusted]],-Table2[[#This Row],[Calculated_NM1]])</f>
        <v>0</v>
      </c>
      <c r="E434" s="3">
        <f>IF(Table2[[#This Row],[NM1-M1]]&gt;1,1,0)</f>
        <v>0</v>
      </c>
      <c r="F434">
        <v>1159.5</v>
      </c>
      <c r="G434">
        <v>3495.3</v>
      </c>
      <c r="H434">
        <v>355.9</v>
      </c>
      <c r="I434">
        <v>388.8</v>
      </c>
      <c r="K434">
        <v>833.6</v>
      </c>
      <c r="L434">
        <v>371.7</v>
      </c>
      <c r="M434">
        <v>255</v>
      </c>
      <c r="N434">
        <v>64.8</v>
      </c>
      <c r="O434">
        <v>319.7</v>
      </c>
      <c r="P434">
        <v>1151.4000000000001</v>
      </c>
      <c r="Q434">
        <v>3492.4</v>
      </c>
      <c r="R434">
        <v>357.4</v>
      </c>
      <c r="S434">
        <v>384.5</v>
      </c>
      <c r="U434">
        <v>833.4</v>
      </c>
      <c r="V434">
        <v>370.7</v>
      </c>
      <c r="W434">
        <v>399.2</v>
      </c>
      <c r="X434">
        <v>27</v>
      </c>
      <c r="Y434">
        <v>426.2</v>
      </c>
      <c r="Z434">
        <v>60.5</v>
      </c>
      <c r="AA434">
        <v>135.80000000000001</v>
      </c>
      <c r="AB434">
        <v>60.4</v>
      </c>
      <c r="AC434">
        <v>406.5</v>
      </c>
      <c r="AD434">
        <v>1130.5</v>
      </c>
      <c r="AE434">
        <v>8.3000000000000007</v>
      </c>
      <c r="AF434">
        <v>400.9</v>
      </c>
      <c r="AG434">
        <v>1136.9000000000001</v>
      </c>
      <c r="AH434">
        <v>8.6</v>
      </c>
    </row>
    <row r="435" spans="1:34" hidden="1" x14ac:dyDescent="0.2">
      <c r="A435" s="2">
        <v>34731</v>
      </c>
      <c r="B435" s="3">
        <f>SUM(Table2[[#This Row],[Currency; Not seasonally adjusted]],Table2[[#This Row],[Demand deposits; Not seasonally adjusted]],AC435,AE435)</f>
        <v>1135.3</v>
      </c>
      <c r="C435" s="3">
        <f>SUM(Table2[[#This Row],[M1; Not seasonally adjusted]],K435,L435,,AD435)</f>
        <v>3474.8999999999996</v>
      </c>
      <c r="D435" s="3">
        <f>SUM(Table2[[#This Row],[M1; Not seasonally adjusted]],-Table2[[#This Row],[Calculated_NM1]])</f>
        <v>0</v>
      </c>
      <c r="E435" s="3">
        <f>IF(Table2[[#This Row],[NM1-M1]]&gt;1,1,0)</f>
        <v>0</v>
      </c>
      <c r="F435">
        <v>1135.3</v>
      </c>
      <c r="G435">
        <v>3474.9</v>
      </c>
      <c r="H435">
        <v>357.1</v>
      </c>
      <c r="I435">
        <v>374.9</v>
      </c>
      <c r="K435">
        <v>853.9</v>
      </c>
      <c r="L435">
        <v>372.9</v>
      </c>
      <c r="M435">
        <v>255.7</v>
      </c>
      <c r="N435">
        <v>67.400000000000006</v>
      </c>
      <c r="O435">
        <v>323</v>
      </c>
      <c r="P435">
        <v>1147.4000000000001</v>
      </c>
      <c r="Q435">
        <v>3489.9</v>
      </c>
      <c r="R435">
        <v>358.4</v>
      </c>
      <c r="S435">
        <v>383.5</v>
      </c>
      <c r="U435">
        <v>853.5</v>
      </c>
      <c r="V435">
        <v>369.6</v>
      </c>
      <c r="W435">
        <v>396.7</v>
      </c>
      <c r="X435">
        <v>26.2</v>
      </c>
      <c r="Y435">
        <v>422.9</v>
      </c>
      <c r="Z435">
        <v>57.7</v>
      </c>
      <c r="AA435">
        <v>59.4</v>
      </c>
      <c r="AB435">
        <v>57.6</v>
      </c>
      <c r="AC435">
        <v>395</v>
      </c>
      <c r="AD435">
        <v>1112.8</v>
      </c>
      <c r="AE435">
        <v>8.3000000000000007</v>
      </c>
      <c r="AF435">
        <v>396.9</v>
      </c>
      <c r="AG435">
        <v>1119.4000000000001</v>
      </c>
      <c r="AH435">
        <v>8.6</v>
      </c>
    </row>
    <row r="436" spans="1:34" hidden="1" x14ac:dyDescent="0.2">
      <c r="A436" s="2">
        <v>34759</v>
      </c>
      <c r="B436" s="3">
        <f>SUM(Table2[[#This Row],[Currency; Not seasonally adjusted]],Table2[[#This Row],[Demand deposits; Not seasonally adjusted]],AC436,AE436)</f>
        <v>1139.3</v>
      </c>
      <c r="C436" s="3">
        <f>SUM(Table2[[#This Row],[M1; Not seasonally adjusted]],K436,L436,,AD436)</f>
        <v>3491.6000000000004</v>
      </c>
      <c r="D436" s="3">
        <f>SUM(Table2[[#This Row],[M1; Not seasonally adjusted]],-Table2[[#This Row],[Calculated_NM1]])</f>
        <v>0</v>
      </c>
      <c r="E436" s="3">
        <f>IF(Table2[[#This Row],[NM1-M1]]&gt;1,1,0)</f>
        <v>0</v>
      </c>
      <c r="F436">
        <v>1139.3</v>
      </c>
      <c r="G436">
        <v>3491.7</v>
      </c>
      <c r="H436">
        <v>361.4</v>
      </c>
      <c r="I436">
        <v>374.1</v>
      </c>
      <c r="K436">
        <v>876.7</v>
      </c>
      <c r="L436">
        <v>373.4</v>
      </c>
      <c r="M436">
        <v>256.7</v>
      </c>
      <c r="N436">
        <v>70</v>
      </c>
      <c r="O436">
        <v>326.7</v>
      </c>
      <c r="P436">
        <v>1146.7</v>
      </c>
      <c r="Q436">
        <v>3491.1</v>
      </c>
      <c r="R436">
        <v>362.2</v>
      </c>
      <c r="S436">
        <v>381.4</v>
      </c>
      <c r="U436">
        <v>876.2</v>
      </c>
      <c r="V436">
        <v>368</v>
      </c>
      <c r="W436">
        <v>400.6</v>
      </c>
      <c r="X436">
        <v>27.1</v>
      </c>
      <c r="Y436">
        <v>427.7</v>
      </c>
      <c r="Z436">
        <v>57.6</v>
      </c>
      <c r="AA436">
        <v>68.900000000000006</v>
      </c>
      <c r="AB436">
        <v>57.5</v>
      </c>
      <c r="AC436">
        <v>395.2</v>
      </c>
      <c r="AD436">
        <v>1102.2</v>
      </c>
      <c r="AE436">
        <v>8.6</v>
      </c>
      <c r="AF436">
        <v>394.3</v>
      </c>
      <c r="AG436">
        <v>1100.2</v>
      </c>
      <c r="AH436">
        <v>8.9</v>
      </c>
    </row>
    <row r="437" spans="1:34" hidden="1" x14ac:dyDescent="0.2">
      <c r="A437" s="2">
        <v>34790</v>
      </c>
      <c r="B437" s="3">
        <f>SUM(Table2[[#This Row],[Currency; Not seasonally adjusted]],Table2[[#This Row],[Demand deposits; Not seasonally adjusted]],AC437,AE437)</f>
        <v>1160.4000000000001</v>
      </c>
      <c r="C437" s="3">
        <f>SUM(Table2[[#This Row],[M1; Not seasonally adjusted]],K437,L437,,AD437)</f>
        <v>3522.4</v>
      </c>
      <c r="D437" s="3">
        <f>SUM(Table2[[#This Row],[M1; Not seasonally adjusted]],-Table2[[#This Row],[Calculated_NM1]])</f>
        <v>-0.10000000000013642</v>
      </c>
      <c r="E437" s="3">
        <f>IF(Table2[[#This Row],[NM1-M1]]&gt;1,1,0)</f>
        <v>0</v>
      </c>
      <c r="F437">
        <v>1160.3</v>
      </c>
      <c r="G437">
        <v>3522.4</v>
      </c>
      <c r="H437">
        <v>365.6</v>
      </c>
      <c r="I437">
        <v>382.3</v>
      </c>
      <c r="K437">
        <v>893.6</v>
      </c>
      <c r="L437">
        <v>375.9</v>
      </c>
      <c r="M437">
        <v>257.60000000000002</v>
      </c>
      <c r="N437">
        <v>72.599999999999994</v>
      </c>
      <c r="O437">
        <v>330.2</v>
      </c>
      <c r="P437">
        <v>1149.3</v>
      </c>
      <c r="Q437">
        <v>3499.2</v>
      </c>
      <c r="R437">
        <v>365.5</v>
      </c>
      <c r="S437">
        <v>380.2</v>
      </c>
      <c r="U437">
        <v>893.1</v>
      </c>
      <c r="V437">
        <v>371.1</v>
      </c>
      <c r="W437">
        <v>405.1</v>
      </c>
      <c r="X437">
        <v>28.4</v>
      </c>
      <c r="Y437">
        <v>433.5</v>
      </c>
      <c r="Z437">
        <v>58.9</v>
      </c>
      <c r="AA437">
        <v>110.7</v>
      </c>
      <c r="AB437">
        <v>58.7</v>
      </c>
      <c r="AC437">
        <v>403.5</v>
      </c>
      <c r="AD437">
        <v>1092.5999999999999</v>
      </c>
      <c r="AE437">
        <v>9</v>
      </c>
      <c r="AF437">
        <v>394.4</v>
      </c>
      <c r="AG437">
        <v>1085.7</v>
      </c>
      <c r="AH437">
        <v>9.1999999999999993</v>
      </c>
    </row>
    <row r="438" spans="1:34" hidden="1" x14ac:dyDescent="0.2">
      <c r="A438" s="2">
        <v>34820</v>
      </c>
      <c r="B438" s="3">
        <f>SUM(Table2[[#This Row],[Currency; Not seasonally adjusted]],Table2[[#This Row],[Demand deposits; Not seasonally adjusted]],AC438,AE438)</f>
        <v>1133.8999999999999</v>
      </c>
      <c r="C438" s="3">
        <f>SUM(Table2[[#This Row],[M1; Not seasonally adjusted]],K438,L438,,AD438)</f>
        <v>3506.7000000000003</v>
      </c>
      <c r="D438" s="3">
        <f>SUM(Table2[[#This Row],[M1; Not seasonally adjusted]],-Table2[[#This Row],[Calculated_NM1]])</f>
        <v>2.2737367544323206E-13</v>
      </c>
      <c r="E438" s="3">
        <f>IF(Table2[[#This Row],[NM1-M1]]&gt;1,1,0)</f>
        <v>0</v>
      </c>
      <c r="F438">
        <v>1133.9000000000001</v>
      </c>
      <c r="G438">
        <v>3506.7</v>
      </c>
      <c r="H438">
        <v>367.9</v>
      </c>
      <c r="I438">
        <v>373.1</v>
      </c>
      <c r="K438">
        <v>906.7</v>
      </c>
      <c r="L438">
        <v>376.5</v>
      </c>
      <c r="M438">
        <v>258.10000000000002</v>
      </c>
      <c r="N438">
        <v>75.099999999999994</v>
      </c>
      <c r="O438">
        <v>333.2</v>
      </c>
      <c r="P438">
        <v>1145.3</v>
      </c>
      <c r="Q438">
        <v>3524.2</v>
      </c>
      <c r="R438">
        <v>368</v>
      </c>
      <c r="S438">
        <v>381.5</v>
      </c>
      <c r="U438">
        <v>906.9</v>
      </c>
      <c r="V438">
        <v>380.4</v>
      </c>
      <c r="W438">
        <v>408.2</v>
      </c>
      <c r="X438">
        <v>25.8</v>
      </c>
      <c r="Y438">
        <v>434</v>
      </c>
      <c r="Z438">
        <v>56.7</v>
      </c>
      <c r="AA438">
        <v>149.9</v>
      </c>
      <c r="AB438">
        <v>56.6</v>
      </c>
      <c r="AC438">
        <v>383.8</v>
      </c>
      <c r="AD438">
        <v>1089.5999999999999</v>
      </c>
      <c r="AE438">
        <v>9.1</v>
      </c>
      <c r="AF438">
        <v>386.6</v>
      </c>
      <c r="AG438">
        <v>1091.5999999999999</v>
      </c>
      <c r="AH438">
        <v>9.1999999999999993</v>
      </c>
    </row>
    <row r="439" spans="1:34" hidden="1" x14ac:dyDescent="0.2">
      <c r="A439" s="2">
        <v>34851</v>
      </c>
      <c r="B439" s="3">
        <f>SUM(Table2[[#This Row],[Currency; Not seasonally adjusted]],Table2[[#This Row],[Demand deposits; Not seasonally adjusted]],AC439,AE439)</f>
        <v>1140.9000000000001</v>
      </c>
      <c r="C439" s="3">
        <f>SUM(Table2[[#This Row],[M1; Not seasonally adjusted]],K439,L439,,AD439)</f>
        <v>3545.6</v>
      </c>
      <c r="D439" s="3">
        <f>SUM(Table2[[#This Row],[M1; Not seasonally adjusted]],-Table2[[#This Row],[Calculated_NM1]])</f>
        <v>9.9999999999909051E-2</v>
      </c>
      <c r="E439" s="3">
        <f>IF(Table2[[#This Row],[NM1-M1]]&gt;1,1,0)</f>
        <v>0</v>
      </c>
      <c r="F439">
        <v>1141</v>
      </c>
      <c r="G439">
        <v>3545.5</v>
      </c>
      <c r="H439">
        <v>368.2</v>
      </c>
      <c r="I439">
        <v>381.8</v>
      </c>
      <c r="K439">
        <v>914.2</v>
      </c>
      <c r="L439">
        <v>388.8</v>
      </c>
      <c r="M439">
        <v>259.3</v>
      </c>
      <c r="N439">
        <v>77.599999999999994</v>
      </c>
      <c r="O439">
        <v>336.8</v>
      </c>
      <c r="P439">
        <v>1144.2</v>
      </c>
      <c r="Q439">
        <v>3548.9</v>
      </c>
      <c r="R439">
        <v>367.9</v>
      </c>
      <c r="S439">
        <v>384.6</v>
      </c>
      <c r="U439">
        <v>913.6</v>
      </c>
      <c r="V439">
        <v>392.3</v>
      </c>
      <c r="W439">
        <v>409.4</v>
      </c>
      <c r="X439">
        <v>25.4</v>
      </c>
      <c r="Y439">
        <v>434.8</v>
      </c>
      <c r="Z439">
        <v>57</v>
      </c>
      <c r="AA439">
        <v>272.39999999999998</v>
      </c>
      <c r="AB439">
        <v>56.8</v>
      </c>
      <c r="AC439">
        <v>381.5</v>
      </c>
      <c r="AD439">
        <v>1101.5999999999999</v>
      </c>
      <c r="AE439">
        <v>9.4</v>
      </c>
      <c r="AF439">
        <v>382.5</v>
      </c>
      <c r="AG439">
        <v>1098.9000000000001</v>
      </c>
      <c r="AH439">
        <v>9.1999999999999993</v>
      </c>
    </row>
    <row r="440" spans="1:34" hidden="1" x14ac:dyDescent="0.2">
      <c r="A440" s="2">
        <v>34881</v>
      </c>
      <c r="B440" s="3">
        <f>SUM(Table2[[#This Row],[Currency; Not seasonally adjusted]],Table2[[#This Row],[Demand deposits; Not seasonally adjusted]],AC440,AE440)</f>
        <v>1145.7</v>
      </c>
      <c r="C440" s="3">
        <f>SUM(Table2[[#This Row],[M1; Not seasonally adjusted]],K440,L440,,AD440)</f>
        <v>3569.7</v>
      </c>
      <c r="D440" s="3">
        <f>SUM(Table2[[#This Row],[M1; Not seasonally adjusted]],-Table2[[#This Row],[Calculated_NM1]])</f>
        <v>0</v>
      </c>
      <c r="E440" s="3">
        <f>IF(Table2[[#This Row],[NM1-M1]]&gt;1,1,0)</f>
        <v>0</v>
      </c>
      <c r="F440">
        <v>1145.7</v>
      </c>
      <c r="G440">
        <v>3569.7</v>
      </c>
      <c r="H440">
        <v>369.1</v>
      </c>
      <c r="I440">
        <v>387.9</v>
      </c>
      <c r="K440">
        <v>920.4</v>
      </c>
      <c r="L440">
        <v>402.1</v>
      </c>
      <c r="M440">
        <v>260.5</v>
      </c>
      <c r="N440">
        <v>78.599999999999994</v>
      </c>
      <c r="O440">
        <v>339.1</v>
      </c>
      <c r="P440">
        <v>1145.5</v>
      </c>
      <c r="Q440">
        <v>3567.4</v>
      </c>
      <c r="R440">
        <v>368.2</v>
      </c>
      <c r="S440">
        <v>386.7</v>
      </c>
      <c r="U440">
        <v>919.1</v>
      </c>
      <c r="V440">
        <v>404.4</v>
      </c>
      <c r="W440">
        <v>410.7</v>
      </c>
      <c r="X440">
        <v>25.2</v>
      </c>
      <c r="Y440">
        <v>435.9</v>
      </c>
      <c r="Z440">
        <v>57.4</v>
      </c>
      <c r="AA440">
        <v>371.3</v>
      </c>
      <c r="AB440">
        <v>57</v>
      </c>
      <c r="AC440">
        <v>379</v>
      </c>
      <c r="AD440">
        <v>1101.5</v>
      </c>
      <c r="AE440">
        <v>9.6999999999999993</v>
      </c>
      <c r="AF440">
        <v>381.5</v>
      </c>
      <c r="AG440">
        <v>1098.4000000000001</v>
      </c>
      <c r="AH440">
        <v>9.1</v>
      </c>
    </row>
    <row r="441" spans="1:34" hidden="1" x14ac:dyDescent="0.2">
      <c r="A441" s="2">
        <v>34912</v>
      </c>
      <c r="B441" s="3">
        <f>SUM(Table2[[#This Row],[Currency; Not seasonally adjusted]],Table2[[#This Row],[Demand deposits; Not seasonally adjusted]],AC441,AE441)</f>
        <v>1139.3</v>
      </c>
      <c r="C441" s="3">
        <f>SUM(Table2[[#This Row],[M1; Not seasonally adjusted]],K441,L441,,AD441)</f>
        <v>3585.2</v>
      </c>
      <c r="D441" s="3">
        <f>SUM(Table2[[#This Row],[M1; Not seasonally adjusted]],-Table2[[#This Row],[Calculated_NM1]])</f>
        <v>0</v>
      </c>
      <c r="E441" s="3">
        <f>IF(Table2[[#This Row],[NM1-M1]]&gt;1,1,0)</f>
        <v>0</v>
      </c>
      <c r="F441">
        <v>1139.3</v>
      </c>
      <c r="G441">
        <v>3585.2</v>
      </c>
      <c r="H441">
        <v>369</v>
      </c>
      <c r="I441">
        <v>386</v>
      </c>
      <c r="K441">
        <v>922.9</v>
      </c>
      <c r="L441">
        <v>415.6</v>
      </c>
      <c r="M441">
        <v>261.10000000000002</v>
      </c>
      <c r="N441">
        <v>78.2</v>
      </c>
      <c r="O441">
        <v>339.3</v>
      </c>
      <c r="P441">
        <v>1145.4000000000001</v>
      </c>
      <c r="Q441">
        <v>3589</v>
      </c>
      <c r="R441">
        <v>368.8</v>
      </c>
      <c r="S441">
        <v>388.7</v>
      </c>
      <c r="U441">
        <v>922.7</v>
      </c>
      <c r="V441">
        <v>415.2</v>
      </c>
      <c r="W441">
        <v>410.4</v>
      </c>
      <c r="X441">
        <v>25.2</v>
      </c>
      <c r="Y441">
        <v>435.5</v>
      </c>
      <c r="Z441">
        <v>56.8</v>
      </c>
      <c r="AA441">
        <v>282</v>
      </c>
      <c r="AB441">
        <v>56.5</v>
      </c>
      <c r="AC441">
        <v>374.6</v>
      </c>
      <c r="AD441">
        <v>1107.4000000000001</v>
      </c>
      <c r="AE441">
        <v>9.6999999999999993</v>
      </c>
      <c r="AF441">
        <v>378.7</v>
      </c>
      <c r="AG441">
        <v>1105.7</v>
      </c>
      <c r="AH441">
        <v>9.1999999999999993</v>
      </c>
    </row>
    <row r="442" spans="1:34" hidden="1" x14ac:dyDescent="0.2">
      <c r="A442" s="2">
        <v>34943</v>
      </c>
      <c r="B442" s="3">
        <f>SUM(Table2[[#This Row],[Currency; Not seasonally adjusted]],Table2[[#This Row],[Demand deposits; Not seasonally adjusted]],AC442,AE442)</f>
        <v>1138.5</v>
      </c>
      <c r="C442" s="3">
        <f>SUM(Table2[[#This Row],[M1; Not seasonally adjusted]],K442,L442,,AD442)</f>
        <v>3594.7</v>
      </c>
      <c r="D442" s="3">
        <f>SUM(Table2[[#This Row],[M1; Not seasonally adjusted]],-Table2[[#This Row],[Calculated_NM1]])</f>
        <v>-9.9999999999909051E-2</v>
      </c>
      <c r="E442" s="3">
        <f>IF(Table2[[#This Row],[NM1-M1]]&gt;1,1,0)</f>
        <v>0</v>
      </c>
      <c r="F442">
        <v>1138.4000000000001</v>
      </c>
      <c r="G442">
        <v>3594.6</v>
      </c>
      <c r="H442">
        <v>369.3</v>
      </c>
      <c r="I442">
        <v>387.7</v>
      </c>
      <c r="K442">
        <v>924.6</v>
      </c>
      <c r="L442">
        <v>418.9</v>
      </c>
      <c r="M442">
        <v>261.7</v>
      </c>
      <c r="N442">
        <v>77.900000000000006</v>
      </c>
      <c r="O442">
        <v>339.6</v>
      </c>
      <c r="P442">
        <v>1142</v>
      </c>
      <c r="Q442">
        <v>3602.1</v>
      </c>
      <c r="R442">
        <v>369.8</v>
      </c>
      <c r="S442">
        <v>388.7</v>
      </c>
      <c r="U442">
        <v>925.3</v>
      </c>
      <c r="V442">
        <v>421.9</v>
      </c>
      <c r="W442">
        <v>411.1</v>
      </c>
      <c r="X442">
        <v>25.2</v>
      </c>
      <c r="Y442">
        <v>436.3</v>
      </c>
      <c r="Z442">
        <v>57.2</v>
      </c>
      <c r="AA442">
        <v>277.5</v>
      </c>
      <c r="AB442">
        <v>56.9</v>
      </c>
      <c r="AC442">
        <v>372</v>
      </c>
      <c r="AD442">
        <v>1112.8</v>
      </c>
      <c r="AE442">
        <v>9.5</v>
      </c>
      <c r="AF442">
        <v>374.2</v>
      </c>
      <c r="AG442">
        <v>1113</v>
      </c>
      <c r="AH442">
        <v>9.1999999999999993</v>
      </c>
    </row>
    <row r="443" spans="1:34" hidden="1" x14ac:dyDescent="0.2">
      <c r="A443" s="2">
        <v>34973</v>
      </c>
      <c r="B443" s="3">
        <f>SUM(Table2[[#This Row],[Currency; Not seasonally adjusted]],Table2[[#This Row],[Demand deposits; Not seasonally adjusted]],AC443,AE443)</f>
        <v>1132.7999999999997</v>
      </c>
      <c r="C443" s="3">
        <f>SUM(Table2[[#This Row],[M1; Not seasonally adjusted]],K443,L443,,AD443)</f>
        <v>3602.4</v>
      </c>
      <c r="D443" s="3">
        <f>SUM(Table2[[#This Row],[M1; Not seasonally adjusted]],-Table2[[#This Row],[Calculated_NM1]])</f>
        <v>0.1000000000003638</v>
      </c>
      <c r="E443" s="3">
        <f>IF(Table2[[#This Row],[NM1-M1]]&gt;1,1,0)</f>
        <v>0</v>
      </c>
      <c r="F443">
        <v>1132.9000000000001</v>
      </c>
      <c r="G443">
        <v>3602.3</v>
      </c>
      <c r="H443">
        <v>370</v>
      </c>
      <c r="I443">
        <v>390.8</v>
      </c>
      <c r="K443">
        <v>926.9</v>
      </c>
      <c r="L443">
        <v>423.1</v>
      </c>
      <c r="M443">
        <v>261.89999999999998</v>
      </c>
      <c r="N443">
        <v>78.099999999999994</v>
      </c>
      <c r="O443">
        <v>340</v>
      </c>
      <c r="P443">
        <v>1137.3</v>
      </c>
      <c r="Q443">
        <v>3613.4</v>
      </c>
      <c r="R443">
        <v>370.9</v>
      </c>
      <c r="S443">
        <v>390.9</v>
      </c>
      <c r="U443">
        <v>927.1</v>
      </c>
      <c r="V443">
        <v>426.5</v>
      </c>
      <c r="W443">
        <v>411.5</v>
      </c>
      <c r="X443">
        <v>25</v>
      </c>
      <c r="Y443">
        <v>436.6</v>
      </c>
      <c r="Z443">
        <v>56.4</v>
      </c>
      <c r="AA443">
        <v>245.4</v>
      </c>
      <c r="AB443">
        <v>56.1</v>
      </c>
      <c r="AC443">
        <v>362.9</v>
      </c>
      <c r="AD443">
        <v>1119.5</v>
      </c>
      <c r="AE443">
        <v>9.1</v>
      </c>
      <c r="AF443">
        <v>366.4</v>
      </c>
      <c r="AG443">
        <v>1122.5</v>
      </c>
      <c r="AH443">
        <v>9.1</v>
      </c>
    </row>
    <row r="444" spans="1:34" hidden="1" x14ac:dyDescent="0.2">
      <c r="A444" s="2">
        <v>35004</v>
      </c>
      <c r="B444" s="3">
        <f>SUM(Table2[[#This Row],[Currency; Not seasonally adjusted]],Table2[[#This Row],[Demand deposits; Not seasonally adjusted]],AC444,AE444)</f>
        <v>1138.7</v>
      </c>
      <c r="C444" s="3">
        <f>SUM(Table2[[#This Row],[M1; Not seasonally adjusted]],K444,L444,,AD444)</f>
        <v>3623.0000000000005</v>
      </c>
      <c r="D444" s="3">
        <f>SUM(Table2[[#This Row],[M1; Not seasonally adjusted]],-Table2[[#This Row],[Calculated_NM1]])</f>
        <v>-0.10000000000013642</v>
      </c>
      <c r="E444" s="3">
        <f>IF(Table2[[#This Row],[NM1-M1]]&gt;1,1,0)</f>
        <v>0</v>
      </c>
      <c r="F444">
        <v>1138.5999999999999</v>
      </c>
      <c r="G444">
        <v>3622.9</v>
      </c>
      <c r="H444">
        <v>371.7</v>
      </c>
      <c r="I444">
        <v>395.6</v>
      </c>
      <c r="K444">
        <v>929.2</v>
      </c>
      <c r="L444">
        <v>429.3</v>
      </c>
      <c r="M444">
        <v>261.3</v>
      </c>
      <c r="N444">
        <v>78.8</v>
      </c>
      <c r="O444">
        <v>340</v>
      </c>
      <c r="P444">
        <v>1134.0999999999999</v>
      </c>
      <c r="Q444">
        <v>3619.9</v>
      </c>
      <c r="R444">
        <v>371.5</v>
      </c>
      <c r="S444">
        <v>390.2</v>
      </c>
      <c r="U444">
        <v>930.6</v>
      </c>
      <c r="V444">
        <v>430.2</v>
      </c>
      <c r="W444">
        <v>413.8</v>
      </c>
      <c r="X444">
        <v>25.3</v>
      </c>
      <c r="Y444">
        <v>439.1</v>
      </c>
      <c r="Z444">
        <v>56.4</v>
      </c>
      <c r="AA444">
        <v>204.3</v>
      </c>
      <c r="AB444">
        <v>56.2</v>
      </c>
      <c r="AC444">
        <v>362.5</v>
      </c>
      <c r="AD444">
        <v>1125.9000000000001</v>
      </c>
      <c r="AE444">
        <v>8.9</v>
      </c>
      <c r="AF444">
        <v>363.3</v>
      </c>
      <c r="AG444">
        <v>1125</v>
      </c>
      <c r="AH444">
        <v>9.1</v>
      </c>
    </row>
    <row r="445" spans="1:34" hidden="1" x14ac:dyDescent="0.2">
      <c r="A445" s="2">
        <v>35034</v>
      </c>
      <c r="B445" s="3">
        <f>SUM(Table2[[#This Row],[Currency; Not seasonally adjusted]],Table2[[#This Row],[Demand deposits; Not seasonally adjusted]],AC445,AE445)</f>
        <v>1152.8</v>
      </c>
      <c r="C445" s="3">
        <f>SUM(Table2[[#This Row],[M1; Not seasonally adjusted]],K445,L445,,AD445)</f>
        <v>3653.3</v>
      </c>
      <c r="D445" s="3">
        <f>SUM(Table2[[#This Row],[M1; Not seasonally adjusted]],-Table2[[#This Row],[Calculated_NM1]])</f>
        <v>-9.9999999999909051E-2</v>
      </c>
      <c r="E445" s="3">
        <f>IF(Table2[[#This Row],[NM1-M1]]&gt;1,1,0)</f>
        <v>0</v>
      </c>
      <c r="F445">
        <v>1152.7</v>
      </c>
      <c r="G445">
        <v>3653.3</v>
      </c>
      <c r="H445">
        <v>376.3</v>
      </c>
      <c r="I445">
        <v>407.2</v>
      </c>
      <c r="K445">
        <v>930.8</v>
      </c>
      <c r="L445">
        <v>434.9</v>
      </c>
      <c r="M445">
        <v>260.5</v>
      </c>
      <c r="N445">
        <v>79.400000000000006</v>
      </c>
      <c r="O445">
        <v>340</v>
      </c>
      <c r="P445">
        <v>1127.5</v>
      </c>
      <c r="Q445">
        <v>3629.5</v>
      </c>
      <c r="R445">
        <v>372.8</v>
      </c>
      <c r="S445">
        <v>389</v>
      </c>
      <c r="U445">
        <v>932.3</v>
      </c>
      <c r="V445">
        <v>433.8</v>
      </c>
      <c r="W445">
        <v>419.7</v>
      </c>
      <c r="X445">
        <v>26.1</v>
      </c>
      <c r="Y445">
        <v>445.8</v>
      </c>
      <c r="Z445">
        <v>57.9</v>
      </c>
      <c r="AA445">
        <v>257.39999999999998</v>
      </c>
      <c r="AB445">
        <v>57.6</v>
      </c>
      <c r="AC445">
        <v>360.5</v>
      </c>
      <c r="AD445">
        <v>1134.9000000000001</v>
      </c>
      <c r="AE445">
        <v>8.8000000000000007</v>
      </c>
      <c r="AF445">
        <v>356.6</v>
      </c>
      <c r="AG445">
        <v>1135.9000000000001</v>
      </c>
      <c r="AH445">
        <v>9</v>
      </c>
    </row>
    <row r="446" spans="1:34" hidden="1" x14ac:dyDescent="0.2">
      <c r="A446" s="2">
        <v>35065</v>
      </c>
      <c r="B446" s="3">
        <f>SUM(Table2[[#This Row],[Currency; Not seasonally adjusted]],Table2[[#This Row],[Demand deposits; Not seasonally adjusted]],AC446,AE446)</f>
        <v>1130.1000000000001</v>
      </c>
      <c r="C446" s="3">
        <f>SUM(Table2[[#This Row],[M1; Not seasonally adjusted]],K446,L446,,AD446)</f>
        <v>3651.3</v>
      </c>
      <c r="D446" s="3">
        <f>SUM(Table2[[#This Row],[M1; Not seasonally adjusted]],-Table2[[#This Row],[Calculated_NM1]])</f>
        <v>9.9999999999909051E-2</v>
      </c>
      <c r="E446" s="3">
        <f>IF(Table2[[#This Row],[NM1-M1]]&gt;1,1,0)</f>
        <v>0</v>
      </c>
      <c r="F446">
        <v>1130.2</v>
      </c>
      <c r="G446">
        <v>3651.3</v>
      </c>
      <c r="H446">
        <v>371.8</v>
      </c>
      <c r="I446">
        <v>398.5</v>
      </c>
      <c r="K446">
        <v>933.7</v>
      </c>
      <c r="L446">
        <v>440.9</v>
      </c>
      <c r="M446">
        <v>260.5</v>
      </c>
      <c r="N446">
        <v>80.599999999999994</v>
      </c>
      <c r="O446">
        <v>341.1</v>
      </c>
      <c r="P446">
        <v>1123.5</v>
      </c>
      <c r="Q446">
        <v>3647.9</v>
      </c>
      <c r="R446">
        <v>373.3</v>
      </c>
      <c r="S446">
        <v>394.7</v>
      </c>
      <c r="U446">
        <v>933.2</v>
      </c>
      <c r="V446">
        <v>439.3</v>
      </c>
      <c r="W446">
        <v>417.8</v>
      </c>
      <c r="X446">
        <v>23.9</v>
      </c>
      <c r="Y446">
        <v>441.7</v>
      </c>
      <c r="Z446">
        <v>56.9</v>
      </c>
      <c r="AA446">
        <v>38</v>
      </c>
      <c r="AB446">
        <v>56.9</v>
      </c>
      <c r="AC446">
        <v>351.1</v>
      </c>
      <c r="AD446">
        <v>1146.5</v>
      </c>
      <c r="AE446">
        <v>8.6999999999999993</v>
      </c>
      <c r="AF446">
        <v>346.4</v>
      </c>
      <c r="AG446">
        <v>1152</v>
      </c>
      <c r="AH446">
        <v>9</v>
      </c>
    </row>
    <row r="447" spans="1:34" hidden="1" x14ac:dyDescent="0.2">
      <c r="A447" s="2">
        <v>35096</v>
      </c>
      <c r="B447" s="3">
        <f>SUM(Table2[[#This Row],[Currency; Not seasonally adjusted]],Table2[[#This Row],[Demand deposits; Not seasonally adjusted]],AC447,AE447)</f>
        <v>1105.8</v>
      </c>
      <c r="C447" s="3">
        <f>SUM(Table2[[#This Row],[M1; Not seasonally adjusted]],K447,L447,,AD447)</f>
        <v>3647.4</v>
      </c>
      <c r="D447" s="3">
        <f>SUM(Table2[[#This Row],[M1; Not seasonally adjusted]],-Table2[[#This Row],[Calculated_NM1]])</f>
        <v>0</v>
      </c>
      <c r="E447" s="3">
        <f>IF(Table2[[#This Row],[NM1-M1]]&gt;1,1,0)</f>
        <v>0</v>
      </c>
      <c r="F447">
        <v>1105.8</v>
      </c>
      <c r="G447">
        <v>3647.5</v>
      </c>
      <c r="H447">
        <v>371</v>
      </c>
      <c r="I447">
        <v>387.8</v>
      </c>
      <c r="K447">
        <v>935.4</v>
      </c>
      <c r="L447">
        <v>449.3</v>
      </c>
      <c r="M447">
        <v>260.39999999999998</v>
      </c>
      <c r="N447">
        <v>82.1</v>
      </c>
      <c r="O447">
        <v>342.5</v>
      </c>
      <c r="P447">
        <v>1118.5</v>
      </c>
      <c r="Q447">
        <v>3661.8</v>
      </c>
      <c r="R447">
        <v>372.4</v>
      </c>
      <c r="S447">
        <v>397.1</v>
      </c>
      <c r="U447">
        <v>934.4</v>
      </c>
      <c r="V447">
        <v>445.3</v>
      </c>
      <c r="W447">
        <v>412.9</v>
      </c>
      <c r="X447">
        <v>22.9</v>
      </c>
      <c r="Y447">
        <v>435.7</v>
      </c>
      <c r="Z447">
        <v>53.8</v>
      </c>
      <c r="AA447">
        <v>34.6</v>
      </c>
      <c r="AB447">
        <v>53.7</v>
      </c>
      <c r="AC447">
        <v>338.3</v>
      </c>
      <c r="AD447">
        <v>1156.9000000000001</v>
      </c>
      <c r="AE447">
        <v>8.6999999999999993</v>
      </c>
      <c r="AF447">
        <v>340</v>
      </c>
      <c r="AG447">
        <v>1163.7</v>
      </c>
      <c r="AH447">
        <v>9</v>
      </c>
    </row>
    <row r="448" spans="1:34" hidden="1" x14ac:dyDescent="0.2">
      <c r="A448" s="2">
        <v>35125</v>
      </c>
      <c r="B448" s="3">
        <f>SUM(Table2[[#This Row],[Currency; Not seasonally adjusted]],Table2[[#This Row],[Demand deposits; Not seasonally adjusted]],AC448,AE448)</f>
        <v>1118.1000000000001</v>
      </c>
      <c r="C448" s="3">
        <f>SUM(Table2[[#This Row],[M1; Not seasonally adjusted]],K448,L448,,AD448)</f>
        <v>3693.9</v>
      </c>
      <c r="D448" s="3">
        <f>SUM(Table2[[#This Row],[M1; Not seasonally adjusted]],-Table2[[#This Row],[Calculated_NM1]])</f>
        <v>-0.10000000000013642</v>
      </c>
      <c r="E448" s="3">
        <f>IF(Table2[[#This Row],[NM1-M1]]&gt;1,1,0)</f>
        <v>0</v>
      </c>
      <c r="F448">
        <v>1118</v>
      </c>
      <c r="G448">
        <v>3694</v>
      </c>
      <c r="H448">
        <v>374.4</v>
      </c>
      <c r="I448">
        <v>397.1</v>
      </c>
      <c r="K448">
        <v>934</v>
      </c>
      <c r="L448">
        <v>461.8</v>
      </c>
      <c r="M448">
        <v>260.39999999999998</v>
      </c>
      <c r="N448">
        <v>83.5</v>
      </c>
      <c r="O448">
        <v>344</v>
      </c>
      <c r="P448">
        <v>1122.5999999999999</v>
      </c>
      <c r="Q448">
        <v>3686.9</v>
      </c>
      <c r="R448">
        <v>374.9</v>
      </c>
      <c r="S448">
        <v>402.1</v>
      </c>
      <c r="U448">
        <v>933.1</v>
      </c>
      <c r="V448">
        <v>454.8</v>
      </c>
      <c r="W448">
        <v>416</v>
      </c>
      <c r="X448">
        <v>24.5</v>
      </c>
      <c r="Y448">
        <v>440.5</v>
      </c>
      <c r="Z448">
        <v>54.9</v>
      </c>
      <c r="AA448">
        <v>21.1</v>
      </c>
      <c r="AB448">
        <v>54.9</v>
      </c>
      <c r="AC448">
        <v>337.7</v>
      </c>
      <c r="AD448">
        <v>1180.0999999999999</v>
      </c>
      <c r="AE448">
        <v>8.9</v>
      </c>
      <c r="AF448">
        <v>336.6</v>
      </c>
      <c r="AG448">
        <v>1176.4000000000001</v>
      </c>
      <c r="AH448">
        <v>9</v>
      </c>
    </row>
    <row r="449" spans="1:34" hidden="1" x14ac:dyDescent="0.2">
      <c r="A449" s="2">
        <v>35156</v>
      </c>
      <c r="B449" s="3">
        <f>SUM(Table2[[#This Row],[Currency; Not seasonally adjusted]],Table2[[#This Row],[Demand deposits; Not seasonally adjusted]],AC449,AE449)</f>
        <v>1131.8000000000002</v>
      </c>
      <c r="C449" s="3">
        <f>SUM(Table2[[#This Row],[M1; Not seasonally adjusted]],K449,L449,,AD449)</f>
        <v>3720.5</v>
      </c>
      <c r="D449" s="3">
        <f>SUM(Table2[[#This Row],[M1; Not seasonally adjusted]],-Table2[[#This Row],[Calculated_NM1]])</f>
        <v>-2.2737367544323206E-13</v>
      </c>
      <c r="E449" s="3">
        <f>IF(Table2[[#This Row],[NM1-M1]]&gt;1,1,0)</f>
        <v>0</v>
      </c>
      <c r="F449">
        <v>1131.8</v>
      </c>
      <c r="G449">
        <v>3720.6</v>
      </c>
      <c r="H449">
        <v>376</v>
      </c>
      <c r="I449">
        <v>405.5</v>
      </c>
      <c r="K449">
        <v>933.4</v>
      </c>
      <c r="L449">
        <v>463.5</v>
      </c>
      <c r="M449">
        <v>260.5</v>
      </c>
      <c r="N449">
        <v>83.4</v>
      </c>
      <c r="O449">
        <v>343.9</v>
      </c>
      <c r="P449">
        <v>1124.8</v>
      </c>
      <c r="Q449">
        <v>3697.7</v>
      </c>
      <c r="R449">
        <v>376.1</v>
      </c>
      <c r="S449">
        <v>405.6</v>
      </c>
      <c r="U449">
        <v>932.8</v>
      </c>
      <c r="V449">
        <v>457.3</v>
      </c>
      <c r="W449">
        <v>418.2</v>
      </c>
      <c r="X449">
        <v>25.2</v>
      </c>
      <c r="Y449">
        <v>443.4</v>
      </c>
      <c r="Z449">
        <v>55.9</v>
      </c>
      <c r="AA449">
        <v>90.6</v>
      </c>
      <c r="AB449">
        <v>55.8</v>
      </c>
      <c r="AC449">
        <v>341.4</v>
      </c>
      <c r="AD449">
        <v>1191.8</v>
      </c>
      <c r="AE449">
        <v>8.9</v>
      </c>
      <c r="AF449">
        <v>334</v>
      </c>
      <c r="AG449">
        <v>1182.8</v>
      </c>
      <c r="AH449">
        <v>9.1</v>
      </c>
    </row>
    <row r="450" spans="1:34" hidden="1" x14ac:dyDescent="0.2">
      <c r="A450" s="2">
        <v>35186</v>
      </c>
      <c r="B450" s="3">
        <f>SUM(Table2[[#This Row],[Currency; Not seasonally adjusted]],Table2[[#This Row],[Demand deposits; Not seasonally adjusted]],AC450,AE450)</f>
        <v>1106</v>
      </c>
      <c r="C450" s="3">
        <f>SUM(Table2[[#This Row],[M1; Not seasonally adjusted]],K450,L450,,AD450)</f>
        <v>3690.2</v>
      </c>
      <c r="D450" s="3">
        <f>SUM(Table2[[#This Row],[M1; Not seasonally adjusted]],-Table2[[#This Row],[Calculated_NM1]])</f>
        <v>-9.9999999999909051E-2</v>
      </c>
      <c r="E450" s="3">
        <f>IF(Table2[[#This Row],[NM1-M1]]&gt;1,1,0)</f>
        <v>0</v>
      </c>
      <c r="F450">
        <v>1105.9000000000001</v>
      </c>
      <c r="G450">
        <v>3690.1</v>
      </c>
      <c r="H450">
        <v>377.7</v>
      </c>
      <c r="I450">
        <v>399</v>
      </c>
      <c r="K450">
        <v>931.8</v>
      </c>
      <c r="L450">
        <v>457.9</v>
      </c>
      <c r="M450">
        <v>260.3</v>
      </c>
      <c r="N450">
        <v>82.1</v>
      </c>
      <c r="O450">
        <v>342.4</v>
      </c>
      <c r="P450">
        <v>1116.5</v>
      </c>
      <c r="Q450">
        <v>3709.6</v>
      </c>
      <c r="R450">
        <v>377.7</v>
      </c>
      <c r="S450">
        <v>407.5</v>
      </c>
      <c r="U450">
        <v>932.2</v>
      </c>
      <c r="V450">
        <v>463.7</v>
      </c>
      <c r="W450">
        <v>420</v>
      </c>
      <c r="X450">
        <v>23.1</v>
      </c>
      <c r="Y450">
        <v>443</v>
      </c>
      <c r="Z450">
        <v>53.2</v>
      </c>
      <c r="AA450">
        <v>127.3</v>
      </c>
      <c r="AB450">
        <v>53.1</v>
      </c>
      <c r="AC450">
        <v>320.39999999999998</v>
      </c>
      <c r="AD450">
        <v>1194.5999999999999</v>
      </c>
      <c r="AE450">
        <v>8.9</v>
      </c>
      <c r="AF450">
        <v>322.39999999999998</v>
      </c>
      <c r="AG450">
        <v>1197.0999999999999</v>
      </c>
      <c r="AH450">
        <v>9</v>
      </c>
    </row>
    <row r="451" spans="1:34" hidden="1" x14ac:dyDescent="0.2">
      <c r="A451" s="2">
        <v>35217</v>
      </c>
      <c r="B451" s="3">
        <f>SUM(Table2[[#This Row],[Currency; Not seasonally adjusted]],Table2[[#This Row],[Demand deposits; Not seasonally adjusted]],AC451,AE451)</f>
        <v>1115</v>
      </c>
      <c r="C451" s="3">
        <f>SUM(Table2[[#This Row],[M1; Not seasonally adjusted]],K451,L451,,AD451)</f>
        <v>3721</v>
      </c>
      <c r="D451" s="3">
        <f>SUM(Table2[[#This Row],[M1; Not seasonally adjusted]],-Table2[[#This Row],[Calculated_NM1]])</f>
        <v>0</v>
      </c>
      <c r="E451" s="3">
        <f>IF(Table2[[#This Row],[NM1-M1]]&gt;1,1,0)</f>
        <v>0</v>
      </c>
      <c r="F451">
        <v>1115</v>
      </c>
      <c r="G451">
        <v>3721</v>
      </c>
      <c r="H451">
        <v>380.6</v>
      </c>
      <c r="I451">
        <v>409.7</v>
      </c>
      <c r="K451">
        <v>931.5</v>
      </c>
      <c r="L451">
        <v>465.3</v>
      </c>
      <c r="M451">
        <v>260.39999999999998</v>
      </c>
      <c r="N451">
        <v>80.8</v>
      </c>
      <c r="O451">
        <v>341.2</v>
      </c>
      <c r="P451">
        <v>1115.2</v>
      </c>
      <c r="Q451">
        <v>3722.5</v>
      </c>
      <c r="R451">
        <v>380.2</v>
      </c>
      <c r="S451">
        <v>410</v>
      </c>
      <c r="U451">
        <v>931.4</v>
      </c>
      <c r="V451">
        <v>470.1</v>
      </c>
      <c r="W451">
        <v>423.7</v>
      </c>
      <c r="X451">
        <v>22.7</v>
      </c>
      <c r="Y451">
        <v>446.4</v>
      </c>
      <c r="Z451">
        <v>53.7</v>
      </c>
      <c r="AA451">
        <v>386.4</v>
      </c>
      <c r="AB451">
        <v>53.4</v>
      </c>
      <c r="AC451">
        <v>315.60000000000002</v>
      </c>
      <c r="AD451">
        <v>1209.2</v>
      </c>
      <c r="AE451">
        <v>9.1</v>
      </c>
      <c r="AF451">
        <v>316</v>
      </c>
      <c r="AG451">
        <v>1205.8</v>
      </c>
      <c r="AH451">
        <v>8.9</v>
      </c>
    </row>
    <row r="452" spans="1:34" hidden="1" x14ac:dyDescent="0.2">
      <c r="A452" s="2">
        <v>35247</v>
      </c>
      <c r="B452" s="3">
        <f>SUM(Table2[[#This Row],[Currency; Not seasonally adjusted]],Table2[[#This Row],[Demand deposits; Not seasonally adjusted]],AC452,AE452)</f>
        <v>1110.7</v>
      </c>
      <c r="C452" s="3">
        <f>SUM(Table2[[#This Row],[M1; Not seasonally adjusted]],K452,L452,,AD452)</f>
        <v>3734.1</v>
      </c>
      <c r="D452" s="3">
        <f>SUM(Table2[[#This Row],[M1; Not seasonally adjusted]],-Table2[[#This Row],[Calculated_NM1]])</f>
        <v>0</v>
      </c>
      <c r="E452" s="3">
        <f>IF(Table2[[#This Row],[NM1-M1]]&gt;1,1,0)</f>
        <v>0</v>
      </c>
      <c r="F452">
        <v>1110.7</v>
      </c>
      <c r="G452">
        <v>3734.1</v>
      </c>
      <c r="H452">
        <v>383.8</v>
      </c>
      <c r="I452">
        <v>410.7</v>
      </c>
      <c r="K452">
        <v>933.9</v>
      </c>
      <c r="L452">
        <v>472.6</v>
      </c>
      <c r="M452">
        <v>260.60000000000002</v>
      </c>
      <c r="N452">
        <v>81.599999999999994</v>
      </c>
      <c r="O452">
        <v>342.2</v>
      </c>
      <c r="P452">
        <v>1112.4000000000001</v>
      </c>
      <c r="Q452">
        <v>3737.1</v>
      </c>
      <c r="R452">
        <v>383.1</v>
      </c>
      <c r="S452">
        <v>411.2</v>
      </c>
      <c r="U452">
        <v>933.4</v>
      </c>
      <c r="V452">
        <v>476.1</v>
      </c>
      <c r="W452">
        <v>428.1</v>
      </c>
      <c r="X452">
        <v>21.7</v>
      </c>
      <c r="Y452">
        <v>449.8</v>
      </c>
      <c r="Z452">
        <v>52.9</v>
      </c>
      <c r="AA452">
        <v>367.7</v>
      </c>
      <c r="AB452">
        <v>52.5</v>
      </c>
      <c r="AC452">
        <v>306.89999999999998</v>
      </c>
      <c r="AD452">
        <v>1216.9000000000001</v>
      </c>
      <c r="AE452">
        <v>9.3000000000000007</v>
      </c>
      <c r="AF452">
        <v>309.2</v>
      </c>
      <c r="AG452">
        <v>1215.0999999999999</v>
      </c>
      <c r="AH452">
        <v>8.9</v>
      </c>
    </row>
    <row r="453" spans="1:34" hidden="1" x14ac:dyDescent="0.2">
      <c r="A453" s="2">
        <v>35278</v>
      </c>
      <c r="B453" s="3">
        <f>SUM(Table2[[#This Row],[Currency; Not seasonally adjusted]],Table2[[#This Row],[Demand deposits; Not seasonally adjusted]],AC453,AE453)</f>
        <v>1097.6000000000001</v>
      </c>
      <c r="C453" s="3">
        <f>SUM(Table2[[#This Row],[M1; Not seasonally adjusted]],K453,L453,,AD453)</f>
        <v>3741.6</v>
      </c>
      <c r="D453" s="3">
        <f>SUM(Table2[[#This Row],[M1; Not seasonally adjusted]],-Table2[[#This Row],[Calculated_NM1]])</f>
        <v>9.9999999999909051E-2</v>
      </c>
      <c r="E453" s="3">
        <f>IF(Table2[[#This Row],[NM1-M1]]&gt;1,1,0)</f>
        <v>0</v>
      </c>
      <c r="F453">
        <v>1097.7</v>
      </c>
      <c r="G453">
        <v>3741.6</v>
      </c>
      <c r="H453">
        <v>385.9</v>
      </c>
      <c r="I453">
        <v>404.5</v>
      </c>
      <c r="K453">
        <v>937</v>
      </c>
      <c r="L453">
        <v>478.3</v>
      </c>
      <c r="M453">
        <v>260.39999999999998</v>
      </c>
      <c r="N453">
        <v>84</v>
      </c>
      <c r="O453">
        <v>344.4</v>
      </c>
      <c r="P453">
        <v>1101.5999999999999</v>
      </c>
      <c r="Q453">
        <v>3744</v>
      </c>
      <c r="R453">
        <v>385.7</v>
      </c>
      <c r="S453">
        <v>405.9</v>
      </c>
      <c r="U453">
        <v>937.6</v>
      </c>
      <c r="V453">
        <v>477.6</v>
      </c>
      <c r="W453">
        <v>429.7</v>
      </c>
      <c r="X453">
        <v>21.3</v>
      </c>
      <c r="Y453">
        <v>450.9</v>
      </c>
      <c r="Z453">
        <v>51.7</v>
      </c>
      <c r="AA453">
        <v>333.7</v>
      </c>
      <c r="AB453">
        <v>51.4</v>
      </c>
      <c r="AC453">
        <v>298</v>
      </c>
      <c r="AD453">
        <v>1228.5999999999999</v>
      </c>
      <c r="AE453">
        <v>9.1999999999999993</v>
      </c>
      <c r="AF453">
        <v>301.2</v>
      </c>
      <c r="AG453">
        <v>1227.2</v>
      </c>
      <c r="AH453">
        <v>8.8000000000000007</v>
      </c>
    </row>
    <row r="454" spans="1:34" hidden="1" x14ac:dyDescent="0.2">
      <c r="A454" s="2">
        <v>35309</v>
      </c>
      <c r="B454" s="3">
        <f>SUM(Table2[[#This Row],[Currency; Not seasonally adjusted]],Table2[[#This Row],[Demand deposits; Not seasonally adjusted]],AC454,AE454)</f>
        <v>1091.6999999999998</v>
      </c>
      <c r="C454" s="3">
        <f>SUM(Table2[[#This Row],[M1; Not seasonally adjusted]],K454,L454,,AD454)</f>
        <v>3744.2</v>
      </c>
      <c r="D454" s="3">
        <f>SUM(Table2[[#This Row],[M1; Not seasonally adjusted]],-Table2[[#This Row],[Calculated_NM1]])</f>
        <v>2.2737367544323206E-13</v>
      </c>
      <c r="E454" s="3">
        <f>IF(Table2[[#This Row],[NM1-M1]]&gt;1,1,0)</f>
        <v>0</v>
      </c>
      <c r="F454">
        <v>1091.7</v>
      </c>
      <c r="G454">
        <v>3744.2</v>
      </c>
      <c r="H454">
        <v>386.8</v>
      </c>
      <c r="I454">
        <v>404.3</v>
      </c>
      <c r="K454">
        <v>939.7</v>
      </c>
      <c r="L454">
        <v>478.1</v>
      </c>
      <c r="M454">
        <v>260</v>
      </c>
      <c r="N454">
        <v>85.5</v>
      </c>
      <c r="O454">
        <v>345.4</v>
      </c>
      <c r="P454">
        <v>1096.2</v>
      </c>
      <c r="Q454">
        <v>3753.4</v>
      </c>
      <c r="R454">
        <v>387.9</v>
      </c>
      <c r="S454">
        <v>406</v>
      </c>
      <c r="U454">
        <v>940.9</v>
      </c>
      <c r="V454">
        <v>480.5</v>
      </c>
      <c r="W454">
        <v>431.7</v>
      </c>
      <c r="X454">
        <v>20.2</v>
      </c>
      <c r="Y454">
        <v>452</v>
      </c>
      <c r="Z454">
        <v>51</v>
      </c>
      <c r="AA454">
        <v>367.6</v>
      </c>
      <c r="AB454">
        <v>50.7</v>
      </c>
      <c r="AC454">
        <v>291.5</v>
      </c>
      <c r="AD454">
        <v>1234.7</v>
      </c>
      <c r="AE454">
        <v>9.1</v>
      </c>
      <c r="AF454">
        <v>293.39999999999998</v>
      </c>
      <c r="AG454">
        <v>1235.8</v>
      </c>
      <c r="AH454">
        <v>8.9</v>
      </c>
    </row>
    <row r="455" spans="1:34" hidden="1" x14ac:dyDescent="0.2">
      <c r="A455" s="2">
        <v>35339</v>
      </c>
      <c r="B455" s="3">
        <f>SUM(Table2[[#This Row],[Currency; Not seasonally adjusted]],Table2[[#This Row],[Demand deposits; Not seasonally adjusted]],AC455,AE455)</f>
        <v>1078.4000000000001</v>
      </c>
      <c r="C455" s="3">
        <f>SUM(Table2[[#This Row],[M1; Not seasonally adjusted]],K455,L455,,AD455)</f>
        <v>3758.7</v>
      </c>
      <c r="D455" s="3">
        <f>SUM(Table2[[#This Row],[M1; Not seasonally adjusted]],-Table2[[#This Row],[Calculated_NM1]])</f>
        <v>0</v>
      </c>
      <c r="E455" s="3">
        <f>IF(Table2[[#This Row],[NM1-M1]]&gt;1,1,0)</f>
        <v>0</v>
      </c>
      <c r="F455">
        <v>1078.4000000000001</v>
      </c>
      <c r="G455">
        <v>3758.7</v>
      </c>
      <c r="H455">
        <v>388.9</v>
      </c>
      <c r="I455">
        <v>399</v>
      </c>
      <c r="K455">
        <v>944</v>
      </c>
      <c r="L455">
        <v>488.6</v>
      </c>
      <c r="M455">
        <v>259.5</v>
      </c>
      <c r="N455">
        <v>81.8</v>
      </c>
      <c r="O455">
        <v>341.3</v>
      </c>
      <c r="P455">
        <v>1085.7</v>
      </c>
      <c r="Q455">
        <v>3772.8</v>
      </c>
      <c r="R455">
        <v>389.9</v>
      </c>
      <c r="S455">
        <v>400.9</v>
      </c>
      <c r="U455">
        <v>944</v>
      </c>
      <c r="V455">
        <v>492.4</v>
      </c>
      <c r="W455">
        <v>432.7</v>
      </c>
      <c r="X455">
        <v>19.8</v>
      </c>
      <c r="Y455">
        <v>452.5</v>
      </c>
      <c r="Z455">
        <v>49.6</v>
      </c>
      <c r="AA455">
        <v>287.10000000000002</v>
      </c>
      <c r="AB455">
        <v>49.3</v>
      </c>
      <c r="AC455">
        <v>281.60000000000002</v>
      </c>
      <c r="AD455">
        <v>1247.7</v>
      </c>
      <c r="AE455">
        <v>8.9</v>
      </c>
      <c r="AF455">
        <v>286.10000000000002</v>
      </c>
      <c r="AG455">
        <v>1250.5999999999999</v>
      </c>
      <c r="AH455">
        <v>8.9</v>
      </c>
    </row>
    <row r="456" spans="1:34" hidden="1" x14ac:dyDescent="0.2">
      <c r="A456" s="2">
        <v>35370</v>
      </c>
      <c r="B456" s="3">
        <f>SUM(Table2[[#This Row],[Currency; Not seasonally adjusted]],Table2[[#This Row],[Demand deposits; Not seasonally adjusted]],AC456,AE456)</f>
        <v>1087.4000000000001</v>
      </c>
      <c r="C456" s="3">
        <f>SUM(Table2[[#This Row],[M1; Not seasonally adjusted]],K456,L456,,AD456)</f>
        <v>3797.3</v>
      </c>
      <c r="D456" s="3">
        <f>SUM(Table2[[#This Row],[M1; Not seasonally adjusted]],-Table2[[#This Row],[Calculated_NM1]])</f>
        <v>0</v>
      </c>
      <c r="E456" s="3">
        <f>IF(Table2[[#This Row],[NM1-M1]]&gt;1,1,0)</f>
        <v>0</v>
      </c>
      <c r="F456">
        <v>1087.4000000000001</v>
      </c>
      <c r="G456">
        <v>3797.2</v>
      </c>
      <c r="H456">
        <v>392.9</v>
      </c>
      <c r="I456">
        <v>408.5</v>
      </c>
      <c r="K456">
        <v>946</v>
      </c>
      <c r="L456">
        <v>500.2</v>
      </c>
      <c r="M456">
        <v>259</v>
      </c>
      <c r="N456">
        <v>79.5</v>
      </c>
      <c r="O456">
        <v>338.5</v>
      </c>
      <c r="P456">
        <v>1083.5</v>
      </c>
      <c r="Q456">
        <v>3795.1</v>
      </c>
      <c r="R456">
        <v>392.2</v>
      </c>
      <c r="S456">
        <v>403.4</v>
      </c>
      <c r="U456">
        <v>946.5</v>
      </c>
      <c r="V456">
        <v>501.9</v>
      </c>
      <c r="W456">
        <v>437.1</v>
      </c>
      <c r="X456">
        <v>19.899999999999999</v>
      </c>
      <c r="Y456">
        <v>457</v>
      </c>
      <c r="Z456">
        <v>49.7</v>
      </c>
      <c r="AA456">
        <v>214</v>
      </c>
      <c r="AB456">
        <v>49.5</v>
      </c>
      <c r="AC456">
        <v>277.3</v>
      </c>
      <c r="AD456">
        <v>1263.7</v>
      </c>
      <c r="AE456">
        <v>8.6999999999999993</v>
      </c>
      <c r="AF456">
        <v>279.10000000000002</v>
      </c>
      <c r="AG456">
        <v>1263.0999999999999</v>
      </c>
      <c r="AH456">
        <v>8.9</v>
      </c>
    </row>
    <row r="457" spans="1:34" hidden="1" x14ac:dyDescent="0.2">
      <c r="A457" s="2">
        <v>35400</v>
      </c>
      <c r="B457" s="3">
        <f>SUM(Table2[[#This Row],[Currency; Not seasonally adjusted]],Table2[[#This Row],[Demand deposits; Not seasonally adjusted]],AC457,AE457)</f>
        <v>1105.8</v>
      </c>
      <c r="C457" s="3">
        <f>SUM(Table2[[#This Row],[M1; Not seasonally adjusted]],K457,L457,,AD457)</f>
        <v>3839.6000000000004</v>
      </c>
      <c r="D457" s="3">
        <f>SUM(Table2[[#This Row],[M1; Not seasonally adjusted]],-Table2[[#This Row],[Calculated_NM1]])</f>
        <v>0</v>
      </c>
      <c r="E457" s="3">
        <f>IF(Table2[[#This Row],[NM1-M1]]&gt;1,1,0)</f>
        <v>0</v>
      </c>
      <c r="F457">
        <v>1105.8</v>
      </c>
      <c r="G457">
        <v>3839.8</v>
      </c>
      <c r="H457">
        <v>398</v>
      </c>
      <c r="I457">
        <v>420.1</v>
      </c>
      <c r="K457">
        <v>947</v>
      </c>
      <c r="L457">
        <v>515.1</v>
      </c>
      <c r="M457">
        <v>258.39999999999998</v>
      </c>
      <c r="N457">
        <v>77.099999999999994</v>
      </c>
      <c r="O457">
        <v>335.5</v>
      </c>
      <c r="P457">
        <v>1081.3</v>
      </c>
      <c r="Q457">
        <v>3818.6</v>
      </c>
      <c r="R457">
        <v>394.6</v>
      </c>
      <c r="S457">
        <v>402.1</v>
      </c>
      <c r="U457">
        <v>947.9</v>
      </c>
      <c r="V457">
        <v>514.6</v>
      </c>
      <c r="W457">
        <v>444.3</v>
      </c>
      <c r="X457">
        <v>20.6</v>
      </c>
      <c r="Y457">
        <v>465</v>
      </c>
      <c r="Z457">
        <v>51.2</v>
      </c>
      <c r="AA457">
        <v>154.69999999999999</v>
      </c>
      <c r="AB457">
        <v>51</v>
      </c>
      <c r="AC457">
        <v>279.10000000000002</v>
      </c>
      <c r="AD457">
        <v>1271.7</v>
      </c>
      <c r="AE457">
        <v>8.6</v>
      </c>
      <c r="AF457">
        <v>275.8</v>
      </c>
      <c r="AG457">
        <v>1274.8</v>
      </c>
      <c r="AH457">
        <v>8.8000000000000007</v>
      </c>
    </row>
    <row r="458" spans="1:34" hidden="1" x14ac:dyDescent="0.2">
      <c r="A458" s="2">
        <v>35431</v>
      </c>
      <c r="B458" s="3">
        <f>SUM(Table2[[#This Row],[Currency; Not seasonally adjusted]],Table2[[#This Row],[Demand deposits; Not seasonally adjusted]],AC458,AE458)</f>
        <v>1087.8</v>
      </c>
      <c r="C458" s="3">
        <f>SUM(Table2[[#This Row],[M1; Not seasonally adjusted]],K458,L458,,AD458)</f>
        <v>3839.6000000000004</v>
      </c>
      <c r="D458" s="3">
        <f>SUM(Table2[[#This Row],[M1; Not seasonally adjusted]],-Table2[[#This Row],[Calculated_NM1]])</f>
        <v>0.10000000000013642</v>
      </c>
      <c r="E458" s="3">
        <f>IF(Table2[[#This Row],[NM1-M1]]&gt;1,1,0)</f>
        <v>0</v>
      </c>
      <c r="F458">
        <v>1087.9000000000001</v>
      </c>
      <c r="G458">
        <v>3839.5</v>
      </c>
      <c r="H458">
        <v>395.6</v>
      </c>
      <c r="I458">
        <v>406.4</v>
      </c>
      <c r="K458">
        <v>950.4</v>
      </c>
      <c r="L458">
        <v>523.29999999999995</v>
      </c>
      <c r="M458">
        <v>257.89999999999998</v>
      </c>
      <c r="N458">
        <v>75.900000000000006</v>
      </c>
      <c r="O458">
        <v>333.8</v>
      </c>
      <c r="P458">
        <v>1081.2</v>
      </c>
      <c r="Q458">
        <v>3834.6</v>
      </c>
      <c r="R458">
        <v>396.8</v>
      </c>
      <c r="S458">
        <v>402.1</v>
      </c>
      <c r="U458">
        <v>949</v>
      </c>
      <c r="V458">
        <v>521.20000000000005</v>
      </c>
      <c r="W458">
        <v>443.3</v>
      </c>
      <c r="X458">
        <v>19.2</v>
      </c>
      <c r="Y458">
        <v>462.5</v>
      </c>
      <c r="Z458">
        <v>50.6</v>
      </c>
      <c r="AA458">
        <v>45</v>
      </c>
      <c r="AB458">
        <v>50.6</v>
      </c>
      <c r="AC458">
        <v>277.3</v>
      </c>
      <c r="AD458">
        <v>1278</v>
      </c>
      <c r="AE458">
        <v>8.5</v>
      </c>
      <c r="AF458">
        <v>273.5</v>
      </c>
      <c r="AG458">
        <v>1283.2</v>
      </c>
      <c r="AH458">
        <v>8.8000000000000007</v>
      </c>
    </row>
    <row r="459" spans="1:34" hidden="1" x14ac:dyDescent="0.2">
      <c r="A459" s="2">
        <v>35462</v>
      </c>
      <c r="B459" s="3">
        <f>SUM(Table2[[#This Row],[Currency; Not seasonally adjusted]],Table2[[#This Row],[Demand deposits; Not seasonally adjusted]],AC459,AE459)</f>
        <v>1066.9000000000001</v>
      </c>
      <c r="C459" s="3">
        <f>SUM(Table2[[#This Row],[M1; Not seasonally adjusted]],K459,L459,,AD459)</f>
        <v>3835.1</v>
      </c>
      <c r="D459" s="3">
        <f>SUM(Table2[[#This Row],[M1; Not seasonally adjusted]],-Table2[[#This Row],[Calculated_NM1]])</f>
        <v>-0.10000000000013642</v>
      </c>
      <c r="E459" s="3">
        <f>IF(Table2[[#This Row],[NM1-M1]]&gt;1,1,0)</f>
        <v>0</v>
      </c>
      <c r="F459">
        <v>1066.8</v>
      </c>
      <c r="G459">
        <v>3835.1</v>
      </c>
      <c r="H459">
        <v>397.6</v>
      </c>
      <c r="I459">
        <v>393.6</v>
      </c>
      <c r="K459">
        <v>952.6</v>
      </c>
      <c r="L459">
        <v>531.1</v>
      </c>
      <c r="M459">
        <v>257.7</v>
      </c>
      <c r="N459">
        <v>76.2</v>
      </c>
      <c r="O459">
        <v>333.9</v>
      </c>
      <c r="P459">
        <v>1078.8</v>
      </c>
      <c r="Q459">
        <v>3846.3</v>
      </c>
      <c r="R459">
        <v>398.8</v>
      </c>
      <c r="S459">
        <v>402.1</v>
      </c>
      <c r="U459">
        <v>950.8</v>
      </c>
      <c r="V459">
        <v>525.5</v>
      </c>
      <c r="W459">
        <v>441</v>
      </c>
      <c r="X459">
        <v>18.899999999999999</v>
      </c>
      <c r="Y459">
        <v>459.9</v>
      </c>
      <c r="Z459">
        <v>48.1</v>
      </c>
      <c r="AA459">
        <v>42.1</v>
      </c>
      <c r="AB459">
        <v>48</v>
      </c>
      <c r="AC459">
        <v>267.10000000000002</v>
      </c>
      <c r="AD459">
        <v>1284.5999999999999</v>
      </c>
      <c r="AE459">
        <v>8.6</v>
      </c>
      <c r="AF459">
        <v>269.10000000000002</v>
      </c>
      <c r="AG459">
        <v>1291.2</v>
      </c>
      <c r="AH459">
        <v>8.8000000000000007</v>
      </c>
    </row>
    <row r="460" spans="1:34" hidden="1" x14ac:dyDescent="0.2">
      <c r="A460" s="2">
        <v>35490</v>
      </c>
      <c r="B460" s="3">
        <f>SUM(Table2[[#This Row],[Currency; Not seasonally adjusted]],Table2[[#This Row],[Demand deposits; Not seasonally adjusted]],AC460,AE460)</f>
        <v>1069.0999999999999</v>
      </c>
      <c r="C460" s="3">
        <f>SUM(Table2[[#This Row],[M1; Not seasonally adjusted]],K460,L460,,AD460)</f>
        <v>3873.2</v>
      </c>
      <c r="D460" s="3">
        <f>SUM(Table2[[#This Row],[M1; Not seasonally adjusted]],-Table2[[#This Row],[Calculated_NM1]])</f>
        <v>0.10000000000013642</v>
      </c>
      <c r="E460" s="3">
        <f>IF(Table2[[#This Row],[NM1-M1]]&gt;1,1,0)</f>
        <v>0</v>
      </c>
      <c r="F460">
        <v>1069.2</v>
      </c>
      <c r="G460">
        <v>3873.2</v>
      </c>
      <c r="H460">
        <v>401</v>
      </c>
      <c r="I460">
        <v>396.4</v>
      </c>
      <c r="K460">
        <v>953</v>
      </c>
      <c r="L460">
        <v>542.29999999999995</v>
      </c>
      <c r="M460">
        <v>257.39999999999998</v>
      </c>
      <c r="N460">
        <v>76.599999999999994</v>
      </c>
      <c r="O460">
        <v>334</v>
      </c>
      <c r="P460">
        <v>1072.5</v>
      </c>
      <c r="Q460">
        <v>3861.2</v>
      </c>
      <c r="R460">
        <v>401.5</v>
      </c>
      <c r="S460">
        <v>401</v>
      </c>
      <c r="U460">
        <v>952</v>
      </c>
      <c r="V460">
        <v>532.6</v>
      </c>
      <c r="W460">
        <v>443.5</v>
      </c>
      <c r="X460">
        <v>18.8</v>
      </c>
      <c r="Y460">
        <v>462.3</v>
      </c>
      <c r="Z460">
        <v>47.6</v>
      </c>
      <c r="AA460">
        <v>156.30000000000001</v>
      </c>
      <c r="AB460">
        <v>47.4</v>
      </c>
      <c r="AC460">
        <v>263.2</v>
      </c>
      <c r="AD460">
        <v>1308.7</v>
      </c>
      <c r="AE460">
        <v>8.5</v>
      </c>
      <c r="AF460">
        <v>261.39999999999998</v>
      </c>
      <c r="AG460">
        <v>1304.0999999999999</v>
      </c>
      <c r="AH460">
        <v>8.6999999999999993</v>
      </c>
    </row>
    <row r="461" spans="1:34" hidden="1" x14ac:dyDescent="0.2">
      <c r="A461" s="2">
        <v>35521</v>
      </c>
      <c r="B461" s="3">
        <f>SUM(Table2[[#This Row],[Currency; Not seasonally adjusted]],Table2[[#This Row],[Demand deposits; Not seasonally adjusted]],AC461,AE461)</f>
        <v>1074.5999999999999</v>
      </c>
      <c r="C461" s="3">
        <f>SUM(Table2[[#This Row],[M1; Not seasonally adjusted]],K461,L461,,AD461)</f>
        <v>3905.7</v>
      </c>
      <c r="D461" s="3">
        <f>SUM(Table2[[#This Row],[M1; Not seasonally adjusted]],-Table2[[#This Row],[Calculated_NM1]])</f>
        <v>-9.9999999999909051E-2</v>
      </c>
      <c r="E461" s="3">
        <f>IF(Table2[[#This Row],[NM1-M1]]&gt;1,1,0)</f>
        <v>0</v>
      </c>
      <c r="F461">
        <v>1074.5</v>
      </c>
      <c r="G461">
        <v>3905.7</v>
      </c>
      <c r="H461">
        <v>403.4</v>
      </c>
      <c r="I461">
        <v>397.7</v>
      </c>
      <c r="K461">
        <v>954.4</v>
      </c>
      <c r="L461">
        <v>550.5</v>
      </c>
      <c r="M461">
        <v>257.3</v>
      </c>
      <c r="N461">
        <v>76.599999999999994</v>
      </c>
      <c r="O461">
        <v>333.9</v>
      </c>
      <c r="P461">
        <v>1063.9000000000001</v>
      </c>
      <c r="Q461">
        <v>3877</v>
      </c>
      <c r="R461">
        <v>403.3</v>
      </c>
      <c r="S461">
        <v>395.9</v>
      </c>
      <c r="U461">
        <v>954.1</v>
      </c>
      <c r="V461">
        <v>542.5</v>
      </c>
      <c r="W461">
        <v>445.9</v>
      </c>
      <c r="X461">
        <v>19.600000000000001</v>
      </c>
      <c r="Y461">
        <v>465.5</v>
      </c>
      <c r="Z461">
        <v>47.9</v>
      </c>
      <c r="AA461">
        <v>260.60000000000002</v>
      </c>
      <c r="AB461">
        <v>47.6</v>
      </c>
      <c r="AC461">
        <v>265</v>
      </c>
      <c r="AD461">
        <v>1326.3</v>
      </c>
      <c r="AE461">
        <v>8.5</v>
      </c>
      <c r="AF461">
        <v>256</v>
      </c>
      <c r="AG461">
        <v>1316.6</v>
      </c>
      <c r="AH461">
        <v>8.6</v>
      </c>
    </row>
    <row r="462" spans="1:34" hidden="1" x14ac:dyDescent="0.2">
      <c r="A462" s="2">
        <v>35551</v>
      </c>
      <c r="B462" s="3">
        <f>SUM(Table2[[#This Row],[Currency; Not seasonally adjusted]],Table2[[#This Row],[Demand deposits; Not seasonally adjusted]],AC462,AE462)</f>
        <v>1054.5999999999999</v>
      </c>
      <c r="C462" s="3">
        <f>SUM(Table2[[#This Row],[M1; Not seasonally adjusted]],K462,L462,,AD462)</f>
        <v>3869.4999999999995</v>
      </c>
      <c r="D462" s="3">
        <f>SUM(Table2[[#This Row],[M1; Not seasonally adjusted]],-Table2[[#This Row],[Calculated_NM1]])</f>
        <v>0.10000000000013642</v>
      </c>
      <c r="E462" s="3">
        <f>IF(Table2[[#This Row],[NM1-M1]]&gt;1,1,0)</f>
        <v>0</v>
      </c>
      <c r="F462">
        <v>1054.7</v>
      </c>
      <c r="G462">
        <v>3869.4</v>
      </c>
      <c r="H462">
        <v>406.2</v>
      </c>
      <c r="I462">
        <v>388.6</v>
      </c>
      <c r="K462">
        <v>957.4</v>
      </c>
      <c r="L462">
        <v>535.79999999999995</v>
      </c>
      <c r="M462">
        <v>257.2</v>
      </c>
      <c r="N462">
        <v>76.3</v>
      </c>
      <c r="O462">
        <v>333.5</v>
      </c>
      <c r="P462">
        <v>1063.8</v>
      </c>
      <c r="Q462">
        <v>3889.2</v>
      </c>
      <c r="R462">
        <v>406.2</v>
      </c>
      <c r="S462">
        <v>395.8</v>
      </c>
      <c r="U462">
        <v>958.5</v>
      </c>
      <c r="V462">
        <v>542.9</v>
      </c>
      <c r="W462">
        <v>448.7</v>
      </c>
      <c r="X462">
        <v>18.399999999999999</v>
      </c>
      <c r="Y462">
        <v>467</v>
      </c>
      <c r="Z462">
        <v>46</v>
      </c>
      <c r="AA462">
        <v>243.2</v>
      </c>
      <c r="AB462">
        <v>45.8</v>
      </c>
      <c r="AC462">
        <v>251.3</v>
      </c>
      <c r="AD462">
        <v>1321.6</v>
      </c>
      <c r="AE462">
        <v>8.5</v>
      </c>
      <c r="AF462">
        <v>253.2</v>
      </c>
      <c r="AG462">
        <v>1324.1</v>
      </c>
      <c r="AH462">
        <v>8.6</v>
      </c>
    </row>
    <row r="463" spans="1:34" hidden="1" x14ac:dyDescent="0.2">
      <c r="A463" s="2">
        <v>35582</v>
      </c>
      <c r="B463" s="3">
        <f>SUM(Table2[[#This Row],[Currency; Not seasonally adjusted]],Table2[[#This Row],[Demand deposits; Not seasonally adjusted]],AC463,AE463)</f>
        <v>1064.9000000000001</v>
      </c>
      <c r="C463" s="3">
        <f>SUM(Table2[[#This Row],[M1; Not seasonally adjusted]],K463,L463,,AD463)</f>
        <v>3899.5</v>
      </c>
      <c r="D463" s="3">
        <f>SUM(Table2[[#This Row],[M1; Not seasonally adjusted]],-Table2[[#This Row],[Calculated_NM1]])</f>
        <v>-0.10000000000013642</v>
      </c>
      <c r="E463" s="3">
        <f>IF(Table2[[#This Row],[NM1-M1]]&gt;1,1,0)</f>
        <v>0</v>
      </c>
      <c r="F463">
        <v>1064.8</v>
      </c>
      <c r="G463">
        <v>3899.5</v>
      </c>
      <c r="H463">
        <v>408.5</v>
      </c>
      <c r="I463">
        <v>396.9</v>
      </c>
      <c r="K463">
        <v>960.9</v>
      </c>
      <c r="L463">
        <v>541.1</v>
      </c>
      <c r="M463">
        <v>257.2</v>
      </c>
      <c r="N463">
        <v>75.900000000000006</v>
      </c>
      <c r="O463">
        <v>333.1</v>
      </c>
      <c r="P463">
        <v>1066.0999999999999</v>
      </c>
      <c r="Q463">
        <v>3906</v>
      </c>
      <c r="R463">
        <v>408.5</v>
      </c>
      <c r="S463">
        <v>398</v>
      </c>
      <c r="U463">
        <v>962</v>
      </c>
      <c r="V463">
        <v>547.1</v>
      </c>
      <c r="W463">
        <v>451.9</v>
      </c>
      <c r="X463">
        <v>17.899999999999999</v>
      </c>
      <c r="Y463">
        <v>469.8</v>
      </c>
      <c r="Z463">
        <v>46.6</v>
      </c>
      <c r="AA463">
        <v>367</v>
      </c>
      <c r="AB463">
        <v>46.3</v>
      </c>
      <c r="AC463">
        <v>250.6</v>
      </c>
      <c r="AD463">
        <v>1332.7</v>
      </c>
      <c r="AE463">
        <v>8.9</v>
      </c>
      <c r="AF463">
        <v>250.9</v>
      </c>
      <c r="AG463">
        <v>1330.8</v>
      </c>
      <c r="AH463">
        <v>8.6</v>
      </c>
    </row>
    <row r="464" spans="1:34" hidden="1" x14ac:dyDescent="0.2">
      <c r="A464" s="2">
        <v>35612</v>
      </c>
      <c r="B464" s="3">
        <f>SUM(Table2[[#This Row],[Currency; Not seasonally adjusted]],Table2[[#This Row],[Demand deposits; Not seasonally adjusted]],AC464,AE464)</f>
        <v>1065.8</v>
      </c>
      <c r="C464" s="3">
        <f>SUM(Table2[[#This Row],[M1; Not seasonally adjusted]],K464,L464,,AD464)</f>
        <v>3918.5</v>
      </c>
      <c r="D464" s="3">
        <f>SUM(Table2[[#This Row],[M1; Not seasonally adjusted]],-Table2[[#This Row],[Calculated_NM1]])</f>
        <v>0</v>
      </c>
      <c r="E464" s="3">
        <f>IF(Table2[[#This Row],[NM1-M1]]&gt;1,1,0)</f>
        <v>0</v>
      </c>
      <c r="F464">
        <v>1065.8</v>
      </c>
      <c r="G464">
        <v>3918.5</v>
      </c>
      <c r="H464">
        <v>411.3</v>
      </c>
      <c r="I464">
        <v>398.8</v>
      </c>
      <c r="K464">
        <v>964.4</v>
      </c>
      <c r="L464">
        <v>550.6</v>
      </c>
      <c r="M464">
        <v>257</v>
      </c>
      <c r="N464">
        <v>76</v>
      </c>
      <c r="O464">
        <v>333</v>
      </c>
      <c r="P464">
        <v>1065.5</v>
      </c>
      <c r="Q464">
        <v>3923.9</v>
      </c>
      <c r="R464">
        <v>410.8</v>
      </c>
      <c r="S464">
        <v>397.5</v>
      </c>
      <c r="U464">
        <v>965</v>
      </c>
      <c r="V464">
        <v>556.29999999999995</v>
      </c>
      <c r="W464">
        <v>455.8</v>
      </c>
      <c r="X464">
        <v>17.3</v>
      </c>
      <c r="Y464">
        <v>473.1</v>
      </c>
      <c r="Z464">
        <v>46.4</v>
      </c>
      <c r="AA464">
        <v>409.1</v>
      </c>
      <c r="AB464">
        <v>46</v>
      </c>
      <c r="AC464">
        <v>246.6</v>
      </c>
      <c r="AD464">
        <v>1337.7</v>
      </c>
      <c r="AE464">
        <v>9.1</v>
      </c>
      <c r="AF464">
        <v>248.5</v>
      </c>
      <c r="AG464">
        <v>1337.2</v>
      </c>
      <c r="AH464">
        <v>8.6</v>
      </c>
    </row>
    <row r="465" spans="1:34" hidden="1" x14ac:dyDescent="0.2">
      <c r="A465" s="2">
        <v>35643</v>
      </c>
      <c r="B465" s="3">
        <f>SUM(Table2[[#This Row],[Currency; Not seasonally adjusted]],Table2[[#This Row],[Demand deposits; Not seasonally adjusted]],AC465,AE465)</f>
        <v>1069.2</v>
      </c>
      <c r="C465" s="3">
        <f>SUM(Table2[[#This Row],[M1; Not seasonally adjusted]],K465,L465,,AD465)</f>
        <v>3953.0999999999995</v>
      </c>
      <c r="D465" s="3">
        <f>SUM(Table2[[#This Row],[M1; Not seasonally adjusted]],-Table2[[#This Row],[Calculated_NM1]])</f>
        <v>-0.10000000000013642</v>
      </c>
      <c r="E465" s="3">
        <f>IF(Table2[[#This Row],[NM1-M1]]&gt;1,1,0)</f>
        <v>0</v>
      </c>
      <c r="F465">
        <v>1069.0999999999999</v>
      </c>
      <c r="G465">
        <v>3953.2</v>
      </c>
      <c r="H465">
        <v>413.4</v>
      </c>
      <c r="I465">
        <v>401</v>
      </c>
      <c r="K465">
        <v>965.1</v>
      </c>
      <c r="L465">
        <v>569.6</v>
      </c>
      <c r="M465">
        <v>256.7</v>
      </c>
      <c r="N465">
        <v>76.3</v>
      </c>
      <c r="O465">
        <v>333</v>
      </c>
      <c r="P465">
        <v>1075.3</v>
      </c>
      <c r="Q465">
        <v>3957.4</v>
      </c>
      <c r="R465">
        <v>413.2</v>
      </c>
      <c r="S465">
        <v>404.5</v>
      </c>
      <c r="U465">
        <v>966.3</v>
      </c>
      <c r="V465">
        <v>569.6</v>
      </c>
      <c r="W465">
        <v>456.7</v>
      </c>
      <c r="X465">
        <v>17.600000000000001</v>
      </c>
      <c r="Y465">
        <v>474.3</v>
      </c>
      <c r="Z465">
        <v>46.7</v>
      </c>
      <c r="AA465">
        <v>597.6</v>
      </c>
      <c r="AB465">
        <v>46.1</v>
      </c>
      <c r="AC465">
        <v>245.8</v>
      </c>
      <c r="AD465">
        <v>1349.3</v>
      </c>
      <c r="AE465">
        <v>9</v>
      </c>
      <c r="AF465">
        <v>249</v>
      </c>
      <c r="AG465">
        <v>1346.2</v>
      </c>
      <c r="AH465">
        <v>8.6</v>
      </c>
    </row>
    <row r="466" spans="1:34" hidden="1" x14ac:dyDescent="0.2">
      <c r="A466" s="2">
        <v>35674</v>
      </c>
      <c r="B466" s="3">
        <f>SUM(Table2[[#This Row],[Currency; Not seasonally adjusted]],Table2[[#This Row],[Demand deposits; Not seasonally adjusted]],AC466,AE466)</f>
        <v>1059.4000000000001</v>
      </c>
      <c r="C466" s="3">
        <f>SUM(Table2[[#This Row],[M1; Not seasonally adjusted]],K466,L466,,AD466)</f>
        <v>3961.5</v>
      </c>
      <c r="D466" s="3">
        <f>SUM(Table2[[#This Row],[M1; Not seasonally adjusted]],-Table2[[#This Row],[Calculated_NM1]])</f>
        <v>9.9999999999909051E-2</v>
      </c>
      <c r="E466" s="3">
        <f>IF(Table2[[#This Row],[NM1-M1]]&gt;1,1,0)</f>
        <v>0</v>
      </c>
      <c r="F466">
        <v>1059.5</v>
      </c>
      <c r="G466">
        <v>3961.5</v>
      </c>
      <c r="H466">
        <v>414.2</v>
      </c>
      <c r="I466">
        <v>390.1</v>
      </c>
      <c r="K466">
        <v>965.7</v>
      </c>
      <c r="L466">
        <v>574.9</v>
      </c>
      <c r="M466">
        <v>256.39999999999998</v>
      </c>
      <c r="N466">
        <v>76.5</v>
      </c>
      <c r="O466">
        <v>333</v>
      </c>
      <c r="P466">
        <v>1066.9000000000001</v>
      </c>
      <c r="Q466">
        <v>3973.1</v>
      </c>
      <c r="R466">
        <v>415.6</v>
      </c>
      <c r="S466">
        <v>394.2</v>
      </c>
      <c r="U466">
        <v>966.8</v>
      </c>
      <c r="V466">
        <v>577.4</v>
      </c>
      <c r="W466">
        <v>458.6</v>
      </c>
      <c r="X466">
        <v>16.8</v>
      </c>
      <c r="Y466">
        <v>475.4</v>
      </c>
      <c r="Z466">
        <v>46.1</v>
      </c>
      <c r="AA466">
        <v>437.9</v>
      </c>
      <c r="AB466">
        <v>45.6</v>
      </c>
      <c r="AC466">
        <v>246.4</v>
      </c>
      <c r="AD466">
        <v>1361.4</v>
      </c>
      <c r="AE466">
        <v>8.6999999999999993</v>
      </c>
      <c r="AF466">
        <v>248.6</v>
      </c>
      <c r="AG466">
        <v>1362</v>
      </c>
      <c r="AH466">
        <v>8.6</v>
      </c>
    </row>
    <row r="467" spans="1:34" hidden="1" x14ac:dyDescent="0.2">
      <c r="A467" s="2">
        <v>35704</v>
      </c>
      <c r="B467" s="3">
        <f>SUM(Table2[[#This Row],[Currency; Not seasonally adjusted]],Table2[[#This Row],[Demand deposits; Not seasonally adjusted]],AC467,AE467)</f>
        <v>1057.6000000000001</v>
      </c>
      <c r="C467" s="3">
        <f>SUM(Table2[[#This Row],[M1; Not seasonally adjusted]],K467,L467,,AD467)</f>
        <v>3977.2</v>
      </c>
      <c r="D467" s="3">
        <f>SUM(Table2[[#This Row],[M1; Not seasonally adjusted]],-Table2[[#This Row],[Calculated_NM1]])</f>
        <v>-2.2737367544323206E-13</v>
      </c>
      <c r="E467" s="3">
        <f>IF(Table2[[#This Row],[NM1-M1]]&gt;1,1,0)</f>
        <v>0</v>
      </c>
      <c r="F467">
        <v>1057.5999999999999</v>
      </c>
      <c r="G467">
        <v>3977.2</v>
      </c>
      <c r="H467">
        <v>417.3</v>
      </c>
      <c r="I467">
        <v>387.9</v>
      </c>
      <c r="K467">
        <v>968.1</v>
      </c>
      <c r="L467">
        <v>577.79999999999995</v>
      </c>
      <c r="M467">
        <v>255.9</v>
      </c>
      <c r="N467">
        <v>77.3</v>
      </c>
      <c r="O467">
        <v>333.1</v>
      </c>
      <c r="P467">
        <v>1065.5999999999999</v>
      </c>
      <c r="Q467">
        <v>3992.3</v>
      </c>
      <c r="R467">
        <v>418.2</v>
      </c>
      <c r="S467">
        <v>390.8</v>
      </c>
      <c r="U467">
        <v>967.5</v>
      </c>
      <c r="V467">
        <v>582</v>
      </c>
      <c r="W467">
        <v>460.7</v>
      </c>
      <c r="X467">
        <v>17</v>
      </c>
      <c r="Y467">
        <v>477.7</v>
      </c>
      <c r="Z467">
        <v>45.6</v>
      </c>
      <c r="AA467">
        <v>269.60000000000002</v>
      </c>
      <c r="AB467">
        <v>45.4</v>
      </c>
      <c r="AC467">
        <v>243.9</v>
      </c>
      <c r="AD467">
        <v>1373.7</v>
      </c>
      <c r="AE467">
        <v>8.5</v>
      </c>
      <c r="AF467">
        <v>248.1</v>
      </c>
      <c r="AG467">
        <v>1377.1</v>
      </c>
      <c r="AH467">
        <v>8.5</v>
      </c>
    </row>
    <row r="468" spans="1:34" hidden="1" x14ac:dyDescent="0.2">
      <c r="A468" s="2">
        <v>35735</v>
      </c>
      <c r="B468" s="3">
        <f>SUM(Table2[[#This Row],[Currency; Not seasonally adjusted]],Table2[[#This Row],[Demand deposits; Not seasonally adjusted]],AC468,AE468)</f>
        <v>1074.1999999999998</v>
      </c>
      <c r="C468" s="3">
        <f>SUM(Table2[[#This Row],[M1; Not seasonally adjusted]],K468,L468,,AD468)</f>
        <v>4015.8</v>
      </c>
      <c r="D468" s="3">
        <f>SUM(Table2[[#This Row],[M1; Not seasonally adjusted]],-Table2[[#This Row],[Calculated_NM1]])</f>
        <v>-9.9999999999909051E-2</v>
      </c>
      <c r="E468" s="3">
        <f>IF(Table2[[#This Row],[NM1-M1]]&gt;1,1,0)</f>
        <v>0</v>
      </c>
      <c r="F468">
        <v>1074.0999999999999</v>
      </c>
      <c r="G468">
        <v>4015.8</v>
      </c>
      <c r="H468">
        <v>422.4</v>
      </c>
      <c r="I468">
        <v>399.2</v>
      </c>
      <c r="K468">
        <v>967.7</v>
      </c>
      <c r="L468">
        <v>586.70000000000005</v>
      </c>
      <c r="M468">
        <v>255</v>
      </c>
      <c r="N468">
        <v>78.5</v>
      </c>
      <c r="O468">
        <v>333.5</v>
      </c>
      <c r="P468">
        <v>1070.9000000000001</v>
      </c>
      <c r="Q468">
        <v>4014.8</v>
      </c>
      <c r="R468">
        <v>421.8</v>
      </c>
      <c r="S468">
        <v>394.4</v>
      </c>
      <c r="U468">
        <v>967.1</v>
      </c>
      <c r="V468">
        <v>589.70000000000005</v>
      </c>
      <c r="W468">
        <v>466.9</v>
      </c>
      <c r="X468">
        <v>17.7</v>
      </c>
      <c r="Y468">
        <v>484.6</v>
      </c>
      <c r="Z468">
        <v>46.5</v>
      </c>
      <c r="AA468">
        <v>152.80000000000001</v>
      </c>
      <c r="AB468">
        <v>46.3</v>
      </c>
      <c r="AC468">
        <v>244.3</v>
      </c>
      <c r="AD468">
        <v>1387.3</v>
      </c>
      <c r="AE468">
        <v>8.3000000000000007</v>
      </c>
      <c r="AF468">
        <v>246.3</v>
      </c>
      <c r="AG468">
        <v>1387.1</v>
      </c>
      <c r="AH468">
        <v>8.4</v>
      </c>
    </row>
    <row r="469" spans="1:34" hidden="1" x14ac:dyDescent="0.2">
      <c r="A469" s="2">
        <v>35765</v>
      </c>
      <c r="B469" s="3">
        <f>SUM(Table2[[#This Row],[Currency; Not seasonally adjusted]],Table2[[#This Row],[Demand deposits; Not seasonally adjusted]],AC469,AE469)</f>
        <v>1097.5999999999999</v>
      </c>
      <c r="C469" s="3">
        <f>SUM(Table2[[#This Row],[M1; Not seasonally adjusted]],K469,L469,,AD469)</f>
        <v>4055.1000000000004</v>
      </c>
      <c r="D469" s="3">
        <f>SUM(Table2[[#This Row],[M1; Not seasonally adjusted]],-Table2[[#This Row],[Calculated_NM1]])</f>
        <v>-9.9999999999909051E-2</v>
      </c>
      <c r="E469" s="3">
        <f>IF(Table2[[#This Row],[NM1-M1]]&gt;1,1,0)</f>
        <v>0</v>
      </c>
      <c r="F469">
        <v>1097.5</v>
      </c>
      <c r="G469">
        <v>4055.1</v>
      </c>
      <c r="H469">
        <v>429</v>
      </c>
      <c r="I469">
        <v>412.4</v>
      </c>
      <c r="K469">
        <v>967.5</v>
      </c>
      <c r="L469">
        <v>591.79999999999995</v>
      </c>
      <c r="M469">
        <v>254.1</v>
      </c>
      <c r="N469">
        <v>79.8</v>
      </c>
      <c r="O469">
        <v>333.9</v>
      </c>
      <c r="P469">
        <v>1072.3</v>
      </c>
      <c r="Q469">
        <v>4032.9</v>
      </c>
      <c r="R469">
        <v>425.3</v>
      </c>
      <c r="S469">
        <v>393.5</v>
      </c>
      <c r="U469">
        <v>967.5</v>
      </c>
      <c r="V469">
        <v>591.9</v>
      </c>
      <c r="W469">
        <v>475.4</v>
      </c>
      <c r="X469">
        <v>17.7</v>
      </c>
      <c r="Y469">
        <v>493.1</v>
      </c>
      <c r="Z469">
        <v>47.9</v>
      </c>
      <c r="AA469">
        <v>324.5</v>
      </c>
      <c r="AB469">
        <v>47.6</v>
      </c>
      <c r="AC469">
        <v>247.9</v>
      </c>
      <c r="AD469">
        <v>1398.3</v>
      </c>
      <c r="AE469">
        <v>8.3000000000000007</v>
      </c>
      <c r="AF469">
        <v>245.1</v>
      </c>
      <c r="AG469">
        <v>1401.2</v>
      </c>
      <c r="AH469">
        <v>8.4</v>
      </c>
    </row>
    <row r="470" spans="1:34" hidden="1" x14ac:dyDescent="0.2">
      <c r="A470" s="2">
        <v>35796</v>
      </c>
      <c r="B470" s="3">
        <f>SUM(Table2[[#This Row],[Currency; Not seasonally adjusted]],Table2[[#This Row],[Demand deposits; Not seasonally adjusted]],AC470,AE470)</f>
        <v>1080.3</v>
      </c>
      <c r="C470" s="3">
        <f>SUM(Table2[[#This Row],[M1; Not seasonally adjusted]],K470,L470,,AD470)</f>
        <v>4062.5</v>
      </c>
      <c r="D470" s="3">
        <f>SUM(Table2[[#This Row],[M1; Not seasonally adjusted]],-Table2[[#This Row],[Calculated_NM1]])</f>
        <v>-9.9999999999909051E-2</v>
      </c>
      <c r="E470" s="3">
        <f>IF(Table2[[#This Row],[NM1-M1]]&gt;1,1,0)</f>
        <v>0</v>
      </c>
      <c r="F470">
        <v>1080.2</v>
      </c>
      <c r="G470">
        <v>4062.5</v>
      </c>
      <c r="H470">
        <v>426.4</v>
      </c>
      <c r="I470">
        <v>396.8</v>
      </c>
      <c r="K470">
        <v>971.1</v>
      </c>
      <c r="L470">
        <v>601.9</v>
      </c>
      <c r="M470">
        <v>253.4</v>
      </c>
      <c r="N470">
        <v>80.900000000000006</v>
      </c>
      <c r="O470">
        <v>334.2</v>
      </c>
      <c r="P470">
        <v>1074</v>
      </c>
      <c r="Q470">
        <v>4056.2</v>
      </c>
      <c r="R470">
        <v>427.5</v>
      </c>
      <c r="S470">
        <v>392.7</v>
      </c>
      <c r="U470">
        <v>968.9</v>
      </c>
      <c r="V470">
        <v>598.9</v>
      </c>
      <c r="W470">
        <v>474.1</v>
      </c>
      <c r="X470">
        <v>17.100000000000001</v>
      </c>
      <c r="Y470">
        <v>491.2</v>
      </c>
      <c r="Z470">
        <v>47.5</v>
      </c>
      <c r="AA470">
        <v>209.9</v>
      </c>
      <c r="AB470">
        <v>47.3</v>
      </c>
      <c r="AC470">
        <v>248.8</v>
      </c>
      <c r="AD470">
        <v>1409.3</v>
      </c>
      <c r="AE470">
        <v>8.3000000000000007</v>
      </c>
      <c r="AF470">
        <v>245.4</v>
      </c>
      <c r="AG470">
        <v>1414.3</v>
      </c>
      <c r="AH470">
        <v>8.4</v>
      </c>
    </row>
    <row r="471" spans="1:34" hidden="1" x14ac:dyDescent="0.2">
      <c r="A471" s="2">
        <v>35827</v>
      </c>
      <c r="B471" s="3">
        <f>SUM(Table2[[#This Row],[Currency; Not seasonally adjusted]],Table2[[#This Row],[Demand deposits; Not seasonally adjusted]],AC471,AE471)</f>
        <v>1066.2</v>
      </c>
      <c r="C471" s="3">
        <f>SUM(Table2[[#This Row],[M1; Not seasonally adjusted]],K471,L471,,AD471)</f>
        <v>4080</v>
      </c>
      <c r="D471" s="3">
        <f>SUM(Table2[[#This Row],[M1; Not seasonally adjusted]],-Table2[[#This Row],[Calculated_NM1]])</f>
        <v>0</v>
      </c>
      <c r="E471" s="3">
        <f>IF(Table2[[#This Row],[NM1-M1]]&gt;1,1,0)</f>
        <v>0</v>
      </c>
      <c r="F471">
        <v>1066.2</v>
      </c>
      <c r="G471">
        <v>4080.1</v>
      </c>
      <c r="H471">
        <v>429</v>
      </c>
      <c r="I471">
        <v>384.6</v>
      </c>
      <c r="K471">
        <v>971.5</v>
      </c>
      <c r="L471">
        <v>617.79999999999995</v>
      </c>
      <c r="M471">
        <v>252.9</v>
      </c>
      <c r="N471">
        <v>81.7</v>
      </c>
      <c r="O471">
        <v>334.6</v>
      </c>
      <c r="P471">
        <v>1077.8</v>
      </c>
      <c r="Q471">
        <v>4088.9</v>
      </c>
      <c r="R471">
        <v>430</v>
      </c>
      <c r="S471">
        <v>392.9</v>
      </c>
      <c r="U471">
        <v>969.2</v>
      </c>
      <c r="V471">
        <v>610.20000000000005</v>
      </c>
      <c r="W471">
        <v>471.7</v>
      </c>
      <c r="X471">
        <v>16.7</v>
      </c>
      <c r="Y471">
        <v>488.4</v>
      </c>
      <c r="Z471">
        <v>45.2</v>
      </c>
      <c r="AA471">
        <v>57.8</v>
      </c>
      <c r="AB471">
        <v>45.1</v>
      </c>
      <c r="AC471">
        <v>244.4</v>
      </c>
      <c r="AD471">
        <v>1424.5</v>
      </c>
      <c r="AE471">
        <v>8.1999999999999993</v>
      </c>
      <c r="AF471">
        <v>246.5</v>
      </c>
      <c r="AG471">
        <v>1431.7</v>
      </c>
      <c r="AH471">
        <v>8.4</v>
      </c>
    </row>
    <row r="472" spans="1:34" hidden="1" x14ac:dyDescent="0.2">
      <c r="A472" s="2">
        <v>35855</v>
      </c>
      <c r="B472" s="3">
        <f>SUM(Table2[[#This Row],[Currency; Not seasonally adjusted]],Table2[[#This Row],[Demand deposits; Not seasonally adjusted]],AC472,AE472)</f>
        <v>1075.9000000000001</v>
      </c>
      <c r="C472" s="3">
        <f>SUM(Table2[[#This Row],[M1; Not seasonally adjusted]],K472,L472,,AD472)</f>
        <v>4131.7</v>
      </c>
      <c r="D472" s="3">
        <f>SUM(Table2[[#This Row],[M1; Not seasonally adjusted]],-Table2[[#This Row],[Calculated_NM1]])</f>
        <v>0</v>
      </c>
      <c r="E472" s="3">
        <f>IF(Table2[[#This Row],[NM1-M1]]&gt;1,1,0)</f>
        <v>0</v>
      </c>
      <c r="F472">
        <v>1075.9000000000001</v>
      </c>
      <c r="G472">
        <v>4131.7</v>
      </c>
      <c r="H472">
        <v>431.6</v>
      </c>
      <c r="I472">
        <v>385.8</v>
      </c>
      <c r="K472">
        <v>969.6</v>
      </c>
      <c r="L472">
        <v>634.70000000000005</v>
      </c>
      <c r="M472">
        <v>252.4</v>
      </c>
      <c r="N472">
        <v>82.5</v>
      </c>
      <c r="O472">
        <v>334.9</v>
      </c>
      <c r="P472">
        <v>1076.9000000000001</v>
      </c>
      <c r="Q472">
        <v>4114.3</v>
      </c>
      <c r="R472">
        <v>431.9</v>
      </c>
      <c r="S472">
        <v>388.7</v>
      </c>
      <c r="U472">
        <v>968.8</v>
      </c>
      <c r="V472">
        <v>621.4</v>
      </c>
      <c r="W472">
        <v>473.8</v>
      </c>
      <c r="X472">
        <v>17.2</v>
      </c>
      <c r="Y472">
        <v>491</v>
      </c>
      <c r="Z472">
        <v>45.6</v>
      </c>
      <c r="AA472">
        <v>41.4</v>
      </c>
      <c r="AB472">
        <v>45.5</v>
      </c>
      <c r="AC472">
        <v>250.3</v>
      </c>
      <c r="AD472">
        <v>1451.5</v>
      </c>
      <c r="AE472">
        <v>8.1999999999999993</v>
      </c>
      <c r="AF472">
        <v>247.9</v>
      </c>
      <c r="AG472">
        <v>1447.3</v>
      </c>
      <c r="AH472">
        <v>8.4</v>
      </c>
    </row>
    <row r="473" spans="1:34" hidden="1" x14ac:dyDescent="0.2">
      <c r="A473" s="2">
        <v>35886</v>
      </c>
      <c r="B473" s="3">
        <f>SUM(Table2[[#This Row],[Currency; Not seasonally adjusted]],Table2[[#This Row],[Demand deposits; Not seasonally adjusted]],AC473,AE473)</f>
        <v>1087.7</v>
      </c>
      <c r="C473" s="3">
        <f>SUM(Table2[[#This Row],[M1; Not seasonally adjusted]],K473,L473,,AD473)</f>
        <v>4174.6000000000004</v>
      </c>
      <c r="D473" s="3">
        <f>SUM(Table2[[#This Row],[M1; Not seasonally adjusted]],-Table2[[#This Row],[Calculated_NM1]])</f>
        <v>0</v>
      </c>
      <c r="E473" s="3">
        <f>IF(Table2[[#This Row],[NM1-M1]]&gt;1,1,0)</f>
        <v>0</v>
      </c>
      <c r="F473">
        <v>1087.7</v>
      </c>
      <c r="G473">
        <v>4174.6000000000004</v>
      </c>
      <c r="H473">
        <v>433.8</v>
      </c>
      <c r="I473">
        <v>389.4</v>
      </c>
      <c r="K473">
        <v>967.5</v>
      </c>
      <c r="L473">
        <v>641.5</v>
      </c>
      <c r="M473">
        <v>251.5</v>
      </c>
      <c r="N473">
        <v>83.6</v>
      </c>
      <c r="O473">
        <v>335.2</v>
      </c>
      <c r="P473">
        <v>1076.5</v>
      </c>
      <c r="Q473">
        <v>4140.2</v>
      </c>
      <c r="R473">
        <v>433.8</v>
      </c>
      <c r="S473">
        <v>387.3</v>
      </c>
      <c r="U473">
        <v>967.6</v>
      </c>
      <c r="V473">
        <v>631.6</v>
      </c>
      <c r="W473">
        <v>476.2</v>
      </c>
      <c r="X473">
        <v>17.899999999999999</v>
      </c>
      <c r="Y473">
        <v>494.1</v>
      </c>
      <c r="Z473">
        <v>46.6</v>
      </c>
      <c r="AA473">
        <v>72.099999999999994</v>
      </c>
      <c r="AB473">
        <v>46.5</v>
      </c>
      <c r="AC473">
        <v>256.3</v>
      </c>
      <c r="AD473">
        <v>1477.9</v>
      </c>
      <c r="AE473">
        <v>8.1999999999999993</v>
      </c>
      <c r="AF473">
        <v>247</v>
      </c>
      <c r="AG473">
        <v>1464.4</v>
      </c>
      <c r="AH473">
        <v>8.4</v>
      </c>
    </row>
    <row r="474" spans="1:34" hidden="1" x14ac:dyDescent="0.2">
      <c r="A474" s="2">
        <v>35916</v>
      </c>
      <c r="B474" s="3">
        <f>SUM(Table2[[#This Row],[Currency; Not seasonally adjusted]],Table2[[#This Row],[Demand deposits; Not seasonally adjusted]],AC474,AE474)</f>
        <v>1070.8</v>
      </c>
      <c r="C474" s="3">
        <f>SUM(Table2[[#This Row],[M1; Not seasonally adjusted]],K474,L474,,AD474)</f>
        <v>4143.8999999999996</v>
      </c>
      <c r="D474" s="3">
        <f>SUM(Table2[[#This Row],[M1; Not seasonally adjusted]],-Table2[[#This Row],[Calculated_NM1]])</f>
        <v>0</v>
      </c>
      <c r="E474" s="3">
        <f>IF(Table2[[#This Row],[NM1-M1]]&gt;1,1,0)</f>
        <v>0</v>
      </c>
      <c r="F474">
        <v>1070.8</v>
      </c>
      <c r="G474">
        <v>4144</v>
      </c>
      <c r="H474">
        <v>436.2</v>
      </c>
      <c r="I474">
        <v>381.6</v>
      </c>
      <c r="K474">
        <v>964</v>
      </c>
      <c r="L474">
        <v>634.6</v>
      </c>
      <c r="M474">
        <v>250.3</v>
      </c>
      <c r="N474">
        <v>85.1</v>
      </c>
      <c r="O474">
        <v>335.4</v>
      </c>
      <c r="P474">
        <v>1079.0999999999999</v>
      </c>
      <c r="Q474">
        <v>4164.3999999999996</v>
      </c>
      <c r="R474">
        <v>436.1</v>
      </c>
      <c r="S474">
        <v>388.6</v>
      </c>
      <c r="U474">
        <v>965.7</v>
      </c>
      <c r="V474">
        <v>642.70000000000005</v>
      </c>
      <c r="W474">
        <v>478.9</v>
      </c>
      <c r="X474">
        <v>16.3</v>
      </c>
      <c r="Y474">
        <v>495.2</v>
      </c>
      <c r="Z474">
        <v>45</v>
      </c>
      <c r="AA474">
        <v>152.6</v>
      </c>
      <c r="AB474">
        <v>44.8</v>
      </c>
      <c r="AC474">
        <v>244.7</v>
      </c>
      <c r="AD474">
        <v>1474.5</v>
      </c>
      <c r="AE474">
        <v>8.3000000000000007</v>
      </c>
      <c r="AF474">
        <v>246.2</v>
      </c>
      <c r="AG474">
        <v>1476.8</v>
      </c>
      <c r="AH474">
        <v>8.3000000000000007</v>
      </c>
    </row>
    <row r="475" spans="1:34" hidden="1" x14ac:dyDescent="0.2">
      <c r="A475" s="2">
        <v>35947</v>
      </c>
      <c r="B475" s="3">
        <f>SUM(Table2[[#This Row],[Currency; Not seasonally adjusted]],Table2[[#This Row],[Demand deposits; Not seasonally adjusted]],AC475,AE475)</f>
        <v>1075.0999999999999</v>
      </c>
      <c r="C475" s="3">
        <f>SUM(Table2[[#This Row],[M1; Not seasonally adjusted]],K475,L475,,AD475)</f>
        <v>4174.7</v>
      </c>
      <c r="D475" s="3">
        <f>SUM(Table2[[#This Row],[M1; Not seasonally adjusted]],-Table2[[#This Row],[Calculated_NM1]])</f>
        <v>0.10000000000013642</v>
      </c>
      <c r="E475" s="3">
        <f>IF(Table2[[#This Row],[NM1-M1]]&gt;1,1,0)</f>
        <v>0</v>
      </c>
      <c r="F475">
        <v>1075.2</v>
      </c>
      <c r="G475">
        <v>4174.6000000000004</v>
      </c>
      <c r="H475">
        <v>438.4</v>
      </c>
      <c r="I475">
        <v>382.7</v>
      </c>
      <c r="K475">
        <v>963.2</v>
      </c>
      <c r="L475">
        <v>644.1</v>
      </c>
      <c r="M475">
        <v>249.1</v>
      </c>
      <c r="N475">
        <v>86.5</v>
      </c>
      <c r="O475">
        <v>335.6</v>
      </c>
      <c r="P475">
        <v>1076.3</v>
      </c>
      <c r="Q475">
        <v>4184.1000000000004</v>
      </c>
      <c r="R475">
        <v>438.7</v>
      </c>
      <c r="S475">
        <v>384.1</v>
      </c>
      <c r="U475">
        <v>965.5</v>
      </c>
      <c r="V475">
        <v>651.5</v>
      </c>
      <c r="W475">
        <v>481.5</v>
      </c>
      <c r="X475">
        <v>16.600000000000001</v>
      </c>
      <c r="Y475">
        <v>498.1</v>
      </c>
      <c r="Z475">
        <v>45.1</v>
      </c>
      <c r="AA475">
        <v>250.7</v>
      </c>
      <c r="AB475">
        <v>44.8</v>
      </c>
      <c r="AC475">
        <v>245.5</v>
      </c>
      <c r="AD475">
        <v>1492.2</v>
      </c>
      <c r="AE475">
        <v>8.5</v>
      </c>
      <c r="AF475">
        <v>245</v>
      </c>
      <c r="AG475">
        <v>1490.8</v>
      </c>
      <c r="AH475">
        <v>8.4</v>
      </c>
    </row>
    <row r="476" spans="1:34" hidden="1" x14ac:dyDescent="0.2">
      <c r="A476" s="2">
        <v>35977</v>
      </c>
      <c r="B476" s="3">
        <f>SUM(Table2[[#This Row],[Currency; Not seasonally adjusted]],Table2[[#This Row],[Demand deposits; Not seasonally adjusted]],AC476,AE476)</f>
        <v>1074.2</v>
      </c>
      <c r="C476" s="3">
        <f>SUM(Table2[[#This Row],[M1; Not seasonally adjusted]],K476,L476,,AD476)</f>
        <v>4193.3</v>
      </c>
      <c r="D476" s="3">
        <f>SUM(Table2[[#This Row],[M1; Not seasonally adjusted]],-Table2[[#This Row],[Calculated_NM1]])</f>
        <v>0</v>
      </c>
      <c r="E476" s="3">
        <f>IF(Table2[[#This Row],[NM1-M1]]&gt;1,1,0)</f>
        <v>0</v>
      </c>
      <c r="F476">
        <v>1074.2</v>
      </c>
      <c r="G476">
        <v>4193.2</v>
      </c>
      <c r="H476">
        <v>442.8</v>
      </c>
      <c r="I476">
        <v>378.8</v>
      </c>
      <c r="K476">
        <v>962</v>
      </c>
      <c r="L476">
        <v>647.6</v>
      </c>
      <c r="M476">
        <v>248.6</v>
      </c>
      <c r="N476">
        <v>88.8</v>
      </c>
      <c r="O476">
        <v>337.4</v>
      </c>
      <c r="P476">
        <v>1075.0999999999999</v>
      </c>
      <c r="Q476">
        <v>4203.8</v>
      </c>
      <c r="R476">
        <v>442.2</v>
      </c>
      <c r="S476">
        <v>378.4</v>
      </c>
      <c r="U476">
        <v>963.6</v>
      </c>
      <c r="V476">
        <v>656.1</v>
      </c>
      <c r="W476">
        <v>485.9</v>
      </c>
      <c r="X476">
        <v>16.5</v>
      </c>
      <c r="Y476">
        <v>502.4</v>
      </c>
      <c r="Z476">
        <v>44.6</v>
      </c>
      <c r="AA476">
        <v>257.8</v>
      </c>
      <c r="AB476">
        <v>44.3</v>
      </c>
      <c r="AC476">
        <v>243.8</v>
      </c>
      <c r="AD476">
        <v>1509.5</v>
      </c>
      <c r="AE476">
        <v>8.8000000000000007</v>
      </c>
      <c r="AF476">
        <v>246.1</v>
      </c>
      <c r="AG476">
        <v>1509</v>
      </c>
      <c r="AH476">
        <v>8.4</v>
      </c>
    </row>
    <row r="477" spans="1:34" hidden="1" x14ac:dyDescent="0.2">
      <c r="A477" s="2">
        <v>36008</v>
      </c>
      <c r="B477" s="3">
        <f>SUM(Table2[[#This Row],[Currency; Not seasonally adjusted]],Table2[[#This Row],[Demand deposits; Not seasonally adjusted]],AC477,AE477)</f>
        <v>1069.3</v>
      </c>
      <c r="C477" s="3">
        <f>SUM(Table2[[#This Row],[M1; Not seasonally adjusted]],K477,L477,,AD477)</f>
        <v>4220.3</v>
      </c>
      <c r="D477" s="3">
        <f>SUM(Table2[[#This Row],[M1; Not seasonally adjusted]],-Table2[[#This Row],[Calculated_NM1]])</f>
        <v>0</v>
      </c>
      <c r="E477" s="3">
        <f>IF(Table2[[#This Row],[NM1-M1]]&gt;1,1,0)</f>
        <v>0</v>
      </c>
      <c r="F477">
        <v>1069.3</v>
      </c>
      <c r="G477">
        <v>4220.3</v>
      </c>
      <c r="H477">
        <v>444.5</v>
      </c>
      <c r="I477">
        <v>374.1</v>
      </c>
      <c r="K477">
        <v>959</v>
      </c>
      <c r="L477">
        <v>667.3</v>
      </c>
      <c r="M477">
        <v>249.2</v>
      </c>
      <c r="N477">
        <v>92.1</v>
      </c>
      <c r="O477">
        <v>341.3</v>
      </c>
      <c r="P477">
        <v>1075.9000000000001</v>
      </c>
      <c r="Q477">
        <v>4228.7</v>
      </c>
      <c r="R477">
        <v>444.8</v>
      </c>
      <c r="S477">
        <v>377.6</v>
      </c>
      <c r="U477">
        <v>960.6</v>
      </c>
      <c r="V477">
        <v>669</v>
      </c>
      <c r="W477">
        <v>488.3</v>
      </c>
      <c r="X477">
        <v>16.600000000000001</v>
      </c>
      <c r="Y477">
        <v>504.9</v>
      </c>
      <c r="Z477">
        <v>44.7</v>
      </c>
      <c r="AA477">
        <v>270.7</v>
      </c>
      <c r="AB477">
        <v>44.4</v>
      </c>
      <c r="AC477">
        <v>242.1</v>
      </c>
      <c r="AD477">
        <v>1524.7</v>
      </c>
      <c r="AE477">
        <v>8.6</v>
      </c>
      <c r="AF477">
        <v>245.2</v>
      </c>
      <c r="AG477">
        <v>1523.1</v>
      </c>
      <c r="AH477">
        <v>8.3000000000000007</v>
      </c>
    </row>
    <row r="478" spans="1:34" hidden="1" x14ac:dyDescent="0.2">
      <c r="A478" s="2">
        <v>36039</v>
      </c>
      <c r="B478" s="3">
        <f>SUM(Table2[[#This Row],[Currency; Not seasonally adjusted]],Table2[[#This Row],[Demand deposits; Not seasonally adjusted]],AC478,AE478)</f>
        <v>1070.5999999999999</v>
      </c>
      <c r="C478" s="3">
        <f>SUM(Table2[[#This Row],[M1; Not seasonally adjusted]],K478,L478,,AD478)</f>
        <v>4254.3</v>
      </c>
      <c r="D478" s="3">
        <f>SUM(Table2[[#This Row],[M1; Not seasonally adjusted]],-Table2[[#This Row],[Calculated_NM1]])</f>
        <v>0</v>
      </c>
      <c r="E478" s="3">
        <f>IF(Table2[[#This Row],[NM1-M1]]&gt;1,1,0)</f>
        <v>0</v>
      </c>
      <c r="F478">
        <v>1070.5999999999999</v>
      </c>
      <c r="G478">
        <v>4254.3999999999996</v>
      </c>
      <c r="H478">
        <v>448.5</v>
      </c>
      <c r="I478">
        <v>372.3</v>
      </c>
      <c r="K478">
        <v>958.2</v>
      </c>
      <c r="L478">
        <v>686.5</v>
      </c>
      <c r="M478">
        <v>249.9</v>
      </c>
      <c r="N478">
        <v>95.4</v>
      </c>
      <c r="O478">
        <v>345.3</v>
      </c>
      <c r="P478">
        <v>1079.9000000000001</v>
      </c>
      <c r="Q478">
        <v>4267.6000000000004</v>
      </c>
      <c r="R478">
        <v>449.8</v>
      </c>
      <c r="S478">
        <v>377.7</v>
      </c>
      <c r="U478">
        <v>958.9</v>
      </c>
      <c r="V478">
        <v>689.6</v>
      </c>
      <c r="W478">
        <v>492.5</v>
      </c>
      <c r="X478">
        <v>16.100000000000001</v>
      </c>
      <c r="Y478">
        <v>508.6</v>
      </c>
      <c r="Z478">
        <v>44.2</v>
      </c>
      <c r="AA478">
        <v>250.7</v>
      </c>
      <c r="AB478">
        <v>44</v>
      </c>
      <c r="AC478">
        <v>241.3</v>
      </c>
      <c r="AD478">
        <v>1539</v>
      </c>
      <c r="AE478">
        <v>8.5</v>
      </c>
      <c r="AF478">
        <v>244.1</v>
      </c>
      <c r="AG478">
        <v>1539.2</v>
      </c>
      <c r="AH478">
        <v>8.4</v>
      </c>
    </row>
    <row r="479" spans="1:34" hidden="1" x14ac:dyDescent="0.2">
      <c r="A479" s="2">
        <v>36069</v>
      </c>
      <c r="B479" s="3">
        <f>SUM(Table2[[#This Row],[Currency; Not seasonally adjusted]],Table2[[#This Row],[Demand deposits; Not seasonally adjusted]],AC479,AE479)</f>
        <v>1077.5</v>
      </c>
      <c r="C479" s="3">
        <f>SUM(Table2[[#This Row],[M1; Not seasonally adjusted]],K479,L479,,AD479)</f>
        <v>4291.3999999999996</v>
      </c>
      <c r="D479" s="3">
        <f>SUM(Table2[[#This Row],[M1; Not seasonally adjusted]],-Table2[[#This Row],[Calculated_NM1]])</f>
        <v>-9.9999999999909051E-2</v>
      </c>
      <c r="E479" s="3">
        <f>IF(Table2[[#This Row],[NM1-M1]]&gt;1,1,0)</f>
        <v>0</v>
      </c>
      <c r="F479">
        <v>1077.4000000000001</v>
      </c>
      <c r="G479">
        <v>4291.3999999999996</v>
      </c>
      <c r="H479">
        <v>452.7</v>
      </c>
      <c r="I479">
        <v>373.3</v>
      </c>
      <c r="K479">
        <v>959.2</v>
      </c>
      <c r="L479">
        <v>699.7</v>
      </c>
      <c r="M479">
        <v>250</v>
      </c>
      <c r="N479">
        <v>98</v>
      </c>
      <c r="O479">
        <v>348</v>
      </c>
      <c r="P479">
        <v>1086</v>
      </c>
      <c r="Q479">
        <v>4307.7</v>
      </c>
      <c r="R479">
        <v>453.7</v>
      </c>
      <c r="S479">
        <v>376.4</v>
      </c>
      <c r="U479">
        <v>957.8</v>
      </c>
      <c r="V479">
        <v>704.5</v>
      </c>
      <c r="W479">
        <v>496.4</v>
      </c>
      <c r="X479">
        <v>16.100000000000001</v>
      </c>
      <c r="Y479">
        <v>512.6</v>
      </c>
      <c r="Z479">
        <v>44.1</v>
      </c>
      <c r="AA479">
        <v>173.8</v>
      </c>
      <c r="AB479">
        <v>43.9</v>
      </c>
      <c r="AC479">
        <v>242.9</v>
      </c>
      <c r="AD479">
        <v>1555.1</v>
      </c>
      <c r="AE479">
        <v>8.6</v>
      </c>
      <c r="AF479">
        <v>247.4</v>
      </c>
      <c r="AG479">
        <v>1559.4</v>
      </c>
      <c r="AH479">
        <v>8.5</v>
      </c>
    </row>
    <row r="480" spans="1:34" hidden="1" x14ac:dyDescent="0.2">
      <c r="A480" s="2">
        <v>36100</v>
      </c>
      <c r="B480" s="3">
        <f>SUM(Table2[[#This Row],[Currency; Not seasonally adjusted]],Table2[[#This Row],[Demand deposits; Not seasonally adjusted]],AC480,AE480)</f>
        <v>1098</v>
      </c>
      <c r="C480" s="3">
        <f>SUM(Table2[[#This Row],[M1; Not seasonally adjusted]],K480,L480,,AD480)</f>
        <v>4345.8999999999996</v>
      </c>
      <c r="D480" s="3">
        <f>SUM(Table2[[#This Row],[M1; Not seasonally adjusted]],-Table2[[#This Row],[Calculated_NM1]])</f>
        <v>0</v>
      </c>
      <c r="E480" s="3">
        <f>IF(Table2[[#This Row],[NM1-M1]]&gt;1,1,0)</f>
        <v>0</v>
      </c>
      <c r="F480">
        <v>1098</v>
      </c>
      <c r="G480">
        <v>4345.8999999999996</v>
      </c>
      <c r="H480">
        <v>457.6</v>
      </c>
      <c r="I480">
        <v>383.4</v>
      </c>
      <c r="K480">
        <v>956.5</v>
      </c>
      <c r="L480">
        <v>711.5</v>
      </c>
      <c r="M480">
        <v>249.4</v>
      </c>
      <c r="N480">
        <v>99.9</v>
      </c>
      <c r="O480">
        <v>349.3</v>
      </c>
      <c r="P480">
        <v>1094.9000000000001</v>
      </c>
      <c r="Q480">
        <v>4346.3999999999996</v>
      </c>
      <c r="R480">
        <v>457.2</v>
      </c>
      <c r="S480">
        <v>378.4</v>
      </c>
      <c r="U480">
        <v>954.9</v>
      </c>
      <c r="V480">
        <v>715.8</v>
      </c>
      <c r="W480">
        <v>502.7</v>
      </c>
      <c r="X480">
        <v>15.7</v>
      </c>
      <c r="Y480">
        <v>518.29999999999995</v>
      </c>
      <c r="Z480">
        <v>44.1</v>
      </c>
      <c r="AA480">
        <v>83.4</v>
      </c>
      <c r="AB480">
        <v>44.1</v>
      </c>
      <c r="AC480">
        <v>248.6</v>
      </c>
      <c r="AD480">
        <v>1579.9</v>
      </c>
      <c r="AE480">
        <v>8.4</v>
      </c>
      <c r="AF480">
        <v>250.7</v>
      </c>
      <c r="AG480">
        <v>1580.7</v>
      </c>
      <c r="AH480">
        <v>8.6</v>
      </c>
    </row>
    <row r="481" spans="1:34" hidden="1" x14ac:dyDescent="0.2">
      <c r="A481" s="2">
        <v>36130</v>
      </c>
      <c r="B481" s="3">
        <f>SUM(Table2[[#This Row],[Currency; Not seasonally adjusted]],Table2[[#This Row],[Demand deposits; Not seasonally adjusted]],AC481,AE481)</f>
        <v>1121.3000000000002</v>
      </c>
      <c r="C481" s="3">
        <f>SUM(Table2[[#This Row],[M1; Not seasonally adjusted]],K481,L481,,AD481)</f>
        <v>4399.7</v>
      </c>
      <c r="D481" s="3">
        <f>SUM(Table2[[#This Row],[M1; Not seasonally adjusted]],-Table2[[#This Row],[Calculated_NM1]])</f>
        <v>-0.10000000000013642</v>
      </c>
      <c r="E481" s="3">
        <f>IF(Table2[[#This Row],[NM1-M1]]&gt;1,1,0)</f>
        <v>0</v>
      </c>
      <c r="F481">
        <v>1121.2</v>
      </c>
      <c r="G481">
        <v>4399.6000000000004</v>
      </c>
      <c r="H481">
        <v>464.3</v>
      </c>
      <c r="I481">
        <v>395.9</v>
      </c>
      <c r="K481">
        <v>951.8</v>
      </c>
      <c r="L481">
        <v>724.9</v>
      </c>
      <c r="M481">
        <v>248.9</v>
      </c>
      <c r="N481">
        <v>101.7</v>
      </c>
      <c r="O481">
        <v>350.6</v>
      </c>
      <c r="P481">
        <v>1095</v>
      </c>
      <c r="Q481">
        <v>4375.2</v>
      </c>
      <c r="R481">
        <v>460.4</v>
      </c>
      <c r="S481">
        <v>376.3</v>
      </c>
      <c r="U481">
        <v>951.2</v>
      </c>
      <c r="V481">
        <v>725.5</v>
      </c>
      <c r="W481">
        <v>510.5</v>
      </c>
      <c r="X481">
        <v>16</v>
      </c>
      <c r="Y481">
        <v>526.4</v>
      </c>
      <c r="Z481">
        <v>45.2</v>
      </c>
      <c r="AA481">
        <v>116.8</v>
      </c>
      <c r="AB481">
        <v>45.1</v>
      </c>
      <c r="AC481">
        <v>252.7</v>
      </c>
      <c r="AD481">
        <v>1601.8</v>
      </c>
      <c r="AE481">
        <v>8.4</v>
      </c>
      <c r="AF481">
        <v>249.8</v>
      </c>
      <c r="AG481">
        <v>1603.6</v>
      </c>
      <c r="AH481">
        <v>8.5</v>
      </c>
    </row>
    <row r="482" spans="1:34" hidden="1" x14ac:dyDescent="0.2">
      <c r="A482" s="2">
        <v>36161</v>
      </c>
      <c r="B482" s="3">
        <f>SUM(Table2[[#This Row],[Currency; Not seasonally adjusted]],Table2[[#This Row],[Demand deposits; Not seasonally adjusted]],AC482,AE482)</f>
        <v>1103.9000000000001</v>
      </c>
      <c r="C482" s="3">
        <f>SUM(Table2[[#This Row],[M1; Not seasonally adjusted]],K482,L482,,AD482)</f>
        <v>4409.5</v>
      </c>
      <c r="D482" s="3">
        <f>SUM(Table2[[#This Row],[M1; Not seasonally adjusted]],-Table2[[#This Row],[Calculated_NM1]])</f>
        <v>0</v>
      </c>
      <c r="E482" s="3">
        <f>IF(Table2[[#This Row],[NM1-M1]]&gt;1,1,0)</f>
        <v>0</v>
      </c>
      <c r="F482">
        <v>1103.9000000000001</v>
      </c>
      <c r="G482">
        <v>4409.5</v>
      </c>
      <c r="H482">
        <v>462.5</v>
      </c>
      <c r="I482">
        <v>379.2</v>
      </c>
      <c r="K482">
        <v>948.7</v>
      </c>
      <c r="L482">
        <v>739.9</v>
      </c>
      <c r="M482">
        <v>248.5</v>
      </c>
      <c r="N482">
        <v>103.2</v>
      </c>
      <c r="O482">
        <v>351.7</v>
      </c>
      <c r="P482">
        <v>1098.0999999999999</v>
      </c>
      <c r="Q482">
        <v>4402.6000000000004</v>
      </c>
      <c r="R482">
        <v>463.4</v>
      </c>
      <c r="S482">
        <v>375.6</v>
      </c>
      <c r="U482">
        <v>946.1</v>
      </c>
      <c r="V482">
        <v>735.7</v>
      </c>
      <c r="W482">
        <v>510.5</v>
      </c>
      <c r="X482">
        <v>17.399999999999999</v>
      </c>
      <c r="Y482">
        <v>527.9</v>
      </c>
      <c r="Z482">
        <v>46.8</v>
      </c>
      <c r="AA482">
        <v>205.8</v>
      </c>
      <c r="AB482">
        <v>46.5</v>
      </c>
      <c r="AC482">
        <v>253.9</v>
      </c>
      <c r="AD482">
        <v>1617</v>
      </c>
      <c r="AE482">
        <v>8.3000000000000007</v>
      </c>
      <c r="AF482">
        <v>250.7</v>
      </c>
      <c r="AG482">
        <v>1622.7</v>
      </c>
      <c r="AH482">
        <v>8.5</v>
      </c>
    </row>
    <row r="483" spans="1:34" hidden="1" x14ac:dyDescent="0.2">
      <c r="A483" s="2">
        <v>36192</v>
      </c>
      <c r="B483" s="3">
        <f>SUM(Table2[[#This Row],[Currency; Not seasonally adjusted]],Table2[[#This Row],[Demand deposits; Not seasonally adjusted]],AC483,AE483)</f>
        <v>1085.2</v>
      </c>
      <c r="C483" s="3">
        <f>SUM(Table2[[#This Row],[M1; Not seasonally adjusted]],K483,L483,,AD483)</f>
        <v>4418.7</v>
      </c>
      <c r="D483" s="3">
        <f>SUM(Table2[[#This Row],[M1; Not seasonally adjusted]],-Table2[[#This Row],[Calculated_NM1]])</f>
        <v>0</v>
      </c>
      <c r="E483" s="3">
        <f>IF(Table2[[#This Row],[NM1-M1]]&gt;1,1,0)</f>
        <v>0</v>
      </c>
      <c r="F483">
        <v>1085.2</v>
      </c>
      <c r="G483">
        <v>4418.7</v>
      </c>
      <c r="H483">
        <v>466.6</v>
      </c>
      <c r="I483">
        <v>364.3</v>
      </c>
      <c r="K483">
        <v>944.2</v>
      </c>
      <c r="L483">
        <v>758</v>
      </c>
      <c r="M483">
        <v>248.4</v>
      </c>
      <c r="N483">
        <v>104.4</v>
      </c>
      <c r="O483">
        <v>352.8</v>
      </c>
      <c r="P483">
        <v>1096.7</v>
      </c>
      <c r="Q483">
        <v>4425.3</v>
      </c>
      <c r="R483">
        <v>467.4</v>
      </c>
      <c r="S483">
        <v>372.1</v>
      </c>
      <c r="U483">
        <v>941.7</v>
      </c>
      <c r="V483">
        <v>747.6</v>
      </c>
      <c r="W483">
        <v>510.6</v>
      </c>
      <c r="X483">
        <v>15.8</v>
      </c>
      <c r="Y483">
        <v>526.4</v>
      </c>
      <c r="Z483">
        <v>45.5</v>
      </c>
      <c r="AA483">
        <v>115.5</v>
      </c>
      <c r="AB483">
        <v>45.4</v>
      </c>
      <c r="AC483">
        <v>246</v>
      </c>
      <c r="AD483">
        <v>1631.3</v>
      </c>
      <c r="AE483">
        <v>8.3000000000000007</v>
      </c>
      <c r="AF483">
        <v>248.7</v>
      </c>
      <c r="AG483">
        <v>1639.3</v>
      </c>
      <c r="AH483">
        <v>8.5</v>
      </c>
    </row>
    <row r="484" spans="1:34" hidden="1" x14ac:dyDescent="0.2">
      <c r="A484" s="2">
        <v>36220</v>
      </c>
      <c r="B484" s="3">
        <f>SUM(Table2[[#This Row],[Currency; Not seasonally adjusted]],Table2[[#This Row],[Demand deposits; Not seasonally adjusted]],AC484,AE484)</f>
        <v>1097.3999999999999</v>
      </c>
      <c r="C484" s="3">
        <f>SUM(Table2[[#This Row],[M1; Not seasonally adjusted]],K484,L484,,AD484)</f>
        <v>4455.7</v>
      </c>
      <c r="D484" s="3">
        <f>SUM(Table2[[#This Row],[M1; Not seasonally adjusted]],-Table2[[#This Row],[Calculated_NM1]])</f>
        <v>0.10000000000013642</v>
      </c>
      <c r="E484" s="3">
        <f>IF(Table2[[#This Row],[NM1-M1]]&gt;1,1,0)</f>
        <v>0</v>
      </c>
      <c r="F484">
        <v>1097.5</v>
      </c>
      <c r="G484">
        <v>4455.6000000000004</v>
      </c>
      <c r="H484">
        <v>471.4</v>
      </c>
      <c r="I484">
        <v>367.2</v>
      </c>
      <c r="K484">
        <v>939.5</v>
      </c>
      <c r="L484">
        <v>765.4</v>
      </c>
      <c r="M484">
        <v>248.2</v>
      </c>
      <c r="N484">
        <v>105.6</v>
      </c>
      <c r="O484">
        <v>353.8</v>
      </c>
      <c r="P484">
        <v>1096.5999999999999</v>
      </c>
      <c r="Q484">
        <v>4432.1000000000004</v>
      </c>
      <c r="R484">
        <v>471.6</v>
      </c>
      <c r="S484">
        <v>368.7</v>
      </c>
      <c r="U484">
        <v>939</v>
      </c>
      <c r="V484">
        <v>747.9</v>
      </c>
      <c r="W484">
        <v>514.9</v>
      </c>
      <c r="X484">
        <v>16.2</v>
      </c>
      <c r="Y484">
        <v>531</v>
      </c>
      <c r="Z484">
        <v>43.2</v>
      </c>
      <c r="AA484">
        <v>64.7</v>
      </c>
      <c r="AB484">
        <v>43.2</v>
      </c>
      <c r="AC484">
        <v>250.5</v>
      </c>
      <c r="AD484">
        <v>1653.3</v>
      </c>
      <c r="AE484">
        <v>8.3000000000000007</v>
      </c>
      <c r="AF484">
        <v>247.9</v>
      </c>
      <c r="AG484">
        <v>1648.5</v>
      </c>
      <c r="AH484">
        <v>8.5</v>
      </c>
    </row>
    <row r="485" spans="1:34" hidden="1" x14ac:dyDescent="0.2">
      <c r="A485" s="2">
        <v>36251</v>
      </c>
      <c r="B485" s="3">
        <f>SUM(Table2[[#This Row],[Currency; Not seasonally adjusted]],Table2[[#This Row],[Demand deposits; Not seasonally adjusted]],AC485,AE485)</f>
        <v>1113.5</v>
      </c>
      <c r="C485" s="3">
        <f>SUM(Table2[[#This Row],[M1; Not seasonally adjusted]],K485,L485,,AD485)</f>
        <v>4501.4000000000005</v>
      </c>
      <c r="D485" s="3">
        <f>SUM(Table2[[#This Row],[M1; Not seasonally adjusted]],-Table2[[#This Row],[Calculated_NM1]])</f>
        <v>9.9999999999909051E-2</v>
      </c>
      <c r="E485" s="3">
        <f>IF(Table2[[#This Row],[NM1-M1]]&gt;1,1,0)</f>
        <v>0</v>
      </c>
      <c r="F485">
        <v>1113.5999999999999</v>
      </c>
      <c r="G485">
        <v>4501.3999999999996</v>
      </c>
      <c r="H485">
        <v>475.9</v>
      </c>
      <c r="I485">
        <v>372.1</v>
      </c>
      <c r="K485">
        <v>935.7</v>
      </c>
      <c r="L485">
        <v>768.9</v>
      </c>
      <c r="M485">
        <v>248</v>
      </c>
      <c r="N485">
        <v>106.7</v>
      </c>
      <c r="O485">
        <v>354.7</v>
      </c>
      <c r="P485">
        <v>1101.5999999999999</v>
      </c>
      <c r="Q485">
        <v>4460.7</v>
      </c>
      <c r="R485">
        <v>475.7</v>
      </c>
      <c r="S485">
        <v>369.9</v>
      </c>
      <c r="U485">
        <v>936.4</v>
      </c>
      <c r="V485">
        <v>756.9</v>
      </c>
      <c r="W485">
        <v>519.20000000000005</v>
      </c>
      <c r="X485">
        <v>15.9</v>
      </c>
      <c r="Y485">
        <v>535.20000000000005</v>
      </c>
      <c r="Z485">
        <v>43.6</v>
      </c>
      <c r="AA485">
        <v>166.4</v>
      </c>
      <c r="AB485">
        <v>43.4</v>
      </c>
      <c r="AC485">
        <v>257.2</v>
      </c>
      <c r="AD485">
        <v>1683.2</v>
      </c>
      <c r="AE485">
        <v>8.3000000000000007</v>
      </c>
      <c r="AF485">
        <v>247.5</v>
      </c>
      <c r="AG485">
        <v>1665.8</v>
      </c>
      <c r="AH485">
        <v>8.5</v>
      </c>
    </row>
    <row r="486" spans="1:34" hidden="1" x14ac:dyDescent="0.2">
      <c r="A486" s="2">
        <v>36281</v>
      </c>
      <c r="B486" s="3">
        <f>SUM(Table2[[#This Row],[Currency; Not seasonally adjusted]],Table2[[#This Row],[Demand deposits; Not seasonally adjusted]],AC486,AE486)</f>
        <v>1096.3</v>
      </c>
      <c r="C486" s="3">
        <f>SUM(Table2[[#This Row],[M1; Not seasonally adjusted]],K486,L486,,AD486)</f>
        <v>4464.1000000000004</v>
      </c>
      <c r="D486" s="3">
        <f>SUM(Table2[[#This Row],[M1; Not seasonally adjusted]],-Table2[[#This Row],[Calculated_NM1]])</f>
        <v>0.10000000000013642</v>
      </c>
      <c r="E486" s="3">
        <f>IF(Table2[[#This Row],[NM1-M1]]&gt;1,1,0)</f>
        <v>0</v>
      </c>
      <c r="F486">
        <v>1096.4000000000001</v>
      </c>
      <c r="G486">
        <v>4464.1000000000004</v>
      </c>
      <c r="H486">
        <v>480</v>
      </c>
      <c r="I486">
        <v>361.4</v>
      </c>
      <c r="K486">
        <v>931</v>
      </c>
      <c r="L486">
        <v>755.3</v>
      </c>
      <c r="M486">
        <v>247.7</v>
      </c>
      <c r="N486">
        <v>107.8</v>
      </c>
      <c r="O486">
        <v>355.5</v>
      </c>
      <c r="P486">
        <v>1103.8</v>
      </c>
      <c r="Q486">
        <v>4485.3</v>
      </c>
      <c r="R486">
        <v>480</v>
      </c>
      <c r="S486">
        <v>367.8</v>
      </c>
      <c r="U486">
        <v>933.1</v>
      </c>
      <c r="V486">
        <v>764.1</v>
      </c>
      <c r="W486">
        <v>523.6</v>
      </c>
      <c r="X486">
        <v>17</v>
      </c>
      <c r="Y486">
        <v>540.6</v>
      </c>
      <c r="Z486">
        <v>44.8</v>
      </c>
      <c r="AA486">
        <v>127.3</v>
      </c>
      <c r="AB486">
        <v>44.7</v>
      </c>
      <c r="AC486">
        <v>246.6</v>
      </c>
      <c r="AD486">
        <v>1681.4</v>
      </c>
      <c r="AE486">
        <v>8.3000000000000007</v>
      </c>
      <c r="AF486">
        <v>247.6</v>
      </c>
      <c r="AG486">
        <v>1684.4</v>
      </c>
      <c r="AH486">
        <v>8.4</v>
      </c>
    </row>
    <row r="487" spans="1:34" hidden="1" x14ac:dyDescent="0.2">
      <c r="A487" s="2">
        <v>36312</v>
      </c>
      <c r="B487" s="3">
        <f>SUM(Table2[[#This Row],[Currency; Not seasonally adjusted]],Table2[[#This Row],[Demand deposits; Not seasonally adjusted]],AC487,AE487)</f>
        <v>1098.0999999999999</v>
      </c>
      <c r="C487" s="3">
        <f>SUM(Table2[[#This Row],[M1; Not seasonally adjusted]],K487,L487,,AD487)</f>
        <v>4494.8</v>
      </c>
      <c r="D487" s="3">
        <f>SUM(Table2[[#This Row],[M1; Not seasonally adjusted]],-Table2[[#This Row],[Calculated_NM1]])</f>
        <v>0.10000000000013642</v>
      </c>
      <c r="E487" s="3">
        <f>IF(Table2[[#This Row],[NM1-M1]]&gt;1,1,0)</f>
        <v>0</v>
      </c>
      <c r="F487">
        <v>1098.2</v>
      </c>
      <c r="G487">
        <v>4494.7</v>
      </c>
      <c r="H487">
        <v>483.2</v>
      </c>
      <c r="I487">
        <v>359.1</v>
      </c>
      <c r="K487">
        <v>926.7</v>
      </c>
      <c r="L487">
        <v>766.5</v>
      </c>
      <c r="M487">
        <v>247.4</v>
      </c>
      <c r="N487">
        <v>108.9</v>
      </c>
      <c r="O487">
        <v>356.2</v>
      </c>
      <c r="P487">
        <v>1099.8</v>
      </c>
      <c r="Q487">
        <v>4507.2</v>
      </c>
      <c r="R487">
        <v>483.4</v>
      </c>
      <c r="S487">
        <v>361.6</v>
      </c>
      <c r="U487">
        <v>929.7</v>
      </c>
      <c r="V487">
        <v>775.6</v>
      </c>
      <c r="W487">
        <v>528.4</v>
      </c>
      <c r="X487">
        <v>15.6</v>
      </c>
      <c r="Y487">
        <v>544</v>
      </c>
      <c r="Z487">
        <v>42.3</v>
      </c>
      <c r="AA487">
        <v>144.69999999999999</v>
      </c>
      <c r="AB487">
        <v>42.2</v>
      </c>
      <c r="AC487">
        <v>247.2</v>
      </c>
      <c r="AD487">
        <v>1703.4</v>
      </c>
      <c r="AE487">
        <v>8.6</v>
      </c>
      <c r="AF487">
        <v>246.4</v>
      </c>
      <c r="AG487">
        <v>1702</v>
      </c>
      <c r="AH487">
        <v>8.4</v>
      </c>
    </row>
    <row r="488" spans="1:34" hidden="1" x14ac:dyDescent="0.2">
      <c r="A488" s="2">
        <v>36342</v>
      </c>
      <c r="B488" s="3">
        <f>SUM(Table2[[#This Row],[Currency; Not seasonally adjusted]],Table2[[#This Row],[Demand deposits; Not seasonally adjusted]],AC488,AE488)</f>
        <v>1097.2</v>
      </c>
      <c r="C488" s="3">
        <f>SUM(Table2[[#This Row],[M1; Not seasonally adjusted]],K488,L488,,AD488)</f>
        <v>4519.6000000000004</v>
      </c>
      <c r="D488" s="3">
        <f>SUM(Table2[[#This Row],[M1; Not seasonally adjusted]],-Table2[[#This Row],[Calculated_NM1]])</f>
        <v>0</v>
      </c>
      <c r="E488" s="3">
        <f>IF(Table2[[#This Row],[NM1-M1]]&gt;1,1,0)</f>
        <v>0</v>
      </c>
      <c r="F488">
        <v>1097.2</v>
      </c>
      <c r="G488">
        <v>4519.6000000000004</v>
      </c>
      <c r="H488">
        <v>487.7</v>
      </c>
      <c r="I488">
        <v>359.8</v>
      </c>
      <c r="K488">
        <v>928.6</v>
      </c>
      <c r="L488">
        <v>772.1</v>
      </c>
      <c r="M488">
        <v>247</v>
      </c>
      <c r="N488">
        <v>110.8</v>
      </c>
      <c r="O488">
        <v>357.8</v>
      </c>
      <c r="P488">
        <v>1099.0999999999999</v>
      </c>
      <c r="Q488">
        <v>4534.5</v>
      </c>
      <c r="R488">
        <v>487.1</v>
      </c>
      <c r="S488">
        <v>360.3</v>
      </c>
      <c r="U488">
        <v>930.8</v>
      </c>
      <c r="V488">
        <v>783</v>
      </c>
      <c r="W488">
        <v>533.9</v>
      </c>
      <c r="X488">
        <v>14.9</v>
      </c>
      <c r="Y488">
        <v>548.79999999999995</v>
      </c>
      <c r="Z488">
        <v>41.6</v>
      </c>
      <c r="AA488">
        <v>309.10000000000002</v>
      </c>
      <c r="AB488">
        <v>41.3</v>
      </c>
      <c r="AC488">
        <v>241</v>
      </c>
      <c r="AD488">
        <v>1721.7</v>
      </c>
      <c r="AE488">
        <v>8.6999999999999993</v>
      </c>
      <c r="AF488">
        <v>243.3</v>
      </c>
      <c r="AG488">
        <v>1721.6</v>
      </c>
      <c r="AH488">
        <v>8.3000000000000007</v>
      </c>
    </row>
    <row r="489" spans="1:34" hidden="1" x14ac:dyDescent="0.2">
      <c r="A489" s="2">
        <v>36373</v>
      </c>
      <c r="B489" s="3">
        <f>SUM(Table2[[#This Row],[Currency; Not seasonally adjusted]],Table2[[#This Row],[Demand deposits; Not seasonally adjusted]],AC489,AE489)</f>
        <v>1092.8999999999999</v>
      </c>
      <c r="C489" s="3">
        <f>SUM(Table2[[#This Row],[M1; Not seasonally adjusted]],K489,L489,,AD489)</f>
        <v>4539.2999999999993</v>
      </c>
      <c r="D489" s="3">
        <f>SUM(Table2[[#This Row],[M1; Not seasonally adjusted]],-Table2[[#This Row],[Calculated_NM1]])</f>
        <v>-9.9999999999909051E-2</v>
      </c>
      <c r="E489" s="3">
        <f>IF(Table2[[#This Row],[NM1-M1]]&gt;1,1,0)</f>
        <v>0</v>
      </c>
      <c r="F489">
        <v>1092.8</v>
      </c>
      <c r="G489">
        <v>4539.3999999999996</v>
      </c>
      <c r="H489">
        <v>490</v>
      </c>
      <c r="I489">
        <v>355.1</v>
      </c>
      <c r="K489">
        <v>930.7</v>
      </c>
      <c r="L489">
        <v>786.7</v>
      </c>
      <c r="M489">
        <v>246.7</v>
      </c>
      <c r="N489">
        <v>113.7</v>
      </c>
      <c r="O489">
        <v>360.4</v>
      </c>
      <c r="P489">
        <v>1099.2</v>
      </c>
      <c r="Q489">
        <v>4551.7</v>
      </c>
      <c r="R489">
        <v>490.5</v>
      </c>
      <c r="S489">
        <v>358.3</v>
      </c>
      <c r="U489">
        <v>932.2</v>
      </c>
      <c r="V489">
        <v>790.4</v>
      </c>
      <c r="W489">
        <v>536.5</v>
      </c>
      <c r="X489">
        <v>14.9</v>
      </c>
      <c r="Y489">
        <v>551.4</v>
      </c>
      <c r="Z489">
        <v>41.7</v>
      </c>
      <c r="AA489">
        <v>343.8</v>
      </c>
      <c r="AB489">
        <v>41.4</v>
      </c>
      <c r="AC489">
        <v>239.2</v>
      </c>
      <c r="AD489">
        <v>1729.1</v>
      </c>
      <c r="AE489">
        <v>8.6</v>
      </c>
      <c r="AF489">
        <v>242</v>
      </c>
      <c r="AG489">
        <v>1729.9</v>
      </c>
      <c r="AH489">
        <v>8.3000000000000007</v>
      </c>
    </row>
    <row r="490" spans="1:34" hidden="1" x14ac:dyDescent="0.2">
      <c r="A490" s="2">
        <v>36404</v>
      </c>
      <c r="B490" s="3">
        <f>SUM(Table2[[#This Row],[Currency; Not seasonally adjusted]],Table2[[#This Row],[Demand deposits; Not seasonally adjusted]],AC490,AE490)</f>
        <v>1086.2</v>
      </c>
      <c r="C490" s="3">
        <f>SUM(Table2[[#This Row],[M1; Not seasonally adjusted]],K490,L490,,AD490)</f>
        <v>4553.1000000000004</v>
      </c>
      <c r="D490" s="3">
        <f>SUM(Table2[[#This Row],[M1; Not seasonally adjusted]],-Table2[[#This Row],[Calculated_NM1]])</f>
        <v>0</v>
      </c>
      <c r="E490" s="3">
        <f>IF(Table2[[#This Row],[NM1-M1]]&gt;1,1,0)</f>
        <v>0</v>
      </c>
      <c r="F490">
        <v>1086.2</v>
      </c>
      <c r="G490">
        <v>4553.1000000000004</v>
      </c>
      <c r="H490">
        <v>492.9</v>
      </c>
      <c r="I490">
        <v>347.1</v>
      </c>
      <c r="K490">
        <v>936.3</v>
      </c>
      <c r="L490">
        <v>792.8</v>
      </c>
      <c r="M490">
        <v>246.4</v>
      </c>
      <c r="N490">
        <v>116.5</v>
      </c>
      <c r="O490">
        <v>362.9</v>
      </c>
      <c r="P490">
        <v>1096.5</v>
      </c>
      <c r="Q490">
        <v>4567.7</v>
      </c>
      <c r="R490">
        <v>494.5</v>
      </c>
      <c r="S490">
        <v>352.7</v>
      </c>
      <c r="U490">
        <v>936.6</v>
      </c>
      <c r="V490">
        <v>797.1</v>
      </c>
      <c r="W490">
        <v>542.1</v>
      </c>
      <c r="X490">
        <v>14.8</v>
      </c>
      <c r="Y490">
        <v>556.79999999999995</v>
      </c>
      <c r="Z490">
        <v>41.3</v>
      </c>
      <c r="AA490">
        <v>338.2</v>
      </c>
      <c r="AB490">
        <v>41</v>
      </c>
      <c r="AC490">
        <v>237.7</v>
      </c>
      <c r="AD490">
        <v>1737.8</v>
      </c>
      <c r="AE490">
        <v>8.5</v>
      </c>
      <c r="AF490">
        <v>240.9</v>
      </c>
      <c r="AG490">
        <v>1737.5</v>
      </c>
      <c r="AH490">
        <v>8.4</v>
      </c>
    </row>
    <row r="491" spans="1:34" hidden="1" x14ac:dyDescent="0.2">
      <c r="A491" s="2">
        <v>36434</v>
      </c>
      <c r="B491" s="3">
        <f>SUM(Table2[[#This Row],[Currency; Not seasonally adjusted]],Table2[[#This Row],[Demand deposits; Not seasonally adjusted]],AC491,AE491)</f>
        <v>1095.1000000000001</v>
      </c>
      <c r="C491" s="3">
        <f>SUM(Table2[[#This Row],[M1; Not seasonally adjusted]],K491,L491,,AD491)</f>
        <v>4574.7</v>
      </c>
      <c r="D491" s="3">
        <f>SUM(Table2[[#This Row],[M1; Not seasonally adjusted]],-Table2[[#This Row],[Calculated_NM1]])</f>
        <v>-2.2737367544323206E-13</v>
      </c>
      <c r="E491" s="3">
        <f>IF(Table2[[#This Row],[NM1-M1]]&gt;1,1,0)</f>
        <v>0</v>
      </c>
      <c r="F491">
        <v>1095.0999999999999</v>
      </c>
      <c r="G491">
        <v>4574.8</v>
      </c>
      <c r="H491">
        <v>498.3</v>
      </c>
      <c r="I491">
        <v>351.2</v>
      </c>
      <c r="K491">
        <v>943.4</v>
      </c>
      <c r="L491">
        <v>797.9</v>
      </c>
      <c r="M491">
        <v>245.7</v>
      </c>
      <c r="N491">
        <v>117.8</v>
      </c>
      <c r="O491">
        <v>363.6</v>
      </c>
      <c r="P491">
        <v>1103.3</v>
      </c>
      <c r="Q491">
        <v>4591.5</v>
      </c>
      <c r="R491">
        <v>499.2</v>
      </c>
      <c r="S491">
        <v>354</v>
      </c>
      <c r="U491">
        <v>941.5</v>
      </c>
      <c r="V491">
        <v>802.9</v>
      </c>
      <c r="W491">
        <v>551</v>
      </c>
      <c r="X491">
        <v>13.6</v>
      </c>
      <c r="Y491">
        <v>564.70000000000005</v>
      </c>
      <c r="Z491">
        <v>40.700000000000003</v>
      </c>
      <c r="AA491">
        <v>281.3</v>
      </c>
      <c r="AB491">
        <v>40.4</v>
      </c>
      <c r="AC491">
        <v>237.2</v>
      </c>
      <c r="AD491">
        <v>1738.3</v>
      </c>
      <c r="AE491">
        <v>8.4</v>
      </c>
      <c r="AF491">
        <v>241.6</v>
      </c>
      <c r="AG491">
        <v>1743.8</v>
      </c>
      <c r="AH491">
        <v>8.4</v>
      </c>
    </row>
    <row r="492" spans="1:34" hidden="1" x14ac:dyDescent="0.2">
      <c r="A492" s="2">
        <v>36465</v>
      </c>
      <c r="B492" s="3">
        <f>SUM(Table2[[#This Row],[Currency; Not seasonally adjusted]],Table2[[#This Row],[Demand deposits; Not seasonally adjusted]],AC492,AE492)</f>
        <v>1113</v>
      </c>
      <c r="C492" s="3">
        <f>SUM(Table2[[#This Row],[M1; Not seasonally adjusted]],K492,L492,,AD492)</f>
        <v>4610.2000000000007</v>
      </c>
      <c r="D492" s="3">
        <f>SUM(Table2[[#This Row],[M1; Not seasonally adjusted]],-Table2[[#This Row],[Calculated_NM1]])</f>
        <v>0</v>
      </c>
      <c r="E492" s="3">
        <f>IF(Table2[[#This Row],[NM1-M1]]&gt;1,1,0)</f>
        <v>0</v>
      </c>
      <c r="F492">
        <v>1113</v>
      </c>
      <c r="G492">
        <v>4610.2</v>
      </c>
      <c r="H492">
        <v>505.5</v>
      </c>
      <c r="I492">
        <v>359.6</v>
      </c>
      <c r="K492">
        <v>951.1</v>
      </c>
      <c r="L492">
        <v>804.2</v>
      </c>
      <c r="M492">
        <v>244.6</v>
      </c>
      <c r="N492">
        <v>117.6</v>
      </c>
      <c r="O492">
        <v>362.2</v>
      </c>
      <c r="P492">
        <v>1110.7</v>
      </c>
      <c r="Q492">
        <v>4610.5</v>
      </c>
      <c r="R492">
        <v>505.3</v>
      </c>
      <c r="S492">
        <v>355</v>
      </c>
      <c r="U492">
        <v>948.8</v>
      </c>
      <c r="V492">
        <v>809.1</v>
      </c>
      <c r="W492">
        <v>569.5</v>
      </c>
      <c r="X492">
        <v>13.3</v>
      </c>
      <c r="Y492">
        <v>582.79999999999995</v>
      </c>
      <c r="Z492">
        <v>41</v>
      </c>
      <c r="AA492">
        <v>235.6</v>
      </c>
      <c r="AB492">
        <v>40.700000000000003</v>
      </c>
      <c r="AC492">
        <v>239.6</v>
      </c>
      <c r="AD492">
        <v>1741.9</v>
      </c>
      <c r="AE492">
        <v>8.3000000000000007</v>
      </c>
      <c r="AF492">
        <v>241.9</v>
      </c>
      <c r="AG492">
        <v>1741.9</v>
      </c>
      <c r="AH492">
        <v>8.5</v>
      </c>
    </row>
    <row r="493" spans="1:34" hidden="1" x14ac:dyDescent="0.2">
      <c r="A493" s="2">
        <v>36495</v>
      </c>
      <c r="B493" s="3">
        <f>SUM(Table2[[#This Row],[Currency; Not seasonally adjusted]],Table2[[#This Row],[Demand deposits; Not seasonally adjusted]],AC493,AE493)</f>
        <v>1148.2</v>
      </c>
      <c r="C493" s="3">
        <f>SUM(Table2[[#This Row],[M1; Not seasonally adjusted]],K493,L493,,AD493)</f>
        <v>4664.5</v>
      </c>
      <c r="D493" s="3">
        <f>SUM(Table2[[#This Row],[M1; Not seasonally adjusted]],-Table2[[#This Row],[Calculated_NM1]])</f>
        <v>0</v>
      </c>
      <c r="E493" s="3">
        <f>IF(Table2[[#This Row],[NM1-M1]]&gt;1,1,0)</f>
        <v>0</v>
      </c>
      <c r="F493">
        <v>1148.2</v>
      </c>
      <c r="G493">
        <v>4664.5</v>
      </c>
      <c r="H493">
        <v>522.1</v>
      </c>
      <c r="I493">
        <v>371.7</v>
      </c>
      <c r="K493">
        <v>956</v>
      </c>
      <c r="L493">
        <v>820.4</v>
      </c>
      <c r="M493">
        <v>243.6</v>
      </c>
      <c r="N493">
        <v>117.3</v>
      </c>
      <c r="O493">
        <v>360.9</v>
      </c>
      <c r="P493">
        <v>1122.2</v>
      </c>
      <c r="Q493">
        <v>4638</v>
      </c>
      <c r="R493">
        <v>517.9</v>
      </c>
      <c r="S493">
        <v>352.5</v>
      </c>
      <c r="U493">
        <v>955</v>
      </c>
      <c r="V493">
        <v>820.6</v>
      </c>
      <c r="W493">
        <v>599.9</v>
      </c>
      <c r="X493">
        <v>12.6</v>
      </c>
      <c r="Y493">
        <v>612.5</v>
      </c>
      <c r="Z493">
        <v>41.7</v>
      </c>
      <c r="AA493">
        <v>320.3</v>
      </c>
      <c r="AB493">
        <v>41.3</v>
      </c>
      <c r="AC493">
        <v>246</v>
      </c>
      <c r="AD493">
        <v>1739.9</v>
      </c>
      <c r="AE493">
        <v>8.4</v>
      </c>
      <c r="AF493">
        <v>243.3</v>
      </c>
      <c r="AG493">
        <v>1740.2</v>
      </c>
      <c r="AH493">
        <v>8.6</v>
      </c>
    </row>
    <row r="494" spans="1:34" hidden="1" x14ac:dyDescent="0.2">
      <c r="A494" s="2">
        <v>36526</v>
      </c>
      <c r="B494" s="3">
        <f>SUM(Table2[[#This Row],[Currency; Not seasonally adjusted]],Table2[[#This Row],[Demand deposits; Not seasonally adjusted]],AC494,AE494)</f>
        <v>1126.9000000000001</v>
      </c>
      <c r="C494" s="3">
        <f>SUM(Table2[[#This Row],[M1; Not seasonally adjusted]],K494,L494,,AD494)</f>
        <v>4672.6000000000004</v>
      </c>
      <c r="D494" s="3">
        <f>SUM(Table2[[#This Row],[M1; Not seasonally adjusted]],-Table2[[#This Row],[Calculated_NM1]])</f>
        <v>0</v>
      </c>
      <c r="E494" s="3">
        <f>IF(Table2[[#This Row],[NM1-M1]]&gt;1,1,0)</f>
        <v>0</v>
      </c>
      <c r="F494">
        <v>1126.9000000000001</v>
      </c>
      <c r="G494">
        <v>4672.6000000000004</v>
      </c>
      <c r="H494">
        <v>523.6</v>
      </c>
      <c r="I494">
        <v>349.4</v>
      </c>
      <c r="K494">
        <v>965.9</v>
      </c>
      <c r="L494">
        <v>845.2</v>
      </c>
      <c r="M494">
        <v>242.6</v>
      </c>
      <c r="N494">
        <v>117.4</v>
      </c>
      <c r="O494">
        <v>360</v>
      </c>
      <c r="P494">
        <v>1122.0999999999999</v>
      </c>
      <c r="Q494">
        <v>4666.2</v>
      </c>
      <c r="R494">
        <v>524.9</v>
      </c>
      <c r="S494">
        <v>346.3</v>
      </c>
      <c r="U494">
        <v>963.2</v>
      </c>
      <c r="V494">
        <v>839.3</v>
      </c>
      <c r="W494">
        <v>589</v>
      </c>
      <c r="X494">
        <v>12.9</v>
      </c>
      <c r="Y494">
        <v>601.9</v>
      </c>
      <c r="Z494">
        <v>44.2</v>
      </c>
      <c r="AA494">
        <v>373.6</v>
      </c>
      <c r="AB494">
        <v>43.9</v>
      </c>
      <c r="AC494">
        <v>245.5</v>
      </c>
      <c r="AD494">
        <v>1734.6</v>
      </c>
      <c r="AE494">
        <v>8.4</v>
      </c>
      <c r="AF494">
        <v>242.4</v>
      </c>
      <c r="AG494">
        <v>1741.6</v>
      </c>
      <c r="AH494">
        <v>8.5</v>
      </c>
    </row>
    <row r="495" spans="1:34" hidden="1" x14ac:dyDescent="0.2">
      <c r="A495" s="2">
        <v>36557</v>
      </c>
      <c r="B495" s="3">
        <f>SUM(Table2[[#This Row],[Currency; Not seasonally adjusted]],Table2[[#This Row],[Demand deposits; Not seasonally adjusted]],AC495,AE495)</f>
        <v>1097.3999999999999</v>
      </c>
      <c r="C495" s="3">
        <f>SUM(Table2[[#This Row],[M1; Not seasonally adjusted]],K495,L495,,AD495)</f>
        <v>4674.4000000000005</v>
      </c>
      <c r="D495" s="3">
        <f>SUM(Table2[[#This Row],[M1; Not seasonally adjusted]],-Table2[[#This Row],[Calculated_NM1]])</f>
        <v>2.2737367544323206E-13</v>
      </c>
      <c r="E495" s="3">
        <f>IF(Table2[[#This Row],[NM1-M1]]&gt;1,1,0)</f>
        <v>0</v>
      </c>
      <c r="F495">
        <v>1097.4000000000001</v>
      </c>
      <c r="G495">
        <v>4674.3999999999996</v>
      </c>
      <c r="H495">
        <v>517.4</v>
      </c>
      <c r="I495">
        <v>332.5</v>
      </c>
      <c r="K495">
        <v>974</v>
      </c>
      <c r="L495">
        <v>859.7</v>
      </c>
      <c r="M495">
        <v>241.8</v>
      </c>
      <c r="N495">
        <v>117.7</v>
      </c>
      <c r="O495">
        <v>359.4</v>
      </c>
      <c r="P495">
        <v>1108.5999999999999</v>
      </c>
      <c r="Q495">
        <v>4679.3999999999996</v>
      </c>
      <c r="R495">
        <v>518</v>
      </c>
      <c r="S495">
        <v>340.1</v>
      </c>
      <c r="U495">
        <v>971.9</v>
      </c>
      <c r="V495">
        <v>847.5</v>
      </c>
      <c r="W495">
        <v>565.70000000000005</v>
      </c>
      <c r="X495">
        <v>12.3</v>
      </c>
      <c r="Y495">
        <v>578</v>
      </c>
      <c r="Z495">
        <v>42.1</v>
      </c>
      <c r="AA495">
        <v>107.9</v>
      </c>
      <c r="AB495">
        <v>42</v>
      </c>
      <c r="AC495">
        <v>239.2</v>
      </c>
      <c r="AD495">
        <v>1743.3</v>
      </c>
      <c r="AE495">
        <v>8.3000000000000007</v>
      </c>
      <c r="AF495">
        <v>242.2</v>
      </c>
      <c r="AG495">
        <v>1751.4</v>
      </c>
      <c r="AH495">
        <v>8.4</v>
      </c>
    </row>
    <row r="496" spans="1:34" hidden="1" x14ac:dyDescent="0.2">
      <c r="A496" s="2">
        <v>36586</v>
      </c>
      <c r="B496" s="3">
        <f>SUM(Table2[[#This Row],[Currency; Not seasonally adjusted]],Table2[[#This Row],[Demand deposits; Not seasonally adjusted]],AC496,AE496)</f>
        <v>1108.9000000000001</v>
      </c>
      <c r="C496" s="3">
        <f>SUM(Table2[[#This Row],[M1; Not seasonally adjusted]],K496,L496,,AD496)</f>
        <v>4736</v>
      </c>
      <c r="D496" s="3">
        <f>SUM(Table2[[#This Row],[M1; Not seasonally adjusted]],-Table2[[#This Row],[Calculated_NM1]])</f>
        <v>0</v>
      </c>
      <c r="E496" s="3">
        <f>IF(Table2[[#This Row],[NM1-M1]]&gt;1,1,0)</f>
        <v>0</v>
      </c>
      <c r="F496">
        <v>1108.9000000000001</v>
      </c>
      <c r="G496">
        <v>4736</v>
      </c>
      <c r="H496">
        <v>517.1</v>
      </c>
      <c r="I496">
        <v>339.3</v>
      </c>
      <c r="K496">
        <v>980.2</v>
      </c>
      <c r="L496">
        <v>880.2</v>
      </c>
      <c r="M496">
        <v>240.9</v>
      </c>
      <c r="N496">
        <v>118</v>
      </c>
      <c r="O496">
        <v>358.9</v>
      </c>
      <c r="P496">
        <v>1107.5</v>
      </c>
      <c r="Q496">
        <v>4710.2</v>
      </c>
      <c r="R496">
        <v>517</v>
      </c>
      <c r="S496">
        <v>340.2</v>
      </c>
      <c r="U496">
        <v>980.1</v>
      </c>
      <c r="V496">
        <v>861</v>
      </c>
      <c r="W496">
        <v>563.70000000000005</v>
      </c>
      <c r="X496">
        <v>13.4</v>
      </c>
      <c r="Y496">
        <v>577.1</v>
      </c>
      <c r="Z496">
        <v>39.700000000000003</v>
      </c>
      <c r="AA496">
        <v>179.1</v>
      </c>
      <c r="AB496">
        <v>39.6</v>
      </c>
      <c r="AC496">
        <v>244.2</v>
      </c>
      <c r="AD496">
        <v>1766.7</v>
      </c>
      <c r="AE496">
        <v>8.3000000000000007</v>
      </c>
      <c r="AF496">
        <v>241.9</v>
      </c>
      <c r="AG496">
        <v>1761.6</v>
      </c>
      <c r="AH496">
        <v>8.4</v>
      </c>
    </row>
    <row r="497" spans="1:34" hidden="1" x14ac:dyDescent="0.2">
      <c r="A497" s="2">
        <v>36617</v>
      </c>
      <c r="B497" s="3">
        <f>SUM(Table2[[#This Row],[Currency; Not seasonally adjusted]],Table2[[#This Row],[Demand deposits; Not seasonally adjusted]],AC497,AE497)</f>
        <v>1125.5999999999999</v>
      </c>
      <c r="C497" s="3">
        <f>SUM(Table2[[#This Row],[M1; Not seasonally adjusted]],K497,L497,,AD497)</f>
        <v>4806.1000000000004</v>
      </c>
      <c r="D497" s="3">
        <f>SUM(Table2[[#This Row],[M1; Not seasonally adjusted]],-Table2[[#This Row],[Calculated_NM1]])</f>
        <v>0.10000000000013642</v>
      </c>
      <c r="E497" s="3">
        <f>IF(Table2[[#This Row],[NM1-M1]]&gt;1,1,0)</f>
        <v>0</v>
      </c>
      <c r="F497">
        <v>1125.7</v>
      </c>
      <c r="G497">
        <v>4806.1000000000004</v>
      </c>
      <c r="H497">
        <v>518.29999999999995</v>
      </c>
      <c r="I497">
        <v>345.5</v>
      </c>
      <c r="K497">
        <v>987.9</v>
      </c>
      <c r="L497">
        <v>894.4</v>
      </c>
      <c r="M497">
        <v>241.2</v>
      </c>
      <c r="N497">
        <v>117.9</v>
      </c>
      <c r="O497">
        <v>359.1</v>
      </c>
      <c r="P497">
        <v>1115.5999999999999</v>
      </c>
      <c r="Q497">
        <v>4766.1000000000004</v>
      </c>
      <c r="R497">
        <v>517.79999999999995</v>
      </c>
      <c r="S497">
        <v>344.7</v>
      </c>
      <c r="U497">
        <v>988.9</v>
      </c>
      <c r="V497">
        <v>882.1</v>
      </c>
      <c r="W497">
        <v>564.70000000000005</v>
      </c>
      <c r="X497">
        <v>13.9</v>
      </c>
      <c r="Y497">
        <v>578.6</v>
      </c>
      <c r="Z497">
        <v>40.6</v>
      </c>
      <c r="AA497">
        <v>304</v>
      </c>
      <c r="AB497">
        <v>40.299999999999997</v>
      </c>
      <c r="AC497">
        <v>253.5</v>
      </c>
      <c r="AD497">
        <v>1798.1</v>
      </c>
      <c r="AE497">
        <v>8.3000000000000007</v>
      </c>
      <c r="AF497">
        <v>244.6</v>
      </c>
      <c r="AG497">
        <v>1779.5</v>
      </c>
      <c r="AH497">
        <v>8.5</v>
      </c>
    </row>
    <row r="498" spans="1:34" hidden="1" x14ac:dyDescent="0.2">
      <c r="A498" s="2">
        <v>36647</v>
      </c>
      <c r="B498" s="3">
        <f>SUM(Table2[[#This Row],[Currency; Not seasonally adjusted]],Table2[[#This Row],[Demand deposits; Not seasonally adjusted]],AC498,AE498)</f>
        <v>1100.4000000000001</v>
      </c>
      <c r="C498" s="3">
        <f>SUM(Table2[[#This Row],[M1; Not seasonally adjusted]],K498,L498,,AD498)</f>
        <v>4732.3999999999996</v>
      </c>
      <c r="D498" s="3">
        <f>SUM(Table2[[#This Row],[M1; Not seasonally adjusted]],-Table2[[#This Row],[Calculated_NM1]])</f>
        <v>0</v>
      </c>
      <c r="E498" s="3">
        <f>IF(Table2[[#This Row],[NM1-M1]]&gt;1,1,0)</f>
        <v>0</v>
      </c>
      <c r="F498">
        <v>1100.4000000000001</v>
      </c>
      <c r="G498">
        <v>4732.3</v>
      </c>
      <c r="H498">
        <v>519.20000000000005</v>
      </c>
      <c r="I498">
        <v>331.2</v>
      </c>
      <c r="K498">
        <v>991.3</v>
      </c>
      <c r="L498">
        <v>869.1</v>
      </c>
      <c r="M498">
        <v>242.7</v>
      </c>
      <c r="N498">
        <v>117.6</v>
      </c>
      <c r="O498">
        <v>360.3</v>
      </c>
      <c r="P498">
        <v>1104.9000000000001</v>
      </c>
      <c r="Q498">
        <v>4753.8999999999996</v>
      </c>
      <c r="R498">
        <v>519.1</v>
      </c>
      <c r="S498">
        <v>335.6</v>
      </c>
      <c r="U498">
        <v>993.5</v>
      </c>
      <c r="V498">
        <v>878.6</v>
      </c>
      <c r="W498">
        <v>566</v>
      </c>
      <c r="X498">
        <v>14.6</v>
      </c>
      <c r="Y498">
        <v>580.6</v>
      </c>
      <c r="Z498">
        <v>41.6</v>
      </c>
      <c r="AA498">
        <v>362</v>
      </c>
      <c r="AB498">
        <v>41.2</v>
      </c>
      <c r="AC498">
        <v>241.6</v>
      </c>
      <c r="AD498">
        <v>1771.6</v>
      </c>
      <c r="AE498">
        <v>8.4</v>
      </c>
      <c r="AF498">
        <v>241.7</v>
      </c>
      <c r="AG498">
        <v>1776.9</v>
      </c>
      <c r="AH498">
        <v>8.5</v>
      </c>
    </row>
    <row r="499" spans="1:34" hidden="1" x14ac:dyDescent="0.2">
      <c r="A499" s="2">
        <v>36678</v>
      </c>
      <c r="B499" s="3">
        <f>SUM(Table2[[#This Row],[Currency; Not seasonally adjusted]],Table2[[#This Row],[Demand deposits; Not seasonally adjusted]],AC499,AE499)</f>
        <v>1101.8</v>
      </c>
      <c r="C499" s="3">
        <f>SUM(Table2[[#This Row],[M1; Not seasonally adjusted]],K499,L499,,AD499)</f>
        <v>4757.6000000000004</v>
      </c>
      <c r="D499" s="3">
        <f>SUM(Table2[[#This Row],[M1; Not seasonally adjusted]],-Table2[[#This Row],[Calculated_NM1]])</f>
        <v>0</v>
      </c>
      <c r="E499" s="3">
        <f>IF(Table2[[#This Row],[NM1-M1]]&gt;1,1,0)</f>
        <v>0</v>
      </c>
      <c r="F499">
        <v>1101.8</v>
      </c>
      <c r="G499">
        <v>4757.7</v>
      </c>
      <c r="H499">
        <v>521</v>
      </c>
      <c r="I499">
        <v>331.1</v>
      </c>
      <c r="K499">
        <v>1000.8</v>
      </c>
      <c r="L499">
        <v>868.4</v>
      </c>
      <c r="M499">
        <v>244.1</v>
      </c>
      <c r="N499">
        <v>117.3</v>
      </c>
      <c r="O499">
        <v>361.4</v>
      </c>
      <c r="P499">
        <v>1102.5999999999999</v>
      </c>
      <c r="Q499">
        <v>4771.8</v>
      </c>
      <c r="R499">
        <v>521.29999999999995</v>
      </c>
      <c r="S499">
        <v>332.9</v>
      </c>
      <c r="U499">
        <v>1004.1</v>
      </c>
      <c r="V499">
        <v>878.8</v>
      </c>
      <c r="W499">
        <v>568.6</v>
      </c>
      <c r="X499">
        <v>13.3</v>
      </c>
      <c r="Y499">
        <v>582</v>
      </c>
      <c r="Z499">
        <v>39.4</v>
      </c>
      <c r="AA499">
        <v>479.3</v>
      </c>
      <c r="AB499">
        <v>38.9</v>
      </c>
      <c r="AC499">
        <v>241</v>
      </c>
      <c r="AD499">
        <v>1786.6</v>
      </c>
      <c r="AE499">
        <v>8.6999999999999993</v>
      </c>
      <c r="AF499">
        <v>240</v>
      </c>
      <c r="AG499">
        <v>1786.4</v>
      </c>
      <c r="AH499">
        <v>8.5</v>
      </c>
    </row>
    <row r="500" spans="1:34" hidden="1" x14ac:dyDescent="0.2">
      <c r="A500" s="2">
        <v>36708</v>
      </c>
      <c r="B500" s="3">
        <f>SUM(Table2[[#This Row],[Currency; Not seasonally adjusted]],Table2[[#This Row],[Demand deposits; Not seasonally adjusted]],AC500,AE500)</f>
        <v>1102.7</v>
      </c>
      <c r="C500" s="3">
        <f>SUM(Table2[[#This Row],[M1; Not seasonally adjusted]],K500,L500,,AD500)</f>
        <v>4773.7999999999993</v>
      </c>
      <c r="D500" s="3">
        <f>SUM(Table2[[#This Row],[M1; Not seasonally adjusted]],-Table2[[#This Row],[Calculated_NM1]])</f>
        <v>9.9999999999909051E-2</v>
      </c>
      <c r="E500" s="3">
        <f>IF(Table2[[#This Row],[NM1-M1]]&gt;1,1,0)</f>
        <v>0</v>
      </c>
      <c r="F500">
        <v>1102.8</v>
      </c>
      <c r="G500">
        <v>4773.8999999999996</v>
      </c>
      <c r="H500">
        <v>523</v>
      </c>
      <c r="I500">
        <v>333.6</v>
      </c>
      <c r="K500">
        <v>1011.8</v>
      </c>
      <c r="L500">
        <v>860.3</v>
      </c>
      <c r="M500">
        <v>245.6</v>
      </c>
      <c r="N500">
        <v>117.6</v>
      </c>
      <c r="O500">
        <v>363.2</v>
      </c>
      <c r="P500">
        <v>1103.5</v>
      </c>
      <c r="Q500">
        <v>4789.3999999999996</v>
      </c>
      <c r="R500">
        <v>522.6</v>
      </c>
      <c r="S500">
        <v>333.1</v>
      </c>
      <c r="U500">
        <v>1014.2</v>
      </c>
      <c r="V500">
        <v>871.6</v>
      </c>
      <c r="W500">
        <v>570.79999999999995</v>
      </c>
      <c r="X500">
        <v>13.4</v>
      </c>
      <c r="Y500">
        <v>584.20000000000005</v>
      </c>
      <c r="Z500">
        <v>39.9</v>
      </c>
      <c r="AA500">
        <v>569.6</v>
      </c>
      <c r="AB500">
        <v>39.299999999999997</v>
      </c>
      <c r="AC500">
        <v>237.2</v>
      </c>
      <c r="AD500">
        <v>1798.9</v>
      </c>
      <c r="AE500">
        <v>8.9</v>
      </c>
      <c r="AF500">
        <v>239.2</v>
      </c>
      <c r="AG500">
        <v>1800.1</v>
      </c>
      <c r="AH500">
        <v>8.5</v>
      </c>
    </row>
    <row r="501" spans="1:34" hidden="1" x14ac:dyDescent="0.2">
      <c r="A501" s="2">
        <v>36739</v>
      </c>
      <c r="B501" s="3">
        <f>SUM(Table2[[#This Row],[Currency; Not seasonally adjusted]],Table2[[#This Row],[Demand deposits; Not seasonally adjusted]],AC501,AE501)</f>
        <v>1094.5</v>
      </c>
      <c r="C501" s="3">
        <f>SUM(Table2[[#This Row],[M1; Not seasonally adjusted]],K501,L501,,AD501)</f>
        <v>4804.5</v>
      </c>
      <c r="D501" s="3">
        <f>SUM(Table2[[#This Row],[M1; Not seasonally adjusted]],-Table2[[#This Row],[Calculated_NM1]])</f>
        <v>0</v>
      </c>
      <c r="E501" s="3">
        <f>IF(Table2[[#This Row],[NM1-M1]]&gt;1,1,0)</f>
        <v>0</v>
      </c>
      <c r="F501">
        <v>1094.5</v>
      </c>
      <c r="G501">
        <v>4804.3999999999996</v>
      </c>
      <c r="H501">
        <v>522.20000000000005</v>
      </c>
      <c r="I501">
        <v>325.89999999999998</v>
      </c>
      <c r="K501">
        <v>1021.8</v>
      </c>
      <c r="L501">
        <v>876.5</v>
      </c>
      <c r="M501">
        <v>247.2</v>
      </c>
      <c r="N501">
        <v>118.6</v>
      </c>
      <c r="O501">
        <v>365.7</v>
      </c>
      <c r="P501">
        <v>1100.2</v>
      </c>
      <c r="Q501">
        <v>4817.5</v>
      </c>
      <c r="R501">
        <v>522.79999999999995</v>
      </c>
      <c r="S501">
        <v>328.6</v>
      </c>
      <c r="U501">
        <v>1023.2</v>
      </c>
      <c r="V501">
        <v>880.8</v>
      </c>
      <c r="W501">
        <v>569.79999999999995</v>
      </c>
      <c r="X501">
        <v>13.6</v>
      </c>
      <c r="Y501">
        <v>583.4</v>
      </c>
      <c r="Z501">
        <v>39.5</v>
      </c>
      <c r="AA501">
        <v>578.9</v>
      </c>
      <c r="AB501">
        <v>38.9</v>
      </c>
      <c r="AC501">
        <v>237.5</v>
      </c>
      <c r="AD501">
        <v>1811.7</v>
      </c>
      <c r="AE501">
        <v>8.9</v>
      </c>
      <c r="AF501">
        <v>240.2</v>
      </c>
      <c r="AG501">
        <v>1813.4</v>
      </c>
      <c r="AH501">
        <v>8.6999999999999993</v>
      </c>
    </row>
    <row r="502" spans="1:34" hidden="1" x14ac:dyDescent="0.2">
      <c r="A502" s="2">
        <v>36770</v>
      </c>
      <c r="B502" s="3">
        <f>SUM(Table2[[#This Row],[Currency; Not seasonally adjusted]],Table2[[#This Row],[Demand deposits; Not seasonally adjusted]],AC502,AE502)</f>
        <v>1088.9000000000001</v>
      </c>
      <c r="C502" s="3">
        <f>SUM(Table2[[#This Row],[M1; Not seasonally adjusted]],K502,L502,,AD502)</f>
        <v>4839.8999999999996</v>
      </c>
      <c r="D502" s="3">
        <f>SUM(Table2[[#This Row],[M1; Not seasonally adjusted]],-Table2[[#This Row],[Calculated_NM1]])</f>
        <v>-0.10000000000013642</v>
      </c>
      <c r="E502" s="3">
        <f>IF(Table2[[#This Row],[NM1-M1]]&gt;1,1,0)</f>
        <v>0</v>
      </c>
      <c r="F502">
        <v>1088.8</v>
      </c>
      <c r="G502">
        <v>4840</v>
      </c>
      <c r="H502">
        <v>522.9</v>
      </c>
      <c r="I502">
        <v>321.39999999999998</v>
      </c>
      <c r="K502">
        <v>1029.4000000000001</v>
      </c>
      <c r="L502">
        <v>884.8</v>
      </c>
      <c r="M502">
        <v>248.7</v>
      </c>
      <c r="N502">
        <v>119.5</v>
      </c>
      <c r="O502">
        <v>368.2</v>
      </c>
      <c r="P502">
        <v>1099.7</v>
      </c>
      <c r="Q502">
        <v>4853.2</v>
      </c>
      <c r="R502">
        <v>524.1</v>
      </c>
      <c r="S502">
        <v>327.60000000000002</v>
      </c>
      <c r="U502">
        <v>1029.3</v>
      </c>
      <c r="V502">
        <v>890.1</v>
      </c>
      <c r="W502">
        <v>570.20000000000005</v>
      </c>
      <c r="X502">
        <v>13.6</v>
      </c>
      <c r="Y502">
        <v>583.79999999999995</v>
      </c>
      <c r="Z502">
        <v>39.200000000000003</v>
      </c>
      <c r="AA502">
        <v>477.4</v>
      </c>
      <c r="AB502">
        <v>38.700000000000003</v>
      </c>
      <c r="AC502">
        <v>235.9</v>
      </c>
      <c r="AD502">
        <v>1836.9</v>
      </c>
      <c r="AE502">
        <v>8.6999999999999993</v>
      </c>
      <c r="AF502">
        <v>239.4</v>
      </c>
      <c r="AG502">
        <v>1834.1</v>
      </c>
      <c r="AH502">
        <v>8.6</v>
      </c>
    </row>
    <row r="503" spans="1:34" hidden="1" x14ac:dyDescent="0.2">
      <c r="A503" s="2">
        <v>36800</v>
      </c>
      <c r="B503" s="3">
        <f>SUM(Table2[[#This Row],[Currency; Not seasonally adjusted]],Table2[[#This Row],[Demand deposits; Not seasonally adjusted]],AC503,AE503)</f>
        <v>1092.2</v>
      </c>
      <c r="C503" s="3">
        <f>SUM(Table2[[#This Row],[M1; Not seasonally adjusted]],K503,L503,,AD503)</f>
        <v>4853.8999999999996</v>
      </c>
      <c r="D503" s="3">
        <f>SUM(Table2[[#This Row],[M1; Not seasonally adjusted]],-Table2[[#This Row],[Calculated_NM1]])</f>
        <v>0</v>
      </c>
      <c r="E503" s="3">
        <f>IF(Table2[[#This Row],[NM1-M1]]&gt;1,1,0)</f>
        <v>0</v>
      </c>
      <c r="F503">
        <v>1092.2</v>
      </c>
      <c r="G503">
        <v>4853.8999999999996</v>
      </c>
      <c r="H503">
        <v>524.70000000000005</v>
      </c>
      <c r="I503">
        <v>321.5</v>
      </c>
      <c r="K503">
        <v>1037</v>
      </c>
      <c r="L503">
        <v>889.7</v>
      </c>
      <c r="M503">
        <v>249.8</v>
      </c>
      <c r="N503">
        <v>120.4</v>
      </c>
      <c r="O503">
        <v>370.2</v>
      </c>
      <c r="P503">
        <v>1098.7</v>
      </c>
      <c r="Q503">
        <v>4869.2</v>
      </c>
      <c r="R503">
        <v>526.20000000000005</v>
      </c>
      <c r="S503">
        <v>322.89999999999998</v>
      </c>
      <c r="U503">
        <v>1034.8</v>
      </c>
      <c r="V503">
        <v>894.4</v>
      </c>
      <c r="W503">
        <v>571.5</v>
      </c>
      <c r="X503">
        <v>13.8</v>
      </c>
      <c r="Y503">
        <v>585.29999999999995</v>
      </c>
      <c r="Z503">
        <v>38.799999999999997</v>
      </c>
      <c r="AA503">
        <v>418.4</v>
      </c>
      <c r="AB503">
        <v>38.299999999999997</v>
      </c>
      <c r="AC503">
        <v>237.6</v>
      </c>
      <c r="AD503">
        <v>1835</v>
      </c>
      <c r="AE503">
        <v>8.4</v>
      </c>
      <c r="AF503">
        <v>241.3</v>
      </c>
      <c r="AG503">
        <v>1841.3</v>
      </c>
      <c r="AH503">
        <v>8.4</v>
      </c>
    </row>
    <row r="504" spans="1:34" hidden="1" x14ac:dyDescent="0.2">
      <c r="A504" s="2">
        <v>36831</v>
      </c>
      <c r="B504" s="3">
        <f>SUM(Table2[[#This Row],[Currency; Not seasonally adjusted]],Table2[[#This Row],[Demand deposits; Not seasonally adjusted]],AC504,AE504)</f>
        <v>1092.1000000000001</v>
      </c>
      <c r="C504" s="3">
        <f>SUM(Table2[[#This Row],[M1; Not seasonally adjusted]],K504,L504,,AD504)</f>
        <v>4882</v>
      </c>
      <c r="D504" s="3">
        <f>SUM(Table2[[#This Row],[M1; Not seasonally adjusted]],-Table2[[#This Row],[Calculated_NM1]])</f>
        <v>-2.2737367544323206E-13</v>
      </c>
      <c r="E504" s="3">
        <f>IF(Table2[[#This Row],[NM1-M1]]&gt;1,1,0)</f>
        <v>0</v>
      </c>
      <c r="F504">
        <v>1092.0999999999999</v>
      </c>
      <c r="G504">
        <v>4882</v>
      </c>
      <c r="H504">
        <v>528.20000000000005</v>
      </c>
      <c r="I504">
        <v>318.89999999999998</v>
      </c>
      <c r="K504">
        <v>1042.7</v>
      </c>
      <c r="L504">
        <v>893</v>
      </c>
      <c r="M504">
        <v>250.7</v>
      </c>
      <c r="N504">
        <v>121.1</v>
      </c>
      <c r="O504">
        <v>371.8</v>
      </c>
      <c r="P504">
        <v>1092.4000000000001</v>
      </c>
      <c r="Q504">
        <v>4880.3</v>
      </c>
      <c r="R504">
        <v>528.29999999999995</v>
      </c>
      <c r="S504">
        <v>316</v>
      </c>
      <c r="U504">
        <v>1040.0999999999999</v>
      </c>
      <c r="V504">
        <v>897.3</v>
      </c>
      <c r="W504">
        <v>575.9</v>
      </c>
      <c r="X504">
        <v>14.3</v>
      </c>
      <c r="Y504">
        <v>590.29999999999995</v>
      </c>
      <c r="Z504">
        <v>38.700000000000003</v>
      </c>
      <c r="AA504">
        <v>283.10000000000002</v>
      </c>
      <c r="AB504">
        <v>38.4</v>
      </c>
      <c r="AC504">
        <v>236.8</v>
      </c>
      <c r="AD504">
        <v>1854.2</v>
      </c>
      <c r="AE504">
        <v>8.1999999999999993</v>
      </c>
      <c r="AF504">
        <v>239.8</v>
      </c>
      <c r="AG504">
        <v>1850.5</v>
      </c>
      <c r="AH504">
        <v>8.3000000000000007</v>
      </c>
    </row>
    <row r="505" spans="1:34" hidden="1" x14ac:dyDescent="0.2">
      <c r="A505" s="2">
        <v>36861</v>
      </c>
      <c r="B505" s="3">
        <f>SUM(Table2[[#This Row],[Currency; Not seasonally adjusted]],Table2[[#This Row],[Demand deposits; Not seasonally adjusted]],AC505,AE505)</f>
        <v>1111.7</v>
      </c>
      <c r="C505" s="3">
        <f>SUM(Table2[[#This Row],[M1; Not seasonally adjusted]],K505,L505,,AD505)</f>
        <v>4952.8999999999996</v>
      </c>
      <c r="D505" s="3">
        <f>SUM(Table2[[#This Row],[M1; Not seasonally adjusted]],-Table2[[#This Row],[Calculated_NM1]])</f>
        <v>0</v>
      </c>
      <c r="E505" s="3">
        <f>IF(Table2[[#This Row],[NM1-M1]]&gt;1,1,0)</f>
        <v>0</v>
      </c>
      <c r="F505">
        <v>1111.7</v>
      </c>
      <c r="G505">
        <v>4953</v>
      </c>
      <c r="H505">
        <v>535.6</v>
      </c>
      <c r="I505">
        <v>326.8</v>
      </c>
      <c r="K505">
        <v>1047</v>
      </c>
      <c r="L505">
        <v>911.7</v>
      </c>
      <c r="M505">
        <v>251.6</v>
      </c>
      <c r="N505">
        <v>121.8</v>
      </c>
      <c r="O505">
        <v>373.4</v>
      </c>
      <c r="P505">
        <v>1088.5999999999999</v>
      </c>
      <c r="Q505">
        <v>4925</v>
      </c>
      <c r="R505">
        <v>531.29999999999995</v>
      </c>
      <c r="S505">
        <v>310.5</v>
      </c>
      <c r="U505">
        <v>1046</v>
      </c>
      <c r="V505">
        <v>911</v>
      </c>
      <c r="W505">
        <v>584.29999999999995</v>
      </c>
      <c r="X505">
        <v>14.1</v>
      </c>
      <c r="Y505">
        <v>598.29999999999995</v>
      </c>
      <c r="Z505">
        <v>38.4</v>
      </c>
      <c r="AA505">
        <v>209.6</v>
      </c>
      <c r="AB505">
        <v>38.200000000000003</v>
      </c>
      <c r="AC505">
        <v>241.2</v>
      </c>
      <c r="AD505">
        <v>1882.5</v>
      </c>
      <c r="AE505">
        <v>8.1</v>
      </c>
      <c r="AF505">
        <v>238.6</v>
      </c>
      <c r="AG505">
        <v>1879.4</v>
      </c>
      <c r="AH505">
        <v>8.3000000000000007</v>
      </c>
    </row>
    <row r="506" spans="1:34" hidden="1" x14ac:dyDescent="0.2">
      <c r="A506" s="2">
        <v>36892</v>
      </c>
      <c r="B506" s="3">
        <f>SUM(Table2[[#This Row],[Currency; Not seasonally adjusted]],Table2[[#This Row],[Demand deposits; Not seasonally adjusted]],AC506,AE506)</f>
        <v>1100.4000000000001</v>
      </c>
      <c r="C506" s="3">
        <f>SUM(Table2[[#This Row],[M1; Not seasonally adjusted]],K506,L506,,AD506)</f>
        <v>4978.8999999999996</v>
      </c>
      <c r="D506" s="3">
        <f>SUM(Table2[[#This Row],[M1; Not seasonally adjusted]],-Table2[[#This Row],[Calculated_NM1]])</f>
        <v>0</v>
      </c>
      <c r="E506" s="3">
        <f>IF(Table2[[#This Row],[NM1-M1]]&gt;1,1,0)</f>
        <v>0</v>
      </c>
      <c r="F506">
        <v>1100.4000000000001</v>
      </c>
      <c r="G506">
        <v>4979</v>
      </c>
      <c r="H506">
        <v>532.6</v>
      </c>
      <c r="I506">
        <v>316.7</v>
      </c>
      <c r="K506">
        <v>1054.0999999999999</v>
      </c>
      <c r="L506">
        <v>934.7</v>
      </c>
      <c r="M506">
        <v>253.1</v>
      </c>
      <c r="N506">
        <v>124.6</v>
      </c>
      <c r="O506">
        <v>377.8</v>
      </c>
      <c r="P506">
        <v>1096.7</v>
      </c>
      <c r="Q506">
        <v>4975.7</v>
      </c>
      <c r="R506">
        <v>534.1</v>
      </c>
      <c r="S506">
        <v>314.5</v>
      </c>
      <c r="U506">
        <v>1051.8</v>
      </c>
      <c r="V506">
        <v>928.1</v>
      </c>
      <c r="W506">
        <v>584.5</v>
      </c>
      <c r="X506">
        <v>14.2</v>
      </c>
      <c r="Y506">
        <v>598.70000000000005</v>
      </c>
      <c r="Z506">
        <v>39.6</v>
      </c>
      <c r="AA506">
        <v>73</v>
      </c>
      <c r="AB506">
        <v>39.5</v>
      </c>
      <c r="AC506">
        <v>242.9</v>
      </c>
      <c r="AD506">
        <v>1889.7</v>
      </c>
      <c r="AE506">
        <v>8.1999999999999993</v>
      </c>
      <c r="AF506">
        <v>239.8</v>
      </c>
      <c r="AG506">
        <v>1899.2</v>
      </c>
      <c r="AH506">
        <v>8.3000000000000007</v>
      </c>
    </row>
    <row r="507" spans="1:34" hidden="1" x14ac:dyDescent="0.2">
      <c r="A507" s="2">
        <v>36923</v>
      </c>
      <c r="B507" s="3">
        <f>SUM(Table2[[#This Row],[Currency; Not seasonally adjusted]],Table2[[#This Row],[Demand deposits; Not seasonally adjusted]],AC507,AE507)</f>
        <v>1089.8</v>
      </c>
      <c r="C507" s="3">
        <f>SUM(Table2[[#This Row],[M1; Not seasonally adjusted]],K507,L507,,AD507)</f>
        <v>5008</v>
      </c>
      <c r="D507" s="3">
        <f>SUM(Table2[[#This Row],[M1; Not seasonally adjusted]],-Table2[[#This Row],[Calculated_NM1]])</f>
        <v>0</v>
      </c>
      <c r="E507" s="3">
        <f>IF(Table2[[#This Row],[NM1-M1]]&gt;1,1,0)</f>
        <v>0</v>
      </c>
      <c r="F507">
        <v>1089.8</v>
      </c>
      <c r="G507">
        <v>5008</v>
      </c>
      <c r="H507">
        <v>536.29999999999995</v>
      </c>
      <c r="I507">
        <v>307.3</v>
      </c>
      <c r="K507">
        <v>1054</v>
      </c>
      <c r="L507">
        <v>943.3</v>
      </c>
      <c r="M507">
        <v>255</v>
      </c>
      <c r="N507">
        <v>128.80000000000001</v>
      </c>
      <c r="O507">
        <v>383.8</v>
      </c>
      <c r="P507">
        <v>1101.2</v>
      </c>
      <c r="Q507">
        <v>5014.1000000000004</v>
      </c>
      <c r="R507">
        <v>536.70000000000005</v>
      </c>
      <c r="S507">
        <v>314.7</v>
      </c>
      <c r="U507">
        <v>1052.2</v>
      </c>
      <c r="V507">
        <v>930.8</v>
      </c>
      <c r="W507">
        <v>582.4</v>
      </c>
      <c r="X507">
        <v>13.5</v>
      </c>
      <c r="Y507">
        <v>595.9</v>
      </c>
      <c r="Z507">
        <v>39.1</v>
      </c>
      <c r="AA507">
        <v>51.1</v>
      </c>
      <c r="AB507">
        <v>39.1</v>
      </c>
      <c r="AC507">
        <v>238</v>
      </c>
      <c r="AD507">
        <v>1920.9</v>
      </c>
      <c r="AE507">
        <v>8.1999999999999993</v>
      </c>
      <c r="AF507">
        <v>241.6</v>
      </c>
      <c r="AG507">
        <v>1929.9</v>
      </c>
      <c r="AH507">
        <v>8.3000000000000007</v>
      </c>
    </row>
    <row r="508" spans="1:34" hidden="1" x14ac:dyDescent="0.2">
      <c r="A508" s="2">
        <v>36951</v>
      </c>
      <c r="B508" s="3">
        <f>SUM(Table2[[#This Row],[Currency; Not seasonally adjusted]],Table2[[#This Row],[Demand deposits; Not seasonally adjusted]],AC508,AE508)</f>
        <v>1111.2</v>
      </c>
      <c r="C508" s="3">
        <f>SUM(Table2[[#This Row],[M1; Not seasonally adjusted]],K508,L508,,AD508)</f>
        <v>5098.2999999999993</v>
      </c>
      <c r="D508" s="3">
        <f>SUM(Table2[[#This Row],[M1; Not seasonally adjusted]],-Table2[[#This Row],[Calculated_NM1]])</f>
        <v>0</v>
      </c>
      <c r="E508" s="3">
        <f>IF(Table2[[#This Row],[NM1-M1]]&gt;1,1,0)</f>
        <v>0</v>
      </c>
      <c r="F508">
        <v>1111.2</v>
      </c>
      <c r="G508">
        <v>5098.3</v>
      </c>
      <c r="H508">
        <v>539.70000000000005</v>
      </c>
      <c r="I508">
        <v>316.10000000000002</v>
      </c>
      <c r="K508">
        <v>1048.5</v>
      </c>
      <c r="L508">
        <v>965.2</v>
      </c>
      <c r="M508">
        <v>256.8</v>
      </c>
      <c r="N508">
        <v>133</v>
      </c>
      <c r="O508">
        <v>389.8</v>
      </c>
      <c r="P508">
        <v>1108.9000000000001</v>
      </c>
      <c r="Q508">
        <v>5072</v>
      </c>
      <c r="R508">
        <v>539.29999999999995</v>
      </c>
      <c r="S508">
        <v>316.2</v>
      </c>
      <c r="U508">
        <v>1048.8</v>
      </c>
      <c r="V508">
        <v>945.8</v>
      </c>
      <c r="W508">
        <v>585.29999999999995</v>
      </c>
      <c r="X508">
        <v>13.8</v>
      </c>
      <c r="Y508">
        <v>599.1</v>
      </c>
      <c r="Z508">
        <v>37.6</v>
      </c>
      <c r="AA508">
        <v>57.7</v>
      </c>
      <c r="AB508">
        <v>37.5</v>
      </c>
      <c r="AC508">
        <v>247.4</v>
      </c>
      <c r="AD508">
        <v>1973.4</v>
      </c>
      <c r="AE508">
        <v>8</v>
      </c>
      <c r="AF508">
        <v>245.2</v>
      </c>
      <c r="AG508">
        <v>1968.5</v>
      </c>
      <c r="AH508">
        <v>8.1</v>
      </c>
    </row>
    <row r="509" spans="1:34" hidden="1" x14ac:dyDescent="0.2">
      <c r="A509" s="2">
        <v>36982</v>
      </c>
      <c r="B509" s="3">
        <f>SUM(Table2[[#This Row],[Currency; Not seasonally adjusted]],Table2[[#This Row],[Demand deposits; Not seasonally adjusted]],AC509,AE509)</f>
        <v>1126.7</v>
      </c>
      <c r="C509" s="3">
        <f>SUM(Table2[[#This Row],[M1; Not seasonally adjusted]],K509,L509,,AD509)</f>
        <v>5174</v>
      </c>
      <c r="D509" s="3">
        <f>SUM(Table2[[#This Row],[M1; Not seasonally adjusted]],-Table2[[#This Row],[Calculated_NM1]])</f>
        <v>0</v>
      </c>
      <c r="E509" s="3">
        <f>IF(Table2[[#This Row],[NM1-M1]]&gt;1,1,0)</f>
        <v>0</v>
      </c>
      <c r="F509">
        <v>1126.7</v>
      </c>
      <c r="G509">
        <v>5174.1000000000004</v>
      </c>
      <c r="H509">
        <v>542.9</v>
      </c>
      <c r="I509">
        <v>318</v>
      </c>
      <c r="K509">
        <v>1042.9000000000001</v>
      </c>
      <c r="L509">
        <v>978.2</v>
      </c>
      <c r="M509">
        <v>257.5</v>
      </c>
      <c r="N509">
        <v>134.69999999999999</v>
      </c>
      <c r="O509">
        <v>392.2</v>
      </c>
      <c r="P509">
        <v>1116.7</v>
      </c>
      <c r="Q509">
        <v>5135.8999999999996</v>
      </c>
      <c r="R509">
        <v>542.70000000000005</v>
      </c>
      <c r="S509">
        <v>317.2</v>
      </c>
      <c r="U509">
        <v>1044.0999999999999</v>
      </c>
      <c r="V509">
        <v>967.8</v>
      </c>
      <c r="W509">
        <v>588</v>
      </c>
      <c r="X509">
        <v>13.7</v>
      </c>
      <c r="Y509">
        <v>601.70000000000005</v>
      </c>
      <c r="Z509">
        <v>38.6</v>
      </c>
      <c r="AA509">
        <v>50.7</v>
      </c>
      <c r="AB509">
        <v>38.5</v>
      </c>
      <c r="AC509">
        <v>257.89999999999998</v>
      </c>
      <c r="AD509">
        <v>2026.2</v>
      </c>
      <c r="AE509">
        <v>7.9</v>
      </c>
      <c r="AF509">
        <v>248.8</v>
      </c>
      <c r="AG509">
        <v>2007.3</v>
      </c>
      <c r="AH509">
        <v>8.1</v>
      </c>
    </row>
    <row r="510" spans="1:34" hidden="1" x14ac:dyDescent="0.2">
      <c r="A510" s="2">
        <v>37012</v>
      </c>
      <c r="B510" s="3">
        <f>SUM(Table2[[#This Row],[Currency; Not seasonally adjusted]],Table2[[#This Row],[Demand deposits; Not seasonally adjusted]],AC510,AE510)</f>
        <v>1114.5999999999999</v>
      </c>
      <c r="C510" s="3">
        <f>SUM(Table2[[#This Row],[M1; Not seasonally adjusted]],K510,L510,,AD510)</f>
        <v>5111.2</v>
      </c>
      <c r="D510" s="3">
        <f>SUM(Table2[[#This Row],[M1; Not seasonally adjusted]],-Table2[[#This Row],[Calculated_NM1]])</f>
        <v>0.10000000000013642</v>
      </c>
      <c r="E510" s="3">
        <f>IF(Table2[[#This Row],[NM1-M1]]&gt;1,1,0)</f>
        <v>0</v>
      </c>
      <c r="F510">
        <v>1114.7</v>
      </c>
      <c r="G510">
        <v>5111.2</v>
      </c>
      <c r="H510">
        <v>545.9</v>
      </c>
      <c r="I510">
        <v>312</v>
      </c>
      <c r="K510">
        <v>1037.3</v>
      </c>
      <c r="L510">
        <v>936.6</v>
      </c>
      <c r="M510">
        <v>257.10000000000002</v>
      </c>
      <c r="N510">
        <v>134</v>
      </c>
      <c r="O510">
        <v>391.2</v>
      </c>
      <c r="P510">
        <v>1118.5</v>
      </c>
      <c r="Q510">
        <v>5133</v>
      </c>
      <c r="R510">
        <v>545.79999999999995</v>
      </c>
      <c r="S510">
        <v>316</v>
      </c>
      <c r="U510">
        <v>1039.3</v>
      </c>
      <c r="V510">
        <v>946.3</v>
      </c>
      <c r="W510">
        <v>591.4</v>
      </c>
      <c r="X510">
        <v>14.5</v>
      </c>
      <c r="Y510">
        <v>605.9</v>
      </c>
      <c r="Z510">
        <v>39.4</v>
      </c>
      <c r="AA510">
        <v>213.1</v>
      </c>
      <c r="AB510">
        <v>39.200000000000003</v>
      </c>
      <c r="AC510">
        <v>248.7</v>
      </c>
      <c r="AD510">
        <v>2022.6</v>
      </c>
      <c r="AE510">
        <v>8</v>
      </c>
      <c r="AF510">
        <v>248.6</v>
      </c>
      <c r="AG510">
        <v>2028.8</v>
      </c>
      <c r="AH510">
        <v>8.1</v>
      </c>
    </row>
    <row r="511" spans="1:34" hidden="1" x14ac:dyDescent="0.2">
      <c r="A511" s="2">
        <v>37043</v>
      </c>
      <c r="B511" s="3">
        <f>SUM(Table2[[#This Row],[Currency; Not seasonally adjusted]],Table2[[#This Row],[Demand deposits; Not seasonally adjusted]],AC511,AE511)</f>
        <v>1126.3</v>
      </c>
      <c r="C511" s="3">
        <f>SUM(Table2[[#This Row],[M1; Not seasonally adjusted]],K511,L511,,AD511)</f>
        <v>5160.6000000000004</v>
      </c>
      <c r="D511" s="3">
        <f>SUM(Table2[[#This Row],[M1; Not seasonally adjusted]],-Table2[[#This Row],[Calculated_NM1]])</f>
        <v>0</v>
      </c>
      <c r="E511" s="3">
        <f>IF(Table2[[#This Row],[NM1-M1]]&gt;1,1,0)</f>
        <v>0</v>
      </c>
      <c r="F511">
        <v>1126.3</v>
      </c>
      <c r="G511">
        <v>5160.6000000000004</v>
      </c>
      <c r="H511">
        <v>549</v>
      </c>
      <c r="I511">
        <v>314.60000000000002</v>
      </c>
      <c r="K511">
        <v>1028.4000000000001</v>
      </c>
      <c r="L511">
        <v>939.8</v>
      </c>
      <c r="M511">
        <v>256.8</v>
      </c>
      <c r="N511">
        <v>133.4</v>
      </c>
      <c r="O511">
        <v>390.2</v>
      </c>
      <c r="P511">
        <v>1126.2</v>
      </c>
      <c r="Q511">
        <v>5173.5</v>
      </c>
      <c r="R511">
        <v>548.70000000000005</v>
      </c>
      <c r="S511">
        <v>316</v>
      </c>
      <c r="U511">
        <v>1031.0999999999999</v>
      </c>
      <c r="V511">
        <v>950.4</v>
      </c>
      <c r="W511">
        <v>594.9</v>
      </c>
      <c r="X511">
        <v>14.2</v>
      </c>
      <c r="Y511">
        <v>609.1</v>
      </c>
      <c r="Z511">
        <v>38.1</v>
      </c>
      <c r="AA511">
        <v>229.4</v>
      </c>
      <c r="AB511">
        <v>37.9</v>
      </c>
      <c r="AC511">
        <v>254.7</v>
      </c>
      <c r="AD511">
        <v>2066.1</v>
      </c>
      <c r="AE511">
        <v>8</v>
      </c>
      <c r="AF511">
        <v>253.7</v>
      </c>
      <c r="AG511">
        <v>2065.8000000000002</v>
      </c>
      <c r="AH511">
        <v>7.9</v>
      </c>
    </row>
    <row r="512" spans="1:34" hidden="1" x14ac:dyDescent="0.2">
      <c r="A512" s="2">
        <v>37073</v>
      </c>
      <c r="B512" s="3">
        <f>SUM(Table2[[#This Row],[Currency; Not seasonally adjusted]],Table2[[#This Row],[Demand deposits; Not seasonally adjusted]],AC512,AE512)</f>
        <v>1139.6000000000001</v>
      </c>
      <c r="C512" s="3">
        <f>SUM(Table2[[#This Row],[M1; Not seasonally adjusted]],K512,L512,,AD512)</f>
        <v>5189.2</v>
      </c>
      <c r="D512" s="3">
        <f>SUM(Table2[[#This Row],[M1; Not seasonally adjusted]],-Table2[[#This Row],[Calculated_NM1]])</f>
        <v>9.9999999999909051E-2</v>
      </c>
      <c r="E512" s="3">
        <f>IF(Table2[[#This Row],[NM1-M1]]&gt;1,1,0)</f>
        <v>0</v>
      </c>
      <c r="F512">
        <v>1139.7</v>
      </c>
      <c r="G512">
        <v>5189.2</v>
      </c>
      <c r="H512">
        <v>554.70000000000005</v>
      </c>
      <c r="I512">
        <v>320</v>
      </c>
      <c r="K512">
        <v>1020.9</v>
      </c>
      <c r="L512">
        <v>941.8</v>
      </c>
      <c r="M512">
        <v>256.60000000000002</v>
      </c>
      <c r="N512">
        <v>135.1</v>
      </c>
      <c r="O512">
        <v>391.7</v>
      </c>
      <c r="P512">
        <v>1138.9000000000001</v>
      </c>
      <c r="Q512">
        <v>5203.3999999999996</v>
      </c>
      <c r="R512">
        <v>554.5</v>
      </c>
      <c r="S512">
        <v>318.60000000000002</v>
      </c>
      <c r="U512">
        <v>1022.9</v>
      </c>
      <c r="V512">
        <v>952.1</v>
      </c>
      <c r="W512">
        <v>601.1</v>
      </c>
      <c r="X512">
        <v>14.9</v>
      </c>
      <c r="Y512">
        <v>616</v>
      </c>
      <c r="Z512">
        <v>39.299999999999997</v>
      </c>
      <c r="AA512">
        <v>283</v>
      </c>
      <c r="AB512">
        <v>39</v>
      </c>
      <c r="AC512">
        <v>256.7</v>
      </c>
      <c r="AD512">
        <v>2086.8000000000002</v>
      </c>
      <c r="AE512">
        <v>8.1999999999999993</v>
      </c>
      <c r="AF512">
        <v>257.89999999999998</v>
      </c>
      <c r="AG512">
        <v>2089.6</v>
      </c>
      <c r="AH512">
        <v>7.9</v>
      </c>
    </row>
    <row r="513" spans="1:34" hidden="1" x14ac:dyDescent="0.2">
      <c r="A513" s="2">
        <v>37104</v>
      </c>
      <c r="B513" s="3">
        <f>SUM(Table2[[#This Row],[Currency; Not seasonally adjusted]],Table2[[#This Row],[Demand deposits; Not seasonally adjusted]],AC513,AE513)</f>
        <v>1144.5</v>
      </c>
      <c r="C513" s="3">
        <f>SUM(Table2[[#This Row],[M1; Not seasonally adjusted]],K513,L513,,AD513)</f>
        <v>5225</v>
      </c>
      <c r="D513" s="3">
        <f>SUM(Table2[[#This Row],[M1; Not seasonally adjusted]],-Table2[[#This Row],[Calculated_NM1]])</f>
        <v>0</v>
      </c>
      <c r="E513" s="3">
        <f>IF(Table2[[#This Row],[NM1-M1]]&gt;1,1,0)</f>
        <v>0</v>
      </c>
      <c r="F513">
        <v>1144.5</v>
      </c>
      <c r="G513">
        <v>5225</v>
      </c>
      <c r="H513">
        <v>562</v>
      </c>
      <c r="I513">
        <v>320.60000000000002</v>
      </c>
      <c r="K513">
        <v>1015.4</v>
      </c>
      <c r="L513">
        <v>941.8</v>
      </c>
      <c r="M513">
        <v>256.39999999999998</v>
      </c>
      <c r="N513">
        <v>138.80000000000001</v>
      </c>
      <c r="O513">
        <v>395.2</v>
      </c>
      <c r="P513">
        <v>1150.2</v>
      </c>
      <c r="Q513">
        <v>5237.2</v>
      </c>
      <c r="R513">
        <v>562.4</v>
      </c>
      <c r="S513">
        <v>323.3</v>
      </c>
      <c r="U513">
        <v>1016.1</v>
      </c>
      <c r="V513">
        <v>945.1</v>
      </c>
      <c r="W513">
        <v>607.4</v>
      </c>
      <c r="X513">
        <v>15</v>
      </c>
      <c r="Y513">
        <v>622.4</v>
      </c>
      <c r="Z513">
        <v>39.700000000000003</v>
      </c>
      <c r="AA513">
        <v>183.2</v>
      </c>
      <c r="AB513">
        <v>39.5</v>
      </c>
      <c r="AC513">
        <v>253.5</v>
      </c>
      <c r="AD513">
        <v>2123.3000000000002</v>
      </c>
      <c r="AE513">
        <v>8.4</v>
      </c>
      <c r="AF513">
        <v>256.3</v>
      </c>
      <c r="AG513">
        <v>2125.8000000000002</v>
      </c>
      <c r="AH513">
        <v>8.1999999999999993</v>
      </c>
    </row>
    <row r="514" spans="1:34" hidden="1" x14ac:dyDescent="0.2">
      <c r="A514" s="2">
        <v>37135</v>
      </c>
      <c r="B514" s="3">
        <f>SUM(Table2[[#This Row],[Currency; Not seasonally adjusted]],Table2[[#This Row],[Demand deposits; Not seasonally adjusted]],AC514,AE514)</f>
        <v>1193.5999999999999</v>
      </c>
      <c r="C514" s="3">
        <f>SUM(Table2[[#This Row],[M1; Not seasonally adjusted]],K514,L514,,AD514)</f>
        <v>5336.6</v>
      </c>
      <c r="D514" s="3">
        <f>SUM(Table2[[#This Row],[M1; Not seasonally adjusted]],-Table2[[#This Row],[Calculated_NM1]])</f>
        <v>0</v>
      </c>
      <c r="E514" s="3">
        <f>IF(Table2[[#This Row],[NM1-M1]]&gt;1,1,0)</f>
        <v>0</v>
      </c>
      <c r="F514">
        <v>1193.5999999999999</v>
      </c>
      <c r="G514">
        <v>5336.6</v>
      </c>
      <c r="H514">
        <v>566.29999999999995</v>
      </c>
      <c r="I514">
        <v>365.8</v>
      </c>
      <c r="K514">
        <v>1010.4</v>
      </c>
      <c r="L514">
        <v>950.2</v>
      </c>
      <c r="M514">
        <v>256.2</v>
      </c>
      <c r="N514">
        <v>142.4</v>
      </c>
      <c r="O514">
        <v>398.6</v>
      </c>
      <c r="P514">
        <v>1205.7</v>
      </c>
      <c r="Q514">
        <v>5348.4</v>
      </c>
      <c r="R514">
        <v>567.79999999999995</v>
      </c>
      <c r="S514">
        <v>372.7</v>
      </c>
      <c r="U514">
        <v>1010</v>
      </c>
      <c r="V514">
        <v>955.9</v>
      </c>
      <c r="W514">
        <v>613.1</v>
      </c>
      <c r="X514">
        <v>34.1</v>
      </c>
      <c r="Y514">
        <v>647.20000000000005</v>
      </c>
      <c r="Z514">
        <v>57.6</v>
      </c>
      <c r="AA514">
        <v>3384.9</v>
      </c>
      <c r="AB514">
        <v>54.2</v>
      </c>
      <c r="AC514">
        <v>253.2</v>
      </c>
      <c r="AD514">
        <v>2182.4</v>
      </c>
      <c r="AE514">
        <v>8.3000000000000007</v>
      </c>
      <c r="AF514">
        <v>257</v>
      </c>
      <c r="AG514">
        <v>2176.8000000000002</v>
      </c>
      <c r="AH514">
        <v>8.1999999999999993</v>
      </c>
    </row>
    <row r="515" spans="1:34" hidden="1" x14ac:dyDescent="0.2">
      <c r="A515" s="2">
        <v>37165</v>
      </c>
      <c r="B515" s="3">
        <f>SUM(Table2[[#This Row],[Currency; Not seasonally adjusted]],Table2[[#This Row],[Demand deposits; Not seasonally adjusted]],AC515,AE515)</f>
        <v>1159.0999999999999</v>
      </c>
      <c r="C515" s="3">
        <f>SUM(Table2[[#This Row],[M1; Not seasonally adjusted]],K515,L515,,AD515)</f>
        <v>5321.7999999999993</v>
      </c>
      <c r="D515" s="3">
        <f>SUM(Table2[[#This Row],[M1; Not seasonally adjusted]],-Table2[[#This Row],[Calculated_NM1]])</f>
        <v>0.10000000000013642</v>
      </c>
      <c r="E515" s="3">
        <f>IF(Table2[[#This Row],[NM1-M1]]&gt;1,1,0)</f>
        <v>0</v>
      </c>
      <c r="F515">
        <v>1159.2</v>
      </c>
      <c r="G515">
        <v>5321.7</v>
      </c>
      <c r="H515">
        <v>569.79999999999995</v>
      </c>
      <c r="I515">
        <v>333</v>
      </c>
      <c r="K515">
        <v>1002.9</v>
      </c>
      <c r="L515">
        <v>959.1</v>
      </c>
      <c r="M515">
        <v>255.9</v>
      </c>
      <c r="N515">
        <v>143.19999999999999</v>
      </c>
      <c r="O515">
        <v>399.1</v>
      </c>
      <c r="P515">
        <v>1165.7</v>
      </c>
      <c r="Q515">
        <v>5337.1</v>
      </c>
      <c r="R515">
        <v>571.6</v>
      </c>
      <c r="S515">
        <v>334.3</v>
      </c>
      <c r="U515">
        <v>1001</v>
      </c>
      <c r="V515">
        <v>963.6</v>
      </c>
      <c r="W515">
        <v>615.20000000000005</v>
      </c>
      <c r="X515">
        <v>19.899999999999999</v>
      </c>
      <c r="Y515">
        <v>635.20000000000005</v>
      </c>
      <c r="Z515">
        <v>44.6</v>
      </c>
      <c r="AA515">
        <v>127.2</v>
      </c>
      <c r="AB515">
        <v>44.5</v>
      </c>
      <c r="AC515">
        <v>248.2</v>
      </c>
      <c r="AD515">
        <v>2200.6</v>
      </c>
      <c r="AE515">
        <v>8.1</v>
      </c>
      <c r="AF515">
        <v>251.6</v>
      </c>
      <c r="AG515">
        <v>2206.8000000000002</v>
      </c>
      <c r="AH515">
        <v>8.1999999999999993</v>
      </c>
    </row>
    <row r="516" spans="1:34" hidden="1" x14ac:dyDescent="0.2">
      <c r="A516" s="2">
        <v>37196</v>
      </c>
      <c r="B516" s="3">
        <f>SUM(Table2[[#This Row],[Currency; Not seasonally adjusted]],Table2[[#This Row],[Demand deposits; Not seasonally adjusted]],AC516,AE516)</f>
        <v>1168.9000000000001</v>
      </c>
      <c r="C516" s="3">
        <f>SUM(Table2[[#This Row],[M1; Not seasonally adjusted]],K516,L516,,AD516)</f>
        <v>5384.8</v>
      </c>
      <c r="D516" s="3">
        <f>SUM(Table2[[#This Row],[M1; Not seasonally adjusted]],-Table2[[#This Row],[Calculated_NM1]])</f>
        <v>9.9999999999909051E-2</v>
      </c>
      <c r="E516" s="3">
        <f>IF(Table2[[#This Row],[NM1-M1]]&gt;1,1,0)</f>
        <v>0</v>
      </c>
      <c r="F516">
        <v>1169</v>
      </c>
      <c r="G516">
        <v>5384.7</v>
      </c>
      <c r="H516">
        <v>575.6</v>
      </c>
      <c r="I516">
        <v>335.3</v>
      </c>
      <c r="K516">
        <v>990.3</v>
      </c>
      <c r="L516">
        <v>960.3</v>
      </c>
      <c r="M516">
        <v>255.4</v>
      </c>
      <c r="N516">
        <v>142.19999999999999</v>
      </c>
      <c r="O516">
        <v>397.6</v>
      </c>
      <c r="P516">
        <v>1171</v>
      </c>
      <c r="Q516">
        <v>5380.8</v>
      </c>
      <c r="R516">
        <v>575.79999999999995</v>
      </c>
      <c r="S516">
        <v>333.5</v>
      </c>
      <c r="U516">
        <v>988.2</v>
      </c>
      <c r="V516">
        <v>963.9</v>
      </c>
      <c r="W516">
        <v>622.20000000000005</v>
      </c>
      <c r="X516">
        <v>17.3</v>
      </c>
      <c r="Y516">
        <v>639.5</v>
      </c>
      <c r="Z516">
        <v>40.1</v>
      </c>
      <c r="AA516">
        <v>84</v>
      </c>
      <c r="AB516">
        <v>40</v>
      </c>
      <c r="AC516">
        <v>250.1</v>
      </c>
      <c r="AD516">
        <v>2265.1999999999998</v>
      </c>
      <c r="AE516">
        <v>7.9</v>
      </c>
      <c r="AF516">
        <v>253.5</v>
      </c>
      <c r="AG516">
        <v>2257.6999999999998</v>
      </c>
      <c r="AH516">
        <v>8.1</v>
      </c>
    </row>
    <row r="517" spans="1:34" hidden="1" x14ac:dyDescent="0.2">
      <c r="A517" s="2">
        <v>37226</v>
      </c>
      <c r="B517" s="3">
        <f>SUM(Table2[[#This Row],[Currency; Not seasonally adjusted]],Table2[[#This Row],[Demand deposits; Not seasonally adjusted]],AC517,AE517)</f>
        <v>1208.5</v>
      </c>
      <c r="C517" s="3">
        <f>SUM(Table2[[#This Row],[M1; Not seasonally adjusted]],K517,L517,,AD517)</f>
        <v>5465</v>
      </c>
      <c r="D517" s="3">
        <f>SUM(Table2[[#This Row],[M1; Not seasonally adjusted]],-Table2[[#This Row],[Calculated_NM1]])</f>
        <v>0</v>
      </c>
      <c r="E517" s="3">
        <f>IF(Table2[[#This Row],[NM1-M1]]&gt;1,1,0)</f>
        <v>0</v>
      </c>
      <c r="F517">
        <v>1208.5</v>
      </c>
      <c r="G517">
        <v>5465</v>
      </c>
      <c r="H517">
        <v>585.20000000000005</v>
      </c>
      <c r="I517">
        <v>354.3</v>
      </c>
      <c r="K517">
        <v>975</v>
      </c>
      <c r="L517">
        <v>966.7</v>
      </c>
      <c r="M517">
        <v>254.9</v>
      </c>
      <c r="N517">
        <v>141.19999999999999</v>
      </c>
      <c r="O517">
        <v>396.1</v>
      </c>
      <c r="P517">
        <v>1183.2</v>
      </c>
      <c r="Q517">
        <v>5433.8</v>
      </c>
      <c r="R517">
        <v>581.20000000000005</v>
      </c>
      <c r="S517">
        <v>336.3</v>
      </c>
      <c r="U517">
        <v>974.5</v>
      </c>
      <c r="V517">
        <v>964.8</v>
      </c>
      <c r="W517">
        <v>632.29999999999995</v>
      </c>
      <c r="X517">
        <v>18.5</v>
      </c>
      <c r="Y517">
        <v>650.79999999999995</v>
      </c>
      <c r="Z517">
        <v>41.1</v>
      </c>
      <c r="AA517">
        <v>66.8</v>
      </c>
      <c r="AB517">
        <v>41</v>
      </c>
      <c r="AC517">
        <v>261.10000000000002</v>
      </c>
      <c r="AD517">
        <v>2314.8000000000002</v>
      </c>
      <c r="AE517">
        <v>7.9</v>
      </c>
      <c r="AF517">
        <v>257.7</v>
      </c>
      <c r="AG517">
        <v>2311.3000000000002</v>
      </c>
      <c r="AH517">
        <v>8</v>
      </c>
    </row>
    <row r="518" spans="1:34" hidden="1" x14ac:dyDescent="0.2">
      <c r="A518" s="2">
        <v>37257</v>
      </c>
      <c r="B518" s="3">
        <f>SUM(Table2[[#This Row],[Currency; Not seasonally adjusted]],Table2[[#This Row],[Demand deposits; Not seasonally adjusted]],AC518,AE518)</f>
        <v>1191.8000000000002</v>
      </c>
      <c r="C518" s="3">
        <f>SUM(Table2[[#This Row],[M1; Not seasonally adjusted]],K518,L518,,AD518)</f>
        <v>5451</v>
      </c>
      <c r="D518" s="3">
        <f>SUM(Table2[[#This Row],[M1; Not seasonally adjusted]],-Table2[[#This Row],[Calculated_NM1]])</f>
        <v>-2.2737367544323206E-13</v>
      </c>
      <c r="E518" s="3">
        <f>IF(Table2[[#This Row],[NM1-M1]]&gt;1,1,0)</f>
        <v>0</v>
      </c>
      <c r="F518">
        <v>1191.8</v>
      </c>
      <c r="G518">
        <v>5451</v>
      </c>
      <c r="H518">
        <v>585</v>
      </c>
      <c r="I518">
        <v>336.7</v>
      </c>
      <c r="K518">
        <v>962.1</v>
      </c>
      <c r="L518">
        <v>959.7</v>
      </c>
      <c r="M518">
        <v>255.3</v>
      </c>
      <c r="N518">
        <v>140.30000000000001</v>
      </c>
      <c r="O518">
        <v>395.6</v>
      </c>
      <c r="P518">
        <v>1190.7</v>
      </c>
      <c r="Q518">
        <v>5454.1</v>
      </c>
      <c r="R518">
        <v>586.6</v>
      </c>
      <c r="S518">
        <v>336.7</v>
      </c>
      <c r="U518">
        <v>960.8</v>
      </c>
      <c r="V518">
        <v>953.2</v>
      </c>
      <c r="W518">
        <v>634.6</v>
      </c>
      <c r="X518">
        <v>19.2</v>
      </c>
      <c r="Y518">
        <v>653.79999999999995</v>
      </c>
      <c r="Z518">
        <v>43.7</v>
      </c>
      <c r="AA518">
        <v>49.6</v>
      </c>
      <c r="AB518">
        <v>43.7</v>
      </c>
      <c r="AC518">
        <v>262.10000000000002</v>
      </c>
      <c r="AD518">
        <v>2337.4</v>
      </c>
      <c r="AE518">
        <v>8</v>
      </c>
      <c r="AF518">
        <v>259.3</v>
      </c>
      <c r="AG518">
        <v>2349.5</v>
      </c>
      <c r="AH518">
        <v>8</v>
      </c>
    </row>
    <row r="519" spans="1:34" hidden="1" x14ac:dyDescent="0.2">
      <c r="A519" s="2">
        <v>37288</v>
      </c>
      <c r="B519" s="3">
        <f>SUM(Table2[[#This Row],[Currency; Not seasonally adjusted]],Table2[[#This Row],[Demand deposits; Not seasonally adjusted]],AC519,AE519)</f>
        <v>1178.3</v>
      </c>
      <c r="C519" s="3">
        <f>SUM(Table2[[#This Row],[M1; Not seasonally adjusted]],K519,L519,,AD519)</f>
        <v>5470.2999999999993</v>
      </c>
      <c r="D519" s="3">
        <f>SUM(Table2[[#This Row],[M1; Not seasonally adjusted]],-Table2[[#This Row],[Calculated_NM1]])</f>
        <v>0</v>
      </c>
      <c r="E519" s="3">
        <f>IF(Table2[[#This Row],[NM1-M1]]&gt;1,1,0)</f>
        <v>0</v>
      </c>
      <c r="F519">
        <v>1178.3</v>
      </c>
      <c r="G519">
        <v>5470.4</v>
      </c>
      <c r="H519">
        <v>591.1</v>
      </c>
      <c r="I519">
        <v>324.10000000000002</v>
      </c>
      <c r="K519">
        <v>950.6</v>
      </c>
      <c r="L519">
        <v>956.8</v>
      </c>
      <c r="M519">
        <v>256.10000000000002</v>
      </c>
      <c r="N519">
        <v>139.6</v>
      </c>
      <c r="O519">
        <v>395.7</v>
      </c>
      <c r="P519">
        <v>1190.5999999999999</v>
      </c>
      <c r="Q519">
        <v>5483.4</v>
      </c>
      <c r="R519">
        <v>591.29999999999995</v>
      </c>
      <c r="S519">
        <v>331.9</v>
      </c>
      <c r="U519">
        <v>949.8</v>
      </c>
      <c r="V519">
        <v>946</v>
      </c>
      <c r="W519">
        <v>636</v>
      </c>
      <c r="X519">
        <v>18.600000000000001</v>
      </c>
      <c r="Y519">
        <v>654.6</v>
      </c>
      <c r="Z519">
        <v>42.5</v>
      </c>
      <c r="AA519">
        <v>29.9</v>
      </c>
      <c r="AB519">
        <v>42.5</v>
      </c>
      <c r="AC519">
        <v>255.1</v>
      </c>
      <c r="AD519">
        <v>2384.6</v>
      </c>
      <c r="AE519">
        <v>8</v>
      </c>
      <c r="AF519">
        <v>259.39999999999998</v>
      </c>
      <c r="AG519">
        <v>2397</v>
      </c>
      <c r="AH519">
        <v>8</v>
      </c>
    </row>
    <row r="520" spans="1:34" hidden="1" x14ac:dyDescent="0.2">
      <c r="A520" s="2">
        <v>37316</v>
      </c>
      <c r="B520" s="3">
        <f>SUM(Table2[[#This Row],[Currency; Not seasonally adjusted]],Table2[[#This Row],[Demand deposits; Not seasonally adjusted]],AC520,AE520)</f>
        <v>1196.9000000000001</v>
      </c>
      <c r="C520" s="3">
        <f>SUM(Table2[[#This Row],[M1; Not seasonally adjusted]],K520,L520,,AD520)</f>
        <v>5519.2000000000007</v>
      </c>
      <c r="D520" s="3">
        <f>SUM(Table2[[#This Row],[M1; Not seasonally adjusted]],-Table2[[#This Row],[Calculated_NM1]])</f>
        <v>-0.10000000000013642</v>
      </c>
      <c r="E520" s="3">
        <f>IF(Table2[[#This Row],[NM1-M1]]&gt;1,1,0)</f>
        <v>0</v>
      </c>
      <c r="F520">
        <v>1196.8</v>
      </c>
      <c r="G520">
        <v>5519.2</v>
      </c>
      <c r="H520">
        <v>596.1</v>
      </c>
      <c r="I520">
        <v>330.8</v>
      </c>
      <c r="K520">
        <v>940</v>
      </c>
      <c r="L520">
        <v>948</v>
      </c>
      <c r="M520">
        <v>256.89999999999998</v>
      </c>
      <c r="N520">
        <v>138.9</v>
      </c>
      <c r="O520">
        <v>395.8</v>
      </c>
      <c r="P520">
        <v>1193.3</v>
      </c>
      <c r="Q520">
        <v>5495.2</v>
      </c>
      <c r="R520">
        <v>595.4</v>
      </c>
      <c r="S520">
        <v>330</v>
      </c>
      <c r="U520">
        <v>940.5</v>
      </c>
      <c r="V520">
        <v>931.6</v>
      </c>
      <c r="W520">
        <v>640.20000000000005</v>
      </c>
      <c r="X520">
        <v>18.8</v>
      </c>
      <c r="Y520">
        <v>659</v>
      </c>
      <c r="Z520">
        <v>40.299999999999997</v>
      </c>
      <c r="AA520">
        <v>78.900000000000006</v>
      </c>
      <c r="AB520">
        <v>40.200000000000003</v>
      </c>
      <c r="AC520">
        <v>262.10000000000002</v>
      </c>
      <c r="AD520">
        <v>2434.4</v>
      </c>
      <c r="AE520">
        <v>7.9</v>
      </c>
      <c r="AF520">
        <v>259.89999999999998</v>
      </c>
      <c r="AG520">
        <v>2429.8000000000002</v>
      </c>
      <c r="AH520">
        <v>8</v>
      </c>
    </row>
    <row r="521" spans="1:34" hidden="1" x14ac:dyDescent="0.2">
      <c r="A521" s="2">
        <v>37347</v>
      </c>
      <c r="B521" s="3">
        <f>SUM(Table2[[#This Row],[Currency; Not seasonally adjusted]],Table2[[#This Row],[Demand deposits; Not seasonally adjusted]],AC521,AE521)</f>
        <v>1197.0000000000002</v>
      </c>
      <c r="C521" s="3">
        <f>SUM(Table2[[#This Row],[M1; Not seasonally adjusted]],K521,L521,,AD521)</f>
        <v>5533.3</v>
      </c>
      <c r="D521" s="3">
        <f>SUM(Table2[[#This Row],[M1; Not seasonally adjusted]],-Table2[[#This Row],[Calculated_NM1]])</f>
        <v>-0.10000000000013642</v>
      </c>
      <c r="E521" s="3">
        <f>IF(Table2[[#This Row],[NM1-M1]]&gt;1,1,0)</f>
        <v>0</v>
      </c>
      <c r="F521">
        <v>1196.9000000000001</v>
      </c>
      <c r="G521">
        <v>5533.4</v>
      </c>
      <c r="H521">
        <v>599.70000000000005</v>
      </c>
      <c r="I521">
        <v>319.10000000000002</v>
      </c>
      <c r="K521">
        <v>931.7</v>
      </c>
      <c r="L521">
        <v>929.5</v>
      </c>
      <c r="M521">
        <v>257.89999999999998</v>
      </c>
      <c r="N521">
        <v>139.5</v>
      </c>
      <c r="O521">
        <v>397.4</v>
      </c>
      <c r="P521">
        <v>1186.9000000000001</v>
      </c>
      <c r="Q521">
        <v>5495.4</v>
      </c>
      <c r="R521">
        <v>599.5</v>
      </c>
      <c r="S521">
        <v>318.3</v>
      </c>
      <c r="U521">
        <v>932.6</v>
      </c>
      <c r="V521">
        <v>922.3</v>
      </c>
      <c r="W521">
        <v>643.70000000000005</v>
      </c>
      <c r="X521">
        <v>19.7</v>
      </c>
      <c r="Y521">
        <v>663.4</v>
      </c>
      <c r="Z521">
        <v>40.9</v>
      </c>
      <c r="AA521">
        <v>70.7</v>
      </c>
      <c r="AB521">
        <v>40.9</v>
      </c>
      <c r="AC521">
        <v>270.3</v>
      </c>
      <c r="AD521">
        <v>2475.1999999999998</v>
      </c>
      <c r="AE521">
        <v>7.9</v>
      </c>
      <c r="AF521">
        <v>261.10000000000002</v>
      </c>
      <c r="AG521">
        <v>2453.6</v>
      </c>
      <c r="AH521">
        <v>8</v>
      </c>
    </row>
    <row r="522" spans="1:34" hidden="1" x14ac:dyDescent="0.2">
      <c r="A522" s="2">
        <v>37377</v>
      </c>
      <c r="B522" s="3">
        <f>SUM(Table2[[#This Row],[Currency; Not seasonally adjusted]],Table2[[#This Row],[Demand deposits; Not seasonally adjusted]],AC522,AE522)</f>
        <v>1186.0999999999999</v>
      </c>
      <c r="C522" s="3">
        <f>SUM(Table2[[#This Row],[M1; Not seasonally adjusted]],K522,L522,,AD522)</f>
        <v>5499.7</v>
      </c>
      <c r="D522" s="3">
        <f>SUM(Table2[[#This Row],[M1; Not seasonally adjusted]],-Table2[[#This Row],[Calculated_NM1]])</f>
        <v>-9.9999999999909051E-2</v>
      </c>
      <c r="E522" s="3">
        <f>IF(Table2[[#This Row],[NM1-M1]]&gt;1,1,0)</f>
        <v>0</v>
      </c>
      <c r="F522">
        <v>1186</v>
      </c>
      <c r="G522">
        <v>5499.8</v>
      </c>
      <c r="H522">
        <v>605.29999999999995</v>
      </c>
      <c r="I522">
        <v>309.5</v>
      </c>
      <c r="K522">
        <v>926.5</v>
      </c>
      <c r="L522">
        <v>904.6</v>
      </c>
      <c r="M522">
        <v>259</v>
      </c>
      <c r="N522">
        <v>141</v>
      </c>
      <c r="O522">
        <v>400.1</v>
      </c>
      <c r="P522">
        <v>1189.3</v>
      </c>
      <c r="Q522">
        <v>5521.5</v>
      </c>
      <c r="R522">
        <v>604.9</v>
      </c>
      <c r="S522">
        <v>313.2</v>
      </c>
      <c r="U522">
        <v>927.8</v>
      </c>
      <c r="V522">
        <v>913.5</v>
      </c>
      <c r="W522">
        <v>649.5</v>
      </c>
      <c r="X522">
        <v>19.2</v>
      </c>
      <c r="Y522">
        <v>668.6</v>
      </c>
      <c r="Z522">
        <v>40.299999999999997</v>
      </c>
      <c r="AA522">
        <v>112</v>
      </c>
      <c r="AB522">
        <v>40.200000000000003</v>
      </c>
      <c r="AC522">
        <v>263.39999999999998</v>
      </c>
      <c r="AD522">
        <v>2482.6</v>
      </c>
      <c r="AE522">
        <v>7.9</v>
      </c>
      <c r="AF522">
        <v>263.3</v>
      </c>
      <c r="AG522">
        <v>2490.9</v>
      </c>
      <c r="AH522">
        <v>8</v>
      </c>
    </row>
    <row r="523" spans="1:34" hidden="1" x14ac:dyDescent="0.2">
      <c r="A523" s="2">
        <v>37408</v>
      </c>
      <c r="B523" s="3">
        <f>SUM(Table2[[#This Row],[Currency; Not seasonally adjusted]],Table2[[#This Row],[Demand deposits; Not seasonally adjusted]],AC523,AE523)</f>
        <v>1194.7</v>
      </c>
      <c r="C523" s="3">
        <f>SUM(Table2[[#This Row],[M1; Not seasonally adjusted]],K523,L523,,AD523)</f>
        <v>5537.8</v>
      </c>
      <c r="D523" s="3">
        <f>SUM(Table2[[#This Row],[M1; Not seasonally adjusted]],-Table2[[#This Row],[Calculated_NM1]])</f>
        <v>0</v>
      </c>
      <c r="E523" s="3">
        <f>IF(Table2[[#This Row],[NM1-M1]]&gt;1,1,0)</f>
        <v>0</v>
      </c>
      <c r="F523">
        <v>1194.7</v>
      </c>
      <c r="G523">
        <v>5537.8</v>
      </c>
      <c r="H523">
        <v>610.6</v>
      </c>
      <c r="I523">
        <v>311.39999999999998</v>
      </c>
      <c r="K523">
        <v>922.7</v>
      </c>
      <c r="L523">
        <v>900.1</v>
      </c>
      <c r="M523">
        <v>260.10000000000002</v>
      </c>
      <c r="N523">
        <v>142.5</v>
      </c>
      <c r="O523">
        <v>402.7</v>
      </c>
      <c r="P523">
        <v>1193.3</v>
      </c>
      <c r="Q523">
        <v>5546.5</v>
      </c>
      <c r="R523">
        <v>610.20000000000005</v>
      </c>
      <c r="S523">
        <v>311.60000000000002</v>
      </c>
      <c r="U523">
        <v>924.2</v>
      </c>
      <c r="V523">
        <v>909.5</v>
      </c>
      <c r="W523">
        <v>655.8</v>
      </c>
      <c r="X523">
        <v>18.2</v>
      </c>
      <c r="Y523">
        <v>674</v>
      </c>
      <c r="Z523">
        <v>38.6</v>
      </c>
      <c r="AA523">
        <v>142.30000000000001</v>
      </c>
      <c r="AB523">
        <v>38.5</v>
      </c>
      <c r="AC523">
        <v>264.7</v>
      </c>
      <c r="AD523">
        <v>2520.3000000000002</v>
      </c>
      <c r="AE523">
        <v>8</v>
      </c>
      <c r="AF523">
        <v>263.5</v>
      </c>
      <c r="AG523">
        <v>2519.6</v>
      </c>
      <c r="AH523">
        <v>7.9</v>
      </c>
    </row>
    <row r="524" spans="1:34" hidden="1" x14ac:dyDescent="0.2">
      <c r="A524" s="2">
        <v>37438</v>
      </c>
      <c r="B524" s="3">
        <f>SUM(Table2[[#This Row],[Currency; Not seasonally adjusted]],Table2[[#This Row],[Demand deposits; Not seasonally adjusted]],AC524,AE524)</f>
        <v>1200.4000000000001</v>
      </c>
      <c r="C524" s="3">
        <f>SUM(Table2[[#This Row],[M1; Not seasonally adjusted]],K524,L524,,AD524)</f>
        <v>5578.7000000000007</v>
      </c>
      <c r="D524" s="3">
        <f>SUM(Table2[[#This Row],[M1; Not seasonally adjusted]],-Table2[[#This Row],[Calculated_NM1]])</f>
        <v>0</v>
      </c>
      <c r="E524" s="3">
        <f>IF(Table2[[#This Row],[NM1-M1]]&gt;1,1,0)</f>
        <v>0</v>
      </c>
      <c r="F524">
        <v>1200.4000000000001</v>
      </c>
      <c r="G524">
        <v>5578.7</v>
      </c>
      <c r="H524">
        <v>615.6</v>
      </c>
      <c r="I524">
        <v>311.8</v>
      </c>
      <c r="K524">
        <v>919.4</v>
      </c>
      <c r="L524">
        <v>910.6</v>
      </c>
      <c r="M524">
        <v>261.60000000000002</v>
      </c>
      <c r="N524">
        <v>144.5</v>
      </c>
      <c r="O524">
        <v>406</v>
      </c>
      <c r="P524">
        <v>1199.0999999999999</v>
      </c>
      <c r="Q524">
        <v>5589.1</v>
      </c>
      <c r="R524">
        <v>615.4</v>
      </c>
      <c r="S524">
        <v>310.3</v>
      </c>
      <c r="U524">
        <v>920.6</v>
      </c>
      <c r="V524">
        <v>918.5</v>
      </c>
      <c r="W524">
        <v>661</v>
      </c>
      <c r="X524">
        <v>18.3</v>
      </c>
      <c r="Y524">
        <v>679.3</v>
      </c>
      <c r="Z524">
        <v>39.4</v>
      </c>
      <c r="AA524">
        <v>191.4</v>
      </c>
      <c r="AB524">
        <v>39.200000000000003</v>
      </c>
      <c r="AC524">
        <v>264.8</v>
      </c>
      <c r="AD524">
        <v>2548.3000000000002</v>
      </c>
      <c r="AE524">
        <v>8.1999999999999993</v>
      </c>
      <c r="AF524">
        <v>265.60000000000002</v>
      </c>
      <c r="AG524">
        <v>2550.9</v>
      </c>
      <c r="AH524">
        <v>7.9</v>
      </c>
    </row>
    <row r="525" spans="1:34" hidden="1" x14ac:dyDescent="0.2">
      <c r="A525" s="2">
        <v>37469</v>
      </c>
      <c r="B525" s="3">
        <f>SUM(Table2[[#This Row],[Currency; Not seasonally adjusted]],Table2[[#This Row],[Demand deposits; Not seasonally adjusted]],AC525,AE525)</f>
        <v>1182.3</v>
      </c>
      <c r="C525" s="3">
        <f>SUM(Table2[[#This Row],[M1; Not seasonally adjusted]],K525,L525,,AD525)</f>
        <v>5621.7000000000007</v>
      </c>
      <c r="D525" s="3">
        <f>SUM(Table2[[#This Row],[M1; Not seasonally adjusted]],-Table2[[#This Row],[Calculated_NM1]])</f>
        <v>0</v>
      </c>
      <c r="E525" s="3">
        <f>IF(Table2[[#This Row],[NM1-M1]]&gt;1,1,0)</f>
        <v>0</v>
      </c>
      <c r="F525">
        <v>1182.3</v>
      </c>
      <c r="G525">
        <v>5621.7</v>
      </c>
      <c r="H525">
        <v>616.6</v>
      </c>
      <c r="I525">
        <v>294.10000000000002</v>
      </c>
      <c r="K525">
        <v>915.7</v>
      </c>
      <c r="L525">
        <v>912.9</v>
      </c>
      <c r="M525">
        <v>263.3</v>
      </c>
      <c r="N525">
        <v>146.69999999999999</v>
      </c>
      <c r="O525">
        <v>409.9</v>
      </c>
      <c r="P525">
        <v>1187.0999999999999</v>
      </c>
      <c r="Q525">
        <v>5631.6</v>
      </c>
      <c r="R525">
        <v>616.9</v>
      </c>
      <c r="S525">
        <v>296.2</v>
      </c>
      <c r="U525">
        <v>915.7</v>
      </c>
      <c r="V525">
        <v>914.4</v>
      </c>
      <c r="W525">
        <v>661.1</v>
      </c>
      <c r="X525">
        <v>18.7</v>
      </c>
      <c r="Y525">
        <v>679.8</v>
      </c>
      <c r="Z525">
        <v>39.799999999999997</v>
      </c>
      <c r="AA525">
        <v>333.3</v>
      </c>
      <c r="AB525">
        <v>39.5</v>
      </c>
      <c r="AC525">
        <v>263.5</v>
      </c>
      <c r="AD525">
        <v>2610.8000000000002</v>
      </c>
      <c r="AE525">
        <v>8.1</v>
      </c>
      <c r="AF525">
        <v>266.10000000000002</v>
      </c>
      <c r="AG525">
        <v>2614.4</v>
      </c>
      <c r="AH525">
        <v>7.9</v>
      </c>
    </row>
    <row r="526" spans="1:34" hidden="1" x14ac:dyDescent="0.2">
      <c r="A526" s="2">
        <v>37500</v>
      </c>
      <c r="B526" s="3">
        <f>SUM(Table2[[#This Row],[Currency; Not seasonally adjusted]],Table2[[#This Row],[Demand deposits; Not seasonally adjusted]],AC526,AE526)</f>
        <v>1185.7</v>
      </c>
      <c r="C526" s="3">
        <f>SUM(Table2[[#This Row],[M1; Not seasonally adjusted]],K526,L526,,AD526)</f>
        <v>5646.6</v>
      </c>
      <c r="D526" s="3">
        <f>SUM(Table2[[#This Row],[M1; Not seasonally adjusted]],-Table2[[#This Row],[Calculated_NM1]])</f>
        <v>9.9999999999909051E-2</v>
      </c>
      <c r="E526" s="3">
        <f>IF(Table2[[#This Row],[NM1-M1]]&gt;1,1,0)</f>
        <v>0</v>
      </c>
      <c r="F526">
        <v>1185.8</v>
      </c>
      <c r="G526">
        <v>5646.5</v>
      </c>
      <c r="H526">
        <v>616.29999999999995</v>
      </c>
      <c r="I526">
        <v>295.60000000000002</v>
      </c>
      <c r="K526">
        <v>908.9</v>
      </c>
      <c r="L526">
        <v>897.1</v>
      </c>
      <c r="M526">
        <v>264.89999999999998</v>
      </c>
      <c r="N526">
        <v>148.9</v>
      </c>
      <c r="O526">
        <v>413.8</v>
      </c>
      <c r="P526">
        <v>1196.0999999999999</v>
      </c>
      <c r="Q526">
        <v>5656</v>
      </c>
      <c r="R526">
        <v>618.29999999999995</v>
      </c>
      <c r="S526">
        <v>300.39999999999998</v>
      </c>
      <c r="U526">
        <v>908.1</v>
      </c>
      <c r="V526">
        <v>902</v>
      </c>
      <c r="W526">
        <v>661.4</v>
      </c>
      <c r="X526">
        <v>19</v>
      </c>
      <c r="Y526">
        <v>680.4</v>
      </c>
      <c r="Z526">
        <v>38.9</v>
      </c>
      <c r="AA526">
        <v>229.1</v>
      </c>
      <c r="AB526">
        <v>38.6</v>
      </c>
      <c r="AC526">
        <v>266</v>
      </c>
      <c r="AD526">
        <v>2654.8</v>
      </c>
      <c r="AE526">
        <v>7.8</v>
      </c>
      <c r="AF526">
        <v>269.7</v>
      </c>
      <c r="AG526">
        <v>2649.8</v>
      </c>
      <c r="AH526">
        <v>7.8</v>
      </c>
    </row>
    <row r="527" spans="1:34" hidden="1" x14ac:dyDescent="0.2">
      <c r="A527" s="2">
        <v>37530</v>
      </c>
      <c r="B527" s="3">
        <f>SUM(Table2[[#This Row],[Currency; Not seasonally adjusted]],Table2[[#This Row],[Demand deposits; Not seasonally adjusted]],AC527,AE527)</f>
        <v>1196.6000000000001</v>
      </c>
      <c r="C527" s="3">
        <f>SUM(Table2[[#This Row],[M1; Not seasonally adjusted]],K527,L527,,AD527)</f>
        <v>5685.2999999999993</v>
      </c>
      <c r="D527" s="3">
        <f>SUM(Table2[[#This Row],[M1; Not seasonally adjusted]],-Table2[[#This Row],[Calculated_NM1]])</f>
        <v>-2.2737367544323206E-13</v>
      </c>
      <c r="E527" s="3">
        <f>IF(Table2[[#This Row],[NM1-M1]]&gt;1,1,0)</f>
        <v>0</v>
      </c>
      <c r="F527">
        <v>1196.5999999999999</v>
      </c>
      <c r="G527">
        <v>5685.3</v>
      </c>
      <c r="H527">
        <v>618.1</v>
      </c>
      <c r="I527">
        <v>300.7</v>
      </c>
      <c r="K527">
        <v>904.3</v>
      </c>
      <c r="L527">
        <v>895.3</v>
      </c>
      <c r="M527">
        <v>265</v>
      </c>
      <c r="N527">
        <v>149.6</v>
      </c>
      <c r="O527">
        <v>414.6</v>
      </c>
      <c r="P527">
        <v>1204</v>
      </c>
      <c r="Q527">
        <v>5700.4</v>
      </c>
      <c r="R527">
        <v>620</v>
      </c>
      <c r="S527">
        <v>302.3</v>
      </c>
      <c r="U527">
        <v>902.8</v>
      </c>
      <c r="V527">
        <v>899.2</v>
      </c>
      <c r="W527">
        <v>662.7</v>
      </c>
      <c r="X527">
        <v>19.2</v>
      </c>
      <c r="Y527">
        <v>681.9</v>
      </c>
      <c r="Z527">
        <v>38.700000000000003</v>
      </c>
      <c r="AA527">
        <v>142.69999999999999</v>
      </c>
      <c r="AB527">
        <v>38.5</v>
      </c>
      <c r="AC527">
        <v>270.10000000000002</v>
      </c>
      <c r="AD527">
        <v>2689.1</v>
      </c>
      <c r="AE527">
        <v>7.7</v>
      </c>
      <c r="AF527">
        <v>273.89999999999998</v>
      </c>
      <c r="AG527">
        <v>2694.4</v>
      </c>
      <c r="AH527">
        <v>7.8</v>
      </c>
    </row>
    <row r="528" spans="1:34" hidden="1" x14ac:dyDescent="0.2">
      <c r="A528" s="2">
        <v>37561</v>
      </c>
      <c r="B528" s="3">
        <f>SUM(Table2[[#This Row],[Currency; Not seasonally adjusted]],Table2[[#This Row],[Demand deposits; Not seasonally adjusted]],AC528,AE528)</f>
        <v>1205.3</v>
      </c>
      <c r="C528" s="3">
        <f>SUM(Table2[[#This Row],[M1; Not seasonally adjusted]],K528,L528,,AD528)</f>
        <v>5757.5</v>
      </c>
      <c r="D528" s="3">
        <f>SUM(Table2[[#This Row],[M1; Not seasonally adjusted]],-Table2[[#This Row],[Calculated_NM1]])</f>
        <v>0</v>
      </c>
      <c r="E528" s="3">
        <f>IF(Table2[[#This Row],[NM1-M1]]&gt;1,1,0)</f>
        <v>0</v>
      </c>
      <c r="F528">
        <v>1205.3</v>
      </c>
      <c r="G528">
        <v>5757.5</v>
      </c>
      <c r="H528">
        <v>622.9</v>
      </c>
      <c r="I528">
        <v>302.3</v>
      </c>
      <c r="K528">
        <v>900.8</v>
      </c>
      <c r="L528">
        <v>894.5</v>
      </c>
      <c r="M528">
        <v>264.10000000000002</v>
      </c>
      <c r="N528">
        <v>149.5</v>
      </c>
      <c r="O528">
        <v>413.6</v>
      </c>
      <c r="P528">
        <v>1209.5999999999999</v>
      </c>
      <c r="Q528">
        <v>5750.6</v>
      </c>
      <c r="R528">
        <v>622.79999999999995</v>
      </c>
      <c r="S528">
        <v>302</v>
      </c>
      <c r="U528">
        <v>899.4</v>
      </c>
      <c r="V528">
        <v>896.7</v>
      </c>
      <c r="W528">
        <v>668.2</v>
      </c>
      <c r="X528">
        <v>20.3</v>
      </c>
      <c r="Y528">
        <v>688.5</v>
      </c>
      <c r="Z528">
        <v>39.200000000000003</v>
      </c>
      <c r="AA528">
        <v>271.5</v>
      </c>
      <c r="AB528">
        <v>38.9</v>
      </c>
      <c r="AC528">
        <v>272.5</v>
      </c>
      <c r="AD528">
        <v>2756.9</v>
      </c>
      <c r="AE528">
        <v>7.6</v>
      </c>
      <c r="AF528">
        <v>277</v>
      </c>
      <c r="AG528">
        <v>2744.9</v>
      </c>
      <c r="AH528">
        <v>7.8</v>
      </c>
    </row>
    <row r="529" spans="1:34" hidden="1" x14ac:dyDescent="0.2">
      <c r="A529" s="2">
        <v>37591</v>
      </c>
      <c r="B529" s="3">
        <f>SUM(Table2[[#This Row],[Currency; Not seasonally adjusted]],Table2[[#This Row],[Demand deposits; Not seasonally adjusted]],AC529,AE529)</f>
        <v>1245.5</v>
      </c>
      <c r="C529" s="3">
        <f>SUM(Table2[[#This Row],[M1; Not seasonally adjusted]],K529,L529,,AD529)</f>
        <v>5804.1</v>
      </c>
      <c r="D529" s="3">
        <f>SUM(Table2[[#This Row],[M1; Not seasonally adjusted]],-Table2[[#This Row],[Calculated_NM1]])</f>
        <v>0</v>
      </c>
      <c r="E529" s="3">
        <f>IF(Table2[[#This Row],[NM1-M1]]&gt;1,1,0)</f>
        <v>0</v>
      </c>
      <c r="F529">
        <v>1245.5</v>
      </c>
      <c r="G529">
        <v>5804</v>
      </c>
      <c r="H529">
        <v>630.20000000000005</v>
      </c>
      <c r="I529">
        <v>323.8</v>
      </c>
      <c r="K529">
        <v>894.6</v>
      </c>
      <c r="L529">
        <v>888.9</v>
      </c>
      <c r="M529">
        <v>263.2</v>
      </c>
      <c r="N529">
        <v>149.4</v>
      </c>
      <c r="O529">
        <v>412.7</v>
      </c>
      <c r="P529">
        <v>1220.2</v>
      </c>
      <c r="Q529">
        <v>5772</v>
      </c>
      <c r="R529">
        <v>626.20000000000005</v>
      </c>
      <c r="S529">
        <v>306.89999999999998</v>
      </c>
      <c r="U529">
        <v>894.8</v>
      </c>
      <c r="V529">
        <v>886.4</v>
      </c>
      <c r="W529">
        <v>678.3</v>
      </c>
      <c r="X529">
        <v>20.9</v>
      </c>
      <c r="Y529">
        <v>699.2</v>
      </c>
      <c r="Z529">
        <v>40.299999999999997</v>
      </c>
      <c r="AA529">
        <v>79.7</v>
      </c>
      <c r="AB529">
        <v>40.200000000000003</v>
      </c>
      <c r="AC529">
        <v>283.8</v>
      </c>
      <c r="AD529">
        <v>2775.1</v>
      </c>
      <c r="AE529">
        <v>7.7</v>
      </c>
      <c r="AF529">
        <v>279.3</v>
      </c>
      <c r="AG529">
        <v>2770.6</v>
      </c>
      <c r="AH529">
        <v>7.8</v>
      </c>
    </row>
    <row r="530" spans="1:34" hidden="1" x14ac:dyDescent="0.2">
      <c r="A530" s="2">
        <v>37622</v>
      </c>
      <c r="B530" s="3">
        <f>SUM(Table2[[#This Row],[Currency; Not seasonally adjusted]],Table2[[#This Row],[Demand deposits; Not seasonally adjusted]],AC530,AE530)</f>
        <v>1225.4000000000001</v>
      </c>
      <c r="C530" s="3">
        <f>SUM(Table2[[#This Row],[M1; Not seasonally adjusted]],K530,L530,,AD530)</f>
        <v>5793.5</v>
      </c>
      <c r="D530" s="3">
        <f>SUM(Table2[[#This Row],[M1; Not seasonally adjusted]],-Table2[[#This Row],[Calculated_NM1]])</f>
        <v>9.9999999999909051E-2</v>
      </c>
      <c r="E530" s="3">
        <f>IF(Table2[[#This Row],[NM1-M1]]&gt;1,1,0)</f>
        <v>0</v>
      </c>
      <c r="F530">
        <v>1225.5</v>
      </c>
      <c r="G530">
        <v>5793.5</v>
      </c>
      <c r="H530">
        <v>628.5</v>
      </c>
      <c r="I530">
        <v>306.89999999999998</v>
      </c>
      <c r="K530">
        <v>888.9</v>
      </c>
      <c r="L530">
        <v>883.4</v>
      </c>
      <c r="M530">
        <v>263.5</v>
      </c>
      <c r="N530">
        <v>150.5</v>
      </c>
      <c r="O530">
        <v>413.9</v>
      </c>
      <c r="P530">
        <v>1227.3</v>
      </c>
      <c r="Q530">
        <v>5804.6</v>
      </c>
      <c r="R530">
        <v>630.1</v>
      </c>
      <c r="S530">
        <v>309.39999999999998</v>
      </c>
      <c r="U530">
        <v>888.5</v>
      </c>
      <c r="V530">
        <v>878</v>
      </c>
      <c r="W530">
        <v>678.2</v>
      </c>
      <c r="X530">
        <v>21.1</v>
      </c>
      <c r="Y530">
        <v>699.3</v>
      </c>
      <c r="Z530">
        <v>42.9</v>
      </c>
      <c r="AA530">
        <v>26.9</v>
      </c>
      <c r="AB530">
        <v>42.8</v>
      </c>
      <c r="AC530">
        <v>282.3</v>
      </c>
      <c r="AD530">
        <v>2795.7</v>
      </c>
      <c r="AE530">
        <v>7.7</v>
      </c>
      <c r="AF530">
        <v>280</v>
      </c>
      <c r="AG530">
        <v>2810.8</v>
      </c>
      <c r="AH530">
        <v>7.8</v>
      </c>
    </row>
    <row r="531" spans="1:34" hidden="1" x14ac:dyDescent="0.2">
      <c r="A531" s="2">
        <v>37653</v>
      </c>
      <c r="B531" s="3">
        <f>SUM(Table2[[#This Row],[Currency; Not seasonally adjusted]],Table2[[#This Row],[Demand deposits; Not seasonally adjusted]],AC531,AE531)</f>
        <v>1225.5</v>
      </c>
      <c r="C531" s="3">
        <f>SUM(Table2[[#This Row],[M1; Not seasonally adjusted]],K531,L531,,AD531)</f>
        <v>5820.7000000000007</v>
      </c>
      <c r="D531" s="3">
        <f>SUM(Table2[[#This Row],[M1; Not seasonally adjusted]],-Table2[[#This Row],[Calculated_NM1]])</f>
        <v>0</v>
      </c>
      <c r="E531" s="3">
        <f>IF(Table2[[#This Row],[NM1-M1]]&gt;1,1,0)</f>
        <v>0</v>
      </c>
      <c r="F531">
        <v>1225.5</v>
      </c>
      <c r="G531">
        <v>5820.8</v>
      </c>
      <c r="H531">
        <v>635</v>
      </c>
      <c r="I531">
        <v>304.60000000000002</v>
      </c>
      <c r="K531">
        <v>882.4</v>
      </c>
      <c r="L531">
        <v>882.5</v>
      </c>
      <c r="M531">
        <v>265.2</v>
      </c>
      <c r="N531">
        <v>152.9</v>
      </c>
      <c r="O531">
        <v>418.1</v>
      </c>
      <c r="P531">
        <v>1238.2</v>
      </c>
      <c r="Q531">
        <v>5840.7</v>
      </c>
      <c r="R531">
        <v>635</v>
      </c>
      <c r="S531">
        <v>312.2</v>
      </c>
      <c r="U531">
        <v>882.2</v>
      </c>
      <c r="V531">
        <v>874.4</v>
      </c>
      <c r="W531">
        <v>680.2</v>
      </c>
      <c r="X531">
        <v>20.7</v>
      </c>
      <c r="Y531">
        <v>701</v>
      </c>
      <c r="Z531">
        <v>41.9</v>
      </c>
      <c r="AA531">
        <v>25.2</v>
      </c>
      <c r="AB531">
        <v>41.9</v>
      </c>
      <c r="AC531">
        <v>278.2</v>
      </c>
      <c r="AD531">
        <v>2830.3</v>
      </c>
      <c r="AE531">
        <v>7.7</v>
      </c>
      <c r="AF531">
        <v>283.2</v>
      </c>
      <c r="AG531">
        <v>2845.9</v>
      </c>
      <c r="AH531">
        <v>7.7</v>
      </c>
    </row>
    <row r="532" spans="1:34" hidden="1" x14ac:dyDescent="0.2">
      <c r="A532" s="2">
        <v>37681</v>
      </c>
      <c r="B532" s="3">
        <f>SUM(Table2[[#This Row],[Currency; Not seasonally adjusted]],Table2[[#This Row],[Demand deposits; Not seasonally adjusted]],AC532,AE532)</f>
        <v>1245.2</v>
      </c>
      <c r="C532" s="3">
        <f>SUM(Table2[[#This Row],[M1; Not seasonally adjusted]],K532,L532,,AD532)</f>
        <v>5882.0999999999995</v>
      </c>
      <c r="D532" s="3">
        <f>SUM(Table2[[#This Row],[M1; Not seasonally adjusted]],-Table2[[#This Row],[Calculated_NM1]])</f>
        <v>-0.10000000000013642</v>
      </c>
      <c r="E532" s="3">
        <f>IF(Table2[[#This Row],[NM1-M1]]&gt;1,1,0)</f>
        <v>0</v>
      </c>
      <c r="F532">
        <v>1245.0999999999999</v>
      </c>
      <c r="G532">
        <v>5882.1</v>
      </c>
      <c r="H532">
        <v>639.79999999999995</v>
      </c>
      <c r="I532">
        <v>310.7</v>
      </c>
      <c r="K532">
        <v>876.8</v>
      </c>
      <c r="L532">
        <v>881.1</v>
      </c>
      <c r="M532">
        <v>266.89999999999998</v>
      </c>
      <c r="N532">
        <v>155.4</v>
      </c>
      <c r="O532">
        <v>422.3</v>
      </c>
      <c r="P532">
        <v>1239.3</v>
      </c>
      <c r="Q532">
        <v>5861.4</v>
      </c>
      <c r="R532">
        <v>639.4</v>
      </c>
      <c r="S532">
        <v>308.3</v>
      </c>
      <c r="U532">
        <v>877.4</v>
      </c>
      <c r="V532">
        <v>868.4</v>
      </c>
      <c r="W532">
        <v>683.9</v>
      </c>
      <c r="X532">
        <v>21.4</v>
      </c>
      <c r="Y532">
        <v>705.3</v>
      </c>
      <c r="Z532">
        <v>40.6</v>
      </c>
      <c r="AA532">
        <v>21.7</v>
      </c>
      <c r="AB532">
        <v>40.6</v>
      </c>
      <c r="AC532">
        <v>287</v>
      </c>
      <c r="AD532">
        <v>2879.1</v>
      </c>
      <c r="AE532">
        <v>7.7</v>
      </c>
      <c r="AF532">
        <v>284</v>
      </c>
      <c r="AG532">
        <v>2876.3</v>
      </c>
      <c r="AH532">
        <v>7.7</v>
      </c>
    </row>
    <row r="533" spans="1:34" hidden="1" x14ac:dyDescent="0.2">
      <c r="A533" s="2">
        <v>37712</v>
      </c>
      <c r="B533" s="3">
        <f>SUM(Table2[[#This Row],[Currency; Not seasonally adjusted]],Table2[[#This Row],[Demand deposits; Not seasonally adjusted]],AC533,AE533)</f>
        <v>1259.6000000000001</v>
      </c>
      <c r="C533" s="3">
        <f>SUM(Table2[[#This Row],[M1; Not seasonally adjusted]],K533,L533,,AD533)</f>
        <v>5938.4</v>
      </c>
      <c r="D533" s="3">
        <f>SUM(Table2[[#This Row],[M1; Not seasonally adjusted]],-Table2[[#This Row],[Calculated_NM1]])</f>
        <v>-2.2737367544323206E-13</v>
      </c>
      <c r="E533" s="3">
        <f>IF(Table2[[#This Row],[NM1-M1]]&gt;1,1,0)</f>
        <v>0</v>
      </c>
      <c r="F533">
        <v>1259.5999999999999</v>
      </c>
      <c r="G533">
        <v>5938.5</v>
      </c>
      <c r="H533">
        <v>643.20000000000005</v>
      </c>
      <c r="I533">
        <v>315.60000000000002</v>
      </c>
      <c r="K533">
        <v>871.6</v>
      </c>
      <c r="L533">
        <v>869.1</v>
      </c>
      <c r="M533">
        <v>268.10000000000002</v>
      </c>
      <c r="N533">
        <v>155.1</v>
      </c>
      <c r="O533">
        <v>423.2</v>
      </c>
      <c r="P533">
        <v>1250</v>
      </c>
      <c r="Q533">
        <v>5898.8</v>
      </c>
      <c r="R533">
        <v>642.9</v>
      </c>
      <c r="S533">
        <v>315.5</v>
      </c>
      <c r="U533">
        <v>872.3</v>
      </c>
      <c r="V533">
        <v>864.5</v>
      </c>
      <c r="W533">
        <v>687.2</v>
      </c>
      <c r="X533">
        <v>22.3</v>
      </c>
      <c r="Y533">
        <v>709.6</v>
      </c>
      <c r="Z533">
        <v>41.2</v>
      </c>
      <c r="AA533">
        <v>29.4</v>
      </c>
      <c r="AB533">
        <v>41.1</v>
      </c>
      <c r="AC533">
        <v>293.3</v>
      </c>
      <c r="AD533">
        <v>2938.1</v>
      </c>
      <c r="AE533">
        <v>7.5</v>
      </c>
      <c r="AF533">
        <v>284</v>
      </c>
      <c r="AG533">
        <v>2912</v>
      </c>
      <c r="AH533">
        <v>7.6</v>
      </c>
    </row>
    <row r="534" spans="1:34" hidden="1" x14ac:dyDescent="0.2">
      <c r="A534" s="2">
        <v>37742</v>
      </c>
      <c r="B534" s="3">
        <f>SUM(Table2[[#This Row],[Currency; Not seasonally adjusted]],Table2[[#This Row],[Demand deposits; Not seasonally adjusted]],AC534,AE534)</f>
        <v>1266.5999999999999</v>
      </c>
      <c r="C534" s="3">
        <f>SUM(Table2[[#This Row],[M1; Not seasonally adjusted]],K534,L534,,AD534)</f>
        <v>5938.2</v>
      </c>
      <c r="D534" s="3">
        <f>SUM(Table2[[#This Row],[M1; Not seasonally adjusted]],-Table2[[#This Row],[Calculated_NM1]])</f>
        <v>0</v>
      </c>
      <c r="E534" s="3">
        <f>IF(Table2[[#This Row],[NM1-M1]]&gt;1,1,0)</f>
        <v>0</v>
      </c>
      <c r="F534">
        <v>1266.5999999999999</v>
      </c>
      <c r="G534">
        <v>5938.2</v>
      </c>
      <c r="H534">
        <v>646.4</v>
      </c>
      <c r="I534">
        <v>324.2</v>
      </c>
      <c r="K534">
        <v>864.5</v>
      </c>
      <c r="L534">
        <v>851.1</v>
      </c>
      <c r="M534">
        <v>268.89999999999998</v>
      </c>
      <c r="N534">
        <v>153</v>
      </c>
      <c r="O534">
        <v>421.9</v>
      </c>
      <c r="P534">
        <v>1268.8</v>
      </c>
      <c r="Q534">
        <v>5959.3</v>
      </c>
      <c r="R534">
        <v>645.79999999999995</v>
      </c>
      <c r="S534">
        <v>327.3</v>
      </c>
      <c r="U534">
        <v>865.4</v>
      </c>
      <c r="V534">
        <v>859</v>
      </c>
      <c r="W534">
        <v>690.7</v>
      </c>
      <c r="X534">
        <v>23</v>
      </c>
      <c r="Y534">
        <v>713.7</v>
      </c>
      <c r="Z534">
        <v>41.8</v>
      </c>
      <c r="AA534">
        <v>55.5</v>
      </c>
      <c r="AB534">
        <v>41.7</v>
      </c>
      <c r="AC534">
        <v>288.5</v>
      </c>
      <c r="AD534">
        <v>2956</v>
      </c>
      <c r="AE534">
        <v>7.5</v>
      </c>
      <c r="AF534">
        <v>288.10000000000002</v>
      </c>
      <c r="AG534">
        <v>2966</v>
      </c>
      <c r="AH534">
        <v>7.6</v>
      </c>
    </row>
    <row r="535" spans="1:34" hidden="1" x14ac:dyDescent="0.2">
      <c r="A535" s="2">
        <v>37773</v>
      </c>
      <c r="B535" s="3">
        <f>SUM(Table2[[#This Row],[Currency; Not seasonally adjusted]],Table2[[#This Row],[Demand deposits; Not seasonally adjusted]],AC535,AE535)</f>
        <v>1284.7</v>
      </c>
      <c r="C535" s="3">
        <f>SUM(Table2[[#This Row],[M1; Not seasonally adjusted]],K535,L535,,AD535)</f>
        <v>5992.4</v>
      </c>
      <c r="D535" s="3">
        <f>SUM(Table2[[#This Row],[M1; Not seasonally adjusted]],-Table2[[#This Row],[Calculated_NM1]])</f>
        <v>0</v>
      </c>
      <c r="E535" s="3">
        <f>IF(Table2[[#This Row],[NM1-M1]]&gt;1,1,0)</f>
        <v>0</v>
      </c>
      <c r="F535">
        <v>1284.7</v>
      </c>
      <c r="G535">
        <v>5992.4</v>
      </c>
      <c r="H535">
        <v>647.6</v>
      </c>
      <c r="I535">
        <v>335.1</v>
      </c>
      <c r="K535">
        <v>857.3</v>
      </c>
      <c r="L535">
        <v>846.8</v>
      </c>
      <c r="M535">
        <v>269.7</v>
      </c>
      <c r="N535">
        <v>151</v>
      </c>
      <c r="O535">
        <v>420.7</v>
      </c>
      <c r="P535">
        <v>1281</v>
      </c>
      <c r="Q535">
        <v>5996</v>
      </c>
      <c r="R535">
        <v>647.4</v>
      </c>
      <c r="S535">
        <v>333.6</v>
      </c>
      <c r="U535">
        <v>858.3</v>
      </c>
      <c r="V535">
        <v>854.5</v>
      </c>
      <c r="W535">
        <v>692.5</v>
      </c>
      <c r="X535">
        <v>22.5</v>
      </c>
      <c r="Y535">
        <v>715</v>
      </c>
      <c r="Z535">
        <v>42</v>
      </c>
      <c r="AA535">
        <v>161.5</v>
      </c>
      <c r="AB535">
        <v>41.9</v>
      </c>
      <c r="AC535">
        <v>294.3</v>
      </c>
      <c r="AD535">
        <v>3003.6</v>
      </c>
      <c r="AE535">
        <v>7.7</v>
      </c>
      <c r="AF535">
        <v>292.39999999999998</v>
      </c>
      <c r="AG535">
        <v>3002.3</v>
      </c>
      <c r="AH535">
        <v>7.6</v>
      </c>
    </row>
    <row r="536" spans="1:34" hidden="1" x14ac:dyDescent="0.2">
      <c r="A536" s="2">
        <v>37803</v>
      </c>
      <c r="B536" s="3">
        <f>SUM(Table2[[#This Row],[Currency; Not seasonally adjusted]],Table2[[#This Row],[Demand deposits; Not seasonally adjusted]],AC536,AE536)</f>
        <v>1287.8999999999999</v>
      </c>
      <c r="C536" s="3">
        <f>SUM(Table2[[#This Row],[M1; Not seasonally adjusted]],K536,L536,,AD536)</f>
        <v>6035.3</v>
      </c>
      <c r="D536" s="3">
        <f>SUM(Table2[[#This Row],[M1; Not seasonally adjusted]],-Table2[[#This Row],[Calculated_NM1]])</f>
        <v>2.2737367544323206E-13</v>
      </c>
      <c r="E536" s="3">
        <f>IF(Table2[[#This Row],[NM1-M1]]&gt;1,1,0)</f>
        <v>0</v>
      </c>
      <c r="F536">
        <v>1287.9000000000001</v>
      </c>
      <c r="G536">
        <v>6035.3</v>
      </c>
      <c r="H536">
        <v>648.5</v>
      </c>
      <c r="I536">
        <v>335</v>
      </c>
      <c r="K536">
        <v>846.7</v>
      </c>
      <c r="L536">
        <v>840</v>
      </c>
      <c r="M536">
        <v>270</v>
      </c>
      <c r="N536">
        <v>149.69999999999999</v>
      </c>
      <c r="O536">
        <v>419.7</v>
      </c>
      <c r="P536">
        <v>1287.5</v>
      </c>
      <c r="Q536">
        <v>6042.7</v>
      </c>
      <c r="R536">
        <v>648.29999999999995</v>
      </c>
      <c r="S536">
        <v>333.9</v>
      </c>
      <c r="U536">
        <v>847.4</v>
      </c>
      <c r="V536">
        <v>846</v>
      </c>
      <c r="W536">
        <v>694.2</v>
      </c>
      <c r="X536">
        <v>23.4</v>
      </c>
      <c r="Y536">
        <v>717.6</v>
      </c>
      <c r="Z536">
        <v>43.6</v>
      </c>
      <c r="AA536">
        <v>130.4</v>
      </c>
      <c r="AB536">
        <v>43.5</v>
      </c>
      <c r="AC536">
        <v>296.60000000000002</v>
      </c>
      <c r="AD536">
        <v>3060.7</v>
      </c>
      <c r="AE536">
        <v>7.8</v>
      </c>
      <c r="AF536">
        <v>297.60000000000002</v>
      </c>
      <c r="AG536">
        <v>3061.8</v>
      </c>
      <c r="AH536">
        <v>7.6</v>
      </c>
    </row>
    <row r="537" spans="1:34" hidden="1" x14ac:dyDescent="0.2">
      <c r="A537" s="2">
        <v>37834</v>
      </c>
      <c r="B537" s="3">
        <f>SUM(Table2[[#This Row],[Currency; Not seasonally adjusted]],Table2[[#This Row],[Demand deposits; Not seasonally adjusted]],AC537,AE537)</f>
        <v>1292.2</v>
      </c>
      <c r="C537" s="3">
        <f>SUM(Table2[[#This Row],[M1; Not seasonally adjusted]],K537,L537,,AD537)</f>
        <v>6091.8</v>
      </c>
      <c r="D537" s="3">
        <f>SUM(Table2[[#This Row],[M1; Not seasonally adjusted]],-Table2[[#This Row],[Calculated_NM1]])</f>
        <v>0</v>
      </c>
      <c r="E537" s="3">
        <f>IF(Table2[[#This Row],[NM1-M1]]&gt;1,1,0)</f>
        <v>0</v>
      </c>
      <c r="F537">
        <v>1292.2</v>
      </c>
      <c r="G537">
        <v>6091.8</v>
      </c>
      <c r="H537">
        <v>650.20000000000005</v>
      </c>
      <c r="I537">
        <v>335.7</v>
      </c>
      <c r="K537">
        <v>837.2</v>
      </c>
      <c r="L537">
        <v>842</v>
      </c>
      <c r="M537">
        <v>270</v>
      </c>
      <c r="N537">
        <v>149</v>
      </c>
      <c r="O537">
        <v>418.9</v>
      </c>
      <c r="P537">
        <v>1296.4000000000001</v>
      </c>
      <c r="Q537">
        <v>6100.8</v>
      </c>
      <c r="R537">
        <v>650.20000000000005</v>
      </c>
      <c r="S537">
        <v>337.2</v>
      </c>
      <c r="U537">
        <v>836.7</v>
      </c>
      <c r="V537">
        <v>842.4</v>
      </c>
      <c r="W537">
        <v>695.5</v>
      </c>
      <c r="X537">
        <v>25.4</v>
      </c>
      <c r="Y537">
        <v>720.9</v>
      </c>
      <c r="Z537">
        <v>46.1</v>
      </c>
      <c r="AA537">
        <v>328.7</v>
      </c>
      <c r="AB537">
        <v>45.8</v>
      </c>
      <c r="AC537">
        <v>298.5</v>
      </c>
      <c r="AD537">
        <v>3120.4</v>
      </c>
      <c r="AE537">
        <v>7.8</v>
      </c>
      <c r="AF537">
        <v>301.39999999999998</v>
      </c>
      <c r="AG537">
        <v>3125.2</v>
      </c>
      <c r="AH537">
        <v>7.6</v>
      </c>
    </row>
    <row r="538" spans="1:34" hidden="1" x14ac:dyDescent="0.2">
      <c r="A538" s="2">
        <v>37865</v>
      </c>
      <c r="B538" s="3">
        <f>SUM(Table2[[#This Row],[Currency; Not seasonally adjusted]],Table2[[#This Row],[Demand deposits; Not seasonally adjusted]],AC538,AE538)</f>
        <v>1286.2</v>
      </c>
      <c r="C538" s="3">
        <f>SUM(Table2[[#This Row],[M1; Not seasonally adjusted]],K538,L538,,AD538)</f>
        <v>6063.8</v>
      </c>
      <c r="D538" s="3">
        <f>SUM(Table2[[#This Row],[M1; Not seasonally adjusted]],-Table2[[#This Row],[Calculated_NM1]])</f>
        <v>0</v>
      </c>
      <c r="E538" s="3">
        <f>IF(Table2[[#This Row],[NM1-M1]]&gt;1,1,0)</f>
        <v>0</v>
      </c>
      <c r="F538">
        <v>1286.2</v>
      </c>
      <c r="G538">
        <v>6063.9</v>
      </c>
      <c r="H538">
        <v>650.5</v>
      </c>
      <c r="I538">
        <v>325.7</v>
      </c>
      <c r="K538">
        <v>830.6</v>
      </c>
      <c r="L538">
        <v>829.1</v>
      </c>
      <c r="M538">
        <v>270</v>
      </c>
      <c r="N538">
        <v>148.19999999999999</v>
      </c>
      <c r="O538">
        <v>418.2</v>
      </c>
      <c r="P538">
        <v>1297.2</v>
      </c>
      <c r="Q538">
        <v>6072.8</v>
      </c>
      <c r="R538">
        <v>652.70000000000005</v>
      </c>
      <c r="S538">
        <v>330.6</v>
      </c>
      <c r="U538">
        <v>829.6</v>
      </c>
      <c r="V538">
        <v>832.9</v>
      </c>
      <c r="W538">
        <v>696.9</v>
      </c>
      <c r="X538">
        <v>24.1</v>
      </c>
      <c r="Y538">
        <v>721.1</v>
      </c>
      <c r="Z538">
        <v>44.4</v>
      </c>
      <c r="AA538">
        <v>180.5</v>
      </c>
      <c r="AB538">
        <v>44.3</v>
      </c>
      <c r="AC538">
        <v>302.3</v>
      </c>
      <c r="AD538">
        <v>3117.9</v>
      </c>
      <c r="AE538">
        <v>7.7</v>
      </c>
      <c r="AF538">
        <v>306.3</v>
      </c>
      <c r="AG538">
        <v>3113.1</v>
      </c>
      <c r="AH538">
        <v>7.6</v>
      </c>
    </row>
    <row r="539" spans="1:34" hidden="1" x14ac:dyDescent="0.2">
      <c r="A539" s="2">
        <v>37895</v>
      </c>
      <c r="B539" s="3">
        <f>SUM(Table2[[#This Row],[Currency; Not seasonally adjusted]],Table2[[#This Row],[Demand deposits; Not seasonally adjusted]],AC539,AE539)</f>
        <v>1288.8</v>
      </c>
      <c r="C539" s="3">
        <f>SUM(Table2[[#This Row],[M1; Not seasonally adjusted]],K539,L539,,AD539)</f>
        <v>6048.2000000000007</v>
      </c>
      <c r="D539" s="3">
        <f>SUM(Table2[[#This Row],[M1; Not seasonally adjusted]],-Table2[[#This Row],[Calculated_NM1]])</f>
        <v>0</v>
      </c>
      <c r="E539" s="3">
        <f>IF(Table2[[#This Row],[NM1-M1]]&gt;1,1,0)</f>
        <v>0</v>
      </c>
      <c r="F539">
        <v>1288.8</v>
      </c>
      <c r="G539">
        <v>6048.3</v>
      </c>
      <c r="H539">
        <v>655.4</v>
      </c>
      <c r="I539">
        <v>324.5</v>
      </c>
      <c r="K539">
        <v>825.7</v>
      </c>
      <c r="L539">
        <v>806.8</v>
      </c>
      <c r="M539">
        <v>269.60000000000002</v>
      </c>
      <c r="N539">
        <v>146.19999999999999</v>
      </c>
      <c r="O539">
        <v>415.8</v>
      </c>
      <c r="P539">
        <v>1297.8</v>
      </c>
      <c r="Q539">
        <v>6063.6</v>
      </c>
      <c r="R539">
        <v>657.4</v>
      </c>
      <c r="S539">
        <v>326.8</v>
      </c>
      <c r="U539">
        <v>824.3</v>
      </c>
      <c r="V539">
        <v>810.3</v>
      </c>
      <c r="W539">
        <v>701.7</v>
      </c>
      <c r="X539">
        <v>23</v>
      </c>
      <c r="Y539">
        <v>724.8</v>
      </c>
      <c r="Z539">
        <v>43.1</v>
      </c>
      <c r="AA539">
        <v>107.3</v>
      </c>
      <c r="AB539">
        <v>43</v>
      </c>
      <c r="AC539">
        <v>301.3</v>
      </c>
      <c r="AD539">
        <v>3126.9</v>
      </c>
      <c r="AE539">
        <v>7.6</v>
      </c>
      <c r="AF539">
        <v>305.89999999999998</v>
      </c>
      <c r="AG539">
        <v>3131.2</v>
      </c>
      <c r="AH539">
        <v>7.7</v>
      </c>
    </row>
    <row r="540" spans="1:34" hidden="1" x14ac:dyDescent="0.2">
      <c r="A540" s="2">
        <v>37926</v>
      </c>
      <c r="B540" s="3">
        <f>SUM(Table2[[#This Row],[Currency; Not seasonally adjusted]],Table2[[#This Row],[Demand deposits; Not seasonally adjusted]],AC540,AE540)</f>
        <v>1294</v>
      </c>
      <c r="C540" s="3">
        <f>SUM(Table2[[#This Row],[M1; Not seasonally adjusted]],K540,L540,,AD540)</f>
        <v>6077.1</v>
      </c>
      <c r="D540" s="3">
        <f>SUM(Table2[[#This Row],[M1; Not seasonally adjusted]],-Table2[[#This Row],[Calculated_NM1]])</f>
        <v>-9.9999999999909051E-2</v>
      </c>
      <c r="E540" s="3">
        <f>IF(Table2[[#This Row],[NM1-M1]]&gt;1,1,0)</f>
        <v>0</v>
      </c>
      <c r="F540">
        <v>1293.9000000000001</v>
      </c>
      <c r="G540">
        <v>6077</v>
      </c>
      <c r="H540">
        <v>659.9</v>
      </c>
      <c r="I540">
        <v>325.10000000000002</v>
      </c>
      <c r="K540">
        <v>821.4</v>
      </c>
      <c r="L540">
        <v>795.9</v>
      </c>
      <c r="M540">
        <v>268.89999999999998</v>
      </c>
      <c r="N540">
        <v>142.4</v>
      </c>
      <c r="O540">
        <v>411.3</v>
      </c>
      <c r="P540">
        <v>1299.0999999999999</v>
      </c>
      <c r="Q540">
        <v>6069.1</v>
      </c>
      <c r="R540">
        <v>660</v>
      </c>
      <c r="S540">
        <v>325</v>
      </c>
      <c r="U540">
        <v>820.4</v>
      </c>
      <c r="V540">
        <v>797.4</v>
      </c>
      <c r="W540">
        <v>707.2</v>
      </c>
      <c r="X540">
        <v>23.4</v>
      </c>
      <c r="Y540">
        <v>730.6</v>
      </c>
      <c r="Z540">
        <v>42.6</v>
      </c>
      <c r="AA540">
        <v>68.099999999999994</v>
      </c>
      <c r="AB540">
        <v>42.6</v>
      </c>
      <c r="AC540">
        <v>301.39999999999998</v>
      </c>
      <c r="AD540">
        <v>3165.9</v>
      </c>
      <c r="AE540">
        <v>7.6</v>
      </c>
      <c r="AF540">
        <v>306.3</v>
      </c>
      <c r="AG540">
        <v>3152.2</v>
      </c>
      <c r="AH540">
        <v>7.7</v>
      </c>
    </row>
    <row r="541" spans="1:34" hidden="1" x14ac:dyDescent="0.2">
      <c r="A541" s="2">
        <v>37956</v>
      </c>
      <c r="B541" s="3">
        <f>SUM(Table2[[#This Row],[Currency; Not seasonally adjusted]],Table2[[#This Row],[Demand deposits; Not seasonally adjusted]],AC541,AE541)</f>
        <v>1332.5</v>
      </c>
      <c r="C541" s="3">
        <f>SUM(Table2[[#This Row],[M1; Not seasonally adjusted]],K541,L541,,AD541)</f>
        <v>6098.6</v>
      </c>
      <c r="D541" s="3">
        <f>SUM(Table2[[#This Row],[M1; Not seasonally adjusted]],-Table2[[#This Row],[Calculated_NM1]])</f>
        <v>0</v>
      </c>
      <c r="E541" s="3">
        <f>IF(Table2[[#This Row],[NM1-M1]]&gt;1,1,0)</f>
        <v>0</v>
      </c>
      <c r="F541">
        <v>1332.5</v>
      </c>
      <c r="G541">
        <v>6098.6</v>
      </c>
      <c r="H541">
        <v>666.7</v>
      </c>
      <c r="I541">
        <v>343</v>
      </c>
      <c r="K541">
        <v>817.9</v>
      </c>
      <c r="L541">
        <v>786.7</v>
      </c>
      <c r="M541">
        <v>268.10000000000002</v>
      </c>
      <c r="N541">
        <v>138.6</v>
      </c>
      <c r="O541">
        <v>406.7</v>
      </c>
      <c r="P541">
        <v>1306.2</v>
      </c>
      <c r="Q541">
        <v>6067.3</v>
      </c>
      <c r="R541">
        <v>662.4</v>
      </c>
      <c r="S541">
        <v>325.89999999999998</v>
      </c>
      <c r="U541">
        <v>818.4</v>
      </c>
      <c r="V541">
        <v>784.5</v>
      </c>
      <c r="W541">
        <v>716.4</v>
      </c>
      <c r="X541">
        <v>23</v>
      </c>
      <c r="Y541">
        <v>739.4</v>
      </c>
      <c r="Z541">
        <v>43</v>
      </c>
      <c r="AA541">
        <v>45.8</v>
      </c>
      <c r="AB541">
        <v>42.9</v>
      </c>
      <c r="AC541">
        <v>315.2</v>
      </c>
      <c r="AD541">
        <v>3161.5</v>
      </c>
      <c r="AE541">
        <v>7.6</v>
      </c>
      <c r="AF541">
        <v>310.10000000000002</v>
      </c>
      <c r="AG541">
        <v>3158.2</v>
      </c>
      <c r="AH541">
        <v>7.7</v>
      </c>
    </row>
    <row r="542" spans="1:34" hidden="1" x14ac:dyDescent="0.2">
      <c r="A542" s="2">
        <v>37987</v>
      </c>
      <c r="B542" s="3">
        <f>SUM(Table2[[#This Row],[Currency; Not seasonally adjusted]],Table2[[#This Row],[Demand deposits; Not seasonally adjusted]],AC542,AE542)</f>
        <v>1301.7</v>
      </c>
      <c r="C542" s="3">
        <f>SUM(Table2[[#This Row],[M1; Not seasonally adjusted]],K542,L542,,AD542)</f>
        <v>6058.9</v>
      </c>
      <c r="D542" s="3">
        <f>SUM(Table2[[#This Row],[M1; Not seasonally adjusted]],-Table2[[#This Row],[Calculated_NM1]])</f>
        <v>9.9999999999909051E-2</v>
      </c>
      <c r="E542" s="3">
        <f>IF(Table2[[#This Row],[NM1-M1]]&gt;1,1,0)</f>
        <v>0</v>
      </c>
      <c r="F542">
        <v>1301.8</v>
      </c>
      <c r="G542">
        <v>6058.9</v>
      </c>
      <c r="H542">
        <v>662.3</v>
      </c>
      <c r="I542">
        <v>316.3</v>
      </c>
      <c r="K542">
        <v>815.6</v>
      </c>
      <c r="L542">
        <v>773.8</v>
      </c>
      <c r="M542">
        <v>267.8</v>
      </c>
      <c r="N542">
        <v>135.5</v>
      </c>
      <c r="O542">
        <v>403.3</v>
      </c>
      <c r="P542">
        <v>1306</v>
      </c>
      <c r="Q542">
        <v>6075.5</v>
      </c>
      <c r="R542">
        <v>663.8</v>
      </c>
      <c r="S542">
        <v>321</v>
      </c>
      <c r="U542">
        <v>815.7</v>
      </c>
      <c r="V542">
        <v>769</v>
      </c>
      <c r="W542">
        <v>713.7</v>
      </c>
      <c r="X542">
        <v>22.7</v>
      </c>
      <c r="Y542">
        <v>736.4</v>
      </c>
      <c r="Z542">
        <v>45.5</v>
      </c>
      <c r="AA542">
        <v>106</v>
      </c>
      <c r="AB542">
        <v>45.4</v>
      </c>
      <c r="AC542">
        <v>315.39999999999998</v>
      </c>
      <c r="AD542">
        <v>3167.7</v>
      </c>
      <c r="AE542">
        <v>7.7</v>
      </c>
      <c r="AF542">
        <v>313.5</v>
      </c>
      <c r="AG542">
        <v>3184.8</v>
      </c>
      <c r="AH542">
        <v>7.8</v>
      </c>
    </row>
    <row r="543" spans="1:34" hidden="1" x14ac:dyDescent="0.2">
      <c r="A543" s="2">
        <v>38018</v>
      </c>
      <c r="B543" s="3">
        <f>SUM(Table2[[#This Row],[Currency; Not seasonally adjusted]],Table2[[#This Row],[Demand deposits; Not seasonally adjusted]],AC543,AE543)</f>
        <v>1306.5999999999999</v>
      </c>
      <c r="C543" s="3">
        <f>SUM(Table2[[#This Row],[M1; Not seasonally adjusted]],K543,L543,,AD543)</f>
        <v>6089</v>
      </c>
      <c r="D543" s="3">
        <f>SUM(Table2[[#This Row],[M1; Not seasonally adjusted]],-Table2[[#This Row],[Calculated_NM1]])</f>
        <v>0.10000000000013642</v>
      </c>
      <c r="E543" s="3">
        <f>IF(Table2[[#This Row],[NM1-M1]]&gt;1,1,0)</f>
        <v>0</v>
      </c>
      <c r="F543">
        <v>1306.7</v>
      </c>
      <c r="G543">
        <v>6089</v>
      </c>
      <c r="H543">
        <v>665.6</v>
      </c>
      <c r="I543">
        <v>320.7</v>
      </c>
      <c r="K543">
        <v>813.4</v>
      </c>
      <c r="L543">
        <v>765.5</v>
      </c>
      <c r="M543">
        <v>268</v>
      </c>
      <c r="N543">
        <v>133.6</v>
      </c>
      <c r="O543">
        <v>401.6</v>
      </c>
      <c r="P543">
        <v>1321.4</v>
      </c>
      <c r="Q543">
        <v>6114.3</v>
      </c>
      <c r="R543">
        <v>665.4</v>
      </c>
      <c r="S543">
        <v>329.4</v>
      </c>
      <c r="U543">
        <v>813.5</v>
      </c>
      <c r="V543">
        <v>759.3</v>
      </c>
      <c r="W543">
        <v>713.5</v>
      </c>
      <c r="X543">
        <v>21.8</v>
      </c>
      <c r="Y543">
        <v>735.3</v>
      </c>
      <c r="Z543">
        <v>43.9</v>
      </c>
      <c r="AA543">
        <v>41.9</v>
      </c>
      <c r="AB543">
        <v>43.8</v>
      </c>
      <c r="AC543">
        <v>312.5</v>
      </c>
      <c r="AD543">
        <v>3203.4</v>
      </c>
      <c r="AE543">
        <v>7.8</v>
      </c>
      <c r="AF543">
        <v>318.89999999999998</v>
      </c>
      <c r="AG543">
        <v>3220.1</v>
      </c>
      <c r="AH543">
        <v>7.8</v>
      </c>
    </row>
    <row r="544" spans="1:34" hidden="1" x14ac:dyDescent="0.2">
      <c r="A544" s="2">
        <v>38047</v>
      </c>
      <c r="B544" s="3">
        <f>SUM(Table2[[#This Row],[Currency; Not seasonally adjusted]],Table2[[#This Row],[Demand deposits; Not seasonally adjusted]],AC544,AE544)</f>
        <v>1338</v>
      </c>
      <c r="C544" s="3">
        <f>SUM(Table2[[#This Row],[M1; Not seasonally adjusted]],K544,L544,,AD544)</f>
        <v>6168.6</v>
      </c>
      <c r="D544" s="3">
        <f>SUM(Table2[[#This Row],[M1; Not seasonally adjusted]],-Table2[[#This Row],[Calculated_NM1]])</f>
        <v>-9.9999999999909051E-2</v>
      </c>
      <c r="E544" s="3">
        <f>IF(Table2[[#This Row],[NM1-M1]]&gt;1,1,0)</f>
        <v>0</v>
      </c>
      <c r="F544">
        <v>1337.9</v>
      </c>
      <c r="G544">
        <v>6168.5</v>
      </c>
      <c r="H544">
        <v>667.3</v>
      </c>
      <c r="I544">
        <v>337.6</v>
      </c>
      <c r="K544">
        <v>810.9</v>
      </c>
      <c r="L544">
        <v>758.4</v>
      </c>
      <c r="M544">
        <v>268.2</v>
      </c>
      <c r="N544">
        <v>131.69999999999999</v>
      </c>
      <c r="O544">
        <v>399.9</v>
      </c>
      <c r="P544">
        <v>1328.7</v>
      </c>
      <c r="Q544">
        <v>6150.1</v>
      </c>
      <c r="R544">
        <v>666.9</v>
      </c>
      <c r="S544">
        <v>333.4</v>
      </c>
      <c r="U544">
        <v>811.4</v>
      </c>
      <c r="V544">
        <v>748.7</v>
      </c>
      <c r="W544">
        <v>714</v>
      </c>
      <c r="X544">
        <v>22.7</v>
      </c>
      <c r="Y544">
        <v>736.8</v>
      </c>
      <c r="Z544">
        <v>44.2</v>
      </c>
      <c r="AA544">
        <v>51.3</v>
      </c>
      <c r="AB544">
        <v>44.1</v>
      </c>
      <c r="AC544">
        <v>325.3</v>
      </c>
      <c r="AD544">
        <v>3261.4</v>
      </c>
      <c r="AE544">
        <v>7.8</v>
      </c>
      <c r="AF544">
        <v>320.60000000000002</v>
      </c>
      <c r="AG544">
        <v>3261.4</v>
      </c>
      <c r="AH544">
        <v>7.8</v>
      </c>
    </row>
    <row r="545" spans="1:34" hidden="1" x14ac:dyDescent="0.2">
      <c r="A545" s="2">
        <v>38078</v>
      </c>
      <c r="B545" s="3">
        <f>SUM(Table2[[#This Row],[Currency; Not seasonally adjusted]],Table2[[#This Row],[Demand deposits; Not seasonally adjusted]],AC545,AE545)</f>
        <v>1343.1000000000001</v>
      </c>
      <c r="C545" s="3">
        <f>SUM(Table2[[#This Row],[M1; Not seasonally adjusted]],K545,L545,,AD545)</f>
        <v>6236</v>
      </c>
      <c r="D545" s="3">
        <f>SUM(Table2[[#This Row],[M1; Not seasonally adjusted]],-Table2[[#This Row],[Calculated_NM1]])</f>
        <v>9.9999999999909051E-2</v>
      </c>
      <c r="E545" s="3">
        <f>IF(Table2[[#This Row],[NM1-M1]]&gt;1,1,0)</f>
        <v>0</v>
      </c>
      <c r="F545">
        <v>1343.2</v>
      </c>
      <c r="G545">
        <v>6235.9</v>
      </c>
      <c r="H545">
        <v>670</v>
      </c>
      <c r="I545">
        <v>335.2</v>
      </c>
      <c r="K545">
        <v>808.2</v>
      </c>
      <c r="L545">
        <v>746</v>
      </c>
      <c r="M545">
        <v>268.7</v>
      </c>
      <c r="N545">
        <v>131</v>
      </c>
      <c r="O545">
        <v>399.7</v>
      </c>
      <c r="P545">
        <v>1332.8</v>
      </c>
      <c r="Q545">
        <v>6191.2</v>
      </c>
      <c r="R545">
        <v>669.9</v>
      </c>
      <c r="S545">
        <v>335.1</v>
      </c>
      <c r="U545">
        <v>808.6</v>
      </c>
      <c r="V545">
        <v>742.7</v>
      </c>
      <c r="W545">
        <v>716.9</v>
      </c>
      <c r="X545">
        <v>24.3</v>
      </c>
      <c r="Y545">
        <v>741.2</v>
      </c>
      <c r="Z545">
        <v>46.1</v>
      </c>
      <c r="AA545">
        <v>85.9</v>
      </c>
      <c r="AB545">
        <v>46</v>
      </c>
      <c r="AC545">
        <v>330.2</v>
      </c>
      <c r="AD545">
        <v>3338.6</v>
      </c>
      <c r="AE545">
        <v>7.7</v>
      </c>
      <c r="AF545">
        <v>320</v>
      </c>
      <c r="AG545">
        <v>3307.1</v>
      </c>
      <c r="AH545">
        <v>7.8</v>
      </c>
    </row>
    <row r="546" spans="1:34" hidden="1" x14ac:dyDescent="0.2">
      <c r="A546" s="2">
        <v>38108</v>
      </c>
      <c r="B546" s="3">
        <f>SUM(Table2[[#This Row],[Currency; Not seasonally adjusted]],Table2[[#This Row],[Demand deposits; Not seasonally adjusted]],AC546,AE546)</f>
        <v>1333.5</v>
      </c>
      <c r="C546" s="3">
        <f>SUM(Table2[[#This Row],[M1; Not seasonally adjusted]],K546,L546,,AD546)</f>
        <v>6249.6</v>
      </c>
      <c r="D546" s="3">
        <f>SUM(Table2[[#This Row],[M1; Not seasonally adjusted]],-Table2[[#This Row],[Calculated_NM1]])</f>
        <v>-9.9999999999909051E-2</v>
      </c>
      <c r="E546" s="3">
        <f>IF(Table2[[#This Row],[NM1-M1]]&gt;1,1,0)</f>
        <v>0</v>
      </c>
      <c r="F546">
        <v>1333.4</v>
      </c>
      <c r="G546">
        <v>6249.6</v>
      </c>
      <c r="H546">
        <v>673.7</v>
      </c>
      <c r="I546">
        <v>330.4</v>
      </c>
      <c r="K546">
        <v>804.6</v>
      </c>
      <c r="L546">
        <v>739.4</v>
      </c>
      <c r="M546">
        <v>269.39999999999998</v>
      </c>
      <c r="N546">
        <v>132</v>
      </c>
      <c r="O546">
        <v>401.4</v>
      </c>
      <c r="P546">
        <v>1333.3</v>
      </c>
      <c r="Q546">
        <v>6268.1</v>
      </c>
      <c r="R546">
        <v>673.1</v>
      </c>
      <c r="S546">
        <v>332</v>
      </c>
      <c r="U546">
        <v>805.5</v>
      </c>
      <c r="V546">
        <v>745.9</v>
      </c>
      <c r="W546">
        <v>720.8</v>
      </c>
      <c r="X546">
        <v>24.2</v>
      </c>
      <c r="Y546">
        <v>745</v>
      </c>
      <c r="Z546">
        <v>46.3</v>
      </c>
      <c r="AA546">
        <v>111.7</v>
      </c>
      <c r="AB546">
        <v>46.2</v>
      </c>
      <c r="AC546">
        <v>321.7</v>
      </c>
      <c r="AD546">
        <v>3372.2</v>
      </c>
      <c r="AE546">
        <v>7.7</v>
      </c>
      <c r="AF546">
        <v>320.5</v>
      </c>
      <c r="AG546">
        <v>3383.4</v>
      </c>
      <c r="AH546">
        <v>7.7</v>
      </c>
    </row>
    <row r="547" spans="1:34" hidden="1" x14ac:dyDescent="0.2">
      <c r="A547" s="2">
        <v>38139</v>
      </c>
      <c r="B547" s="3">
        <f>SUM(Table2[[#This Row],[Currency; Not seasonally adjusted]],Table2[[#This Row],[Demand deposits; Not seasonally adjusted]],AC547,AE547)</f>
        <v>1347.7</v>
      </c>
      <c r="C547" s="3">
        <f>SUM(Table2[[#This Row],[M1; Not seasonally adjusted]],K547,L547,,AD547)</f>
        <v>6272.9</v>
      </c>
      <c r="D547" s="3">
        <f>SUM(Table2[[#This Row],[M1; Not seasonally adjusted]],-Table2[[#This Row],[Calculated_NM1]])</f>
        <v>0</v>
      </c>
      <c r="E547" s="3">
        <f>IF(Table2[[#This Row],[NM1-M1]]&gt;1,1,0)</f>
        <v>0</v>
      </c>
      <c r="F547">
        <v>1347.7</v>
      </c>
      <c r="G547">
        <v>6272.8</v>
      </c>
      <c r="H547">
        <v>678</v>
      </c>
      <c r="I547">
        <v>333.8</v>
      </c>
      <c r="K547">
        <v>803.9</v>
      </c>
      <c r="L547">
        <v>734.5</v>
      </c>
      <c r="M547">
        <v>270.2</v>
      </c>
      <c r="N547">
        <v>132.9</v>
      </c>
      <c r="O547">
        <v>403.1</v>
      </c>
      <c r="P547">
        <v>1342.7</v>
      </c>
      <c r="Q547">
        <v>6270.5</v>
      </c>
      <c r="R547">
        <v>677.6</v>
      </c>
      <c r="S547">
        <v>331.5</v>
      </c>
      <c r="U547">
        <v>804.9</v>
      </c>
      <c r="V547">
        <v>740.1</v>
      </c>
      <c r="W547">
        <v>727.2</v>
      </c>
      <c r="X547">
        <v>23.5</v>
      </c>
      <c r="Y547">
        <v>750.7</v>
      </c>
      <c r="Z547">
        <v>45.7</v>
      </c>
      <c r="AA547">
        <v>180.2</v>
      </c>
      <c r="AB547">
        <v>45.5</v>
      </c>
      <c r="AC547">
        <v>328.1</v>
      </c>
      <c r="AD547">
        <v>3386.8</v>
      </c>
      <c r="AE547">
        <v>7.8</v>
      </c>
      <c r="AF547">
        <v>325.89999999999998</v>
      </c>
      <c r="AG547">
        <v>3382.8</v>
      </c>
      <c r="AH547">
        <v>7.7</v>
      </c>
    </row>
    <row r="548" spans="1:34" hidden="1" x14ac:dyDescent="0.2">
      <c r="A548" s="2">
        <v>38169</v>
      </c>
      <c r="B548" s="3">
        <f>SUM(Table2[[#This Row],[Currency; Not seasonally adjusted]],Table2[[#This Row],[Demand deposits; Not seasonally adjusted]],AC548,AE548)</f>
        <v>1338.7</v>
      </c>
      <c r="C548" s="3">
        <f>SUM(Table2[[#This Row],[M1; Not seasonally adjusted]],K548,L548,,AD548)</f>
        <v>6279</v>
      </c>
      <c r="D548" s="3">
        <f>SUM(Table2[[#This Row],[M1; Not seasonally adjusted]],-Table2[[#This Row],[Calculated_NM1]])</f>
        <v>9.9999999999909051E-2</v>
      </c>
      <c r="E548" s="3">
        <f>IF(Table2[[#This Row],[NM1-M1]]&gt;1,1,0)</f>
        <v>0</v>
      </c>
      <c r="F548">
        <v>1338.8</v>
      </c>
      <c r="G548">
        <v>6279.1</v>
      </c>
      <c r="H548">
        <v>685.7</v>
      </c>
      <c r="I548">
        <v>320.89999999999998</v>
      </c>
      <c r="K548">
        <v>804.8</v>
      </c>
      <c r="L548">
        <v>725.5</v>
      </c>
      <c r="M548">
        <v>270.5</v>
      </c>
      <c r="N548">
        <v>133.1</v>
      </c>
      <c r="O548">
        <v>403.6</v>
      </c>
      <c r="P548">
        <v>1340.8</v>
      </c>
      <c r="Q548">
        <v>6284.3</v>
      </c>
      <c r="R548">
        <v>685.4</v>
      </c>
      <c r="S548">
        <v>321.3</v>
      </c>
      <c r="U548">
        <v>805.7</v>
      </c>
      <c r="V548">
        <v>730.6</v>
      </c>
      <c r="W548">
        <v>734</v>
      </c>
      <c r="X548">
        <v>23.3</v>
      </c>
      <c r="Y548">
        <v>757.3</v>
      </c>
      <c r="Z548">
        <v>46.8</v>
      </c>
      <c r="AA548">
        <v>244.6</v>
      </c>
      <c r="AB548">
        <v>46.5</v>
      </c>
      <c r="AC548">
        <v>324.3</v>
      </c>
      <c r="AD548">
        <v>3409.9</v>
      </c>
      <c r="AE548">
        <v>7.8</v>
      </c>
      <c r="AF548">
        <v>326.5</v>
      </c>
      <c r="AG548">
        <v>3407.2</v>
      </c>
      <c r="AH548">
        <v>7.6</v>
      </c>
    </row>
    <row r="549" spans="1:34" hidden="1" x14ac:dyDescent="0.2">
      <c r="A549" s="2">
        <v>38200</v>
      </c>
      <c r="B549" s="3">
        <f>SUM(Table2[[#This Row],[Currency; Not seasonally adjusted]],Table2[[#This Row],[Demand deposits; Not seasonally adjusted]],AC549,AE549)</f>
        <v>1352.5</v>
      </c>
      <c r="C549" s="3">
        <f>SUM(Table2[[#This Row],[M1; Not seasonally adjusted]],K549,L549,,AD549)</f>
        <v>6301</v>
      </c>
      <c r="D549" s="3">
        <f>SUM(Table2[[#This Row],[M1; Not seasonally adjusted]],-Table2[[#This Row],[Calculated_NM1]])</f>
        <v>9.9999999999909051E-2</v>
      </c>
      <c r="E549" s="3">
        <f>IF(Table2[[#This Row],[NM1-M1]]&gt;1,1,0)</f>
        <v>0</v>
      </c>
      <c r="F549">
        <v>1352.6</v>
      </c>
      <c r="G549">
        <v>6300.9</v>
      </c>
      <c r="H549">
        <v>686</v>
      </c>
      <c r="I549">
        <v>332.5</v>
      </c>
      <c r="K549">
        <v>808.2</v>
      </c>
      <c r="L549">
        <v>724.9</v>
      </c>
      <c r="M549">
        <v>270.3</v>
      </c>
      <c r="N549">
        <v>132.30000000000001</v>
      </c>
      <c r="O549">
        <v>402.6</v>
      </c>
      <c r="P549">
        <v>1354.3</v>
      </c>
      <c r="Q549">
        <v>6310.6</v>
      </c>
      <c r="R549">
        <v>686.8</v>
      </c>
      <c r="S549">
        <v>331.6</v>
      </c>
      <c r="U549">
        <v>807.9</v>
      </c>
      <c r="V549">
        <v>725</v>
      </c>
      <c r="W549">
        <v>734.7</v>
      </c>
      <c r="X549">
        <v>22.5</v>
      </c>
      <c r="Y549">
        <v>757.2</v>
      </c>
      <c r="Z549">
        <v>45.8</v>
      </c>
      <c r="AA549">
        <v>251.4</v>
      </c>
      <c r="AB549">
        <v>45.6</v>
      </c>
      <c r="AC549">
        <v>326.3</v>
      </c>
      <c r="AD549">
        <v>3415.3</v>
      </c>
      <c r="AE549">
        <v>7.7</v>
      </c>
      <c r="AF549">
        <v>328.2</v>
      </c>
      <c r="AG549">
        <v>3423.4</v>
      </c>
      <c r="AH549">
        <v>7.6</v>
      </c>
    </row>
    <row r="550" spans="1:34" hidden="1" x14ac:dyDescent="0.2">
      <c r="A550" s="2">
        <v>38231</v>
      </c>
      <c r="B550" s="3">
        <f>SUM(Table2[[#This Row],[Currency; Not seasonally adjusted]],Table2[[#This Row],[Demand deposits; Not seasonally adjusted]],AC550,AE550)</f>
        <v>1349.1</v>
      </c>
      <c r="C550" s="3">
        <f>SUM(Table2[[#This Row],[M1; Not seasonally adjusted]],K550,L550,,AD550)</f>
        <v>6334.1</v>
      </c>
      <c r="D550" s="3">
        <f>SUM(Table2[[#This Row],[M1; Not seasonally adjusted]],-Table2[[#This Row],[Calculated_NM1]])</f>
        <v>0</v>
      </c>
      <c r="E550" s="3">
        <f>IF(Table2[[#This Row],[NM1-M1]]&gt;1,1,0)</f>
        <v>0</v>
      </c>
      <c r="F550">
        <v>1349.1</v>
      </c>
      <c r="G550">
        <v>6334</v>
      </c>
      <c r="H550">
        <v>687.9</v>
      </c>
      <c r="I550">
        <v>333.3</v>
      </c>
      <c r="K550">
        <v>811.7</v>
      </c>
      <c r="L550">
        <v>716.9</v>
      </c>
      <c r="M550">
        <v>270.2</v>
      </c>
      <c r="N550">
        <v>131.5</v>
      </c>
      <c r="O550">
        <v>401.7</v>
      </c>
      <c r="P550">
        <v>1362.5</v>
      </c>
      <c r="Q550">
        <v>6345.3</v>
      </c>
      <c r="R550">
        <v>690.4</v>
      </c>
      <c r="S550">
        <v>339.3</v>
      </c>
      <c r="U550">
        <v>810.5</v>
      </c>
      <c r="V550">
        <v>719.8</v>
      </c>
      <c r="W550">
        <v>738.9</v>
      </c>
      <c r="X550">
        <v>23.4</v>
      </c>
      <c r="Y550">
        <v>762.2</v>
      </c>
      <c r="Z550">
        <v>46.5</v>
      </c>
      <c r="AA550">
        <v>335</v>
      </c>
      <c r="AB550">
        <v>46.2</v>
      </c>
      <c r="AC550">
        <v>320.3</v>
      </c>
      <c r="AD550">
        <v>3456.4</v>
      </c>
      <c r="AE550">
        <v>7.6</v>
      </c>
      <c r="AF550">
        <v>325.2</v>
      </c>
      <c r="AG550">
        <v>3452.5</v>
      </c>
      <c r="AH550">
        <v>7.6</v>
      </c>
    </row>
    <row r="551" spans="1:34" hidden="1" x14ac:dyDescent="0.2">
      <c r="A551" s="2">
        <v>38261</v>
      </c>
      <c r="B551" s="3">
        <f>SUM(Table2[[#This Row],[Currency; Not seasonally adjusted]],Table2[[#This Row],[Demand deposits; Not seasonally adjusted]],AC551,AE551)</f>
        <v>1351.3</v>
      </c>
      <c r="C551" s="3">
        <f>SUM(Table2[[#This Row],[M1; Not seasonally adjusted]],K551,L551,,AD551)</f>
        <v>6355.6</v>
      </c>
      <c r="D551" s="3">
        <f>SUM(Table2[[#This Row],[M1; Not seasonally adjusted]],-Table2[[#This Row],[Calculated_NM1]])</f>
        <v>0.10000000000013642</v>
      </c>
      <c r="E551" s="3">
        <f>IF(Table2[[#This Row],[NM1-M1]]&gt;1,1,0)</f>
        <v>0</v>
      </c>
      <c r="F551">
        <v>1351.4</v>
      </c>
      <c r="G551">
        <v>6355.6</v>
      </c>
      <c r="H551">
        <v>691.7</v>
      </c>
      <c r="I551">
        <v>330.8</v>
      </c>
      <c r="K551">
        <v>816.9</v>
      </c>
      <c r="L551">
        <v>709</v>
      </c>
      <c r="M551">
        <v>270</v>
      </c>
      <c r="N551">
        <v>130.5</v>
      </c>
      <c r="O551">
        <v>400.5</v>
      </c>
      <c r="P551">
        <v>1362.3</v>
      </c>
      <c r="Q551">
        <v>6373.3</v>
      </c>
      <c r="R551">
        <v>693.5</v>
      </c>
      <c r="S551">
        <v>334</v>
      </c>
      <c r="U551">
        <v>815.2</v>
      </c>
      <c r="V551">
        <v>712.7</v>
      </c>
      <c r="W551">
        <v>741.2</v>
      </c>
      <c r="X551">
        <v>22.6</v>
      </c>
      <c r="Y551">
        <v>763.9</v>
      </c>
      <c r="Z551">
        <v>45.7</v>
      </c>
      <c r="AA551">
        <v>179.3</v>
      </c>
      <c r="AB551">
        <v>45.5</v>
      </c>
      <c r="AC551">
        <v>321.3</v>
      </c>
      <c r="AD551">
        <v>3478.3</v>
      </c>
      <c r="AE551">
        <v>7.5</v>
      </c>
      <c r="AF551">
        <v>327.2</v>
      </c>
      <c r="AG551">
        <v>3483.1</v>
      </c>
      <c r="AH551">
        <v>7.6</v>
      </c>
    </row>
    <row r="552" spans="1:34" hidden="1" x14ac:dyDescent="0.2">
      <c r="A552" s="2">
        <v>38292</v>
      </c>
      <c r="B552" s="3">
        <f>SUM(Table2[[#This Row],[Currency; Not seasonally adjusted]],Table2[[#This Row],[Demand deposits; Not seasonally adjusted]],AC552,AE552)</f>
        <v>1371</v>
      </c>
      <c r="C552" s="3">
        <f>SUM(Table2[[#This Row],[M1; Not seasonally adjusted]],K552,L552,,AD552)</f>
        <v>6405</v>
      </c>
      <c r="D552" s="3">
        <f>SUM(Table2[[#This Row],[M1; Not seasonally adjusted]],-Table2[[#This Row],[Calculated_NM1]])</f>
        <v>0</v>
      </c>
      <c r="E552" s="3">
        <f>IF(Table2[[#This Row],[NM1-M1]]&gt;1,1,0)</f>
        <v>0</v>
      </c>
      <c r="F552">
        <v>1371</v>
      </c>
      <c r="G552">
        <v>6405.1</v>
      </c>
      <c r="H552">
        <v>697.4</v>
      </c>
      <c r="I552">
        <v>341</v>
      </c>
      <c r="K552">
        <v>822.2</v>
      </c>
      <c r="L552">
        <v>706.8</v>
      </c>
      <c r="M552">
        <v>269.7</v>
      </c>
      <c r="N552">
        <v>129.30000000000001</v>
      </c>
      <c r="O552">
        <v>399</v>
      </c>
      <c r="P552">
        <v>1374.2</v>
      </c>
      <c r="Q552">
        <v>6399.8</v>
      </c>
      <c r="R552">
        <v>697.8</v>
      </c>
      <c r="S552">
        <v>339.5</v>
      </c>
      <c r="U552">
        <v>820.9</v>
      </c>
      <c r="V552">
        <v>708.8</v>
      </c>
      <c r="W552">
        <v>748.1</v>
      </c>
      <c r="X552">
        <v>22.4</v>
      </c>
      <c r="Y552">
        <v>770.5</v>
      </c>
      <c r="Z552">
        <v>45.6</v>
      </c>
      <c r="AA552">
        <v>183.1</v>
      </c>
      <c r="AB552">
        <v>45.4</v>
      </c>
      <c r="AC552">
        <v>325.10000000000002</v>
      </c>
      <c r="AD552">
        <v>3505</v>
      </c>
      <c r="AE552">
        <v>7.5</v>
      </c>
      <c r="AF552">
        <v>329.3</v>
      </c>
      <c r="AG552">
        <v>3495.9</v>
      </c>
      <c r="AH552">
        <v>7.6</v>
      </c>
    </row>
    <row r="553" spans="1:34" hidden="1" x14ac:dyDescent="0.2">
      <c r="A553" s="2">
        <v>38322</v>
      </c>
      <c r="B553" s="3">
        <f>SUM(Table2[[#This Row],[Currency; Not seasonally adjusted]],Table2[[#This Row],[Demand deposits; Not seasonally adjusted]],AC553,AE553)</f>
        <v>1401.5</v>
      </c>
      <c r="C553" s="3">
        <f>SUM(Table2[[#This Row],[M1; Not seasonally adjusted]],K553,L553,,AD553)</f>
        <v>6447.5</v>
      </c>
      <c r="D553" s="3">
        <f>SUM(Table2[[#This Row],[M1; Not seasonally adjusted]],-Table2[[#This Row],[Calculated_NM1]])</f>
        <v>0</v>
      </c>
      <c r="E553" s="3">
        <f>IF(Table2[[#This Row],[NM1-M1]]&gt;1,1,0)</f>
        <v>0</v>
      </c>
      <c r="F553">
        <v>1401.5</v>
      </c>
      <c r="G553">
        <v>6447.4</v>
      </c>
      <c r="H553">
        <v>702.4</v>
      </c>
      <c r="I553">
        <v>359.1</v>
      </c>
      <c r="K553">
        <v>828.4</v>
      </c>
      <c r="L553">
        <v>709.4</v>
      </c>
      <c r="M553">
        <v>269.39999999999998</v>
      </c>
      <c r="N553">
        <v>128.1</v>
      </c>
      <c r="O553">
        <v>397.5</v>
      </c>
      <c r="P553">
        <v>1376</v>
      </c>
      <c r="Q553">
        <v>6418.3</v>
      </c>
      <c r="R553">
        <v>697.9</v>
      </c>
      <c r="S553">
        <v>342.8</v>
      </c>
      <c r="U553">
        <v>828.7</v>
      </c>
      <c r="V553">
        <v>707.6</v>
      </c>
      <c r="W553">
        <v>753.5</v>
      </c>
      <c r="X553">
        <v>22.8</v>
      </c>
      <c r="Y553">
        <v>776.3</v>
      </c>
      <c r="Z553">
        <v>46.8</v>
      </c>
      <c r="AA553">
        <v>62.8</v>
      </c>
      <c r="AB553">
        <v>46.8</v>
      </c>
      <c r="AC553">
        <v>332.5</v>
      </c>
      <c r="AD553">
        <v>3508.2</v>
      </c>
      <c r="AE553">
        <v>7.5</v>
      </c>
      <c r="AF553">
        <v>327.8</v>
      </c>
      <c r="AG553">
        <v>3505.9</v>
      </c>
      <c r="AH553">
        <v>7.6</v>
      </c>
    </row>
    <row r="554" spans="1:34" hidden="1" x14ac:dyDescent="0.2">
      <c r="A554" s="2">
        <v>38353</v>
      </c>
      <c r="B554" s="3">
        <f>SUM(Table2[[#This Row],[Currency; Not seasonally adjusted]],Table2[[#This Row],[Demand deposits; Not seasonally adjusted]],AC554,AE554)</f>
        <v>1361.6</v>
      </c>
      <c r="C554" s="3">
        <f>SUM(Table2[[#This Row],[M1; Not seasonally adjusted]],K554,L554,,AD554)</f>
        <v>6404.0999999999995</v>
      </c>
      <c r="D554" s="3">
        <f>SUM(Table2[[#This Row],[M1; Not seasonally adjusted]],-Table2[[#This Row],[Calculated_NM1]])</f>
        <v>-9.9999999999909051E-2</v>
      </c>
      <c r="E554" s="3">
        <f>IF(Table2[[#This Row],[NM1-M1]]&gt;1,1,0)</f>
        <v>0</v>
      </c>
      <c r="F554">
        <v>1361.5</v>
      </c>
      <c r="G554">
        <v>6404.1</v>
      </c>
      <c r="H554">
        <v>697.3</v>
      </c>
      <c r="I554">
        <v>331.2</v>
      </c>
      <c r="K554">
        <v>840.6</v>
      </c>
      <c r="L554">
        <v>709.3</v>
      </c>
      <c r="M554">
        <v>269.5</v>
      </c>
      <c r="N554">
        <v>127.8</v>
      </c>
      <c r="O554">
        <v>397.3</v>
      </c>
      <c r="P554">
        <v>1367.1</v>
      </c>
      <c r="Q554">
        <v>6424.5</v>
      </c>
      <c r="R554">
        <v>698.9</v>
      </c>
      <c r="S554">
        <v>337.1</v>
      </c>
      <c r="U554">
        <v>840.4</v>
      </c>
      <c r="V554">
        <v>704.4</v>
      </c>
      <c r="W554">
        <v>749.5</v>
      </c>
      <c r="X554">
        <v>25.7</v>
      </c>
      <c r="Y554">
        <v>775.2</v>
      </c>
      <c r="Z554">
        <v>50.4</v>
      </c>
      <c r="AA554">
        <v>62</v>
      </c>
      <c r="AB554">
        <v>50.4</v>
      </c>
      <c r="AC554">
        <v>325.60000000000002</v>
      </c>
      <c r="AD554">
        <v>3492.7</v>
      </c>
      <c r="AE554">
        <v>7.5</v>
      </c>
      <c r="AF554">
        <v>323.60000000000002</v>
      </c>
      <c r="AG554">
        <v>3512.5</v>
      </c>
      <c r="AH554">
        <v>7.5</v>
      </c>
    </row>
    <row r="555" spans="1:34" hidden="1" x14ac:dyDescent="0.2">
      <c r="A555" s="2">
        <v>38384</v>
      </c>
      <c r="B555" s="3">
        <f>SUM(Table2[[#This Row],[Currency; Not seasonally adjusted]],Table2[[#This Row],[Demand deposits; Not seasonally adjusted]],AC555,AE555)</f>
        <v>1355</v>
      </c>
      <c r="C555" s="3">
        <f>SUM(Table2[[#This Row],[M1; Not seasonally adjusted]],K555,L555,,AD555)</f>
        <v>6405.7000000000007</v>
      </c>
      <c r="D555" s="3">
        <f>SUM(Table2[[#This Row],[M1; Not seasonally adjusted]],-Table2[[#This Row],[Calculated_NM1]])</f>
        <v>0</v>
      </c>
      <c r="E555" s="3">
        <f>IF(Table2[[#This Row],[NM1-M1]]&gt;1,1,0)</f>
        <v>0</v>
      </c>
      <c r="F555">
        <v>1355</v>
      </c>
      <c r="G555">
        <v>6405.7</v>
      </c>
      <c r="H555">
        <v>700.7</v>
      </c>
      <c r="I555">
        <v>331.2</v>
      </c>
      <c r="K555">
        <v>853.9</v>
      </c>
      <c r="L555">
        <v>707.2</v>
      </c>
      <c r="M555">
        <v>269.8</v>
      </c>
      <c r="N555">
        <v>128.30000000000001</v>
      </c>
      <c r="O555">
        <v>398.1</v>
      </c>
      <c r="P555">
        <v>1371.1</v>
      </c>
      <c r="Q555">
        <v>6432.8</v>
      </c>
      <c r="R555">
        <v>700.4</v>
      </c>
      <c r="S555">
        <v>341</v>
      </c>
      <c r="U555">
        <v>853.5</v>
      </c>
      <c r="V555">
        <v>701.4</v>
      </c>
      <c r="W555">
        <v>751.2</v>
      </c>
      <c r="X555">
        <v>21.7</v>
      </c>
      <c r="Y555">
        <v>772.9</v>
      </c>
      <c r="Z555">
        <v>46.6</v>
      </c>
      <c r="AA555">
        <v>41.8</v>
      </c>
      <c r="AB555">
        <v>46.6</v>
      </c>
      <c r="AC555">
        <v>315.60000000000002</v>
      </c>
      <c r="AD555">
        <v>3489.6</v>
      </c>
      <c r="AE555">
        <v>7.5</v>
      </c>
      <c r="AF555">
        <v>322.3</v>
      </c>
      <c r="AG555">
        <v>3506.8</v>
      </c>
      <c r="AH555">
        <v>7.5</v>
      </c>
    </row>
    <row r="556" spans="1:34" hidden="1" x14ac:dyDescent="0.2">
      <c r="A556" s="2">
        <v>38412</v>
      </c>
      <c r="B556" s="3">
        <f>SUM(Table2[[#This Row],[Currency; Not seasonally adjusted]],Table2[[#This Row],[Demand deposits; Not seasonally adjusted]],AC556,AE556)</f>
        <v>1381.7</v>
      </c>
      <c r="C556" s="3">
        <f>SUM(Table2[[#This Row],[M1; Not seasonally adjusted]],K556,L556,,AD556)</f>
        <v>6464.8</v>
      </c>
      <c r="D556" s="3">
        <f>SUM(Table2[[#This Row],[M1; Not seasonally adjusted]],-Table2[[#This Row],[Calculated_NM1]])</f>
        <v>0</v>
      </c>
      <c r="E556" s="3">
        <f>IF(Table2[[#This Row],[NM1-M1]]&gt;1,1,0)</f>
        <v>0</v>
      </c>
      <c r="F556">
        <v>1381.7</v>
      </c>
      <c r="G556">
        <v>6464.9</v>
      </c>
      <c r="H556">
        <v>702.7</v>
      </c>
      <c r="I556">
        <v>345.4</v>
      </c>
      <c r="K556">
        <v>867.9</v>
      </c>
      <c r="L556">
        <v>704.4</v>
      </c>
      <c r="M556">
        <v>270.10000000000002</v>
      </c>
      <c r="N556">
        <v>128.80000000000001</v>
      </c>
      <c r="O556">
        <v>398.9</v>
      </c>
      <c r="P556">
        <v>1370.9</v>
      </c>
      <c r="Q556">
        <v>6441.9</v>
      </c>
      <c r="R556">
        <v>702</v>
      </c>
      <c r="S556">
        <v>340.3</v>
      </c>
      <c r="U556">
        <v>868.1</v>
      </c>
      <c r="V556">
        <v>694.8</v>
      </c>
      <c r="W556">
        <v>752.2</v>
      </c>
      <c r="X556">
        <v>21.2</v>
      </c>
      <c r="Y556">
        <v>773.5</v>
      </c>
      <c r="Z556">
        <v>45.9</v>
      </c>
      <c r="AA556">
        <v>49.3</v>
      </c>
      <c r="AB556">
        <v>45.9</v>
      </c>
      <c r="AC556">
        <v>326.2</v>
      </c>
      <c r="AD556">
        <v>3510.8</v>
      </c>
      <c r="AE556">
        <v>7.4</v>
      </c>
      <c r="AF556">
        <v>321.10000000000002</v>
      </c>
      <c r="AG556">
        <v>3508.1</v>
      </c>
      <c r="AH556">
        <v>7.5</v>
      </c>
    </row>
    <row r="557" spans="1:34" hidden="1" x14ac:dyDescent="0.2">
      <c r="A557" s="2">
        <v>38443</v>
      </c>
      <c r="B557" s="3">
        <f>SUM(Table2[[#This Row],[Currency; Not seasonally adjusted]],Table2[[#This Row],[Demand deposits; Not seasonally adjusted]],AC557,AE557)</f>
        <v>1369.4</v>
      </c>
      <c r="C557" s="3">
        <f>SUM(Table2[[#This Row],[M1; Not seasonally adjusted]],K557,L557,,AD557)</f>
        <v>6508.4000000000005</v>
      </c>
      <c r="D557" s="3">
        <f>SUM(Table2[[#This Row],[M1; Not seasonally adjusted]],-Table2[[#This Row],[Calculated_NM1]])</f>
        <v>0</v>
      </c>
      <c r="E557" s="3">
        <f>IF(Table2[[#This Row],[NM1-M1]]&gt;1,1,0)</f>
        <v>0</v>
      </c>
      <c r="F557">
        <v>1369.4</v>
      </c>
      <c r="G557">
        <v>6508.3</v>
      </c>
      <c r="H557">
        <v>704</v>
      </c>
      <c r="I557">
        <v>326.3</v>
      </c>
      <c r="K557">
        <v>884</v>
      </c>
      <c r="L557">
        <v>703.2</v>
      </c>
      <c r="M557">
        <v>270.5</v>
      </c>
      <c r="N557">
        <v>129.1</v>
      </c>
      <c r="O557">
        <v>399.6</v>
      </c>
      <c r="P557">
        <v>1358.4</v>
      </c>
      <c r="Q557">
        <v>6455.9</v>
      </c>
      <c r="R557">
        <v>703.4</v>
      </c>
      <c r="S557">
        <v>325.89999999999998</v>
      </c>
      <c r="U557">
        <v>884.5</v>
      </c>
      <c r="V557">
        <v>700</v>
      </c>
      <c r="W557">
        <v>753.7</v>
      </c>
      <c r="X557">
        <v>21.9</v>
      </c>
      <c r="Y557">
        <v>775.5</v>
      </c>
      <c r="Z557">
        <v>46.5</v>
      </c>
      <c r="AA557">
        <v>131.5</v>
      </c>
      <c r="AB557">
        <v>46.4</v>
      </c>
      <c r="AC557">
        <v>331.7</v>
      </c>
      <c r="AD557">
        <v>3551.8</v>
      </c>
      <c r="AE557">
        <v>7.4</v>
      </c>
      <c r="AF557">
        <v>321.5</v>
      </c>
      <c r="AG557">
        <v>3513.1</v>
      </c>
      <c r="AH557">
        <v>7.5</v>
      </c>
    </row>
    <row r="558" spans="1:34" hidden="1" x14ac:dyDescent="0.2">
      <c r="A558" s="2">
        <v>38473</v>
      </c>
      <c r="B558" s="3">
        <f>SUM(Table2[[#This Row],[Currency; Not seasonally adjusted]],Table2[[#This Row],[Demand deposits; Not seasonally adjusted]],AC558,AE558)</f>
        <v>1369.4</v>
      </c>
      <c r="C558" s="3">
        <f>SUM(Table2[[#This Row],[M1; Not seasonally adjusted]],K558,L558,,AD558)</f>
        <v>6459.8</v>
      </c>
      <c r="D558" s="3">
        <f>SUM(Table2[[#This Row],[M1; Not seasonally adjusted]],-Table2[[#This Row],[Calculated_NM1]])</f>
        <v>9.9999999999909051E-2</v>
      </c>
      <c r="E558" s="3">
        <f>IF(Table2[[#This Row],[NM1-M1]]&gt;1,1,0)</f>
        <v>0</v>
      </c>
      <c r="F558">
        <v>1369.5</v>
      </c>
      <c r="G558">
        <v>6459.8</v>
      </c>
      <c r="H558">
        <v>705.2</v>
      </c>
      <c r="I558">
        <v>332.3</v>
      </c>
      <c r="K558">
        <v>901</v>
      </c>
      <c r="L558">
        <v>695</v>
      </c>
      <c r="M558">
        <v>271</v>
      </c>
      <c r="N558">
        <v>129.1</v>
      </c>
      <c r="O558">
        <v>400.2</v>
      </c>
      <c r="P558">
        <v>1366</v>
      </c>
      <c r="Q558">
        <v>6473.3</v>
      </c>
      <c r="R558">
        <v>704.6</v>
      </c>
      <c r="S558">
        <v>331.9</v>
      </c>
      <c r="U558">
        <v>902.9</v>
      </c>
      <c r="V558">
        <v>700.5</v>
      </c>
      <c r="W558">
        <v>755.5</v>
      </c>
      <c r="X558">
        <v>20.9</v>
      </c>
      <c r="Y558">
        <v>776.4</v>
      </c>
      <c r="Z558">
        <v>46.3</v>
      </c>
      <c r="AA558">
        <v>139.19999999999999</v>
      </c>
      <c r="AB558">
        <v>46.2</v>
      </c>
      <c r="AC558">
        <v>324.5</v>
      </c>
      <c r="AD558">
        <v>3494.3</v>
      </c>
      <c r="AE558">
        <v>7.4</v>
      </c>
      <c r="AF558">
        <v>322</v>
      </c>
      <c r="AG558">
        <v>3503.9</v>
      </c>
      <c r="AH558">
        <v>7.5</v>
      </c>
    </row>
    <row r="559" spans="1:34" hidden="1" x14ac:dyDescent="0.2">
      <c r="A559" s="2">
        <v>38504</v>
      </c>
      <c r="B559" s="3">
        <f>SUM(Table2[[#This Row],[Currency; Not seasonally adjusted]],Table2[[#This Row],[Demand deposits; Not seasonally adjusted]],AC559,AE559)</f>
        <v>1384.3000000000002</v>
      </c>
      <c r="C559" s="3">
        <f>SUM(Table2[[#This Row],[M1; Not seasonally adjusted]],K559,L559,,AD559)</f>
        <v>6511.8</v>
      </c>
      <c r="D559" s="3">
        <f>SUM(Table2[[#This Row],[M1; Not seasonally adjusted]],-Table2[[#This Row],[Calculated_NM1]])</f>
        <v>-2.2737367544323206E-13</v>
      </c>
      <c r="E559" s="3">
        <f>IF(Table2[[#This Row],[NM1-M1]]&gt;1,1,0)</f>
        <v>0</v>
      </c>
      <c r="F559">
        <v>1384.3</v>
      </c>
      <c r="G559">
        <v>6511.8</v>
      </c>
      <c r="H559">
        <v>708.5</v>
      </c>
      <c r="I559">
        <v>346.8</v>
      </c>
      <c r="K559">
        <v>917</v>
      </c>
      <c r="L559">
        <v>692.7</v>
      </c>
      <c r="M559">
        <v>271.60000000000002</v>
      </c>
      <c r="N559">
        <v>129.19999999999999</v>
      </c>
      <c r="O559">
        <v>400.8</v>
      </c>
      <c r="P559">
        <v>1380.1</v>
      </c>
      <c r="Q559">
        <v>6505.8</v>
      </c>
      <c r="R559">
        <v>708.2</v>
      </c>
      <c r="S559">
        <v>345</v>
      </c>
      <c r="U559">
        <v>919.2</v>
      </c>
      <c r="V559">
        <v>697.5</v>
      </c>
      <c r="W559">
        <v>760.7</v>
      </c>
      <c r="X559">
        <v>20</v>
      </c>
      <c r="Y559">
        <v>780.7</v>
      </c>
      <c r="Z559">
        <v>46</v>
      </c>
      <c r="AA559">
        <v>248.9</v>
      </c>
      <c r="AB559">
        <v>45.7</v>
      </c>
      <c r="AC559">
        <v>321.60000000000002</v>
      </c>
      <c r="AD559">
        <v>3517.8</v>
      </c>
      <c r="AE559">
        <v>7.4</v>
      </c>
      <c r="AF559">
        <v>319.60000000000002</v>
      </c>
      <c r="AG559">
        <v>3509</v>
      </c>
      <c r="AH559">
        <v>7.4</v>
      </c>
    </row>
    <row r="560" spans="1:34" hidden="1" x14ac:dyDescent="0.2">
      <c r="A560" s="2">
        <v>38534</v>
      </c>
      <c r="B560" s="3">
        <f>SUM(Table2[[#This Row],[Currency; Not seasonally adjusted]],Table2[[#This Row],[Demand deposits; Not seasonally adjusted]],AC560,AE560)</f>
        <v>1365.3000000000002</v>
      </c>
      <c r="C560" s="3">
        <f>SUM(Table2[[#This Row],[M1; Not seasonally adjusted]],K560,L560,,AD560)</f>
        <v>6530.7</v>
      </c>
      <c r="D560" s="3">
        <f>SUM(Table2[[#This Row],[M1; Not seasonally adjusted]],-Table2[[#This Row],[Calculated_NM1]])</f>
        <v>9.9999999999909051E-2</v>
      </c>
      <c r="E560" s="3">
        <f>IF(Table2[[#This Row],[NM1-M1]]&gt;1,1,0)</f>
        <v>0</v>
      </c>
      <c r="F560">
        <v>1365.4</v>
      </c>
      <c r="G560">
        <v>6530.7</v>
      </c>
      <c r="H560">
        <v>711.4</v>
      </c>
      <c r="I560">
        <v>330.5</v>
      </c>
      <c r="K560">
        <v>931.8</v>
      </c>
      <c r="L560">
        <v>691.9</v>
      </c>
      <c r="M560">
        <v>272.10000000000002</v>
      </c>
      <c r="N560">
        <v>130</v>
      </c>
      <c r="O560">
        <v>402.1</v>
      </c>
      <c r="P560">
        <v>1369</v>
      </c>
      <c r="Q560">
        <v>6537.4</v>
      </c>
      <c r="R560">
        <v>710.6</v>
      </c>
      <c r="S560">
        <v>332.2</v>
      </c>
      <c r="U560">
        <v>933.8</v>
      </c>
      <c r="V560">
        <v>697.4</v>
      </c>
      <c r="W560">
        <v>763.1</v>
      </c>
      <c r="X560">
        <v>19.7</v>
      </c>
      <c r="Y560">
        <v>782.9</v>
      </c>
      <c r="Z560">
        <v>47.1</v>
      </c>
      <c r="AA560">
        <v>424.7</v>
      </c>
      <c r="AB560">
        <v>46.7</v>
      </c>
      <c r="AC560">
        <v>315.89999999999998</v>
      </c>
      <c r="AD560">
        <v>3541.6</v>
      </c>
      <c r="AE560">
        <v>7.5</v>
      </c>
      <c r="AF560">
        <v>318.8</v>
      </c>
      <c r="AG560">
        <v>3537.3</v>
      </c>
      <c r="AH560">
        <v>7.4</v>
      </c>
    </row>
    <row r="561" spans="1:34" hidden="1" x14ac:dyDescent="0.2">
      <c r="A561" s="2">
        <v>38565</v>
      </c>
      <c r="B561" s="3">
        <f>SUM(Table2[[#This Row],[Currency; Not seasonally adjusted]],Table2[[#This Row],[Demand deposits; Not seasonally adjusted]],AC561,AE561)</f>
        <v>1376.8</v>
      </c>
      <c r="C561" s="3">
        <f>SUM(Table2[[#This Row],[M1; Not seasonally adjusted]],K561,L561,,AD561)</f>
        <v>6554.9</v>
      </c>
      <c r="D561" s="3">
        <f>SUM(Table2[[#This Row],[M1; Not seasonally adjusted]],-Table2[[#This Row],[Calculated_NM1]])</f>
        <v>0.10000000000013642</v>
      </c>
      <c r="E561" s="3">
        <f>IF(Table2[[#This Row],[NM1-M1]]&gt;1,1,0)</f>
        <v>0</v>
      </c>
      <c r="F561">
        <v>1376.9</v>
      </c>
      <c r="G561">
        <v>6555</v>
      </c>
      <c r="H561">
        <v>712.2</v>
      </c>
      <c r="I561">
        <v>337.9</v>
      </c>
      <c r="K561">
        <v>947.7</v>
      </c>
      <c r="L561">
        <v>694.6</v>
      </c>
      <c r="M561">
        <v>272.8</v>
      </c>
      <c r="N561">
        <v>131.5</v>
      </c>
      <c r="O561">
        <v>404.3</v>
      </c>
      <c r="P561">
        <v>1377.8</v>
      </c>
      <c r="Q561">
        <v>6570.2</v>
      </c>
      <c r="R561">
        <v>713.3</v>
      </c>
      <c r="S561">
        <v>336.1</v>
      </c>
      <c r="U561">
        <v>948.5</v>
      </c>
      <c r="V561">
        <v>695.7</v>
      </c>
      <c r="W561">
        <v>763.3</v>
      </c>
      <c r="X561">
        <v>19.399999999999999</v>
      </c>
      <c r="Y561">
        <v>782.7</v>
      </c>
      <c r="Z561">
        <v>45.5</v>
      </c>
      <c r="AA561">
        <v>362.3</v>
      </c>
      <c r="AB561">
        <v>45.1</v>
      </c>
      <c r="AC561">
        <v>319.2</v>
      </c>
      <c r="AD561">
        <v>3535.7</v>
      </c>
      <c r="AE561">
        <v>7.5</v>
      </c>
      <c r="AF561">
        <v>321</v>
      </c>
      <c r="AG561">
        <v>3548.2</v>
      </c>
      <c r="AH561">
        <v>7.4</v>
      </c>
    </row>
    <row r="562" spans="1:34" hidden="1" x14ac:dyDescent="0.2">
      <c r="A562" s="2">
        <v>38596</v>
      </c>
      <c r="B562" s="3">
        <f>SUM(Table2[[#This Row],[Currency; Not seasonally adjusted]],Table2[[#This Row],[Demand deposits; Not seasonally adjusted]],AC562,AE562)</f>
        <v>1363.5</v>
      </c>
      <c r="C562" s="3">
        <f>SUM(Table2[[#This Row],[M1; Not seasonally adjusted]],K562,L562,,AD562)</f>
        <v>6587.7000000000007</v>
      </c>
      <c r="D562" s="3">
        <f>SUM(Table2[[#This Row],[M1; Not seasonally adjusted]],-Table2[[#This Row],[Calculated_NM1]])</f>
        <v>0</v>
      </c>
      <c r="E562" s="3">
        <f>IF(Table2[[#This Row],[NM1-M1]]&gt;1,1,0)</f>
        <v>0</v>
      </c>
      <c r="F562">
        <v>1363.5</v>
      </c>
      <c r="G562">
        <v>6587.7</v>
      </c>
      <c r="H562">
        <v>714.3</v>
      </c>
      <c r="I562">
        <v>326.89999999999998</v>
      </c>
      <c r="K562">
        <v>961.3</v>
      </c>
      <c r="L562">
        <v>699</v>
      </c>
      <c r="M562">
        <v>273.5</v>
      </c>
      <c r="N562">
        <v>133</v>
      </c>
      <c r="O562">
        <v>406.5</v>
      </c>
      <c r="P562">
        <v>1378.6</v>
      </c>
      <c r="Q562">
        <v>6604.3</v>
      </c>
      <c r="R562">
        <v>717.3</v>
      </c>
      <c r="S562">
        <v>333.7</v>
      </c>
      <c r="U562">
        <v>959.9</v>
      </c>
      <c r="V562">
        <v>701.9</v>
      </c>
      <c r="W562">
        <v>768</v>
      </c>
      <c r="X562">
        <v>19.899999999999999</v>
      </c>
      <c r="Y562">
        <v>787.9</v>
      </c>
      <c r="Z562">
        <v>46.1</v>
      </c>
      <c r="AA562">
        <v>332.1</v>
      </c>
      <c r="AB562">
        <v>45.8</v>
      </c>
      <c r="AC562">
        <v>314.89999999999998</v>
      </c>
      <c r="AD562">
        <v>3563.9</v>
      </c>
      <c r="AE562">
        <v>7.4</v>
      </c>
      <c r="AF562">
        <v>320.2</v>
      </c>
      <c r="AG562">
        <v>3563.9</v>
      </c>
      <c r="AH562">
        <v>7.3</v>
      </c>
    </row>
    <row r="563" spans="1:34" hidden="1" x14ac:dyDescent="0.2">
      <c r="A563" s="2">
        <v>38626</v>
      </c>
      <c r="B563" s="3">
        <f>SUM(Table2[[#This Row],[Currency; Not seasonally adjusted]],Table2[[#This Row],[Demand deposits; Not seasonally adjusted]],AC563,AE563)</f>
        <v>1365.5000000000002</v>
      </c>
      <c r="C563" s="3">
        <f>SUM(Table2[[#This Row],[M1; Not seasonally adjusted]],K563,L563,,AD563)</f>
        <v>6614.9</v>
      </c>
      <c r="D563" s="3">
        <f>SUM(Table2[[#This Row],[M1; Not seasonally adjusted]],-Table2[[#This Row],[Calculated_NM1]])</f>
        <v>-0.10000000000013642</v>
      </c>
      <c r="E563" s="3">
        <f>IF(Table2[[#This Row],[NM1-M1]]&gt;1,1,0)</f>
        <v>0</v>
      </c>
      <c r="F563">
        <v>1365.4</v>
      </c>
      <c r="G563">
        <v>6615</v>
      </c>
      <c r="H563">
        <v>715.9</v>
      </c>
      <c r="I563">
        <v>328.3</v>
      </c>
      <c r="K563">
        <v>971.3</v>
      </c>
      <c r="L563">
        <v>703.8</v>
      </c>
      <c r="M563">
        <v>274.60000000000002</v>
      </c>
      <c r="N563">
        <v>134.1</v>
      </c>
      <c r="O563">
        <v>408.7</v>
      </c>
      <c r="P563">
        <v>1376.5</v>
      </c>
      <c r="Q563">
        <v>6638.6</v>
      </c>
      <c r="R563">
        <v>718.4</v>
      </c>
      <c r="S563">
        <v>330.9</v>
      </c>
      <c r="U563">
        <v>968.4</v>
      </c>
      <c r="V563">
        <v>708.4</v>
      </c>
      <c r="W563">
        <v>768.9</v>
      </c>
      <c r="X563">
        <v>18.3</v>
      </c>
      <c r="Y563">
        <v>787.2</v>
      </c>
      <c r="Z563">
        <v>44.8</v>
      </c>
      <c r="AA563">
        <v>283.60000000000002</v>
      </c>
      <c r="AB563">
        <v>44.5</v>
      </c>
      <c r="AC563">
        <v>314.10000000000002</v>
      </c>
      <c r="AD563">
        <v>3574.4</v>
      </c>
      <c r="AE563">
        <v>7.2</v>
      </c>
      <c r="AF563">
        <v>319.89999999999998</v>
      </c>
      <c r="AG563">
        <v>3585.2</v>
      </c>
      <c r="AH563">
        <v>7.3</v>
      </c>
    </row>
    <row r="564" spans="1:34" hidden="1" x14ac:dyDescent="0.2">
      <c r="A564" s="2">
        <v>38657</v>
      </c>
      <c r="B564" s="3">
        <f>SUM(Table2[[#This Row],[Currency; Not seasonally adjusted]],Table2[[#This Row],[Demand deposits; Not seasonally adjusted]],AC564,AE564)</f>
        <v>1373.6</v>
      </c>
      <c r="C564" s="3">
        <f>SUM(Table2[[#This Row],[M1; Not seasonally adjusted]],K564,L564,,AD564)</f>
        <v>6655.8</v>
      </c>
      <c r="D564" s="3">
        <f>SUM(Table2[[#This Row],[M1; Not seasonally adjusted]],-Table2[[#This Row],[Calculated_NM1]])</f>
        <v>0</v>
      </c>
      <c r="E564" s="3">
        <f>IF(Table2[[#This Row],[NM1-M1]]&gt;1,1,0)</f>
        <v>0</v>
      </c>
      <c r="F564">
        <v>1373.6</v>
      </c>
      <c r="G564">
        <v>6655.7</v>
      </c>
      <c r="H564">
        <v>720.6</v>
      </c>
      <c r="I564">
        <v>329.4</v>
      </c>
      <c r="K564">
        <v>983</v>
      </c>
      <c r="L564">
        <v>708.7</v>
      </c>
      <c r="M564">
        <v>276.10000000000002</v>
      </c>
      <c r="N564">
        <v>134.9</v>
      </c>
      <c r="O564">
        <v>411</v>
      </c>
      <c r="P564">
        <v>1376.1</v>
      </c>
      <c r="Q564">
        <v>6655</v>
      </c>
      <c r="R564">
        <v>720.5</v>
      </c>
      <c r="S564">
        <v>327.7</v>
      </c>
      <c r="U564">
        <v>980.4</v>
      </c>
      <c r="V564">
        <v>712.2</v>
      </c>
      <c r="W564">
        <v>775.2</v>
      </c>
      <c r="X564">
        <v>18.3</v>
      </c>
      <c r="Y564">
        <v>793.5</v>
      </c>
      <c r="Z564">
        <v>44.7</v>
      </c>
      <c r="AA564">
        <v>126</v>
      </c>
      <c r="AB564">
        <v>44.5</v>
      </c>
      <c r="AC564">
        <v>316.5</v>
      </c>
      <c r="AD564">
        <v>3590.5</v>
      </c>
      <c r="AE564">
        <v>7.1</v>
      </c>
      <c r="AF564">
        <v>320.7</v>
      </c>
      <c r="AG564">
        <v>3586.3</v>
      </c>
      <c r="AH564">
        <v>7.2</v>
      </c>
    </row>
    <row r="565" spans="1:34" hidden="1" x14ac:dyDescent="0.2">
      <c r="A565" s="2">
        <v>38687</v>
      </c>
      <c r="B565" s="3">
        <f>SUM(Table2[[#This Row],[Currency; Not seasonally adjusted]],Table2[[#This Row],[Demand deposits; Not seasonally adjusted]],AC565,AE565)</f>
        <v>1397.2</v>
      </c>
      <c r="C565" s="3">
        <f>SUM(Table2[[#This Row],[M1; Not seasonally adjusted]],K565,L565,,AD565)</f>
        <v>6709</v>
      </c>
      <c r="D565" s="3">
        <f>SUM(Table2[[#This Row],[M1; Not seasonally adjusted]],-Table2[[#This Row],[Calculated_NM1]])</f>
        <v>0</v>
      </c>
      <c r="E565" s="3">
        <f>IF(Table2[[#This Row],[NM1-M1]]&gt;1,1,0)</f>
        <v>0</v>
      </c>
      <c r="F565">
        <v>1397.2</v>
      </c>
      <c r="G565">
        <v>6708.9</v>
      </c>
      <c r="H565">
        <v>729.2</v>
      </c>
      <c r="I565">
        <v>338.3</v>
      </c>
      <c r="K565">
        <v>994.2</v>
      </c>
      <c r="L565">
        <v>713.7</v>
      </c>
      <c r="M565">
        <v>277.60000000000002</v>
      </c>
      <c r="N565">
        <v>135.6</v>
      </c>
      <c r="O565">
        <v>413.3</v>
      </c>
      <c r="P565">
        <v>1374.3</v>
      </c>
      <c r="Q565">
        <v>6681.9</v>
      </c>
      <c r="R565">
        <v>724.7</v>
      </c>
      <c r="S565">
        <v>324.2</v>
      </c>
      <c r="U565">
        <v>993.7</v>
      </c>
      <c r="V565">
        <v>712.1</v>
      </c>
      <c r="W565">
        <v>784.7</v>
      </c>
      <c r="X565">
        <v>18.399999999999999</v>
      </c>
      <c r="Y565">
        <v>803.1</v>
      </c>
      <c r="Z565">
        <v>45.4</v>
      </c>
      <c r="AA565">
        <v>168.8</v>
      </c>
      <c r="AB565">
        <v>45.2</v>
      </c>
      <c r="AC565">
        <v>322.5</v>
      </c>
      <c r="AD565">
        <v>3603.9</v>
      </c>
      <c r="AE565">
        <v>7.2</v>
      </c>
      <c r="AF565">
        <v>318.3</v>
      </c>
      <c r="AG565">
        <v>3601.7</v>
      </c>
      <c r="AH565">
        <v>7.2</v>
      </c>
    </row>
    <row r="566" spans="1:34" hidden="1" x14ac:dyDescent="0.2">
      <c r="A566" s="2">
        <v>38718</v>
      </c>
      <c r="B566" s="3">
        <f>SUM(Table2[[#This Row],[Currency; Not seasonally adjusted]],Table2[[#This Row],[Demand deposits; Not seasonally adjusted]],AC566,AE566)</f>
        <v>1375.5000000000002</v>
      </c>
      <c r="C566" s="3">
        <f>SUM(Table2[[#This Row],[M1; Not seasonally adjusted]],K566,L566,,AD566)</f>
        <v>6707.1</v>
      </c>
      <c r="D566" s="3">
        <f>SUM(Table2[[#This Row],[M1; Not seasonally adjusted]],-Table2[[#This Row],[Calculated_NM1]])</f>
        <v>-2.2737367544323206E-13</v>
      </c>
      <c r="E566" s="3">
        <f>IF(Table2[[#This Row],[NM1-M1]]&gt;1,1,0)</f>
        <v>0</v>
      </c>
      <c r="F566">
        <v>1375.5</v>
      </c>
      <c r="G566">
        <v>6707.1</v>
      </c>
      <c r="H566">
        <v>727.5</v>
      </c>
      <c r="I566">
        <v>319.7</v>
      </c>
      <c r="K566">
        <v>1009.1</v>
      </c>
      <c r="L566">
        <v>723.1</v>
      </c>
      <c r="M566">
        <v>279.10000000000002</v>
      </c>
      <c r="N566">
        <v>136.80000000000001</v>
      </c>
      <c r="O566">
        <v>416</v>
      </c>
      <c r="P566">
        <v>1379.5</v>
      </c>
      <c r="Q566">
        <v>6724.3</v>
      </c>
      <c r="R566">
        <v>729.3</v>
      </c>
      <c r="S566">
        <v>324.3</v>
      </c>
      <c r="U566">
        <v>1007.4</v>
      </c>
      <c r="V566">
        <v>716.8</v>
      </c>
      <c r="W566">
        <v>784.9</v>
      </c>
      <c r="X566">
        <v>19.3</v>
      </c>
      <c r="Y566">
        <v>804.2</v>
      </c>
      <c r="Z566">
        <v>47.1</v>
      </c>
      <c r="AA566">
        <v>110</v>
      </c>
      <c r="AB566">
        <v>47</v>
      </c>
      <c r="AC566">
        <v>321.10000000000002</v>
      </c>
      <c r="AD566">
        <v>3599.4</v>
      </c>
      <c r="AE566">
        <v>7.2</v>
      </c>
      <c r="AF566">
        <v>318.7</v>
      </c>
      <c r="AG566">
        <v>3620.6</v>
      </c>
      <c r="AH566">
        <v>7.1</v>
      </c>
    </row>
    <row r="567" spans="1:34" hidden="1" x14ac:dyDescent="0.2">
      <c r="A567" s="2">
        <v>38749</v>
      </c>
      <c r="B567" s="3">
        <f>SUM(Table2[[#This Row],[Currency; Not seasonally adjusted]],Table2[[#This Row],[Demand deposits; Not seasonally adjusted]],AC567,AE567)</f>
        <v>1362</v>
      </c>
      <c r="C567" s="3">
        <f>SUM(Table2[[#This Row],[M1; Not seasonally adjusted]],K567,L567,,AD567)</f>
        <v>6724.1</v>
      </c>
      <c r="D567" s="3">
        <f>SUM(Table2[[#This Row],[M1; Not seasonally adjusted]],-Table2[[#This Row],[Calculated_NM1]])</f>
        <v>0</v>
      </c>
      <c r="E567" s="3">
        <f>IF(Table2[[#This Row],[NM1-M1]]&gt;1,1,0)</f>
        <v>0</v>
      </c>
      <c r="F567">
        <v>1362</v>
      </c>
      <c r="G567">
        <v>6724.2</v>
      </c>
      <c r="H567">
        <v>733.8</v>
      </c>
      <c r="I567">
        <v>311.2</v>
      </c>
      <c r="K567">
        <v>1026.3</v>
      </c>
      <c r="L567">
        <v>725</v>
      </c>
      <c r="M567">
        <v>280.5</v>
      </c>
      <c r="N567">
        <v>138.4</v>
      </c>
      <c r="O567">
        <v>418.8</v>
      </c>
      <c r="P567">
        <v>1378.4</v>
      </c>
      <c r="Q567">
        <v>6748.6</v>
      </c>
      <c r="R567">
        <v>733.2</v>
      </c>
      <c r="S567">
        <v>321.10000000000002</v>
      </c>
      <c r="U567">
        <v>1025</v>
      </c>
      <c r="V567">
        <v>718.6</v>
      </c>
      <c r="W567">
        <v>787</v>
      </c>
      <c r="X567">
        <v>17.899999999999999</v>
      </c>
      <c r="Y567">
        <v>804.9</v>
      </c>
      <c r="Z567">
        <v>44.6</v>
      </c>
      <c r="AA567">
        <v>52.5</v>
      </c>
      <c r="AB567">
        <v>44.6</v>
      </c>
      <c r="AC567">
        <v>310</v>
      </c>
      <c r="AD567">
        <v>3610.8</v>
      </c>
      <c r="AE567">
        <v>7</v>
      </c>
      <c r="AF567">
        <v>317.10000000000002</v>
      </c>
      <c r="AG567">
        <v>3626.6</v>
      </c>
      <c r="AH567">
        <v>7.1</v>
      </c>
    </row>
    <row r="568" spans="1:34" hidden="1" x14ac:dyDescent="0.2">
      <c r="A568" s="2">
        <v>38777</v>
      </c>
      <c r="B568" s="3">
        <f>SUM(Table2[[#This Row],[Currency; Not seasonally adjusted]],Table2[[#This Row],[Demand deposits; Not seasonally adjusted]],AC568,AE568)</f>
        <v>1394.7</v>
      </c>
      <c r="C568" s="3">
        <f>SUM(Table2[[#This Row],[M1; Not seasonally adjusted]],K568,L568,,AD568)</f>
        <v>6796.7000000000007</v>
      </c>
      <c r="D568" s="3">
        <f>SUM(Table2[[#This Row],[M1; Not seasonally adjusted]],-Table2[[#This Row],[Calculated_NM1]])</f>
        <v>0</v>
      </c>
      <c r="E568" s="3">
        <f>IF(Table2[[#This Row],[NM1-M1]]&gt;1,1,0)</f>
        <v>0</v>
      </c>
      <c r="F568">
        <v>1394.7</v>
      </c>
      <c r="G568">
        <v>6796.7</v>
      </c>
      <c r="H568">
        <v>737</v>
      </c>
      <c r="I568">
        <v>328.5</v>
      </c>
      <c r="K568">
        <v>1043.9000000000001</v>
      </c>
      <c r="L568">
        <v>732.3</v>
      </c>
      <c r="M568">
        <v>281.8</v>
      </c>
      <c r="N568">
        <v>139.9</v>
      </c>
      <c r="O568">
        <v>421.7</v>
      </c>
      <c r="P568">
        <v>1383.2</v>
      </c>
      <c r="Q568">
        <v>6762.9</v>
      </c>
      <c r="R568">
        <v>735.6</v>
      </c>
      <c r="S568">
        <v>323.60000000000002</v>
      </c>
      <c r="U568">
        <v>1043.7</v>
      </c>
      <c r="V568">
        <v>720.2</v>
      </c>
      <c r="W568">
        <v>789.1</v>
      </c>
      <c r="X568">
        <v>21</v>
      </c>
      <c r="Y568">
        <v>810.1</v>
      </c>
      <c r="Z568">
        <v>42.7</v>
      </c>
      <c r="AA568">
        <v>169</v>
      </c>
      <c r="AB568">
        <v>42.6</v>
      </c>
      <c r="AC568">
        <v>322.3</v>
      </c>
      <c r="AD568">
        <v>3625.8</v>
      </c>
      <c r="AE568">
        <v>6.9</v>
      </c>
      <c r="AF568">
        <v>317.10000000000002</v>
      </c>
      <c r="AG568">
        <v>3615.8</v>
      </c>
      <c r="AH568">
        <v>6.9</v>
      </c>
    </row>
    <row r="569" spans="1:34" hidden="1" x14ac:dyDescent="0.2">
      <c r="A569" s="2">
        <v>38808</v>
      </c>
      <c r="B569" s="3">
        <f>SUM(Table2[[#This Row],[Currency; Not seasonally adjusted]],Table2[[#This Row],[Demand deposits; Not seasonally adjusted]],AC569,AE569)</f>
        <v>1393.6000000000001</v>
      </c>
      <c r="C569" s="3">
        <f>SUM(Table2[[#This Row],[M1; Not seasonally adjusted]],K569,L569,,AD569)</f>
        <v>6860</v>
      </c>
      <c r="D569" s="3">
        <f>SUM(Table2[[#This Row],[M1; Not seasonally adjusted]],-Table2[[#This Row],[Calculated_NM1]])</f>
        <v>-2.2737367544323206E-13</v>
      </c>
      <c r="E569" s="3">
        <f>IF(Table2[[#This Row],[NM1-M1]]&gt;1,1,0)</f>
        <v>0</v>
      </c>
      <c r="F569">
        <v>1393.6</v>
      </c>
      <c r="G569">
        <v>6860.1</v>
      </c>
      <c r="H569">
        <v>738.8</v>
      </c>
      <c r="I569">
        <v>321.10000000000002</v>
      </c>
      <c r="K569">
        <v>1062.3</v>
      </c>
      <c r="L569">
        <v>732.4</v>
      </c>
      <c r="M569">
        <v>281.10000000000002</v>
      </c>
      <c r="N569">
        <v>143.69999999999999</v>
      </c>
      <c r="O569">
        <v>424.8</v>
      </c>
      <c r="P569">
        <v>1381.4</v>
      </c>
      <c r="Q569">
        <v>6800.1</v>
      </c>
      <c r="R569">
        <v>738.2</v>
      </c>
      <c r="S569">
        <v>320.10000000000002</v>
      </c>
      <c r="U569">
        <v>1063.3</v>
      </c>
      <c r="V569">
        <v>728</v>
      </c>
      <c r="W569">
        <v>790.9</v>
      </c>
      <c r="X569">
        <v>18.3</v>
      </c>
      <c r="Y569">
        <v>809.2</v>
      </c>
      <c r="Z569">
        <v>44.7</v>
      </c>
      <c r="AA569">
        <v>247.7</v>
      </c>
      <c r="AB569">
        <v>44.5</v>
      </c>
      <c r="AC569">
        <v>326.89999999999998</v>
      </c>
      <c r="AD569">
        <v>3671.7</v>
      </c>
      <c r="AE569">
        <v>6.8</v>
      </c>
      <c r="AF569">
        <v>316.3</v>
      </c>
      <c r="AG569">
        <v>3627.4</v>
      </c>
      <c r="AH569">
        <v>6.9</v>
      </c>
    </row>
    <row r="570" spans="1:34" hidden="1" x14ac:dyDescent="0.2">
      <c r="A570" s="2">
        <v>38838</v>
      </c>
      <c r="B570" s="3">
        <f>SUM(Table2[[#This Row],[Currency; Not seasonally adjusted]],Table2[[#This Row],[Demand deposits; Not seasonally adjusted]],AC570,AE570)</f>
        <v>1392.1000000000001</v>
      </c>
      <c r="C570" s="3">
        <f>SUM(Table2[[#This Row],[M1; Not seasonally adjusted]],K570,L570,,AD570)</f>
        <v>6798.4</v>
      </c>
      <c r="D570" s="3">
        <f>SUM(Table2[[#This Row],[M1; Not seasonally adjusted]],-Table2[[#This Row],[Calculated_NM1]])</f>
        <v>-2.2737367544323206E-13</v>
      </c>
      <c r="E570" s="3">
        <f>IF(Table2[[#This Row],[NM1-M1]]&gt;1,1,0)</f>
        <v>0</v>
      </c>
      <c r="F570">
        <v>1392.1</v>
      </c>
      <c r="G570">
        <v>6798.4</v>
      </c>
      <c r="H570">
        <v>742</v>
      </c>
      <c r="I570">
        <v>325.89999999999998</v>
      </c>
      <c r="K570">
        <v>1080.5999999999999</v>
      </c>
      <c r="L570">
        <v>728.7</v>
      </c>
      <c r="M570">
        <v>278.5</v>
      </c>
      <c r="N570">
        <v>149.6</v>
      </c>
      <c r="O570">
        <v>428.1</v>
      </c>
      <c r="P570">
        <v>1387.2</v>
      </c>
      <c r="Q570">
        <v>6806.9</v>
      </c>
      <c r="R570">
        <v>741.3</v>
      </c>
      <c r="S570">
        <v>324.8</v>
      </c>
      <c r="U570">
        <v>1084.3</v>
      </c>
      <c r="V570">
        <v>733.6</v>
      </c>
      <c r="W570">
        <v>794.3</v>
      </c>
      <c r="X570">
        <v>18.2</v>
      </c>
      <c r="Y570">
        <v>812.6</v>
      </c>
      <c r="Z570">
        <v>45.5</v>
      </c>
      <c r="AA570">
        <v>174.7</v>
      </c>
      <c r="AB570">
        <v>45.3</v>
      </c>
      <c r="AC570">
        <v>317.3</v>
      </c>
      <c r="AD570">
        <v>3597</v>
      </c>
      <c r="AE570">
        <v>6.9</v>
      </c>
      <c r="AF570">
        <v>314.10000000000002</v>
      </c>
      <c r="AG570">
        <v>3601.8</v>
      </c>
      <c r="AH570">
        <v>7</v>
      </c>
    </row>
    <row r="571" spans="1:34" hidden="1" x14ac:dyDescent="0.2">
      <c r="A571" s="2">
        <v>38869</v>
      </c>
      <c r="B571" s="3">
        <f>SUM(Table2[[#This Row],[Currency; Not seasonally adjusted]],Table2[[#This Row],[Demand deposits; Not seasonally adjusted]],AC571,AE571)</f>
        <v>1379</v>
      </c>
      <c r="C571" s="3">
        <f>SUM(Table2[[#This Row],[M1; Not seasonally adjusted]],K571,L571,,AD571)</f>
        <v>6852</v>
      </c>
      <c r="D571" s="3">
        <f>SUM(Table2[[#This Row],[M1; Not seasonally adjusted]],-Table2[[#This Row],[Calculated_NM1]])</f>
        <v>0</v>
      </c>
      <c r="E571" s="3">
        <f>IF(Table2[[#This Row],[NM1-M1]]&gt;1,1,0)</f>
        <v>0</v>
      </c>
      <c r="F571">
        <v>1379</v>
      </c>
      <c r="G571">
        <v>6852.1</v>
      </c>
      <c r="H571">
        <v>741.3</v>
      </c>
      <c r="I571">
        <v>318.8</v>
      </c>
      <c r="K571">
        <v>1100.4000000000001</v>
      </c>
      <c r="L571">
        <v>743.3</v>
      </c>
      <c r="M571">
        <v>275.8</v>
      </c>
      <c r="N571">
        <v>155.5</v>
      </c>
      <c r="O571">
        <v>431.4</v>
      </c>
      <c r="P571">
        <v>1375.4</v>
      </c>
      <c r="Q571">
        <v>6844.9</v>
      </c>
      <c r="R571">
        <v>740.8</v>
      </c>
      <c r="S571">
        <v>317.8</v>
      </c>
      <c r="U571">
        <v>1104.5999999999999</v>
      </c>
      <c r="V571">
        <v>748.6</v>
      </c>
      <c r="W571">
        <v>795.2</v>
      </c>
      <c r="X571">
        <v>17.2</v>
      </c>
      <c r="Y571">
        <v>812.4</v>
      </c>
      <c r="Z571">
        <v>45.1</v>
      </c>
      <c r="AA571">
        <v>252.8</v>
      </c>
      <c r="AB571">
        <v>44.9</v>
      </c>
      <c r="AC571">
        <v>311.89999999999998</v>
      </c>
      <c r="AD571">
        <v>3629.3</v>
      </c>
      <c r="AE571">
        <v>7</v>
      </c>
      <c r="AF571">
        <v>309.8</v>
      </c>
      <c r="AG571">
        <v>3616.2</v>
      </c>
      <c r="AH571">
        <v>7</v>
      </c>
    </row>
    <row r="572" spans="1:34" hidden="1" x14ac:dyDescent="0.2">
      <c r="A572" s="2">
        <v>38899</v>
      </c>
      <c r="B572" s="3">
        <f>SUM(Table2[[#This Row],[Currency; Not seasonally adjusted]],Table2[[#This Row],[Demand deposits; Not seasonally adjusted]],AC572,AE572)</f>
        <v>1368.6000000000001</v>
      </c>
      <c r="C572" s="3">
        <f>SUM(Table2[[#This Row],[M1; Not seasonally adjusted]],K572,L572,,AD572)</f>
        <v>6873.7000000000007</v>
      </c>
      <c r="D572" s="3">
        <f>SUM(Table2[[#This Row],[M1; Not seasonally adjusted]],-Table2[[#This Row],[Calculated_NM1]])</f>
        <v>-2.2737367544323206E-13</v>
      </c>
      <c r="E572" s="3">
        <f>IF(Table2[[#This Row],[NM1-M1]]&gt;1,1,0)</f>
        <v>0</v>
      </c>
      <c r="F572">
        <v>1368.6</v>
      </c>
      <c r="G572">
        <v>6873.6</v>
      </c>
      <c r="H572">
        <v>741.3</v>
      </c>
      <c r="I572">
        <v>314.10000000000002</v>
      </c>
      <c r="K572">
        <v>1124.9000000000001</v>
      </c>
      <c r="L572">
        <v>752.3</v>
      </c>
      <c r="M572">
        <v>273.8</v>
      </c>
      <c r="N572">
        <v>159.5</v>
      </c>
      <c r="O572">
        <v>433.3</v>
      </c>
      <c r="P572">
        <v>1372.4</v>
      </c>
      <c r="Q572">
        <v>6886.3</v>
      </c>
      <c r="R572">
        <v>740.8</v>
      </c>
      <c r="S572">
        <v>315.8</v>
      </c>
      <c r="U572">
        <v>1128.9000000000001</v>
      </c>
      <c r="V572">
        <v>759.3</v>
      </c>
      <c r="W572">
        <v>794.8</v>
      </c>
      <c r="X572">
        <v>16.7</v>
      </c>
      <c r="Y572">
        <v>811.5</v>
      </c>
      <c r="Z572">
        <v>44.9</v>
      </c>
      <c r="AA572">
        <v>350.5</v>
      </c>
      <c r="AB572">
        <v>44.6</v>
      </c>
      <c r="AC572">
        <v>306.2</v>
      </c>
      <c r="AD572">
        <v>3627.9</v>
      </c>
      <c r="AE572">
        <v>7</v>
      </c>
      <c r="AF572">
        <v>309</v>
      </c>
      <c r="AG572">
        <v>3625.7</v>
      </c>
      <c r="AH572">
        <v>6.9</v>
      </c>
    </row>
    <row r="573" spans="1:34" hidden="1" x14ac:dyDescent="0.2">
      <c r="A573" s="2">
        <v>38930</v>
      </c>
      <c r="B573" s="3">
        <f>SUM(Table2[[#This Row],[Currency; Not seasonally adjusted]],Table2[[#This Row],[Demand deposits; Not seasonally adjusted]],AC573,AE573)</f>
        <v>1370.6999999999998</v>
      </c>
      <c r="C573" s="3">
        <f>SUM(Table2[[#This Row],[M1; Not seasonally adjusted]],K573,L573,,AD573)</f>
        <v>6892.4</v>
      </c>
      <c r="D573" s="3">
        <f>SUM(Table2[[#This Row],[M1; Not seasonally adjusted]],-Table2[[#This Row],[Calculated_NM1]])</f>
        <v>-9.9999999999909051E-2</v>
      </c>
      <c r="E573" s="3">
        <f>IF(Table2[[#This Row],[NM1-M1]]&gt;1,1,0)</f>
        <v>0</v>
      </c>
      <c r="F573">
        <v>1370.6</v>
      </c>
      <c r="G573">
        <v>6892.3</v>
      </c>
      <c r="H573">
        <v>740.6</v>
      </c>
      <c r="I573">
        <v>317.5</v>
      </c>
      <c r="K573">
        <v>1149.5999999999999</v>
      </c>
      <c r="L573">
        <v>765.6</v>
      </c>
      <c r="M573">
        <v>272.3</v>
      </c>
      <c r="N573">
        <v>161.6</v>
      </c>
      <c r="O573">
        <v>433.9</v>
      </c>
      <c r="P573">
        <v>1372.4</v>
      </c>
      <c r="Q573">
        <v>6917.1</v>
      </c>
      <c r="R573">
        <v>742</v>
      </c>
      <c r="S573">
        <v>315.7</v>
      </c>
      <c r="U573">
        <v>1152.3</v>
      </c>
      <c r="V573">
        <v>768.7</v>
      </c>
      <c r="W573">
        <v>793.9</v>
      </c>
      <c r="X573">
        <v>15.9</v>
      </c>
      <c r="Y573">
        <v>809.7</v>
      </c>
      <c r="Z573">
        <v>42.7</v>
      </c>
      <c r="AA573">
        <v>368.9</v>
      </c>
      <c r="AB573">
        <v>42.3</v>
      </c>
      <c r="AC573">
        <v>305.60000000000002</v>
      </c>
      <c r="AD573">
        <v>3606.6</v>
      </c>
      <c r="AE573">
        <v>7</v>
      </c>
      <c r="AF573">
        <v>307.7</v>
      </c>
      <c r="AG573">
        <v>3623.8</v>
      </c>
      <c r="AH573">
        <v>6.8</v>
      </c>
    </row>
    <row r="574" spans="1:34" hidden="1" x14ac:dyDescent="0.2">
      <c r="A574" s="2">
        <v>38961</v>
      </c>
      <c r="B574" s="3">
        <f>SUM(Table2[[#This Row],[Currency; Not seasonally adjusted]],Table2[[#This Row],[Demand deposits; Not seasonally adjusted]],AC574,AE574)</f>
        <v>1347.3</v>
      </c>
      <c r="C574" s="3">
        <f>SUM(Table2[[#This Row],[M1; Not seasonally adjusted]],K574,L574,,AD574)</f>
        <v>6919.7</v>
      </c>
      <c r="D574" s="3">
        <f>SUM(Table2[[#This Row],[M1; Not seasonally adjusted]],-Table2[[#This Row],[Calculated_NM1]])</f>
        <v>0.10000000000013642</v>
      </c>
      <c r="E574" s="3">
        <f>IF(Table2[[#This Row],[NM1-M1]]&gt;1,1,0)</f>
        <v>0</v>
      </c>
      <c r="F574">
        <v>1347.4</v>
      </c>
      <c r="G574">
        <v>6919.7</v>
      </c>
      <c r="H574">
        <v>739.7</v>
      </c>
      <c r="I574">
        <v>300.39999999999998</v>
      </c>
      <c r="K574">
        <v>1171.5999999999999</v>
      </c>
      <c r="L574">
        <v>774.1</v>
      </c>
      <c r="M574">
        <v>270.89999999999998</v>
      </c>
      <c r="N574">
        <v>163.69999999999999</v>
      </c>
      <c r="O574">
        <v>434.6</v>
      </c>
      <c r="P574">
        <v>1364.4</v>
      </c>
      <c r="Q574">
        <v>6944.2</v>
      </c>
      <c r="R574">
        <v>742.7</v>
      </c>
      <c r="S574">
        <v>308.5</v>
      </c>
      <c r="U574">
        <v>1170.0999999999999</v>
      </c>
      <c r="V574">
        <v>777.7</v>
      </c>
      <c r="W574">
        <v>794.3</v>
      </c>
      <c r="X574">
        <v>16.100000000000001</v>
      </c>
      <c r="Y574">
        <v>810.4</v>
      </c>
      <c r="Z574">
        <v>42.6</v>
      </c>
      <c r="AA574">
        <v>403.2</v>
      </c>
      <c r="AB574">
        <v>42.2</v>
      </c>
      <c r="AC574">
        <v>300.39999999999998</v>
      </c>
      <c r="AD574">
        <v>3626.6</v>
      </c>
      <c r="AE574">
        <v>6.8</v>
      </c>
      <c r="AF574">
        <v>306.39999999999998</v>
      </c>
      <c r="AG574">
        <v>3631.9</v>
      </c>
      <c r="AH574">
        <v>6.8</v>
      </c>
    </row>
    <row r="575" spans="1:34" hidden="1" x14ac:dyDescent="0.2">
      <c r="A575" s="2">
        <v>38991</v>
      </c>
      <c r="B575" s="3">
        <f>SUM(Table2[[#This Row],[Currency; Not seasonally adjusted]],Table2[[#This Row],[Demand deposits; Not seasonally adjusted]],AC575,AE575)</f>
        <v>1360.2</v>
      </c>
      <c r="C575" s="3">
        <f>SUM(Table2[[#This Row],[M1; Not seasonally adjusted]],K575,L575,,AD575)</f>
        <v>6962.5</v>
      </c>
      <c r="D575" s="3">
        <f>SUM(Table2[[#This Row],[M1; Not seasonally adjusted]],-Table2[[#This Row],[Calculated_NM1]])</f>
        <v>9.9999999999909051E-2</v>
      </c>
      <c r="E575" s="3">
        <f>IF(Table2[[#This Row],[NM1-M1]]&gt;1,1,0)</f>
        <v>0</v>
      </c>
      <c r="F575">
        <v>1360.3</v>
      </c>
      <c r="G575">
        <v>6962.5</v>
      </c>
      <c r="H575">
        <v>740.8</v>
      </c>
      <c r="I575">
        <v>311.60000000000002</v>
      </c>
      <c r="K575">
        <v>1190.5</v>
      </c>
      <c r="L575">
        <v>782.6</v>
      </c>
      <c r="M575">
        <v>270.7</v>
      </c>
      <c r="N575">
        <v>165.1</v>
      </c>
      <c r="O575">
        <v>435.8</v>
      </c>
      <c r="P575">
        <v>1370.3</v>
      </c>
      <c r="Q575">
        <v>6993.3</v>
      </c>
      <c r="R575">
        <v>743.7</v>
      </c>
      <c r="S575">
        <v>313.2</v>
      </c>
      <c r="U575">
        <v>1186.2</v>
      </c>
      <c r="V575">
        <v>789.1</v>
      </c>
      <c r="W575">
        <v>794.5</v>
      </c>
      <c r="X575">
        <v>15.3</v>
      </c>
      <c r="Y575">
        <v>809.8</v>
      </c>
      <c r="Z575">
        <v>41.7</v>
      </c>
      <c r="AA575">
        <v>228.7</v>
      </c>
      <c r="AB575">
        <v>41.5</v>
      </c>
      <c r="AC575">
        <v>301.10000000000002</v>
      </c>
      <c r="AD575">
        <v>3629.1</v>
      </c>
      <c r="AE575">
        <v>6.7</v>
      </c>
      <c r="AF575">
        <v>306.60000000000002</v>
      </c>
      <c r="AG575">
        <v>3647.9</v>
      </c>
      <c r="AH575">
        <v>6.7</v>
      </c>
    </row>
    <row r="576" spans="1:34" hidden="1" x14ac:dyDescent="0.2">
      <c r="A576" s="2">
        <v>39022</v>
      </c>
      <c r="B576" s="3">
        <f>SUM(Table2[[#This Row],[Currency; Not seasonally adjusted]],Table2[[#This Row],[Demand deposits; Not seasonally adjusted]],AC576,AE576)</f>
        <v>1368.5000000000002</v>
      </c>
      <c r="C576" s="3">
        <f>SUM(Table2[[#This Row],[M1; Not seasonally adjusted]],K576,L576,,AD576)</f>
        <v>7024.8</v>
      </c>
      <c r="D576" s="3">
        <f>SUM(Table2[[#This Row],[M1; Not seasonally adjusted]],-Table2[[#This Row],[Calculated_NM1]])</f>
        <v>-2.2737367544323206E-13</v>
      </c>
      <c r="E576" s="3">
        <f>IF(Table2[[#This Row],[NM1-M1]]&gt;1,1,0)</f>
        <v>0</v>
      </c>
      <c r="F576">
        <v>1368.5</v>
      </c>
      <c r="G576">
        <v>7024.9</v>
      </c>
      <c r="H576">
        <v>746.2</v>
      </c>
      <c r="I576">
        <v>314.7</v>
      </c>
      <c r="K576">
        <v>1201.5</v>
      </c>
      <c r="L576">
        <v>793.8</v>
      </c>
      <c r="M576">
        <v>271.7</v>
      </c>
      <c r="N576">
        <v>165.8</v>
      </c>
      <c r="O576">
        <v>437.6</v>
      </c>
      <c r="P576">
        <v>1370.8</v>
      </c>
      <c r="Q576">
        <v>7028.4</v>
      </c>
      <c r="R576">
        <v>746.5</v>
      </c>
      <c r="S576">
        <v>312.7</v>
      </c>
      <c r="U576">
        <v>1196.7</v>
      </c>
      <c r="V576">
        <v>799.4</v>
      </c>
      <c r="W576">
        <v>801.4</v>
      </c>
      <c r="X576">
        <v>15.4</v>
      </c>
      <c r="Y576">
        <v>816.8</v>
      </c>
      <c r="Z576">
        <v>42.1</v>
      </c>
      <c r="AA576">
        <v>159.6</v>
      </c>
      <c r="AB576">
        <v>42</v>
      </c>
      <c r="AC576">
        <v>300.89999999999998</v>
      </c>
      <c r="AD576">
        <v>3661</v>
      </c>
      <c r="AE576">
        <v>6.7</v>
      </c>
      <c r="AF576">
        <v>304.89999999999998</v>
      </c>
      <c r="AG576">
        <v>3661.4</v>
      </c>
      <c r="AH576">
        <v>6.7</v>
      </c>
    </row>
    <row r="577" spans="1:34" hidden="1" x14ac:dyDescent="0.2">
      <c r="A577" s="2">
        <v>39052</v>
      </c>
      <c r="B577" s="3">
        <f>SUM(Table2[[#This Row],[Currency; Not seasonally adjusted]],Table2[[#This Row],[Demand deposits; Not seasonally adjusted]],AC577,AE577)</f>
        <v>1387.7</v>
      </c>
      <c r="C577" s="3">
        <f>SUM(Table2[[#This Row],[M1; Not seasonally adjusted]],K577,L577,,AD577)</f>
        <v>7100.1</v>
      </c>
      <c r="D577" s="3">
        <f>SUM(Table2[[#This Row],[M1; Not seasonally adjusted]],-Table2[[#This Row],[Calculated_NM1]])</f>
        <v>0</v>
      </c>
      <c r="E577" s="3">
        <f>IF(Table2[[#This Row],[NM1-M1]]&gt;1,1,0)</f>
        <v>0</v>
      </c>
      <c r="F577">
        <v>1387.7</v>
      </c>
      <c r="G577">
        <v>7100.1</v>
      </c>
      <c r="H577">
        <v>754.8</v>
      </c>
      <c r="I577">
        <v>317.60000000000002</v>
      </c>
      <c r="K577">
        <v>1207.9000000000001</v>
      </c>
      <c r="L577">
        <v>808.2</v>
      </c>
      <c r="M577">
        <v>272.7</v>
      </c>
      <c r="N577">
        <v>166.6</v>
      </c>
      <c r="O577">
        <v>439.3</v>
      </c>
      <c r="P577">
        <v>1366.6</v>
      </c>
      <c r="Q577">
        <v>7071.6</v>
      </c>
      <c r="R577">
        <v>750.3</v>
      </c>
      <c r="S577">
        <v>304.8</v>
      </c>
      <c r="U577">
        <v>1205.8</v>
      </c>
      <c r="V577">
        <v>806.5</v>
      </c>
      <c r="W577">
        <v>811.1</v>
      </c>
      <c r="X577">
        <v>15.6</v>
      </c>
      <c r="Y577">
        <v>826.7</v>
      </c>
      <c r="Z577">
        <v>43.3</v>
      </c>
      <c r="AA577">
        <v>191.1</v>
      </c>
      <c r="AB577">
        <v>43.1</v>
      </c>
      <c r="AC577">
        <v>308.60000000000002</v>
      </c>
      <c r="AD577">
        <v>3696.3</v>
      </c>
      <c r="AE577">
        <v>6.7</v>
      </c>
      <c r="AF577">
        <v>304.8</v>
      </c>
      <c r="AG577">
        <v>3692.7</v>
      </c>
      <c r="AH577">
        <v>6.7</v>
      </c>
    </row>
    <row r="578" spans="1:34" hidden="1" x14ac:dyDescent="0.2">
      <c r="A578" s="2">
        <v>39083</v>
      </c>
      <c r="B578" s="3">
        <f>SUM(Table2[[#This Row],[Currency; Not seasonally adjusted]],Table2[[#This Row],[Demand deposits; Not seasonally adjusted]],AC578,AE578)</f>
        <v>1369</v>
      </c>
      <c r="C578" s="3">
        <f>SUM(Table2[[#This Row],[M1; Not seasonally adjusted]],K578,L578,,AD578)</f>
        <v>7098.1</v>
      </c>
      <c r="D578" s="3">
        <f>SUM(Table2[[#This Row],[M1; Not seasonally adjusted]],-Table2[[#This Row],[Calculated_NM1]])</f>
        <v>0</v>
      </c>
      <c r="E578" s="3">
        <f>IF(Table2[[#This Row],[NM1-M1]]&gt;1,1,0)</f>
        <v>0</v>
      </c>
      <c r="F578">
        <v>1369</v>
      </c>
      <c r="G578">
        <v>7098.2</v>
      </c>
      <c r="H578">
        <v>748.6</v>
      </c>
      <c r="I578">
        <v>302.89999999999998</v>
      </c>
      <c r="K578">
        <v>1217.3</v>
      </c>
      <c r="L578">
        <v>825.6</v>
      </c>
      <c r="M578">
        <v>272.2</v>
      </c>
      <c r="N578">
        <v>168.4</v>
      </c>
      <c r="O578">
        <v>440.6</v>
      </c>
      <c r="P578">
        <v>1371.7</v>
      </c>
      <c r="Q578">
        <v>7109.6</v>
      </c>
      <c r="R578">
        <v>750.7</v>
      </c>
      <c r="S578">
        <v>306</v>
      </c>
      <c r="U578">
        <v>1213.2</v>
      </c>
      <c r="V578">
        <v>817</v>
      </c>
      <c r="W578">
        <v>807.3</v>
      </c>
      <c r="X578">
        <v>15.7</v>
      </c>
      <c r="Y578">
        <v>823</v>
      </c>
      <c r="Z578">
        <v>44.6</v>
      </c>
      <c r="AA578">
        <v>210.9</v>
      </c>
      <c r="AB578">
        <v>44.4</v>
      </c>
      <c r="AC578">
        <v>310.8</v>
      </c>
      <c r="AD578">
        <v>3686.2</v>
      </c>
      <c r="AE578">
        <v>6.7</v>
      </c>
      <c r="AF578">
        <v>308.39999999999998</v>
      </c>
      <c r="AG578">
        <v>3707.6</v>
      </c>
      <c r="AH578">
        <v>6.7</v>
      </c>
    </row>
    <row r="579" spans="1:34" hidden="1" x14ac:dyDescent="0.2">
      <c r="A579" s="2">
        <v>39114</v>
      </c>
      <c r="B579" s="3">
        <f>SUM(Table2[[#This Row],[Currency; Not seasonally adjusted]],Table2[[#This Row],[Demand deposits; Not seasonally adjusted]],AC579,AE579)</f>
        <v>1347.5</v>
      </c>
      <c r="C579" s="3">
        <f>SUM(Table2[[#This Row],[M1; Not seasonally adjusted]],K579,L579,,AD579)</f>
        <v>7109.7</v>
      </c>
      <c r="D579" s="3">
        <f>SUM(Table2[[#This Row],[M1; Not seasonally adjusted]],-Table2[[#This Row],[Calculated_NM1]])</f>
        <v>0</v>
      </c>
      <c r="E579" s="3">
        <f>IF(Table2[[#This Row],[NM1-M1]]&gt;1,1,0)</f>
        <v>0</v>
      </c>
      <c r="F579">
        <v>1347.5</v>
      </c>
      <c r="G579">
        <v>7109.7</v>
      </c>
      <c r="H579">
        <v>750.9</v>
      </c>
      <c r="I579">
        <v>292.39999999999998</v>
      </c>
      <c r="K579">
        <v>1226</v>
      </c>
      <c r="L579">
        <v>831.6</v>
      </c>
      <c r="M579">
        <v>270.89999999999998</v>
      </c>
      <c r="N579">
        <v>170.8</v>
      </c>
      <c r="O579">
        <v>441.6</v>
      </c>
      <c r="P579">
        <v>1363</v>
      </c>
      <c r="Q579">
        <v>7125.3</v>
      </c>
      <c r="R579">
        <v>750</v>
      </c>
      <c r="S579">
        <v>301.89999999999998</v>
      </c>
      <c r="U579">
        <v>1223.0999999999999</v>
      </c>
      <c r="V579">
        <v>822.7</v>
      </c>
      <c r="W579">
        <v>805.4</v>
      </c>
      <c r="X579">
        <v>14.7</v>
      </c>
      <c r="Y579">
        <v>820</v>
      </c>
      <c r="Z579">
        <v>42.6</v>
      </c>
      <c r="AA579">
        <v>29.5</v>
      </c>
      <c r="AB579">
        <v>42.6</v>
      </c>
      <c r="AC579">
        <v>297.60000000000002</v>
      </c>
      <c r="AD579">
        <v>3704.6</v>
      </c>
      <c r="AE579">
        <v>6.6</v>
      </c>
      <c r="AF579">
        <v>304.5</v>
      </c>
      <c r="AG579">
        <v>3716.5</v>
      </c>
      <c r="AH579">
        <v>6.6</v>
      </c>
    </row>
    <row r="580" spans="1:34" hidden="1" x14ac:dyDescent="0.2">
      <c r="A580" s="2">
        <v>39142</v>
      </c>
      <c r="B580" s="3">
        <f>SUM(Table2[[#This Row],[Currency; Not seasonally adjusted]],Table2[[#This Row],[Demand deposits; Not seasonally adjusted]],AC580,AE580)</f>
        <v>1378.4</v>
      </c>
      <c r="C580" s="3">
        <f>SUM(Table2[[#This Row],[M1; Not seasonally adjusted]],K580,L580,,AD580)</f>
        <v>7207.5</v>
      </c>
      <c r="D580" s="3">
        <f>SUM(Table2[[#This Row],[M1; Not seasonally adjusted]],-Table2[[#This Row],[Calculated_NM1]])</f>
        <v>0</v>
      </c>
      <c r="E580" s="3">
        <f>IF(Table2[[#This Row],[NM1-M1]]&gt;1,1,0)</f>
        <v>0</v>
      </c>
      <c r="F580">
        <v>1378.4</v>
      </c>
      <c r="G580">
        <v>7207.6</v>
      </c>
      <c r="H580">
        <v>753.1</v>
      </c>
      <c r="I580">
        <v>305.39999999999998</v>
      </c>
      <c r="K580">
        <v>1233</v>
      </c>
      <c r="L580">
        <v>847.8</v>
      </c>
      <c r="M580">
        <v>269.5</v>
      </c>
      <c r="N580">
        <v>173.1</v>
      </c>
      <c r="O580">
        <v>442.6</v>
      </c>
      <c r="P580">
        <v>1366.5</v>
      </c>
      <c r="Q580">
        <v>7159.1</v>
      </c>
      <c r="R580">
        <v>750.8</v>
      </c>
      <c r="S580">
        <v>300.7</v>
      </c>
      <c r="U580">
        <v>1232.3</v>
      </c>
      <c r="V580">
        <v>831.4</v>
      </c>
      <c r="W580">
        <v>806.4</v>
      </c>
      <c r="X580">
        <v>14.5</v>
      </c>
      <c r="Y580">
        <v>820.9</v>
      </c>
      <c r="Z580">
        <v>40.700000000000003</v>
      </c>
      <c r="AA580">
        <v>54</v>
      </c>
      <c r="AB580">
        <v>40.6</v>
      </c>
      <c r="AC580">
        <v>313.39999999999998</v>
      </c>
      <c r="AD580">
        <v>3748.3</v>
      </c>
      <c r="AE580">
        <v>6.5</v>
      </c>
      <c r="AF580">
        <v>308.39999999999998</v>
      </c>
      <c r="AG580">
        <v>3728.9</v>
      </c>
      <c r="AH580">
        <v>6.6</v>
      </c>
    </row>
    <row r="581" spans="1:34" hidden="1" x14ac:dyDescent="0.2">
      <c r="A581" s="2">
        <v>39173</v>
      </c>
      <c r="B581" s="3">
        <f>SUM(Table2[[#This Row],[Currency; Not seasonally adjusted]],Table2[[#This Row],[Demand deposits; Not seasonally adjusted]],AC581,AE581)</f>
        <v>1392.3999999999999</v>
      </c>
      <c r="C581" s="3">
        <f>SUM(Table2[[#This Row],[M1; Not seasonally adjusted]],K581,L581,,AD581)</f>
        <v>7296.4</v>
      </c>
      <c r="D581" s="3">
        <f>SUM(Table2[[#This Row],[M1; Not seasonally adjusted]],-Table2[[#This Row],[Calculated_NM1]])</f>
        <v>-9.9999999999909051E-2</v>
      </c>
      <c r="E581" s="3">
        <f>IF(Table2[[#This Row],[NM1-M1]]&gt;1,1,0)</f>
        <v>0</v>
      </c>
      <c r="F581">
        <v>1392.3</v>
      </c>
      <c r="G581">
        <v>7296.5</v>
      </c>
      <c r="H581">
        <v>754.3</v>
      </c>
      <c r="I581">
        <v>308.89999999999998</v>
      </c>
      <c r="K581">
        <v>1240.5999999999999</v>
      </c>
      <c r="L581">
        <v>848.8</v>
      </c>
      <c r="M581">
        <v>269.2</v>
      </c>
      <c r="N581">
        <v>176.1</v>
      </c>
      <c r="O581">
        <v>445.3</v>
      </c>
      <c r="P581">
        <v>1378</v>
      </c>
      <c r="Q581">
        <v>7231.3</v>
      </c>
      <c r="R581">
        <v>753.7</v>
      </c>
      <c r="S581">
        <v>306.8</v>
      </c>
      <c r="U581">
        <v>1242.5999999999999</v>
      </c>
      <c r="V581">
        <v>843</v>
      </c>
      <c r="W581">
        <v>807.6</v>
      </c>
      <c r="X581">
        <v>15.3</v>
      </c>
      <c r="Y581">
        <v>823</v>
      </c>
      <c r="Z581">
        <v>42.5</v>
      </c>
      <c r="AA581">
        <v>79.400000000000006</v>
      </c>
      <c r="AB581">
        <v>42.4</v>
      </c>
      <c r="AC581">
        <v>322.7</v>
      </c>
      <c r="AD581">
        <v>3814.7</v>
      </c>
      <c r="AE581">
        <v>6.5</v>
      </c>
      <c r="AF581">
        <v>311</v>
      </c>
      <c r="AG581">
        <v>3767.8</v>
      </c>
      <c r="AH581">
        <v>6.5</v>
      </c>
    </row>
    <row r="582" spans="1:34" hidden="1" x14ac:dyDescent="0.2">
      <c r="A582" s="2">
        <v>39203</v>
      </c>
      <c r="B582" s="3">
        <f>SUM(Table2[[#This Row],[Currency; Not seasonally adjusted]],Table2[[#This Row],[Demand deposits; Not seasonally adjusted]],AC582,AE582)</f>
        <v>1385.5000000000002</v>
      </c>
      <c r="C582" s="3">
        <f>SUM(Table2[[#This Row],[M1; Not seasonally adjusted]],K582,L582,,AD582)</f>
        <v>7240.9</v>
      </c>
      <c r="D582" s="3">
        <f>SUM(Table2[[#This Row],[M1; Not seasonally adjusted]],-Table2[[#This Row],[Calculated_NM1]])</f>
        <v>9.9999999999681677E-2</v>
      </c>
      <c r="E582" s="3">
        <f>IF(Table2[[#This Row],[NM1-M1]]&gt;1,1,0)</f>
        <v>0</v>
      </c>
      <c r="F582">
        <v>1385.6</v>
      </c>
      <c r="G582">
        <v>7241</v>
      </c>
      <c r="H582">
        <v>756.2</v>
      </c>
      <c r="I582">
        <v>309.60000000000002</v>
      </c>
      <c r="K582">
        <v>1241.8</v>
      </c>
      <c r="L582">
        <v>844.8</v>
      </c>
      <c r="M582">
        <v>270</v>
      </c>
      <c r="N582">
        <v>179.6</v>
      </c>
      <c r="O582">
        <v>449.6</v>
      </c>
      <c r="P582">
        <v>1380.9</v>
      </c>
      <c r="Q582">
        <v>7245.4</v>
      </c>
      <c r="R582">
        <v>755.3</v>
      </c>
      <c r="S582">
        <v>309</v>
      </c>
      <c r="U582">
        <v>1247.8</v>
      </c>
      <c r="V582">
        <v>850.2</v>
      </c>
      <c r="W582">
        <v>809.8</v>
      </c>
      <c r="X582">
        <v>15.9</v>
      </c>
      <c r="Y582">
        <v>825.7</v>
      </c>
      <c r="Z582">
        <v>44.1</v>
      </c>
      <c r="AA582">
        <v>103.4</v>
      </c>
      <c r="AB582">
        <v>44</v>
      </c>
      <c r="AC582">
        <v>313.2</v>
      </c>
      <c r="AD582">
        <v>3768.7</v>
      </c>
      <c r="AE582">
        <v>6.5</v>
      </c>
      <c r="AF582">
        <v>310.10000000000002</v>
      </c>
      <c r="AG582">
        <v>3766.4</v>
      </c>
      <c r="AH582">
        <v>6.5</v>
      </c>
    </row>
    <row r="583" spans="1:34" hidden="1" x14ac:dyDescent="0.2">
      <c r="A583" s="2">
        <v>39234</v>
      </c>
      <c r="B583" s="3">
        <f>SUM(Table2[[#This Row],[Currency; Not seasonally adjusted]],Table2[[#This Row],[Demand deposits; Not seasonally adjusted]],AC583,AE583)</f>
        <v>1370.8</v>
      </c>
      <c r="C583" s="3">
        <f>SUM(Table2[[#This Row],[M1; Not seasonally adjusted]],K583,L583,,AD583)</f>
        <v>7285.1</v>
      </c>
      <c r="D583" s="3">
        <f>SUM(Table2[[#This Row],[M1; Not seasonally adjusted]],-Table2[[#This Row],[Calculated_NM1]])</f>
        <v>0</v>
      </c>
      <c r="E583" s="3">
        <f>IF(Table2[[#This Row],[NM1-M1]]&gt;1,1,0)</f>
        <v>0</v>
      </c>
      <c r="F583">
        <v>1370.8</v>
      </c>
      <c r="G583">
        <v>7285.1</v>
      </c>
      <c r="H583">
        <v>756.6</v>
      </c>
      <c r="I583">
        <v>306.39999999999998</v>
      </c>
      <c r="K583">
        <v>1242.5</v>
      </c>
      <c r="L583">
        <v>858.4</v>
      </c>
      <c r="M583">
        <v>270.8</v>
      </c>
      <c r="N583">
        <v>183</v>
      </c>
      <c r="O583">
        <v>453.8</v>
      </c>
      <c r="P583">
        <v>1368.2</v>
      </c>
      <c r="Q583">
        <v>7278.6</v>
      </c>
      <c r="R583">
        <v>755.7</v>
      </c>
      <c r="S583">
        <v>306.60000000000002</v>
      </c>
      <c r="U583">
        <v>1248.7</v>
      </c>
      <c r="V583">
        <v>865</v>
      </c>
      <c r="W583">
        <v>811.8</v>
      </c>
      <c r="X583">
        <v>15.4</v>
      </c>
      <c r="Y583">
        <v>827.2</v>
      </c>
      <c r="Z583">
        <v>43.9</v>
      </c>
      <c r="AA583">
        <v>187.3</v>
      </c>
      <c r="AB583">
        <v>43.7</v>
      </c>
      <c r="AC583">
        <v>301.2</v>
      </c>
      <c r="AD583">
        <v>3813.4</v>
      </c>
      <c r="AE583">
        <v>6.6</v>
      </c>
      <c r="AF583">
        <v>299.39999999999998</v>
      </c>
      <c r="AG583">
        <v>3796.7</v>
      </c>
      <c r="AH583">
        <v>6.5</v>
      </c>
    </row>
    <row r="584" spans="1:34" hidden="1" x14ac:dyDescent="0.2">
      <c r="A584" s="2">
        <v>39264</v>
      </c>
      <c r="B584" s="3">
        <f>SUM(Table2[[#This Row],[Currency; Not seasonally adjusted]],Table2[[#This Row],[Demand deposits; Not seasonally adjusted]],AC584,AE584)</f>
        <v>1368.6</v>
      </c>
      <c r="C584" s="3">
        <f>SUM(Table2[[#This Row],[M1; Not seasonally adjusted]],K584,L584,,AD584)</f>
        <v>7287.9</v>
      </c>
      <c r="D584" s="3">
        <f>SUM(Table2[[#This Row],[M1; Not seasonally adjusted]],-Table2[[#This Row],[Calculated_NM1]])</f>
        <v>0</v>
      </c>
      <c r="E584" s="3">
        <f>IF(Table2[[#This Row],[NM1-M1]]&gt;1,1,0)</f>
        <v>0</v>
      </c>
      <c r="F584">
        <v>1368.6</v>
      </c>
      <c r="G584">
        <v>7287.9</v>
      </c>
      <c r="H584">
        <v>758.4</v>
      </c>
      <c r="I584">
        <v>306.2</v>
      </c>
      <c r="K584">
        <v>1245.8</v>
      </c>
      <c r="L584">
        <v>869</v>
      </c>
      <c r="M584">
        <v>271.5</v>
      </c>
      <c r="N584">
        <v>187.3</v>
      </c>
      <c r="O584">
        <v>458.8</v>
      </c>
      <c r="P584">
        <v>1371.8</v>
      </c>
      <c r="Q584">
        <v>7309</v>
      </c>
      <c r="R584">
        <v>758.1</v>
      </c>
      <c r="S584">
        <v>307.39999999999998</v>
      </c>
      <c r="U584">
        <v>1251.3</v>
      </c>
      <c r="V584">
        <v>877.6</v>
      </c>
      <c r="W584">
        <v>813.9</v>
      </c>
      <c r="X584">
        <v>15.1</v>
      </c>
      <c r="Y584">
        <v>828.9</v>
      </c>
      <c r="Z584">
        <v>42.9</v>
      </c>
      <c r="AA584">
        <v>262</v>
      </c>
      <c r="AB584">
        <v>42.6</v>
      </c>
      <c r="AC584">
        <v>297.39999999999998</v>
      </c>
      <c r="AD584">
        <v>3804.5</v>
      </c>
      <c r="AE584">
        <v>6.6</v>
      </c>
      <c r="AF584">
        <v>299.7</v>
      </c>
      <c r="AG584">
        <v>3808.3</v>
      </c>
      <c r="AH584">
        <v>6.5</v>
      </c>
    </row>
    <row r="585" spans="1:34" hidden="1" x14ac:dyDescent="0.2">
      <c r="A585" s="2">
        <v>39295</v>
      </c>
      <c r="B585" s="3">
        <f>SUM(Table2[[#This Row],[Currency; Not seasonally adjusted]],Table2[[#This Row],[Demand deposits; Not seasonally adjusted]],AC585,AE585)</f>
        <v>1372.7</v>
      </c>
      <c r="C585" s="3">
        <f>SUM(Table2[[#This Row],[M1; Not seasonally adjusted]],K585,L585,,AD585)</f>
        <v>7347.2</v>
      </c>
      <c r="D585" s="3">
        <f>SUM(Table2[[#This Row],[M1; Not seasonally adjusted]],-Table2[[#This Row],[Calculated_NM1]])</f>
        <v>9.9999999999909051E-2</v>
      </c>
      <c r="E585" s="3">
        <f>IF(Table2[[#This Row],[NM1-M1]]&gt;1,1,0)</f>
        <v>0</v>
      </c>
      <c r="F585">
        <v>1372.8</v>
      </c>
      <c r="G585">
        <v>7347.2</v>
      </c>
      <c r="H585">
        <v>757.4</v>
      </c>
      <c r="I585">
        <v>310</v>
      </c>
      <c r="K585">
        <v>1251.9000000000001</v>
      </c>
      <c r="L585">
        <v>895</v>
      </c>
      <c r="M585">
        <v>272.2</v>
      </c>
      <c r="N585">
        <v>192.3</v>
      </c>
      <c r="O585">
        <v>464.5</v>
      </c>
      <c r="P585">
        <v>1376.3</v>
      </c>
      <c r="Q585">
        <v>7385.1</v>
      </c>
      <c r="R585">
        <v>759</v>
      </c>
      <c r="S585">
        <v>309.10000000000002</v>
      </c>
      <c r="U585">
        <v>1256.0999999999999</v>
      </c>
      <c r="V585">
        <v>901</v>
      </c>
      <c r="W585">
        <v>811.7</v>
      </c>
      <c r="X585">
        <v>17.899999999999999</v>
      </c>
      <c r="Y585">
        <v>829.6</v>
      </c>
      <c r="Z585">
        <v>44.9</v>
      </c>
      <c r="AA585">
        <v>975</v>
      </c>
      <c r="AB585">
        <v>44</v>
      </c>
      <c r="AC585">
        <v>298.7</v>
      </c>
      <c r="AD585">
        <v>3827.5</v>
      </c>
      <c r="AE585">
        <v>6.6</v>
      </c>
      <c r="AF585">
        <v>301.7</v>
      </c>
      <c r="AG585">
        <v>3851.7</v>
      </c>
      <c r="AH585">
        <v>6.5</v>
      </c>
    </row>
    <row r="586" spans="1:34" hidden="1" x14ac:dyDescent="0.2">
      <c r="A586" s="2">
        <v>39326</v>
      </c>
      <c r="B586" s="3">
        <f>SUM(Table2[[#This Row],[Currency; Not seasonally adjusted]],Table2[[#This Row],[Demand deposits; Not seasonally adjusted]],AC586,AE586)</f>
        <v>1356.3</v>
      </c>
      <c r="C586" s="3">
        <f>SUM(Table2[[#This Row],[M1; Not seasonally adjusted]],K586,L586,,AD586)</f>
        <v>7367.7</v>
      </c>
      <c r="D586" s="3">
        <f>SUM(Table2[[#This Row],[M1; Not seasonally adjusted]],-Table2[[#This Row],[Calculated_NM1]])</f>
        <v>0</v>
      </c>
      <c r="E586" s="3">
        <f>IF(Table2[[#This Row],[NM1-M1]]&gt;1,1,0)</f>
        <v>0</v>
      </c>
      <c r="F586">
        <v>1356.3</v>
      </c>
      <c r="G586">
        <v>7367.6</v>
      </c>
      <c r="H586">
        <v>756.8</v>
      </c>
      <c r="I586">
        <v>296.2</v>
      </c>
      <c r="K586">
        <v>1266.9000000000001</v>
      </c>
      <c r="L586">
        <v>904.8</v>
      </c>
      <c r="M586">
        <v>272.8</v>
      </c>
      <c r="N586">
        <v>197.2</v>
      </c>
      <c r="O586">
        <v>470</v>
      </c>
      <c r="P586">
        <v>1375.7</v>
      </c>
      <c r="Q586">
        <v>7403.2</v>
      </c>
      <c r="R586">
        <v>760.3</v>
      </c>
      <c r="S586">
        <v>305.60000000000002</v>
      </c>
      <c r="U586">
        <v>1265.9000000000001</v>
      </c>
      <c r="V586">
        <v>909.6</v>
      </c>
      <c r="W586">
        <v>812</v>
      </c>
      <c r="X586">
        <v>15.4</v>
      </c>
      <c r="Y586">
        <v>827.4</v>
      </c>
      <c r="Z586">
        <v>42.7</v>
      </c>
      <c r="AA586">
        <v>1566.7</v>
      </c>
      <c r="AB586">
        <v>41.1</v>
      </c>
      <c r="AC586">
        <v>296.8</v>
      </c>
      <c r="AD586">
        <v>3839.7</v>
      </c>
      <c r="AE586">
        <v>6.5</v>
      </c>
      <c r="AF586">
        <v>303.3</v>
      </c>
      <c r="AG586">
        <v>3852</v>
      </c>
      <c r="AH586">
        <v>6.4</v>
      </c>
    </row>
    <row r="587" spans="1:34" hidden="1" x14ac:dyDescent="0.2">
      <c r="A587" s="2">
        <v>39356</v>
      </c>
      <c r="B587" s="3">
        <f>SUM(Table2[[#This Row],[Currency; Not seasonally adjusted]],Table2[[#This Row],[Demand deposits; Not seasonally adjusted]],AC587,AE587)</f>
        <v>1369.4</v>
      </c>
      <c r="C587" s="3">
        <f>SUM(Table2[[#This Row],[M1; Not seasonally adjusted]],K587,L587,,AD587)</f>
        <v>7378.5</v>
      </c>
      <c r="D587" s="3">
        <f>SUM(Table2[[#This Row],[M1; Not seasonally adjusted]],-Table2[[#This Row],[Calculated_NM1]])</f>
        <v>0</v>
      </c>
      <c r="E587" s="3">
        <f>IF(Table2[[#This Row],[NM1-M1]]&gt;1,1,0)</f>
        <v>0</v>
      </c>
      <c r="F587">
        <v>1369.4</v>
      </c>
      <c r="G587">
        <v>7378.6</v>
      </c>
      <c r="H587">
        <v>759.7</v>
      </c>
      <c r="I587">
        <v>305.2</v>
      </c>
      <c r="K587">
        <v>1275.7</v>
      </c>
      <c r="L587">
        <v>909.5</v>
      </c>
      <c r="M587">
        <v>274.5</v>
      </c>
      <c r="N587">
        <v>201.9</v>
      </c>
      <c r="O587">
        <v>476.4</v>
      </c>
      <c r="P587">
        <v>1379.4</v>
      </c>
      <c r="Q587">
        <v>7417.2</v>
      </c>
      <c r="R587">
        <v>762.8</v>
      </c>
      <c r="S587">
        <v>306.60000000000002</v>
      </c>
      <c r="U587">
        <v>1270.8</v>
      </c>
      <c r="V587">
        <v>918</v>
      </c>
      <c r="W587">
        <v>813.9</v>
      </c>
      <c r="X587">
        <v>15.1</v>
      </c>
      <c r="Y587">
        <v>829</v>
      </c>
      <c r="Z587">
        <v>42.1</v>
      </c>
      <c r="AA587">
        <v>254.2</v>
      </c>
      <c r="AB587">
        <v>41.8</v>
      </c>
      <c r="AC587">
        <v>298.10000000000002</v>
      </c>
      <c r="AD587">
        <v>3823.9</v>
      </c>
      <c r="AE587">
        <v>6.4</v>
      </c>
      <c r="AF587">
        <v>303.5</v>
      </c>
      <c r="AG587">
        <v>3849</v>
      </c>
      <c r="AH587">
        <v>6.4</v>
      </c>
    </row>
    <row r="588" spans="1:34" hidden="1" x14ac:dyDescent="0.2">
      <c r="A588" s="2">
        <v>39387</v>
      </c>
      <c r="B588" s="3">
        <f>SUM(Table2[[#This Row],[Currency; Not seasonally adjusted]],Table2[[#This Row],[Demand deposits; Not seasonally adjusted]],AC588,AE588)</f>
        <v>1370.5</v>
      </c>
      <c r="C588" s="3">
        <f>SUM(Table2[[#This Row],[M1; Not seasonally adjusted]],K588,L588,,AD588)</f>
        <v>7436.7</v>
      </c>
      <c r="D588" s="3">
        <f>SUM(Table2[[#This Row],[M1; Not seasonally adjusted]],-Table2[[#This Row],[Calculated_NM1]])</f>
        <v>0</v>
      </c>
      <c r="E588" s="3">
        <f>IF(Table2[[#This Row],[NM1-M1]]&gt;1,1,0)</f>
        <v>0</v>
      </c>
      <c r="F588">
        <v>1370.5</v>
      </c>
      <c r="G588">
        <v>7436.8</v>
      </c>
      <c r="H588">
        <v>762.4</v>
      </c>
      <c r="I588">
        <v>307.10000000000002</v>
      </c>
      <c r="K588">
        <v>1279</v>
      </c>
      <c r="L588">
        <v>928.5</v>
      </c>
      <c r="M588">
        <v>276.8</v>
      </c>
      <c r="N588">
        <v>206.5</v>
      </c>
      <c r="O588">
        <v>483.3</v>
      </c>
      <c r="P588">
        <v>1371.8</v>
      </c>
      <c r="Q588">
        <v>7441.8</v>
      </c>
      <c r="R588">
        <v>762.7</v>
      </c>
      <c r="S588">
        <v>304.5</v>
      </c>
      <c r="U588">
        <v>1272.7</v>
      </c>
      <c r="V588">
        <v>936.3</v>
      </c>
      <c r="W588">
        <v>819.1</v>
      </c>
      <c r="X588">
        <v>15.2</v>
      </c>
      <c r="Y588">
        <v>834.3</v>
      </c>
      <c r="Z588">
        <v>42.6</v>
      </c>
      <c r="AA588">
        <v>365.7</v>
      </c>
      <c r="AB588">
        <v>42.2</v>
      </c>
      <c r="AC588">
        <v>294.7</v>
      </c>
      <c r="AD588">
        <v>3858.7</v>
      </c>
      <c r="AE588">
        <v>6.3</v>
      </c>
      <c r="AF588">
        <v>298.3</v>
      </c>
      <c r="AG588">
        <v>3861</v>
      </c>
      <c r="AH588">
        <v>6.3</v>
      </c>
    </row>
    <row r="589" spans="1:34" hidden="1" x14ac:dyDescent="0.2">
      <c r="A589" s="2">
        <v>39417</v>
      </c>
      <c r="B589" s="3">
        <f>SUM(Table2[[#This Row],[Currency; Not seasonally adjusted]],Table2[[#This Row],[Demand deposits; Not seasonally adjusted]],AC589,AE589)</f>
        <v>1394.9</v>
      </c>
      <c r="C589" s="3">
        <f>SUM(Table2[[#This Row],[M1; Not seasonally adjusted]],K589,L589,,AD589)</f>
        <v>7504.2</v>
      </c>
      <c r="D589" s="3">
        <f>SUM(Table2[[#This Row],[M1; Not seasonally adjusted]],-Table2[[#This Row],[Calculated_NM1]])</f>
        <v>0</v>
      </c>
      <c r="E589" s="3">
        <f>IF(Table2[[#This Row],[NM1-M1]]&gt;1,1,0)</f>
        <v>0</v>
      </c>
      <c r="F589">
        <v>1394.9</v>
      </c>
      <c r="G589">
        <v>7504.2</v>
      </c>
      <c r="H589">
        <v>764</v>
      </c>
      <c r="I589">
        <v>315.39999999999998</v>
      </c>
      <c r="K589">
        <v>1279.0999999999999</v>
      </c>
      <c r="L589">
        <v>959</v>
      </c>
      <c r="M589">
        <v>279.10000000000002</v>
      </c>
      <c r="N589">
        <v>211</v>
      </c>
      <c r="O589">
        <v>490.1</v>
      </c>
      <c r="P589">
        <v>1373.4</v>
      </c>
      <c r="Q589">
        <v>7471.6</v>
      </c>
      <c r="R589">
        <v>760.6</v>
      </c>
      <c r="S589">
        <v>301.7</v>
      </c>
      <c r="U589">
        <v>1275.7</v>
      </c>
      <c r="V589">
        <v>956.6</v>
      </c>
      <c r="W589">
        <v>822.3</v>
      </c>
      <c r="X589">
        <v>14.9</v>
      </c>
      <c r="Y589">
        <v>837.2</v>
      </c>
      <c r="Z589">
        <v>43.5</v>
      </c>
      <c r="AA589">
        <v>15430.5</v>
      </c>
      <c r="AB589">
        <v>28</v>
      </c>
      <c r="AC589">
        <v>309.2</v>
      </c>
      <c r="AD589">
        <v>3871.2</v>
      </c>
      <c r="AE589">
        <v>6.3</v>
      </c>
      <c r="AF589">
        <v>304.8</v>
      </c>
      <c r="AG589">
        <v>3865.9</v>
      </c>
      <c r="AH589">
        <v>6.3</v>
      </c>
    </row>
    <row r="590" spans="1:34" hidden="1" x14ac:dyDescent="0.2">
      <c r="A590" s="2">
        <v>39448</v>
      </c>
      <c r="B590" s="3">
        <f>SUM(Table2[[#This Row],[Currency; Not seasonally adjusted]],Table2[[#This Row],[Demand deposits; Not seasonally adjusted]],AC590,AE590)</f>
        <v>1375.9</v>
      </c>
      <c r="C590" s="3">
        <f>SUM(Table2[[#This Row],[M1; Not seasonally adjusted]],K590,L590,,AD590)</f>
        <v>7502.5</v>
      </c>
      <c r="D590" s="3">
        <f>SUM(Table2[[#This Row],[M1; Not seasonally adjusted]],-Table2[[#This Row],[Calculated_NM1]])</f>
        <v>0</v>
      </c>
      <c r="E590" s="3">
        <f>IF(Table2[[#This Row],[NM1-M1]]&gt;1,1,0)</f>
        <v>0</v>
      </c>
      <c r="F590">
        <v>1375.9</v>
      </c>
      <c r="G590">
        <v>7502.6</v>
      </c>
      <c r="H590">
        <v>755.7</v>
      </c>
      <c r="I590">
        <v>303.7</v>
      </c>
      <c r="K590">
        <v>1288.2</v>
      </c>
      <c r="L590">
        <v>988.3</v>
      </c>
      <c r="M590">
        <v>282</v>
      </c>
      <c r="N590">
        <v>217.5</v>
      </c>
      <c r="O590">
        <v>499.5</v>
      </c>
      <c r="P590">
        <v>1377.7</v>
      </c>
      <c r="Q590">
        <v>7505.5</v>
      </c>
      <c r="R590">
        <v>758.3</v>
      </c>
      <c r="S590">
        <v>305.10000000000002</v>
      </c>
      <c r="U590">
        <v>1282.7</v>
      </c>
      <c r="V590">
        <v>976.3</v>
      </c>
      <c r="W590">
        <v>815.2</v>
      </c>
      <c r="X590">
        <v>15.4</v>
      </c>
      <c r="Y590">
        <v>830.6</v>
      </c>
      <c r="Z590">
        <v>44.9</v>
      </c>
      <c r="AA590">
        <v>45659.6</v>
      </c>
      <c r="AB590">
        <v>-0.8</v>
      </c>
      <c r="AC590">
        <v>310.3</v>
      </c>
      <c r="AD590">
        <v>3850.1</v>
      </c>
      <c r="AE590">
        <v>6.2</v>
      </c>
      <c r="AF590">
        <v>308.10000000000002</v>
      </c>
      <c r="AG590">
        <v>3868.9</v>
      </c>
      <c r="AH590">
        <v>6.2</v>
      </c>
    </row>
    <row r="591" spans="1:34" hidden="1" x14ac:dyDescent="0.2">
      <c r="A591" s="2">
        <v>39479</v>
      </c>
      <c r="B591" s="3">
        <f>SUM(Table2[[#This Row],[Currency; Not seasonally adjusted]],Table2[[#This Row],[Demand deposits; Not seasonally adjusted]],AC591,AE591)</f>
        <v>1365.9</v>
      </c>
      <c r="C591" s="3">
        <f>SUM(Table2[[#This Row],[M1; Not seasonally adjusted]],K591,L591,,AD591)</f>
        <v>7585.2</v>
      </c>
      <c r="D591" s="3">
        <f>SUM(Table2[[#This Row],[M1; Not seasonally adjusted]],-Table2[[#This Row],[Calculated_NM1]])</f>
        <v>0</v>
      </c>
      <c r="E591" s="3">
        <f>IF(Table2[[#This Row],[NM1-M1]]&gt;1,1,0)</f>
        <v>0</v>
      </c>
      <c r="F591">
        <v>1365.9</v>
      </c>
      <c r="G591">
        <v>7585.2</v>
      </c>
      <c r="H591">
        <v>758.9</v>
      </c>
      <c r="I591">
        <v>297.8</v>
      </c>
      <c r="K591">
        <v>1290.5</v>
      </c>
      <c r="L591">
        <v>1026.5999999999999</v>
      </c>
      <c r="M591">
        <v>284.89999999999998</v>
      </c>
      <c r="N591">
        <v>224.9</v>
      </c>
      <c r="O591">
        <v>509.8</v>
      </c>
      <c r="P591">
        <v>1380.4</v>
      </c>
      <c r="Q591">
        <v>7590.6</v>
      </c>
      <c r="R591">
        <v>757.4</v>
      </c>
      <c r="S591">
        <v>306.89999999999998</v>
      </c>
      <c r="U591">
        <v>1286.5999999999999</v>
      </c>
      <c r="V591">
        <v>1014.1</v>
      </c>
      <c r="W591">
        <v>814.6</v>
      </c>
      <c r="X591">
        <v>14.9</v>
      </c>
      <c r="Y591">
        <v>829.5</v>
      </c>
      <c r="Z591">
        <v>43.8</v>
      </c>
      <c r="AA591">
        <v>60157</v>
      </c>
      <c r="AB591">
        <v>-16.3</v>
      </c>
      <c r="AC591">
        <v>303.10000000000002</v>
      </c>
      <c r="AD591">
        <v>3902.2</v>
      </c>
      <c r="AE591">
        <v>6.1</v>
      </c>
      <c r="AF591">
        <v>309.89999999999998</v>
      </c>
      <c r="AG591">
        <v>3909.5</v>
      </c>
      <c r="AH591">
        <v>6.2</v>
      </c>
    </row>
    <row r="592" spans="1:34" hidden="1" x14ac:dyDescent="0.2">
      <c r="A592" s="2">
        <v>39508</v>
      </c>
      <c r="B592" s="3">
        <f>SUM(Table2[[#This Row],[Currency; Not seasonally adjusted]],Table2[[#This Row],[Demand deposits; Not seasonally adjusted]],AC592,AE592)</f>
        <v>1401</v>
      </c>
      <c r="C592" s="3">
        <f>SUM(Table2[[#This Row],[M1; Not seasonally adjusted]],K592,L592,,AD592)</f>
        <v>7719.2</v>
      </c>
      <c r="D592" s="3">
        <f>SUM(Table2[[#This Row],[M1; Not seasonally adjusted]],-Table2[[#This Row],[Calculated_NM1]])</f>
        <v>9.9999999999909051E-2</v>
      </c>
      <c r="E592" s="3">
        <f>IF(Table2[[#This Row],[NM1-M1]]&gt;1,1,0)</f>
        <v>0</v>
      </c>
      <c r="F592">
        <v>1401.1</v>
      </c>
      <c r="G592">
        <v>7719.2</v>
      </c>
      <c r="H592">
        <v>762</v>
      </c>
      <c r="I592">
        <v>318</v>
      </c>
      <c r="K592">
        <v>1280.5999999999999</v>
      </c>
      <c r="L592">
        <v>1046.2</v>
      </c>
      <c r="M592">
        <v>287.8</v>
      </c>
      <c r="N592">
        <v>232.2</v>
      </c>
      <c r="O592">
        <v>520.1</v>
      </c>
      <c r="P592">
        <v>1388.7</v>
      </c>
      <c r="Q592">
        <v>7656.2</v>
      </c>
      <c r="R592">
        <v>759.2</v>
      </c>
      <c r="S592">
        <v>313.7</v>
      </c>
      <c r="U592">
        <v>1279.5</v>
      </c>
      <c r="V592">
        <v>1024.3</v>
      </c>
      <c r="W592">
        <v>816.4</v>
      </c>
      <c r="X592">
        <v>16.5</v>
      </c>
      <c r="Y592">
        <v>833</v>
      </c>
      <c r="Z592">
        <v>43.8</v>
      </c>
      <c r="AA592">
        <v>94523.4</v>
      </c>
      <c r="AB592">
        <v>-50.7</v>
      </c>
      <c r="AC592">
        <v>314.89999999999998</v>
      </c>
      <c r="AD592">
        <v>3991.3</v>
      </c>
      <c r="AE592">
        <v>6.1</v>
      </c>
      <c r="AF592">
        <v>309.60000000000002</v>
      </c>
      <c r="AG592">
        <v>3963.8</v>
      </c>
      <c r="AH592">
        <v>6.1</v>
      </c>
    </row>
    <row r="593" spans="1:34" hidden="1" x14ac:dyDescent="0.2">
      <c r="A593" s="2">
        <v>39539</v>
      </c>
      <c r="B593" s="3">
        <f>SUM(Table2[[#This Row],[Currency; Not seasonally adjusted]],Table2[[#This Row],[Demand deposits; Not seasonally adjusted]],AC593,AE593)</f>
        <v>1406.5</v>
      </c>
      <c r="C593" s="3">
        <f>SUM(Table2[[#This Row],[M1; Not seasonally adjusted]],K593,L593,,AD593)</f>
        <v>7767.5999999999995</v>
      </c>
      <c r="D593" s="3">
        <f>SUM(Table2[[#This Row],[M1; Not seasonally adjusted]],-Table2[[#This Row],[Calculated_NM1]])</f>
        <v>9.9999999999909051E-2</v>
      </c>
      <c r="E593" s="3">
        <f>IF(Table2[[#This Row],[NM1-M1]]&gt;1,1,0)</f>
        <v>0</v>
      </c>
      <c r="F593">
        <v>1406.6</v>
      </c>
      <c r="G593">
        <v>7767.6</v>
      </c>
      <c r="H593">
        <v>759.8</v>
      </c>
      <c r="I593">
        <v>317.5</v>
      </c>
      <c r="K593">
        <v>1276.3</v>
      </c>
      <c r="L593">
        <v>1057</v>
      </c>
      <c r="M593">
        <v>290.39999999999998</v>
      </c>
      <c r="N593">
        <v>233.7</v>
      </c>
      <c r="O593">
        <v>524.1</v>
      </c>
      <c r="P593">
        <v>1391.4</v>
      </c>
      <c r="Q593">
        <v>7699.2</v>
      </c>
      <c r="R593">
        <v>758.2</v>
      </c>
      <c r="S593">
        <v>315.7</v>
      </c>
      <c r="U593">
        <v>1278.5</v>
      </c>
      <c r="V593">
        <v>1049.8</v>
      </c>
      <c r="W593">
        <v>813.9</v>
      </c>
      <c r="X593">
        <v>16.3</v>
      </c>
      <c r="Y593">
        <v>830.2</v>
      </c>
      <c r="Z593">
        <v>45</v>
      </c>
      <c r="AA593">
        <v>135409.70000000001</v>
      </c>
      <c r="AB593">
        <v>-90.4</v>
      </c>
      <c r="AC593">
        <v>323.10000000000002</v>
      </c>
      <c r="AD593">
        <v>4027.7</v>
      </c>
      <c r="AE593">
        <v>6.1</v>
      </c>
      <c r="AF593">
        <v>311.3</v>
      </c>
      <c r="AG593">
        <v>3979.6</v>
      </c>
      <c r="AH593">
        <v>6.1</v>
      </c>
    </row>
    <row r="594" spans="1:34" hidden="1" x14ac:dyDescent="0.2">
      <c r="A594" s="2">
        <v>39569</v>
      </c>
      <c r="B594" s="3">
        <f>SUM(Table2[[#This Row],[Currency; Not seasonally adjusted]],Table2[[#This Row],[Demand deposits; Not seasonally adjusted]],AC594,AE594)</f>
        <v>1396.4999999999998</v>
      </c>
      <c r="C594" s="3">
        <f>SUM(Table2[[#This Row],[M1; Not seasonally adjusted]],K594,L594,,AD594)</f>
        <v>7709.1</v>
      </c>
      <c r="D594" s="3">
        <f>SUM(Table2[[#This Row],[M1; Not seasonally adjusted]],-Table2[[#This Row],[Calculated_NM1]])</f>
        <v>2.2737367544323206E-13</v>
      </c>
      <c r="E594" s="3">
        <f>IF(Table2[[#This Row],[NM1-M1]]&gt;1,1,0)</f>
        <v>0</v>
      </c>
      <c r="F594">
        <v>1396.5</v>
      </c>
      <c r="G594">
        <v>7709.1</v>
      </c>
      <c r="H594">
        <v>764.1</v>
      </c>
      <c r="I594">
        <v>313</v>
      </c>
      <c r="K594">
        <v>1270.9000000000001</v>
      </c>
      <c r="L594">
        <v>1029.8</v>
      </c>
      <c r="M594">
        <v>292.60000000000002</v>
      </c>
      <c r="N594">
        <v>231.3</v>
      </c>
      <c r="O594">
        <v>523.9</v>
      </c>
      <c r="P594">
        <v>1393.4</v>
      </c>
      <c r="Q594">
        <v>7711.2</v>
      </c>
      <c r="R594">
        <v>762.4</v>
      </c>
      <c r="S594">
        <v>313.89999999999998</v>
      </c>
      <c r="U594">
        <v>1277.4000000000001</v>
      </c>
      <c r="V594">
        <v>1037</v>
      </c>
      <c r="W594">
        <v>818</v>
      </c>
      <c r="X594">
        <v>16.600000000000001</v>
      </c>
      <c r="Y594">
        <v>834.7</v>
      </c>
      <c r="Z594">
        <v>46.9</v>
      </c>
      <c r="AA594">
        <v>155780.29999999999</v>
      </c>
      <c r="AB594">
        <v>-108.9</v>
      </c>
      <c r="AC594">
        <v>313.3</v>
      </c>
      <c r="AD594">
        <v>4011.9</v>
      </c>
      <c r="AE594">
        <v>6.1</v>
      </c>
      <c r="AF594">
        <v>310.89999999999998</v>
      </c>
      <c r="AG594">
        <v>4003.4</v>
      </c>
      <c r="AH594">
        <v>6.2</v>
      </c>
    </row>
    <row r="595" spans="1:34" hidden="1" x14ac:dyDescent="0.2">
      <c r="A595" s="2">
        <v>39600</v>
      </c>
      <c r="B595" s="3">
        <f>SUM(Table2[[#This Row],[Currency; Not seasonally adjusted]],Table2[[#This Row],[Demand deposits; Not seasonally adjusted]],AC595,AE595)</f>
        <v>1407.1999999999998</v>
      </c>
      <c r="C595" s="3">
        <f>SUM(Table2[[#This Row],[M1; Not seasonally adjusted]],K595,L595,,AD595)</f>
        <v>7731.7999999999993</v>
      </c>
      <c r="D595" s="3">
        <f>SUM(Table2[[#This Row],[M1; Not seasonally adjusted]],-Table2[[#This Row],[Calculated_NM1]])</f>
        <v>0.10000000000013642</v>
      </c>
      <c r="E595" s="3">
        <f>IF(Table2[[#This Row],[NM1-M1]]&gt;1,1,0)</f>
        <v>0</v>
      </c>
      <c r="F595">
        <v>1407.3</v>
      </c>
      <c r="G595">
        <v>7731.7</v>
      </c>
      <c r="H595">
        <v>768.9</v>
      </c>
      <c r="I595">
        <v>316.89999999999998</v>
      </c>
      <c r="K595">
        <v>1267.9000000000001</v>
      </c>
      <c r="L595">
        <v>1020.9</v>
      </c>
      <c r="M595">
        <v>294.8</v>
      </c>
      <c r="N595">
        <v>228.8</v>
      </c>
      <c r="O595">
        <v>523.6</v>
      </c>
      <c r="P595">
        <v>1404.6</v>
      </c>
      <c r="Q595">
        <v>7728.9</v>
      </c>
      <c r="R595">
        <v>768.5</v>
      </c>
      <c r="S595">
        <v>317.39999999999998</v>
      </c>
      <c r="U595">
        <v>1274.3</v>
      </c>
      <c r="V595">
        <v>1029.4000000000001</v>
      </c>
      <c r="W595">
        <v>823.5</v>
      </c>
      <c r="X595">
        <v>16.7</v>
      </c>
      <c r="Y595">
        <v>840.2</v>
      </c>
      <c r="Z595">
        <v>45.8</v>
      </c>
      <c r="AA595">
        <v>171278.1</v>
      </c>
      <c r="AB595">
        <v>-125.5</v>
      </c>
      <c r="AC595">
        <v>315.3</v>
      </c>
      <c r="AD595">
        <v>4035.7</v>
      </c>
      <c r="AE595">
        <v>6.1</v>
      </c>
      <c r="AF595">
        <v>312.60000000000002</v>
      </c>
      <c r="AG595">
        <v>4020.7</v>
      </c>
      <c r="AH595">
        <v>6.1</v>
      </c>
    </row>
    <row r="596" spans="1:34" hidden="1" x14ac:dyDescent="0.2">
      <c r="A596" s="2">
        <v>39630</v>
      </c>
      <c r="B596" s="3">
        <f>SUM(Table2[[#This Row],[Currency; Not seasonally adjusted]],Table2[[#This Row],[Demand deposits; Not seasonally adjusted]],AC596,AE596)</f>
        <v>1417.6999999999998</v>
      </c>
      <c r="C596" s="3">
        <f>SUM(Table2[[#This Row],[M1; Not seasonally adjusted]],K596,L596,,AD596)</f>
        <v>7745</v>
      </c>
      <c r="D596" s="3">
        <f>SUM(Table2[[#This Row],[M1; Not seasonally adjusted]],-Table2[[#This Row],[Calculated_NM1]])</f>
        <v>2.2737367544323206E-13</v>
      </c>
      <c r="E596" s="3">
        <f>IF(Table2[[#This Row],[NM1-M1]]&gt;1,1,0)</f>
        <v>0</v>
      </c>
      <c r="F596">
        <v>1417.7</v>
      </c>
      <c r="G596">
        <v>7745</v>
      </c>
      <c r="H596">
        <v>774.9</v>
      </c>
      <c r="I596">
        <v>324.39999999999998</v>
      </c>
      <c r="K596">
        <v>1279.7</v>
      </c>
      <c r="L596">
        <v>1022.1</v>
      </c>
      <c r="M596">
        <v>297.2</v>
      </c>
      <c r="N596">
        <v>231.5</v>
      </c>
      <c r="O596">
        <v>528.79999999999995</v>
      </c>
      <c r="P596">
        <v>1421.1</v>
      </c>
      <c r="Q596">
        <v>7775.4</v>
      </c>
      <c r="R596">
        <v>774.7</v>
      </c>
      <c r="S596">
        <v>325.3</v>
      </c>
      <c r="U596">
        <v>1285.3</v>
      </c>
      <c r="V596">
        <v>1032.9000000000001</v>
      </c>
      <c r="W596">
        <v>830.4</v>
      </c>
      <c r="X596">
        <v>16.600000000000001</v>
      </c>
      <c r="Y596">
        <v>847</v>
      </c>
      <c r="Z596">
        <v>46</v>
      </c>
      <c r="AA596">
        <v>165663.6</v>
      </c>
      <c r="AB596">
        <v>-119.7</v>
      </c>
      <c r="AC596">
        <v>312.3</v>
      </c>
      <c r="AD596">
        <v>4025.5</v>
      </c>
      <c r="AE596">
        <v>6.1</v>
      </c>
      <c r="AF596">
        <v>315.10000000000002</v>
      </c>
      <c r="AG596">
        <v>4036.1</v>
      </c>
      <c r="AH596">
        <v>6</v>
      </c>
    </row>
    <row r="597" spans="1:34" hidden="1" x14ac:dyDescent="0.2">
      <c r="A597" s="2">
        <v>39661</v>
      </c>
      <c r="B597" s="3">
        <f>SUM(Table2[[#This Row],[Currency; Not seasonally adjusted]],Table2[[#This Row],[Demand deposits; Not seasonally adjusted]],AC597,AE597)</f>
        <v>1401.4</v>
      </c>
      <c r="C597" s="3">
        <f>SUM(Table2[[#This Row],[M1; Not seasonally adjusted]],K597,L597,,AD597)</f>
        <v>7742.7</v>
      </c>
      <c r="D597" s="3">
        <f>SUM(Table2[[#This Row],[M1; Not seasonally adjusted]],-Table2[[#This Row],[Calculated_NM1]])</f>
        <v>-0.10000000000013642</v>
      </c>
      <c r="E597" s="3">
        <f>IF(Table2[[#This Row],[NM1-M1]]&gt;1,1,0)</f>
        <v>0</v>
      </c>
      <c r="F597">
        <v>1401.3</v>
      </c>
      <c r="G597">
        <v>7742.7</v>
      </c>
      <c r="H597">
        <v>775.5</v>
      </c>
      <c r="I597">
        <v>316</v>
      </c>
      <c r="K597">
        <v>1308.3</v>
      </c>
      <c r="L597">
        <v>1021.1</v>
      </c>
      <c r="M597">
        <v>299.8</v>
      </c>
      <c r="N597">
        <v>237.3</v>
      </c>
      <c r="O597">
        <v>537.1</v>
      </c>
      <c r="P597">
        <v>1407.4</v>
      </c>
      <c r="Q597">
        <v>7790.2</v>
      </c>
      <c r="R597">
        <v>776.9</v>
      </c>
      <c r="S597">
        <v>316.60000000000002</v>
      </c>
      <c r="U597">
        <v>1313.1</v>
      </c>
      <c r="V597">
        <v>1029.2</v>
      </c>
      <c r="W597">
        <v>831</v>
      </c>
      <c r="X597">
        <v>16.600000000000001</v>
      </c>
      <c r="Y597">
        <v>847.6</v>
      </c>
      <c r="Z597">
        <v>45.8</v>
      </c>
      <c r="AA597">
        <v>168078.4</v>
      </c>
      <c r="AB597">
        <v>-122.3</v>
      </c>
      <c r="AC597">
        <v>303.89999999999998</v>
      </c>
      <c r="AD597">
        <v>4012</v>
      </c>
      <c r="AE597">
        <v>6</v>
      </c>
      <c r="AF597">
        <v>308</v>
      </c>
      <c r="AG597">
        <v>4040.6</v>
      </c>
      <c r="AH597">
        <v>5.9</v>
      </c>
    </row>
    <row r="598" spans="1:34" hidden="1" x14ac:dyDescent="0.2">
      <c r="A598" s="2">
        <v>39692</v>
      </c>
      <c r="B598" s="3">
        <f>SUM(Table2[[#This Row],[Currency; Not seasonally adjusted]],Table2[[#This Row],[Demand deposits; Not seasonally adjusted]],AC598,AE598)</f>
        <v>1441.3999999999999</v>
      </c>
      <c r="C598" s="3">
        <f>SUM(Table2[[#This Row],[M1; Not seasonally adjusted]],K598,L598,,AD598)</f>
        <v>7815.6</v>
      </c>
      <c r="D598" s="3">
        <f>SUM(Table2[[#This Row],[M1; Not seasonally adjusted]],-Table2[[#This Row],[Calculated_NM1]])</f>
        <v>0.10000000000013642</v>
      </c>
      <c r="E598" s="3">
        <f>IF(Table2[[#This Row],[NM1-M1]]&gt;1,1,0)</f>
        <v>0</v>
      </c>
      <c r="F598">
        <v>1441.5</v>
      </c>
      <c r="G598">
        <v>7815.6</v>
      </c>
      <c r="H598">
        <v>776.8</v>
      </c>
      <c r="I598">
        <v>351.4</v>
      </c>
      <c r="K598">
        <v>1338.1</v>
      </c>
      <c r="L598">
        <v>1012.2</v>
      </c>
      <c r="M598">
        <v>302.3</v>
      </c>
      <c r="N598">
        <v>243.1</v>
      </c>
      <c r="O598">
        <v>545.5</v>
      </c>
      <c r="P598">
        <v>1462</v>
      </c>
      <c r="Q598">
        <v>7859.5</v>
      </c>
      <c r="R598">
        <v>780.9</v>
      </c>
      <c r="S598">
        <v>362</v>
      </c>
      <c r="U598">
        <v>1337.8</v>
      </c>
      <c r="V598">
        <v>1017.3</v>
      </c>
      <c r="W598">
        <v>835.1</v>
      </c>
      <c r="X598">
        <v>74.599999999999994</v>
      </c>
      <c r="Y598">
        <v>909.7</v>
      </c>
      <c r="Z598">
        <v>102.9</v>
      </c>
      <c r="AA598">
        <v>290105.2</v>
      </c>
      <c r="AB598">
        <v>-187.2</v>
      </c>
      <c r="AC598">
        <v>307.39999999999998</v>
      </c>
      <c r="AD598">
        <v>4023.8</v>
      </c>
      <c r="AE598">
        <v>5.8</v>
      </c>
      <c r="AF598">
        <v>313.2</v>
      </c>
      <c r="AG598">
        <v>4042.4</v>
      </c>
      <c r="AH598">
        <v>5.8</v>
      </c>
    </row>
    <row r="599" spans="1:34" hidden="1" x14ac:dyDescent="0.2">
      <c r="A599" s="2">
        <v>39722</v>
      </c>
      <c r="B599" s="3">
        <f>SUM(Table2[[#This Row],[Currency; Not seasonally adjusted]],Table2[[#This Row],[Demand deposits; Not seasonally adjusted]],AC599,AE599)</f>
        <v>1462.5000000000002</v>
      </c>
      <c r="C599" s="3">
        <f>SUM(Table2[[#This Row],[M1; Not seasonally adjusted]],K599,L599,,AD599)</f>
        <v>7922.1</v>
      </c>
      <c r="D599" s="3">
        <f>SUM(Table2[[#This Row],[M1; Not seasonally adjusted]],-Table2[[#This Row],[Calculated_NM1]])</f>
        <v>9.9999999999681677E-2</v>
      </c>
      <c r="E599" s="3">
        <f>IF(Table2[[#This Row],[NM1-M1]]&gt;1,1,0)</f>
        <v>0</v>
      </c>
      <c r="F599">
        <v>1462.6</v>
      </c>
      <c r="G599">
        <v>7922.1</v>
      </c>
      <c r="H599">
        <v>793.6</v>
      </c>
      <c r="I599">
        <v>359.3</v>
      </c>
      <c r="K599">
        <v>1403.5</v>
      </c>
      <c r="L599">
        <v>1036.7</v>
      </c>
      <c r="M599">
        <v>304.89999999999998</v>
      </c>
      <c r="N599">
        <v>248.4</v>
      </c>
      <c r="O599">
        <v>553.29999999999995</v>
      </c>
      <c r="P599">
        <v>1473.8</v>
      </c>
      <c r="Q599">
        <v>7965.3</v>
      </c>
      <c r="R599">
        <v>796.7</v>
      </c>
      <c r="S599">
        <v>361.7</v>
      </c>
      <c r="U599">
        <v>1399.3</v>
      </c>
      <c r="V599">
        <v>1046.5</v>
      </c>
      <c r="W599">
        <v>851.8</v>
      </c>
      <c r="X599">
        <v>284.60000000000002</v>
      </c>
      <c r="Y599">
        <v>1136.4000000000001</v>
      </c>
      <c r="Z599">
        <v>314.8</v>
      </c>
      <c r="AA599">
        <v>648319.4</v>
      </c>
      <c r="AB599">
        <v>-333.5</v>
      </c>
      <c r="AC599">
        <v>303.89999999999998</v>
      </c>
      <c r="AD599">
        <v>4019.3</v>
      </c>
      <c r="AE599">
        <v>5.7</v>
      </c>
      <c r="AF599">
        <v>309.7</v>
      </c>
      <c r="AG599">
        <v>4045.6</v>
      </c>
      <c r="AH599">
        <v>5.7</v>
      </c>
    </row>
    <row r="600" spans="1:34" hidden="1" x14ac:dyDescent="0.2">
      <c r="A600" s="2">
        <v>39753</v>
      </c>
      <c r="B600" s="3">
        <f>SUM(Table2[[#This Row],[Currency; Not seasonally adjusted]],Table2[[#This Row],[Demand deposits; Not seasonally adjusted]],AC600,AE600)</f>
        <v>1513.6999999999998</v>
      </c>
      <c r="C600" s="3">
        <f>SUM(Table2[[#This Row],[M1; Not seasonally adjusted]],K600,L600,,AD600)</f>
        <v>8012.5999999999995</v>
      </c>
      <c r="D600" s="3">
        <f>SUM(Table2[[#This Row],[M1; Not seasonally adjusted]],-Table2[[#This Row],[Calculated_NM1]])</f>
        <v>2.2737367544323206E-13</v>
      </c>
      <c r="E600" s="3">
        <f>IF(Table2[[#This Row],[NM1-M1]]&gt;1,1,0)</f>
        <v>0</v>
      </c>
      <c r="F600">
        <v>1513.7</v>
      </c>
      <c r="G600">
        <v>8012.5</v>
      </c>
      <c r="H600">
        <v>806.3</v>
      </c>
      <c r="I600">
        <v>403.7</v>
      </c>
      <c r="K600">
        <v>1440.5</v>
      </c>
      <c r="L600">
        <v>1032.2</v>
      </c>
      <c r="M600">
        <v>307.39999999999998</v>
      </c>
      <c r="N600">
        <v>253</v>
      </c>
      <c r="O600">
        <v>560.4</v>
      </c>
      <c r="P600">
        <v>1514.6</v>
      </c>
      <c r="Q600">
        <v>8015.8</v>
      </c>
      <c r="R600">
        <v>806.4</v>
      </c>
      <c r="S600">
        <v>400.3</v>
      </c>
      <c r="U600">
        <v>1433.9</v>
      </c>
      <c r="V600">
        <v>1041.3</v>
      </c>
      <c r="W600">
        <v>865.4</v>
      </c>
      <c r="X600">
        <v>576.79999999999995</v>
      </c>
      <c r="Y600">
        <v>1442.3</v>
      </c>
      <c r="Z600">
        <v>609.1</v>
      </c>
      <c r="AA600">
        <v>698785.6</v>
      </c>
      <c r="AB600">
        <v>-89.7</v>
      </c>
      <c r="AC600">
        <v>298.10000000000002</v>
      </c>
      <c r="AD600">
        <v>4026.2</v>
      </c>
      <c r="AE600">
        <v>5.6</v>
      </c>
      <c r="AF600">
        <v>302.2</v>
      </c>
      <c r="AG600">
        <v>4026.1</v>
      </c>
      <c r="AH600">
        <v>5.6</v>
      </c>
    </row>
    <row r="601" spans="1:34" hidden="1" x14ac:dyDescent="0.2">
      <c r="A601" s="2">
        <v>39783</v>
      </c>
      <c r="B601" s="3">
        <f>SUM(Table2[[#This Row],[Currency; Not seasonally adjusted]],Table2[[#This Row],[Demand deposits; Not seasonally adjusted]],AC601,AE601)</f>
        <v>1632.3000000000002</v>
      </c>
      <c r="C601" s="3">
        <f>SUM(Table2[[#This Row],[M1; Not seasonally adjusted]],K601,L601,,AD601)</f>
        <v>8231.5</v>
      </c>
      <c r="D601" s="3">
        <f>SUM(Table2[[#This Row],[M1; Not seasonally adjusted]],-Table2[[#This Row],[Calculated_NM1]])</f>
        <v>-2.2737367544323206E-13</v>
      </c>
      <c r="E601" s="3">
        <f>IF(Table2[[#This Row],[NM1-M1]]&gt;1,1,0)</f>
        <v>0</v>
      </c>
      <c r="F601">
        <v>1632.3</v>
      </c>
      <c r="G601">
        <v>8231.5</v>
      </c>
      <c r="H601">
        <v>818.9</v>
      </c>
      <c r="I601">
        <v>493</v>
      </c>
      <c r="K601">
        <v>1461.3</v>
      </c>
      <c r="L601">
        <v>1048.5</v>
      </c>
      <c r="M601">
        <v>310</v>
      </c>
      <c r="N601">
        <v>257.60000000000002</v>
      </c>
      <c r="O601">
        <v>567.6</v>
      </c>
      <c r="P601">
        <v>1601.7</v>
      </c>
      <c r="Q601">
        <v>8192.1</v>
      </c>
      <c r="R601">
        <v>816.2</v>
      </c>
      <c r="S601">
        <v>469.9</v>
      </c>
      <c r="U601">
        <v>1457.4</v>
      </c>
      <c r="V601">
        <v>1045.0999999999999</v>
      </c>
      <c r="W601">
        <v>878.3</v>
      </c>
      <c r="X601">
        <v>788</v>
      </c>
      <c r="Y601">
        <v>1666.4</v>
      </c>
      <c r="Z601">
        <v>820.9</v>
      </c>
      <c r="AA601">
        <v>653565.30000000005</v>
      </c>
      <c r="AB601">
        <v>167.3</v>
      </c>
      <c r="AC601">
        <v>314.89999999999998</v>
      </c>
      <c r="AD601">
        <v>4089.4</v>
      </c>
      <c r="AE601">
        <v>5.5</v>
      </c>
      <c r="AF601">
        <v>310.10000000000002</v>
      </c>
      <c r="AG601">
        <v>4088</v>
      </c>
      <c r="AH601">
        <v>5.5</v>
      </c>
    </row>
    <row r="602" spans="1:34" hidden="1" x14ac:dyDescent="0.2">
      <c r="A602" s="2">
        <v>39814</v>
      </c>
      <c r="B602" s="3">
        <f>SUM(Table2[[#This Row],[Currency; Not seasonally adjusted]],Table2[[#This Row],[Demand deposits; Not seasonally adjusted]],AC602,AE602)</f>
        <v>1580.7</v>
      </c>
      <c r="C602" s="3">
        <f>SUM(Table2[[#This Row],[M1; Not seasonally adjusted]],K602,L602,,AD602)</f>
        <v>8276.4</v>
      </c>
      <c r="D602" s="3">
        <f>SUM(Table2[[#This Row],[M1; Not seasonally adjusted]],-Table2[[#This Row],[Calculated_NM1]])</f>
        <v>0</v>
      </c>
      <c r="E602" s="3">
        <f>IF(Table2[[#This Row],[NM1-M1]]&gt;1,1,0)</f>
        <v>0</v>
      </c>
      <c r="F602">
        <v>1580.7</v>
      </c>
      <c r="G602">
        <v>8276.4</v>
      </c>
      <c r="H602">
        <v>826.1</v>
      </c>
      <c r="I602">
        <v>436.3</v>
      </c>
      <c r="K602">
        <v>1455</v>
      </c>
      <c r="L602">
        <v>1053.7</v>
      </c>
      <c r="M602">
        <v>314.7</v>
      </c>
      <c r="N602">
        <v>261.10000000000002</v>
      </c>
      <c r="O602">
        <v>575.79999999999995</v>
      </c>
      <c r="P602">
        <v>1582.8</v>
      </c>
      <c r="Q602">
        <v>8273.7000000000007</v>
      </c>
      <c r="R602">
        <v>829.5</v>
      </c>
      <c r="S602">
        <v>436.7</v>
      </c>
      <c r="U602">
        <v>1448.8</v>
      </c>
      <c r="V602">
        <v>1039.4000000000001</v>
      </c>
      <c r="W602">
        <v>886.6</v>
      </c>
      <c r="X602">
        <v>825.4</v>
      </c>
      <c r="Y602">
        <v>1712</v>
      </c>
      <c r="Z602">
        <v>860.2</v>
      </c>
      <c r="AA602">
        <v>563496.4</v>
      </c>
      <c r="AB602">
        <v>296.7</v>
      </c>
      <c r="AC602">
        <v>312.8</v>
      </c>
      <c r="AD602">
        <v>4187</v>
      </c>
      <c r="AE602">
        <v>5.5</v>
      </c>
      <c r="AF602">
        <v>311.10000000000002</v>
      </c>
      <c r="AG602">
        <v>4202.7</v>
      </c>
      <c r="AH602">
        <v>5.5</v>
      </c>
    </row>
    <row r="603" spans="1:34" hidden="1" x14ac:dyDescent="0.2">
      <c r="A603" s="2">
        <v>39845</v>
      </c>
      <c r="B603" s="3">
        <f>SUM(Table2[[#This Row],[Currency; Not seasonally adjusted]],Table2[[#This Row],[Demand deposits; Not seasonally adjusted]],AC603,AE603)</f>
        <v>1552.1</v>
      </c>
      <c r="C603" s="3">
        <f>SUM(Table2[[#This Row],[M1; Not seasonally adjusted]],K603,L603,,AD603)</f>
        <v>8305.1</v>
      </c>
      <c r="D603" s="3">
        <f>SUM(Table2[[#This Row],[M1; Not seasonally adjusted]],-Table2[[#This Row],[Calculated_NM1]])</f>
        <v>-9.9999999999909051E-2</v>
      </c>
      <c r="E603" s="3">
        <f>IF(Table2[[#This Row],[NM1-M1]]&gt;1,1,0)</f>
        <v>0</v>
      </c>
      <c r="F603">
        <v>1552</v>
      </c>
      <c r="G603">
        <v>8305.2000000000007</v>
      </c>
      <c r="H603">
        <v>839</v>
      </c>
      <c r="I603">
        <v>393.2</v>
      </c>
      <c r="K603">
        <v>1441.2</v>
      </c>
      <c r="L603">
        <v>1037.9000000000001</v>
      </c>
      <c r="M603">
        <v>321.8</v>
      </c>
      <c r="N603">
        <v>263.10000000000002</v>
      </c>
      <c r="O603">
        <v>584.9</v>
      </c>
      <c r="P603">
        <v>1567.2</v>
      </c>
      <c r="Q603">
        <v>8303.1</v>
      </c>
      <c r="R603">
        <v>837.6</v>
      </c>
      <c r="S603">
        <v>403.7</v>
      </c>
      <c r="U603">
        <v>1436.3</v>
      </c>
      <c r="V603">
        <v>1024.0999999999999</v>
      </c>
      <c r="W603">
        <v>895.1</v>
      </c>
      <c r="X603">
        <v>666.6</v>
      </c>
      <c r="Y603">
        <v>1561.7</v>
      </c>
      <c r="Z603">
        <v>701</v>
      </c>
      <c r="AA603">
        <v>582497.19999999995</v>
      </c>
      <c r="AB603">
        <v>118.5</v>
      </c>
      <c r="AC603">
        <v>314.39999999999998</v>
      </c>
      <c r="AD603">
        <v>4274</v>
      </c>
      <c r="AE603">
        <v>5.5</v>
      </c>
      <c r="AF603">
        <v>320.5</v>
      </c>
      <c r="AG603">
        <v>4275.5</v>
      </c>
      <c r="AH603">
        <v>5.5</v>
      </c>
    </row>
    <row r="604" spans="1:34" hidden="1" x14ac:dyDescent="0.2">
      <c r="A604" s="2">
        <v>39873</v>
      </c>
      <c r="B604" s="3">
        <f>SUM(Table2[[#This Row],[Currency; Not seasonally adjusted]],Table2[[#This Row],[Demand deposits; Not seasonally adjusted]],AC604,AE604)</f>
        <v>1594.9000000000003</v>
      </c>
      <c r="C604" s="3">
        <f>SUM(Table2[[#This Row],[M1; Not seasonally adjusted]],K604,L604,,AD604)</f>
        <v>8441.0999999999985</v>
      </c>
      <c r="D604" s="3">
        <f>SUM(Table2[[#This Row],[M1; Not seasonally adjusted]],-Table2[[#This Row],[Calculated_NM1]])</f>
        <v>-2.2737367544323206E-13</v>
      </c>
      <c r="E604" s="3">
        <f>IF(Table2[[#This Row],[NM1-M1]]&gt;1,1,0)</f>
        <v>0</v>
      </c>
      <c r="F604">
        <v>1594.9</v>
      </c>
      <c r="G604">
        <v>8441.1</v>
      </c>
      <c r="H604">
        <v>846.7</v>
      </c>
      <c r="I604">
        <v>413.6</v>
      </c>
      <c r="K604">
        <v>1425.6</v>
      </c>
      <c r="L604">
        <v>1041.7</v>
      </c>
      <c r="M604">
        <v>328.8</v>
      </c>
      <c r="N604">
        <v>265.10000000000002</v>
      </c>
      <c r="O604">
        <v>593.9</v>
      </c>
      <c r="P604">
        <v>1578.9</v>
      </c>
      <c r="Q604">
        <v>8369.2999999999993</v>
      </c>
      <c r="R604">
        <v>843</v>
      </c>
      <c r="S604">
        <v>407.8</v>
      </c>
      <c r="U604">
        <v>1423.8</v>
      </c>
      <c r="V604">
        <v>1020.3</v>
      </c>
      <c r="W604">
        <v>901.4</v>
      </c>
      <c r="X604">
        <v>745.9</v>
      </c>
      <c r="Y604">
        <v>1647.3</v>
      </c>
      <c r="Z604">
        <v>778.1</v>
      </c>
      <c r="AA604">
        <v>612111.1</v>
      </c>
      <c r="AB604">
        <v>166</v>
      </c>
      <c r="AC604">
        <v>329.2</v>
      </c>
      <c r="AD604">
        <v>4378.8999999999996</v>
      </c>
      <c r="AE604">
        <v>5.4</v>
      </c>
      <c r="AF604">
        <v>322.7</v>
      </c>
      <c r="AG604">
        <v>4346.3</v>
      </c>
      <c r="AH604">
        <v>5.4</v>
      </c>
    </row>
    <row r="605" spans="1:34" hidden="1" x14ac:dyDescent="0.2">
      <c r="A605" s="2">
        <v>39904</v>
      </c>
      <c r="B605" s="3">
        <f>SUM(Table2[[#This Row],[Currency; Not seasonally adjusted]],Table2[[#This Row],[Demand deposits; Not seasonally adjusted]],AC605,AE605)</f>
        <v>1627.7</v>
      </c>
      <c r="C605" s="3">
        <f>SUM(Table2[[#This Row],[M1; Not seasonally adjusted]],K605,L605,,AD605)</f>
        <v>8441.5</v>
      </c>
      <c r="D605" s="3">
        <f>SUM(Table2[[#This Row],[M1; Not seasonally adjusted]],-Table2[[#This Row],[Calculated_NM1]])</f>
        <v>0</v>
      </c>
      <c r="E605" s="3">
        <f>IF(Table2[[#This Row],[NM1-M1]]&gt;1,1,0)</f>
        <v>0</v>
      </c>
      <c r="F605">
        <v>1627.7</v>
      </c>
      <c r="G605">
        <v>8441.5</v>
      </c>
      <c r="H605">
        <v>849.5</v>
      </c>
      <c r="I605">
        <v>427.2</v>
      </c>
      <c r="K605">
        <v>1401.5</v>
      </c>
      <c r="L605">
        <v>1011.2</v>
      </c>
      <c r="M605">
        <v>334.5</v>
      </c>
      <c r="N605">
        <v>263.89999999999998</v>
      </c>
      <c r="O605">
        <v>598.4</v>
      </c>
      <c r="P605">
        <v>1611.6</v>
      </c>
      <c r="Q605">
        <v>8372.9</v>
      </c>
      <c r="R605">
        <v>847.2</v>
      </c>
      <c r="S605">
        <v>425.6</v>
      </c>
      <c r="U605">
        <v>1403.4</v>
      </c>
      <c r="V605">
        <v>1006</v>
      </c>
      <c r="W605">
        <v>903.6</v>
      </c>
      <c r="X605">
        <v>849.6</v>
      </c>
      <c r="Y605">
        <v>1753.2</v>
      </c>
      <c r="Z605">
        <v>881.7</v>
      </c>
      <c r="AA605">
        <v>558194</v>
      </c>
      <c r="AB605">
        <v>323.5</v>
      </c>
      <c r="AC605">
        <v>345.7</v>
      </c>
      <c r="AD605">
        <v>4401.1000000000004</v>
      </c>
      <c r="AE605">
        <v>5.3</v>
      </c>
      <c r="AF605">
        <v>333.5</v>
      </c>
      <c r="AG605">
        <v>4351.8999999999996</v>
      </c>
      <c r="AH605">
        <v>5.3</v>
      </c>
    </row>
    <row r="606" spans="1:34" hidden="1" x14ac:dyDescent="0.2">
      <c r="A606" s="2">
        <v>39934</v>
      </c>
      <c r="B606" s="3">
        <f>SUM(Table2[[#This Row],[Currency; Not seasonally adjusted]],Table2[[#This Row],[Demand deposits; Not seasonally adjusted]],AC606,AE606)</f>
        <v>1617.8000000000002</v>
      </c>
      <c r="C606" s="3">
        <f>SUM(Table2[[#This Row],[M1; Not seasonally adjusted]],K606,L606,,AD606)</f>
        <v>8428.7000000000007</v>
      </c>
      <c r="D606" s="3">
        <f>SUM(Table2[[#This Row],[M1; Not seasonally adjusted]],-Table2[[#This Row],[Calculated_NM1]])</f>
        <v>9.9999999999909051E-2</v>
      </c>
      <c r="E606" s="3">
        <f>IF(Table2[[#This Row],[NM1-M1]]&gt;1,1,0)</f>
        <v>0</v>
      </c>
      <c r="F606">
        <v>1617.9</v>
      </c>
      <c r="G606">
        <v>8428.6</v>
      </c>
      <c r="H606">
        <v>851.3</v>
      </c>
      <c r="I606">
        <v>424.1</v>
      </c>
      <c r="K606">
        <v>1380.2</v>
      </c>
      <c r="L606">
        <v>975.4</v>
      </c>
      <c r="M606">
        <v>337.8</v>
      </c>
      <c r="N606">
        <v>258</v>
      </c>
      <c r="O606">
        <v>595.79999999999995</v>
      </c>
      <c r="P606">
        <v>1617.5</v>
      </c>
      <c r="Q606">
        <v>8430.7000000000007</v>
      </c>
      <c r="R606">
        <v>848.7</v>
      </c>
      <c r="S606">
        <v>428.1</v>
      </c>
      <c r="U606">
        <v>1386.7</v>
      </c>
      <c r="V606">
        <v>983.1</v>
      </c>
      <c r="W606">
        <v>905.8</v>
      </c>
      <c r="X606">
        <v>869.3</v>
      </c>
      <c r="Y606">
        <v>1775.1</v>
      </c>
      <c r="Z606">
        <v>902.8</v>
      </c>
      <c r="AA606">
        <v>525448.1</v>
      </c>
      <c r="AB606">
        <v>377.4</v>
      </c>
      <c r="AC606">
        <v>337.2</v>
      </c>
      <c r="AD606">
        <v>4455.2</v>
      </c>
      <c r="AE606">
        <v>5.2</v>
      </c>
      <c r="AF606">
        <v>335.6</v>
      </c>
      <c r="AG606">
        <v>4443.3999999999996</v>
      </c>
      <c r="AH606">
        <v>5.3</v>
      </c>
    </row>
    <row r="607" spans="1:34" hidden="1" x14ac:dyDescent="0.2">
      <c r="A607" s="2">
        <v>39965</v>
      </c>
      <c r="B607" s="3">
        <f>SUM(Table2[[#This Row],[Currency; Not seasonally adjusted]],Table2[[#This Row],[Demand deposits; Not seasonally adjusted]],AC607,AE607)</f>
        <v>1661.7</v>
      </c>
      <c r="C607" s="3">
        <f>SUM(Table2[[#This Row],[M1; Not seasonally adjusted]],K607,L607,,AD607)</f>
        <v>8441.2000000000007</v>
      </c>
      <c r="D607" s="3">
        <f>SUM(Table2[[#This Row],[M1; Not seasonally adjusted]],-Table2[[#This Row],[Calculated_NM1]])</f>
        <v>0</v>
      </c>
      <c r="E607" s="3">
        <f>IF(Table2[[#This Row],[NM1-M1]]&gt;1,1,0)</f>
        <v>0</v>
      </c>
      <c r="F607">
        <v>1661.7</v>
      </c>
      <c r="G607">
        <v>8441.2999999999993</v>
      </c>
      <c r="H607">
        <v>852.8</v>
      </c>
      <c r="I607">
        <v>449</v>
      </c>
      <c r="K607">
        <v>1357.5</v>
      </c>
      <c r="L607">
        <v>946.3</v>
      </c>
      <c r="M607">
        <v>341.2</v>
      </c>
      <c r="N607">
        <v>252</v>
      </c>
      <c r="O607">
        <v>593.20000000000005</v>
      </c>
      <c r="P607">
        <v>1658.8</v>
      </c>
      <c r="Q607">
        <v>8440.5</v>
      </c>
      <c r="R607">
        <v>852.2</v>
      </c>
      <c r="S607">
        <v>450.2</v>
      </c>
      <c r="U607">
        <v>1363.1</v>
      </c>
      <c r="V607">
        <v>954.4</v>
      </c>
      <c r="W607">
        <v>907.5</v>
      </c>
      <c r="X607">
        <v>776.2</v>
      </c>
      <c r="Y607">
        <v>1683.7</v>
      </c>
      <c r="Z607">
        <v>809.7</v>
      </c>
      <c r="AA607">
        <v>438722.4</v>
      </c>
      <c r="AB607">
        <v>371</v>
      </c>
      <c r="AC607">
        <v>354.7</v>
      </c>
      <c r="AD607">
        <v>4475.7</v>
      </c>
      <c r="AE607">
        <v>5.2</v>
      </c>
      <c r="AF607">
        <v>351.1</v>
      </c>
      <c r="AG607">
        <v>4464.1000000000004</v>
      </c>
      <c r="AH607">
        <v>5.2</v>
      </c>
    </row>
    <row r="608" spans="1:34" hidden="1" x14ac:dyDescent="0.2">
      <c r="A608" s="2">
        <v>39995</v>
      </c>
      <c r="B608" s="3">
        <f>SUM(Table2[[#This Row],[Currency; Not seasonally adjusted]],Table2[[#This Row],[Demand deposits; Not seasonally adjusted]],AC608,AE608)</f>
        <v>1657.6000000000001</v>
      </c>
      <c r="C608" s="3">
        <f>SUM(Table2[[#This Row],[M1; Not seasonally adjusted]],K608,L608,,AD608)</f>
        <v>8407.5999999999985</v>
      </c>
      <c r="D608" s="3">
        <f>SUM(Table2[[#This Row],[M1; Not seasonally adjusted]],-Table2[[#This Row],[Calculated_NM1]])</f>
        <v>-2.2737367544323206E-13</v>
      </c>
      <c r="E608" s="3">
        <f>IF(Table2[[#This Row],[NM1-M1]]&gt;1,1,0)</f>
        <v>0</v>
      </c>
      <c r="F608">
        <v>1657.6</v>
      </c>
      <c r="G608">
        <v>8407.6</v>
      </c>
      <c r="H608">
        <v>855</v>
      </c>
      <c r="I608">
        <v>444.4</v>
      </c>
      <c r="K608">
        <v>1330.8</v>
      </c>
      <c r="L608">
        <v>920.7</v>
      </c>
      <c r="M608">
        <v>343.6</v>
      </c>
      <c r="N608">
        <v>246.5</v>
      </c>
      <c r="O608">
        <v>590.1</v>
      </c>
      <c r="P608">
        <v>1662.5</v>
      </c>
      <c r="Q608">
        <v>8445.1</v>
      </c>
      <c r="R608">
        <v>854.8</v>
      </c>
      <c r="S608">
        <v>445.6</v>
      </c>
      <c r="U608">
        <v>1335.3</v>
      </c>
      <c r="V608">
        <v>930.5</v>
      </c>
      <c r="W608">
        <v>910</v>
      </c>
      <c r="X608">
        <v>763.6</v>
      </c>
      <c r="Y608">
        <v>1673.6</v>
      </c>
      <c r="Z608">
        <v>796.5</v>
      </c>
      <c r="AA608">
        <v>366961.4</v>
      </c>
      <c r="AB608">
        <v>429.6</v>
      </c>
      <c r="AC608">
        <v>353</v>
      </c>
      <c r="AD608">
        <v>4498.5</v>
      </c>
      <c r="AE608">
        <v>5.2</v>
      </c>
      <c r="AF608">
        <v>356.9</v>
      </c>
      <c r="AG608">
        <v>4516.8999999999996</v>
      </c>
      <c r="AH608">
        <v>5.0999999999999996</v>
      </c>
    </row>
    <row r="609" spans="1:34" hidden="1" x14ac:dyDescent="0.2">
      <c r="A609" s="2">
        <v>40026</v>
      </c>
      <c r="B609" s="3">
        <f>SUM(Table2[[#This Row],[Currency; Not seasonally adjusted]],Table2[[#This Row],[Demand deposits; Not seasonally adjusted]],AC609,AE609)</f>
        <v>1651.3</v>
      </c>
      <c r="C609" s="3">
        <f>SUM(Table2[[#This Row],[M1; Not seasonally adjusted]],K609,L609,,AD609)</f>
        <v>8386.7000000000007</v>
      </c>
      <c r="D609" s="3">
        <f>SUM(Table2[[#This Row],[M1; Not seasonally adjusted]],-Table2[[#This Row],[Calculated_NM1]])</f>
        <v>0</v>
      </c>
      <c r="E609" s="3">
        <f>IF(Table2[[#This Row],[NM1-M1]]&gt;1,1,0)</f>
        <v>0</v>
      </c>
      <c r="F609">
        <v>1651.3</v>
      </c>
      <c r="G609">
        <v>8386.7000000000007</v>
      </c>
      <c r="H609">
        <v>855.9</v>
      </c>
      <c r="I609">
        <v>434.9</v>
      </c>
      <c r="K609">
        <v>1302.7</v>
      </c>
      <c r="L609">
        <v>896.6</v>
      </c>
      <c r="M609">
        <v>344.7</v>
      </c>
      <c r="N609">
        <v>241.5</v>
      </c>
      <c r="O609">
        <v>586.20000000000005</v>
      </c>
      <c r="P609">
        <v>1660</v>
      </c>
      <c r="Q609">
        <v>8445</v>
      </c>
      <c r="R609">
        <v>858.2</v>
      </c>
      <c r="S609">
        <v>436.6</v>
      </c>
      <c r="U609">
        <v>1306.8</v>
      </c>
      <c r="V609">
        <v>904.4</v>
      </c>
      <c r="W609">
        <v>911.1</v>
      </c>
      <c r="X609">
        <v>799.6</v>
      </c>
      <c r="Y609">
        <v>1710.8</v>
      </c>
      <c r="Z609">
        <v>828.7</v>
      </c>
      <c r="AA609">
        <v>331449.59999999998</v>
      </c>
      <c r="AB609">
        <v>497.3</v>
      </c>
      <c r="AC609">
        <v>355.3</v>
      </c>
      <c r="AD609">
        <v>4536.1000000000004</v>
      </c>
      <c r="AE609">
        <v>5.2</v>
      </c>
      <c r="AF609">
        <v>360</v>
      </c>
      <c r="AG609">
        <v>4573.7</v>
      </c>
      <c r="AH609">
        <v>5.0999999999999996</v>
      </c>
    </row>
    <row r="610" spans="1:34" hidden="1" x14ac:dyDescent="0.2">
      <c r="A610" s="2">
        <v>40057</v>
      </c>
      <c r="B610" s="3">
        <f>SUM(Table2[[#This Row],[Currency; Not seasonally adjusted]],Table2[[#This Row],[Demand deposits; Not seasonally adjusted]],AC610,AE610)</f>
        <v>1641</v>
      </c>
      <c r="C610" s="3">
        <f>SUM(Table2[[#This Row],[M1; Not seasonally adjusted]],K610,L610,,AD610)</f>
        <v>8394.9</v>
      </c>
      <c r="D610" s="3">
        <f>SUM(Table2[[#This Row],[M1; Not seasonally adjusted]],-Table2[[#This Row],[Calculated_NM1]])</f>
        <v>0</v>
      </c>
      <c r="E610" s="3">
        <f>IF(Table2[[#This Row],[NM1-M1]]&gt;1,1,0)</f>
        <v>0</v>
      </c>
      <c r="F610">
        <v>1641</v>
      </c>
      <c r="G610">
        <v>8394.9</v>
      </c>
      <c r="H610">
        <v>857.2</v>
      </c>
      <c r="I610">
        <v>422.3</v>
      </c>
      <c r="K610">
        <v>1274.0999999999999</v>
      </c>
      <c r="L610">
        <v>874.6</v>
      </c>
      <c r="M610">
        <v>345.7</v>
      </c>
      <c r="N610">
        <v>236.5</v>
      </c>
      <c r="O610">
        <v>582.20000000000005</v>
      </c>
      <c r="P610">
        <v>1664.9</v>
      </c>
      <c r="Q610">
        <v>8444.2000000000007</v>
      </c>
      <c r="R610">
        <v>861.4</v>
      </c>
      <c r="S610">
        <v>434.8</v>
      </c>
      <c r="U610">
        <v>1274.4000000000001</v>
      </c>
      <c r="V610">
        <v>878.3</v>
      </c>
      <c r="W610">
        <v>913.2</v>
      </c>
      <c r="X610">
        <v>888</v>
      </c>
      <c r="Y610">
        <v>1801.2</v>
      </c>
      <c r="Z610">
        <v>922.6</v>
      </c>
      <c r="AA610">
        <v>306826.5</v>
      </c>
      <c r="AB610">
        <v>615.79999999999995</v>
      </c>
      <c r="AC610">
        <v>356.4</v>
      </c>
      <c r="AD610">
        <v>4605.2</v>
      </c>
      <c r="AE610">
        <v>5.0999999999999996</v>
      </c>
      <c r="AF610">
        <v>363.7</v>
      </c>
      <c r="AG610">
        <v>4626.5</v>
      </c>
      <c r="AH610">
        <v>5.0999999999999996</v>
      </c>
    </row>
    <row r="611" spans="1:34" hidden="1" x14ac:dyDescent="0.2">
      <c r="A611" s="2">
        <v>40087</v>
      </c>
      <c r="B611" s="3">
        <f>SUM(Table2[[#This Row],[Currency; Not seasonally adjusted]],Table2[[#This Row],[Demand deposits; Not seasonally adjusted]],AC611,AE611)</f>
        <v>1664.1999999999998</v>
      </c>
      <c r="C611" s="3">
        <f>SUM(Table2[[#This Row],[M1; Not seasonally adjusted]],K611,L611,,AD611)</f>
        <v>8426.5</v>
      </c>
      <c r="D611" s="3">
        <f>SUM(Table2[[#This Row],[M1; Not seasonally adjusted]],-Table2[[#This Row],[Calculated_NM1]])</f>
        <v>0.10000000000013642</v>
      </c>
      <c r="E611" s="3">
        <f>IF(Table2[[#This Row],[NM1-M1]]&gt;1,1,0)</f>
        <v>0</v>
      </c>
      <c r="F611">
        <v>1664.3</v>
      </c>
      <c r="G611">
        <v>8426.4</v>
      </c>
      <c r="H611">
        <v>859.7</v>
      </c>
      <c r="I611">
        <v>432.9</v>
      </c>
      <c r="K611">
        <v>1242.4000000000001</v>
      </c>
      <c r="L611">
        <v>840.9</v>
      </c>
      <c r="M611">
        <v>346.6</v>
      </c>
      <c r="N611">
        <v>232.2</v>
      </c>
      <c r="O611">
        <v>578.79999999999995</v>
      </c>
      <c r="P611">
        <v>1677.7</v>
      </c>
      <c r="Q611">
        <v>8471.1</v>
      </c>
      <c r="R611">
        <v>862.9</v>
      </c>
      <c r="S611">
        <v>436.1</v>
      </c>
      <c r="U611">
        <v>1240.3</v>
      </c>
      <c r="V611">
        <v>848.1</v>
      </c>
      <c r="W611">
        <v>915.1</v>
      </c>
      <c r="X611">
        <v>1021.2</v>
      </c>
      <c r="Y611">
        <v>1936.3</v>
      </c>
      <c r="Z611">
        <v>1056.7</v>
      </c>
      <c r="AA611">
        <v>265057.8</v>
      </c>
      <c r="AB611">
        <v>791.7</v>
      </c>
      <c r="AC611">
        <v>366.5</v>
      </c>
      <c r="AD611">
        <v>4678.8999999999996</v>
      </c>
      <c r="AE611">
        <v>5.0999999999999996</v>
      </c>
      <c r="AF611">
        <v>373.7</v>
      </c>
      <c r="AG611">
        <v>4705</v>
      </c>
      <c r="AH611">
        <v>5.0999999999999996</v>
      </c>
    </row>
    <row r="612" spans="1:34" hidden="1" x14ac:dyDescent="0.2">
      <c r="A612" s="2">
        <v>40118</v>
      </c>
      <c r="B612" s="3">
        <f>SUM(Table2[[#This Row],[Currency; Not seasonally adjusted]],Table2[[#This Row],[Demand deposits; Not seasonally adjusted]],AC612,AE612)</f>
        <v>1683.1</v>
      </c>
      <c r="C612" s="3">
        <f>SUM(Table2[[#This Row],[M1; Not seasonally adjusted]],K612,L612,,AD612)</f>
        <v>8501.2000000000007</v>
      </c>
      <c r="D612" s="3">
        <f>SUM(Table2[[#This Row],[M1; Not seasonally adjusted]],-Table2[[#This Row],[Calculated_NM1]])</f>
        <v>0</v>
      </c>
      <c r="E612" s="3">
        <f>IF(Table2[[#This Row],[NM1-M1]]&gt;1,1,0)</f>
        <v>0</v>
      </c>
      <c r="F612">
        <v>1683.1</v>
      </c>
      <c r="G612">
        <v>8501.2000000000007</v>
      </c>
      <c r="H612">
        <v>861.3</v>
      </c>
      <c r="I612">
        <v>443.5</v>
      </c>
      <c r="K612">
        <v>1218.9000000000001</v>
      </c>
      <c r="L612">
        <v>821</v>
      </c>
      <c r="M612">
        <v>347.3</v>
      </c>
      <c r="N612">
        <v>228.5</v>
      </c>
      <c r="O612">
        <v>575.79999999999995</v>
      </c>
      <c r="P612">
        <v>1683</v>
      </c>
      <c r="Q612">
        <v>8500.7999999999993</v>
      </c>
      <c r="R612">
        <v>862</v>
      </c>
      <c r="S612">
        <v>438.4</v>
      </c>
      <c r="U612">
        <v>1215.0999999999999</v>
      </c>
      <c r="V612">
        <v>828</v>
      </c>
      <c r="W612">
        <v>919.4</v>
      </c>
      <c r="X612">
        <v>1105.3</v>
      </c>
      <c r="Y612">
        <v>2024.6</v>
      </c>
      <c r="Z612">
        <v>1141.5999999999999</v>
      </c>
      <c r="AA612">
        <v>217307</v>
      </c>
      <c r="AB612">
        <v>924.3</v>
      </c>
      <c r="AC612">
        <v>373.2</v>
      </c>
      <c r="AD612">
        <v>4778.2</v>
      </c>
      <c r="AE612">
        <v>5.0999999999999996</v>
      </c>
      <c r="AF612">
        <v>377.6</v>
      </c>
      <c r="AG612">
        <v>4774.7</v>
      </c>
      <c r="AH612">
        <v>5.0999999999999996</v>
      </c>
    </row>
    <row r="613" spans="1:34" hidden="1" x14ac:dyDescent="0.2">
      <c r="A613" s="2">
        <v>40148</v>
      </c>
      <c r="B613" s="3">
        <f>SUM(Table2[[#This Row],[Currency; Not seasonally adjusted]],Table2[[#This Row],[Demand deposits; Not seasonally adjusted]],AC613,AE613)</f>
        <v>1724.3999999999996</v>
      </c>
      <c r="C613" s="3">
        <f>SUM(Table2[[#This Row],[M1; Not seasonally adjusted]],K613,L613,,AD613)</f>
        <v>8543.7000000000007</v>
      </c>
      <c r="D613" s="3">
        <f>SUM(Table2[[#This Row],[M1; Not seasonally adjusted]],-Table2[[#This Row],[Calculated_NM1]])</f>
        <v>4.5474735088646412E-13</v>
      </c>
      <c r="E613" s="3">
        <f>IF(Table2[[#This Row],[NM1-M1]]&gt;1,1,0)</f>
        <v>0</v>
      </c>
      <c r="F613">
        <v>1724.4</v>
      </c>
      <c r="G613">
        <v>8543.7000000000007</v>
      </c>
      <c r="H613">
        <v>865.8</v>
      </c>
      <c r="I613">
        <v>469.4</v>
      </c>
      <c r="K613">
        <v>1190.3</v>
      </c>
      <c r="L613">
        <v>808.4</v>
      </c>
      <c r="M613">
        <v>348</v>
      </c>
      <c r="N613">
        <v>224.8</v>
      </c>
      <c r="O613">
        <v>572.9</v>
      </c>
      <c r="P613">
        <v>1692.8</v>
      </c>
      <c r="Q613">
        <v>8496</v>
      </c>
      <c r="R613">
        <v>863.7</v>
      </c>
      <c r="S613">
        <v>445.9</v>
      </c>
      <c r="U613">
        <v>1188.5999999999999</v>
      </c>
      <c r="V613">
        <v>804.2</v>
      </c>
      <c r="W613">
        <v>924.4</v>
      </c>
      <c r="X613">
        <v>1101.8</v>
      </c>
      <c r="Y613">
        <v>2026.2</v>
      </c>
      <c r="Z613">
        <v>1140.4000000000001</v>
      </c>
      <c r="AA613">
        <v>169927</v>
      </c>
      <c r="AB613">
        <v>970.5</v>
      </c>
      <c r="AC613">
        <v>384.1</v>
      </c>
      <c r="AD613">
        <v>4820.6000000000004</v>
      </c>
      <c r="AE613">
        <v>5.0999999999999996</v>
      </c>
      <c r="AF613">
        <v>378.1</v>
      </c>
      <c r="AG613">
        <v>4810.3</v>
      </c>
      <c r="AH613">
        <v>5.0999999999999996</v>
      </c>
    </row>
    <row r="614" spans="1:34" hidden="1" x14ac:dyDescent="0.2">
      <c r="A614" s="2">
        <v>40179</v>
      </c>
      <c r="B614" s="3">
        <f>SUM(Table2[[#This Row],[Currency; Not seasonally adjusted]],Table2[[#This Row],[Demand deposits; Not seasonally adjusted]],AC614,AE614)</f>
        <v>1674.1999999999998</v>
      </c>
      <c r="C614" s="3">
        <f>SUM(Table2[[#This Row],[M1; Not seasonally adjusted]],K614,L614,,AD614)</f>
        <v>8464.4</v>
      </c>
      <c r="D614" s="3">
        <f>SUM(Table2[[#This Row],[M1; Not seasonally adjusted]],-Table2[[#This Row],[Calculated_NM1]])</f>
        <v>2.2737367544323206E-13</v>
      </c>
      <c r="E614" s="3">
        <f>IF(Table2[[#This Row],[NM1-M1]]&gt;1,1,0)</f>
        <v>0</v>
      </c>
      <c r="F614">
        <v>1674.2</v>
      </c>
      <c r="G614">
        <v>8464.4</v>
      </c>
      <c r="H614">
        <v>860.6</v>
      </c>
      <c r="I614">
        <v>436</v>
      </c>
      <c r="K614">
        <v>1163.5999999999999</v>
      </c>
      <c r="L614">
        <v>796.9</v>
      </c>
      <c r="M614">
        <v>349.2</v>
      </c>
      <c r="N614">
        <v>221.2</v>
      </c>
      <c r="O614">
        <v>570.4</v>
      </c>
      <c r="P614">
        <v>1674.7</v>
      </c>
      <c r="Q614">
        <v>8458.1</v>
      </c>
      <c r="R614">
        <v>864.5</v>
      </c>
      <c r="S614">
        <v>434.3</v>
      </c>
      <c r="U614">
        <v>1159.5999999999999</v>
      </c>
      <c r="V614">
        <v>784.7</v>
      </c>
      <c r="W614">
        <v>921.3</v>
      </c>
      <c r="X614">
        <v>1073.5999999999999</v>
      </c>
      <c r="Y614">
        <v>1995</v>
      </c>
      <c r="Z614">
        <v>1112.4000000000001</v>
      </c>
      <c r="AA614">
        <v>142142.39999999999</v>
      </c>
      <c r="AB614">
        <v>970.2</v>
      </c>
      <c r="AC614">
        <v>372.5</v>
      </c>
      <c r="AD614">
        <v>4829.7</v>
      </c>
      <c r="AE614">
        <v>5.0999999999999996</v>
      </c>
      <c r="AF614">
        <v>370.7</v>
      </c>
      <c r="AG614">
        <v>4839.1000000000004</v>
      </c>
      <c r="AH614">
        <v>5.0999999999999996</v>
      </c>
    </row>
    <row r="615" spans="1:34" hidden="1" x14ac:dyDescent="0.2">
      <c r="A615" s="2">
        <v>40210</v>
      </c>
      <c r="B615" s="3">
        <f>SUM(Table2[[#This Row],[Currency; Not seasonally adjusted]],Table2[[#This Row],[Demand deposits; Not seasonally adjusted]],AC615,AE615)</f>
        <v>1685.1</v>
      </c>
      <c r="C615" s="3">
        <f>SUM(Table2[[#This Row],[M1; Not seasonally adjusted]],K615,L615,,AD615)</f>
        <v>8508.4000000000015</v>
      </c>
      <c r="D615" s="3">
        <f>SUM(Table2[[#This Row],[M1; Not seasonally adjusted]],-Table2[[#This Row],[Calculated_NM1]])</f>
        <v>0.10000000000013642</v>
      </c>
      <c r="E615" s="3">
        <f>IF(Table2[[#This Row],[NM1-M1]]&gt;1,1,0)</f>
        <v>0</v>
      </c>
      <c r="F615">
        <v>1685.2</v>
      </c>
      <c r="G615">
        <v>8508.4</v>
      </c>
      <c r="H615">
        <v>869.8</v>
      </c>
      <c r="I615">
        <v>438.4</v>
      </c>
      <c r="K615">
        <v>1142.3</v>
      </c>
      <c r="L615">
        <v>787.3</v>
      </c>
      <c r="M615">
        <v>350.7</v>
      </c>
      <c r="N615">
        <v>217.9</v>
      </c>
      <c r="O615">
        <v>568.6</v>
      </c>
      <c r="P615">
        <v>1699.8</v>
      </c>
      <c r="Q615">
        <v>8507.4</v>
      </c>
      <c r="R615">
        <v>868.4</v>
      </c>
      <c r="S615">
        <v>448.6</v>
      </c>
      <c r="U615">
        <v>1138.7</v>
      </c>
      <c r="V615">
        <v>777</v>
      </c>
      <c r="W615">
        <v>928.6</v>
      </c>
      <c r="X615">
        <v>1186.5999999999999</v>
      </c>
      <c r="Y615">
        <v>2115.1999999999998</v>
      </c>
      <c r="Z615">
        <v>1225.5</v>
      </c>
      <c r="AA615">
        <v>111227</v>
      </c>
      <c r="AB615">
        <v>1114.3</v>
      </c>
      <c r="AC615">
        <v>371.9</v>
      </c>
      <c r="AD615">
        <v>4893.6000000000004</v>
      </c>
      <c r="AE615">
        <v>5</v>
      </c>
      <c r="AF615">
        <v>377.8</v>
      </c>
      <c r="AG615">
        <v>4891.8</v>
      </c>
      <c r="AH615">
        <v>5</v>
      </c>
    </row>
    <row r="616" spans="1:34" hidden="1" x14ac:dyDescent="0.2">
      <c r="A616" s="2">
        <v>40238</v>
      </c>
      <c r="B616" s="3">
        <f>SUM(Table2[[#This Row],[Currency; Not seasonally adjusted]],Table2[[#This Row],[Demand deposits; Not seasonally adjusted]],AC616,AE616)</f>
        <v>1729.5</v>
      </c>
      <c r="C616" s="3">
        <f>SUM(Table2[[#This Row],[M1; Not seasonally adjusted]],K616,L616,,AD616)</f>
        <v>8576.5999999999985</v>
      </c>
      <c r="D616" s="3">
        <f>SUM(Table2[[#This Row],[M1; Not seasonally adjusted]],-Table2[[#This Row],[Calculated_NM1]])</f>
        <v>0</v>
      </c>
      <c r="E616" s="3">
        <f>IF(Table2[[#This Row],[NM1-M1]]&gt;1,1,0)</f>
        <v>0</v>
      </c>
      <c r="F616">
        <v>1729.5</v>
      </c>
      <c r="G616">
        <v>8576.6</v>
      </c>
      <c r="H616">
        <v>875.7</v>
      </c>
      <c r="I616">
        <v>458.8</v>
      </c>
      <c r="K616">
        <v>1119.7</v>
      </c>
      <c r="L616">
        <v>770.7</v>
      </c>
      <c r="M616">
        <v>352.2</v>
      </c>
      <c r="N616">
        <v>214.5</v>
      </c>
      <c r="O616">
        <v>566.70000000000005</v>
      </c>
      <c r="P616">
        <v>1711.9</v>
      </c>
      <c r="Q616">
        <v>8504.5</v>
      </c>
      <c r="R616">
        <v>871.5</v>
      </c>
      <c r="S616">
        <v>453.7</v>
      </c>
      <c r="U616">
        <v>1117.9000000000001</v>
      </c>
      <c r="V616">
        <v>756.5</v>
      </c>
      <c r="W616">
        <v>932.9</v>
      </c>
      <c r="X616">
        <v>1146.7</v>
      </c>
      <c r="Y616">
        <v>2079.6</v>
      </c>
      <c r="Z616">
        <v>1184.5</v>
      </c>
      <c r="AA616">
        <v>91644.2</v>
      </c>
      <c r="AB616">
        <v>1092.8</v>
      </c>
      <c r="AC616">
        <v>390</v>
      </c>
      <c r="AD616">
        <v>4956.7</v>
      </c>
      <c r="AE616">
        <v>5</v>
      </c>
      <c r="AF616">
        <v>381.8</v>
      </c>
      <c r="AG616">
        <v>4918.1000000000004</v>
      </c>
      <c r="AH616">
        <v>5</v>
      </c>
    </row>
    <row r="617" spans="1:34" hidden="1" x14ac:dyDescent="0.2">
      <c r="A617" s="2">
        <v>40269</v>
      </c>
      <c r="B617" s="3">
        <f>SUM(Table2[[#This Row],[Currency; Not seasonally adjusted]],Table2[[#This Row],[Demand deposits; Not seasonally adjusted]],AC617,AE617)</f>
        <v>1716</v>
      </c>
      <c r="C617" s="3">
        <f>SUM(Table2[[#This Row],[M1; Not seasonally adjusted]],K617,L617,,AD617)</f>
        <v>8601.9000000000015</v>
      </c>
      <c r="D617" s="3">
        <f>SUM(Table2[[#This Row],[M1; Not seasonally adjusted]],-Table2[[#This Row],[Calculated_NM1]])</f>
        <v>0</v>
      </c>
      <c r="E617" s="3">
        <f>IF(Table2[[#This Row],[NM1-M1]]&gt;1,1,0)</f>
        <v>0</v>
      </c>
      <c r="F617">
        <v>1716</v>
      </c>
      <c r="G617">
        <v>8601.7999999999993</v>
      </c>
      <c r="H617">
        <v>879.4</v>
      </c>
      <c r="I617">
        <v>453.4</v>
      </c>
      <c r="K617">
        <v>1097.8</v>
      </c>
      <c r="L617">
        <v>747.3</v>
      </c>
      <c r="M617">
        <v>354.3</v>
      </c>
      <c r="N617">
        <v>212.4</v>
      </c>
      <c r="O617">
        <v>566.70000000000005</v>
      </c>
      <c r="P617">
        <v>1699</v>
      </c>
      <c r="Q617">
        <v>8535.2000000000007</v>
      </c>
      <c r="R617">
        <v>876.1</v>
      </c>
      <c r="S617">
        <v>452.6</v>
      </c>
      <c r="U617">
        <v>1098.0999999999999</v>
      </c>
      <c r="V617">
        <v>745.2</v>
      </c>
      <c r="W617">
        <v>935</v>
      </c>
      <c r="X617">
        <v>1079.5</v>
      </c>
      <c r="Y617">
        <v>2014.4</v>
      </c>
      <c r="Z617">
        <v>1117.4000000000001</v>
      </c>
      <c r="AA617">
        <v>80225</v>
      </c>
      <c r="AB617">
        <v>1037.2</v>
      </c>
      <c r="AC617">
        <v>378.3</v>
      </c>
      <c r="AD617">
        <v>5040.8</v>
      </c>
      <c r="AE617">
        <v>4.9000000000000004</v>
      </c>
      <c r="AF617">
        <v>365.4</v>
      </c>
      <c r="AG617">
        <v>4992.8999999999996</v>
      </c>
      <c r="AH617">
        <v>4.9000000000000004</v>
      </c>
    </row>
    <row r="618" spans="1:34" hidden="1" x14ac:dyDescent="0.2">
      <c r="A618" s="2">
        <v>40299</v>
      </c>
      <c r="B618" s="3">
        <f>SUM(Table2[[#This Row],[Currency; Not seasonally adjusted]],Table2[[#This Row],[Demand deposits; Not seasonally adjusted]],AC618,AE618)</f>
        <v>1708.1000000000001</v>
      </c>
      <c r="C618" s="3">
        <f>SUM(Table2[[#This Row],[M1; Not seasonally adjusted]],K618,L618,,AD618)</f>
        <v>8584.2000000000007</v>
      </c>
      <c r="D618" s="3">
        <f>SUM(Table2[[#This Row],[M1; Not seasonally adjusted]],-Table2[[#This Row],[Calculated_NM1]])</f>
        <v>9.9999999999909051E-2</v>
      </c>
      <c r="E618" s="3">
        <f>IF(Table2[[#This Row],[NM1-M1]]&gt;1,1,0)</f>
        <v>0</v>
      </c>
      <c r="F618">
        <v>1708.2</v>
      </c>
      <c r="G618">
        <v>8584.2000000000007</v>
      </c>
      <c r="H618">
        <v>882.5</v>
      </c>
      <c r="I618">
        <v>450.5</v>
      </c>
      <c r="K618">
        <v>1075</v>
      </c>
      <c r="L618">
        <v>736.4</v>
      </c>
      <c r="M618">
        <v>357</v>
      </c>
      <c r="N618">
        <v>211.9</v>
      </c>
      <c r="O618">
        <v>568.9</v>
      </c>
      <c r="P618">
        <v>1710.1</v>
      </c>
      <c r="Q618">
        <v>8589.9</v>
      </c>
      <c r="R618">
        <v>879.9</v>
      </c>
      <c r="S618">
        <v>456.8</v>
      </c>
      <c r="U618">
        <v>1078.0999999999999</v>
      </c>
      <c r="V618">
        <v>743.4</v>
      </c>
      <c r="W618">
        <v>938.5</v>
      </c>
      <c r="X618">
        <v>1073.8</v>
      </c>
      <c r="Y618">
        <v>2012.3</v>
      </c>
      <c r="Z618">
        <v>1111.3</v>
      </c>
      <c r="AA618">
        <v>75625.7</v>
      </c>
      <c r="AB618">
        <v>1035.7</v>
      </c>
      <c r="AC618">
        <v>370.2</v>
      </c>
      <c r="AD618">
        <v>5064.6000000000004</v>
      </c>
      <c r="AE618">
        <v>4.9000000000000004</v>
      </c>
      <c r="AF618">
        <v>368.5</v>
      </c>
      <c r="AG618">
        <v>5058.3999999999996</v>
      </c>
      <c r="AH618">
        <v>4.9000000000000004</v>
      </c>
    </row>
    <row r="619" spans="1:34" hidden="1" x14ac:dyDescent="0.2">
      <c r="A619" s="2">
        <v>40330</v>
      </c>
      <c r="B619" s="3">
        <f>SUM(Table2[[#This Row],[Currency; Not seasonally adjusted]],Table2[[#This Row],[Demand deposits; Not seasonally adjusted]],AC619,AE619)</f>
        <v>1732.3999999999999</v>
      </c>
      <c r="C619" s="3">
        <f>SUM(Table2[[#This Row],[M1; Not seasonally adjusted]],K619,L619,,AD619)</f>
        <v>8606.2000000000007</v>
      </c>
      <c r="D619" s="3">
        <f>SUM(Table2[[#This Row],[M1; Not seasonally adjusted]],-Table2[[#This Row],[Calculated_NM1]])</f>
        <v>-9.9999999999909051E-2</v>
      </c>
      <c r="E619" s="3">
        <f>IF(Table2[[#This Row],[NM1-M1]]&gt;1,1,0)</f>
        <v>0</v>
      </c>
      <c r="F619">
        <v>1732.3</v>
      </c>
      <c r="G619">
        <v>8606.4</v>
      </c>
      <c r="H619">
        <v>884</v>
      </c>
      <c r="I619">
        <v>465.1</v>
      </c>
      <c r="K619">
        <v>1057.0999999999999</v>
      </c>
      <c r="L619">
        <v>738.2</v>
      </c>
      <c r="M619">
        <v>359.7</v>
      </c>
      <c r="N619">
        <v>211.4</v>
      </c>
      <c r="O619">
        <v>571.1</v>
      </c>
      <c r="P619">
        <v>1731.6</v>
      </c>
      <c r="Q619">
        <v>8609</v>
      </c>
      <c r="R619">
        <v>882.9</v>
      </c>
      <c r="S619">
        <v>468.2</v>
      </c>
      <c r="U619">
        <v>1059.9000000000001</v>
      </c>
      <c r="V619">
        <v>745.1</v>
      </c>
      <c r="W619">
        <v>940.9</v>
      </c>
      <c r="X619">
        <v>1061.5999999999999</v>
      </c>
      <c r="Y619">
        <v>2002.4</v>
      </c>
      <c r="Z619">
        <v>1099.2</v>
      </c>
      <c r="AA619">
        <v>69897.399999999994</v>
      </c>
      <c r="AB619">
        <v>1029.3</v>
      </c>
      <c r="AC619">
        <v>378.5</v>
      </c>
      <c r="AD619">
        <v>5078.6000000000004</v>
      </c>
      <c r="AE619">
        <v>4.8</v>
      </c>
      <c r="AF619">
        <v>375.7</v>
      </c>
      <c r="AG619">
        <v>5072.5</v>
      </c>
      <c r="AH619">
        <v>4.8</v>
      </c>
    </row>
    <row r="620" spans="1:34" hidden="1" x14ac:dyDescent="0.2">
      <c r="A620" s="2">
        <v>40360</v>
      </c>
      <c r="B620" s="3">
        <f>SUM(Table2[[#This Row],[Currency; Not seasonally adjusted]],Table2[[#This Row],[Demand deposits; Not seasonally adjusted]],AC620,AE620)</f>
        <v>1718.3999999999999</v>
      </c>
      <c r="C620" s="3">
        <f>SUM(Table2[[#This Row],[M1; Not seasonally adjusted]],K620,L620,,AD620)</f>
        <v>8576.9000000000015</v>
      </c>
      <c r="D620" s="3">
        <f>SUM(Table2[[#This Row],[M1; Not seasonally adjusted]],-Table2[[#This Row],[Calculated_NM1]])</f>
        <v>2.2737367544323206E-13</v>
      </c>
      <c r="E620" s="3">
        <f>IF(Table2[[#This Row],[NM1-M1]]&gt;1,1,0)</f>
        <v>0</v>
      </c>
      <c r="F620">
        <v>1718.4</v>
      </c>
      <c r="G620">
        <v>8576.9</v>
      </c>
      <c r="H620">
        <v>887.4</v>
      </c>
      <c r="I620">
        <v>456.6</v>
      </c>
      <c r="K620">
        <v>1041.2</v>
      </c>
      <c r="L620">
        <v>731.5</v>
      </c>
      <c r="M620">
        <v>361.8</v>
      </c>
      <c r="N620">
        <v>210.2</v>
      </c>
      <c r="O620">
        <v>572</v>
      </c>
      <c r="P620">
        <v>1724</v>
      </c>
      <c r="Q620">
        <v>8618.7999999999993</v>
      </c>
      <c r="R620">
        <v>887.3</v>
      </c>
      <c r="S620">
        <v>457.6</v>
      </c>
      <c r="U620">
        <v>1042.9000000000001</v>
      </c>
      <c r="V620">
        <v>739.1</v>
      </c>
      <c r="W620">
        <v>944.8</v>
      </c>
      <c r="X620">
        <v>1049.5</v>
      </c>
      <c r="Y620">
        <v>1994.3</v>
      </c>
      <c r="Z620">
        <v>1087.8</v>
      </c>
      <c r="AA620">
        <v>65846.8</v>
      </c>
      <c r="AB620">
        <v>1021.9</v>
      </c>
      <c r="AC620">
        <v>369.6</v>
      </c>
      <c r="AD620">
        <v>5085.8</v>
      </c>
      <c r="AE620">
        <v>4.8</v>
      </c>
      <c r="AF620">
        <v>374.3</v>
      </c>
      <c r="AG620">
        <v>5112.8</v>
      </c>
      <c r="AH620">
        <v>4.8</v>
      </c>
    </row>
    <row r="621" spans="1:34" hidden="1" x14ac:dyDescent="0.2">
      <c r="A621" s="2">
        <v>40391</v>
      </c>
      <c r="B621" s="3">
        <f>SUM(Table2[[#This Row],[Currency; Not seasonally adjusted]],Table2[[#This Row],[Demand deposits; Not seasonally adjusted]],AC621,AE621)</f>
        <v>1739.7</v>
      </c>
      <c r="C621" s="3">
        <f>SUM(Table2[[#This Row],[M1; Not seasonally adjusted]],K621,L621,,AD621)</f>
        <v>8607.6999999999989</v>
      </c>
      <c r="D621" s="3">
        <f>SUM(Table2[[#This Row],[M1; Not seasonally adjusted]],-Table2[[#This Row],[Calculated_NM1]])</f>
        <v>-0.10000000000013642</v>
      </c>
      <c r="E621" s="3">
        <f>IF(Table2[[#This Row],[NM1-M1]]&gt;1,1,0)</f>
        <v>0</v>
      </c>
      <c r="F621">
        <v>1739.6</v>
      </c>
      <c r="G621">
        <v>8607.7000000000007</v>
      </c>
      <c r="H621">
        <v>890.4</v>
      </c>
      <c r="I621">
        <v>471.4</v>
      </c>
      <c r="K621">
        <v>1024.0999999999999</v>
      </c>
      <c r="L621">
        <v>723.1</v>
      </c>
      <c r="M621">
        <v>363.3</v>
      </c>
      <c r="N621">
        <v>207.9</v>
      </c>
      <c r="O621">
        <v>571.20000000000005</v>
      </c>
      <c r="P621">
        <v>1748.7</v>
      </c>
      <c r="Q621">
        <v>8669.1</v>
      </c>
      <c r="R621">
        <v>893.1</v>
      </c>
      <c r="S621">
        <v>473.6</v>
      </c>
      <c r="U621">
        <v>1026.3</v>
      </c>
      <c r="V621">
        <v>729.3</v>
      </c>
      <c r="W621">
        <v>947</v>
      </c>
      <c r="X621">
        <v>1046.5999999999999</v>
      </c>
      <c r="Y621">
        <v>1993.7</v>
      </c>
      <c r="Z621">
        <v>1085.0999999999999</v>
      </c>
      <c r="AA621">
        <v>60083.5</v>
      </c>
      <c r="AB621">
        <v>1025</v>
      </c>
      <c r="AC621">
        <v>373.1</v>
      </c>
      <c r="AD621">
        <v>5120.8999999999996</v>
      </c>
      <c r="AE621">
        <v>4.8</v>
      </c>
      <c r="AF621">
        <v>377.2</v>
      </c>
      <c r="AG621">
        <v>5164.8</v>
      </c>
      <c r="AH621">
        <v>4.7</v>
      </c>
    </row>
    <row r="622" spans="1:34" hidden="1" x14ac:dyDescent="0.2">
      <c r="A622" s="2">
        <v>40422</v>
      </c>
      <c r="B622" s="3">
        <f>SUM(Table2[[#This Row],[Currency; Not seasonally adjusted]],Table2[[#This Row],[Demand deposits; Not seasonally adjusted]],AC622,AE622)</f>
        <v>1741.3</v>
      </c>
      <c r="C622" s="3">
        <f>SUM(Table2[[#This Row],[M1; Not seasonally adjusted]],K622,L622,,AD622)</f>
        <v>8649.4</v>
      </c>
      <c r="D622" s="3">
        <f>SUM(Table2[[#This Row],[M1; Not seasonally adjusted]],-Table2[[#This Row],[Calculated_NM1]])</f>
        <v>0.10000000000013642</v>
      </c>
      <c r="E622" s="3">
        <f>IF(Table2[[#This Row],[NM1-M1]]&gt;1,1,0)</f>
        <v>0</v>
      </c>
      <c r="F622">
        <v>1741.4</v>
      </c>
      <c r="G622">
        <v>8649.5</v>
      </c>
      <c r="H622">
        <v>895.1</v>
      </c>
      <c r="I622">
        <v>467</v>
      </c>
      <c r="K622">
        <v>1003.3</v>
      </c>
      <c r="L622">
        <v>718</v>
      </c>
      <c r="M622">
        <v>364.8</v>
      </c>
      <c r="N622">
        <v>205.7</v>
      </c>
      <c r="O622">
        <v>570.5</v>
      </c>
      <c r="P622">
        <v>1766.2</v>
      </c>
      <c r="Q622">
        <v>8700.1</v>
      </c>
      <c r="R622">
        <v>899.4</v>
      </c>
      <c r="S622">
        <v>479.5</v>
      </c>
      <c r="U622">
        <v>1004.2</v>
      </c>
      <c r="V622">
        <v>720.2</v>
      </c>
      <c r="W622">
        <v>952.1</v>
      </c>
      <c r="X622">
        <v>1009.2</v>
      </c>
      <c r="Y622">
        <v>1961.2</v>
      </c>
      <c r="Z622">
        <v>1047.9000000000001</v>
      </c>
      <c r="AA622">
        <v>52520.7</v>
      </c>
      <c r="AB622">
        <v>995.3</v>
      </c>
      <c r="AC622">
        <v>374.5</v>
      </c>
      <c r="AD622">
        <v>5186.7</v>
      </c>
      <c r="AE622">
        <v>4.7</v>
      </c>
      <c r="AF622">
        <v>382.5</v>
      </c>
      <c r="AG622">
        <v>5209.6000000000004</v>
      </c>
      <c r="AH622">
        <v>4.7</v>
      </c>
    </row>
    <row r="623" spans="1:34" hidden="1" x14ac:dyDescent="0.2">
      <c r="A623" s="2">
        <v>40452</v>
      </c>
      <c r="B623" s="3">
        <f>SUM(Table2[[#This Row],[Currency; Not seasonally adjusted]],Table2[[#This Row],[Demand deposits; Not seasonally adjusted]],AC623,AE623)</f>
        <v>1767.3</v>
      </c>
      <c r="C623" s="3">
        <f>SUM(Table2[[#This Row],[M1; Not seasonally adjusted]],K623,L623,,AD623)</f>
        <v>8710.4</v>
      </c>
      <c r="D623" s="3">
        <f>SUM(Table2[[#This Row],[M1; Not seasonally adjusted]],-Table2[[#This Row],[Calculated_NM1]])</f>
        <v>0.10000000000013642</v>
      </c>
      <c r="E623" s="3">
        <f>IF(Table2[[#This Row],[NM1-M1]]&gt;1,1,0)</f>
        <v>0</v>
      </c>
      <c r="F623">
        <v>1767.4</v>
      </c>
      <c r="G623">
        <v>8710.4</v>
      </c>
      <c r="H623">
        <v>904.8</v>
      </c>
      <c r="I623">
        <v>479.5</v>
      </c>
      <c r="K623">
        <v>980</v>
      </c>
      <c r="L623">
        <v>707.5</v>
      </c>
      <c r="M623">
        <v>367.2</v>
      </c>
      <c r="N623">
        <v>203.5</v>
      </c>
      <c r="O623">
        <v>570.70000000000005</v>
      </c>
      <c r="P623">
        <v>1780.4</v>
      </c>
      <c r="Q623">
        <v>8749.4</v>
      </c>
      <c r="R623">
        <v>907.5</v>
      </c>
      <c r="S623">
        <v>482.2</v>
      </c>
      <c r="U623">
        <v>980.2</v>
      </c>
      <c r="V623">
        <v>712.1</v>
      </c>
      <c r="W623">
        <v>960.8</v>
      </c>
      <c r="X623">
        <v>1000.9</v>
      </c>
      <c r="Y623">
        <v>1961.7</v>
      </c>
      <c r="Z623">
        <v>1039.7</v>
      </c>
      <c r="AA623">
        <v>48572.9</v>
      </c>
      <c r="AB623">
        <v>991.1</v>
      </c>
      <c r="AC623">
        <v>378.3</v>
      </c>
      <c r="AD623">
        <v>5255.5</v>
      </c>
      <c r="AE623">
        <v>4.7</v>
      </c>
      <c r="AF623">
        <v>386</v>
      </c>
      <c r="AG623">
        <v>5276.8</v>
      </c>
      <c r="AH623">
        <v>4.7</v>
      </c>
    </row>
    <row r="624" spans="1:34" hidden="1" x14ac:dyDescent="0.2">
      <c r="A624" s="2">
        <v>40483</v>
      </c>
      <c r="B624" s="3">
        <f>SUM(Table2[[#This Row],[Currency; Not seasonally adjusted]],Table2[[#This Row],[Demand deposits; Not seasonally adjusted]],AC624,AE624)</f>
        <v>1828.7</v>
      </c>
      <c r="C624" s="3">
        <f>SUM(Table2[[#This Row],[M1; Not seasonally adjusted]],K624,L624,,AD624)</f>
        <v>8775.5</v>
      </c>
      <c r="D624" s="3">
        <f>SUM(Table2[[#This Row],[M1; Not seasonally adjusted]],-Table2[[#This Row],[Calculated_NM1]])</f>
        <v>0</v>
      </c>
      <c r="E624" s="3">
        <f>IF(Table2[[#This Row],[NM1-M1]]&gt;1,1,0)</f>
        <v>0</v>
      </c>
      <c r="F624">
        <v>1828.7</v>
      </c>
      <c r="G624">
        <v>8775.5</v>
      </c>
      <c r="H624">
        <v>913.9</v>
      </c>
      <c r="I624">
        <v>516.4</v>
      </c>
      <c r="K624">
        <v>957.3</v>
      </c>
      <c r="L624">
        <v>701.7</v>
      </c>
      <c r="M624">
        <v>370.6</v>
      </c>
      <c r="N624">
        <v>201.3</v>
      </c>
      <c r="O624">
        <v>571.9</v>
      </c>
      <c r="P624">
        <v>1828.4</v>
      </c>
      <c r="Q624">
        <v>8770</v>
      </c>
      <c r="R624">
        <v>915</v>
      </c>
      <c r="S624">
        <v>510.5</v>
      </c>
      <c r="U624">
        <v>956.5</v>
      </c>
      <c r="V624">
        <v>706.9</v>
      </c>
      <c r="W624">
        <v>973</v>
      </c>
      <c r="X624">
        <v>1000.1</v>
      </c>
      <c r="Y624">
        <v>1973.1</v>
      </c>
      <c r="Z624">
        <v>1038.5999999999999</v>
      </c>
      <c r="AA624">
        <v>46689.1</v>
      </c>
      <c r="AB624">
        <v>991.9</v>
      </c>
      <c r="AC624">
        <v>393.7</v>
      </c>
      <c r="AD624">
        <v>5287.8</v>
      </c>
      <c r="AE624">
        <v>4.7</v>
      </c>
      <c r="AF624">
        <v>398.2</v>
      </c>
      <c r="AG624">
        <v>5278.2</v>
      </c>
      <c r="AH624">
        <v>4.7</v>
      </c>
    </row>
    <row r="625" spans="1:34" hidden="1" x14ac:dyDescent="0.2">
      <c r="A625" s="2">
        <v>40513</v>
      </c>
      <c r="B625" s="3">
        <f>SUM(Table2[[#This Row],[Currency; Not seasonally adjusted]],Table2[[#This Row],[Demand deposits; Not seasonally adjusted]],AC625,AE625)</f>
        <v>1871.4</v>
      </c>
      <c r="C625" s="3">
        <f>SUM(Table2[[#This Row],[M1; Not seasonally adjusted]],K625,L625,,AD625)</f>
        <v>8857.7000000000007</v>
      </c>
      <c r="D625" s="3">
        <f>SUM(Table2[[#This Row],[M1; Not seasonally adjusted]],-Table2[[#This Row],[Calculated_NM1]])</f>
        <v>0</v>
      </c>
      <c r="E625" s="3">
        <f>IF(Table2[[#This Row],[NM1-M1]]&gt;1,1,0)</f>
        <v>0</v>
      </c>
      <c r="F625">
        <v>1871.4</v>
      </c>
      <c r="G625">
        <v>8857.6</v>
      </c>
      <c r="H625">
        <v>920.7</v>
      </c>
      <c r="I625">
        <v>543.70000000000005</v>
      </c>
      <c r="K625">
        <v>933.7</v>
      </c>
      <c r="L625">
        <v>704.9</v>
      </c>
      <c r="M625">
        <v>374</v>
      </c>
      <c r="N625">
        <v>199.1</v>
      </c>
      <c r="O625">
        <v>573.1</v>
      </c>
      <c r="P625">
        <v>1836.7</v>
      </c>
      <c r="Q625">
        <v>8801.7999999999993</v>
      </c>
      <c r="R625">
        <v>918.8</v>
      </c>
      <c r="S625">
        <v>516.5</v>
      </c>
      <c r="U625">
        <v>934.2</v>
      </c>
      <c r="V625">
        <v>699.9</v>
      </c>
      <c r="W625">
        <v>979.7</v>
      </c>
      <c r="X625">
        <v>1037.3</v>
      </c>
      <c r="Y625">
        <v>2017</v>
      </c>
      <c r="Z625">
        <v>1078</v>
      </c>
      <c r="AA625">
        <v>45488.3</v>
      </c>
      <c r="AB625">
        <v>1032.5</v>
      </c>
      <c r="AC625">
        <v>402.3</v>
      </c>
      <c r="AD625">
        <v>5347.7</v>
      </c>
      <c r="AE625">
        <v>4.7</v>
      </c>
      <c r="AF625">
        <v>396.7</v>
      </c>
      <c r="AG625">
        <v>5331</v>
      </c>
      <c r="AH625">
        <v>4.7</v>
      </c>
    </row>
    <row r="626" spans="1:34" hidden="1" x14ac:dyDescent="0.2">
      <c r="A626" s="2">
        <v>40544</v>
      </c>
      <c r="B626" s="3">
        <f>SUM(Table2[[#This Row],[Currency; Not seasonally adjusted]],Table2[[#This Row],[Demand deposits; Not seasonally adjusted]],AC626,AE626)</f>
        <v>1855.4999999999998</v>
      </c>
      <c r="C626" s="3">
        <f>SUM(Table2[[#This Row],[M1; Not seasonally adjusted]],K626,L626,,AD626)</f>
        <v>8850</v>
      </c>
      <c r="D626" s="3">
        <f>SUM(Table2[[#This Row],[M1; Not seasonally adjusted]],-Table2[[#This Row],[Calculated_NM1]])</f>
        <v>0.10000000000013642</v>
      </c>
      <c r="E626" s="3">
        <f>IF(Table2[[#This Row],[NM1-M1]]&gt;1,1,0)</f>
        <v>0</v>
      </c>
      <c r="F626">
        <v>1855.6</v>
      </c>
      <c r="G626">
        <v>8850</v>
      </c>
      <c r="H626">
        <v>917.8</v>
      </c>
      <c r="I626">
        <v>533.9</v>
      </c>
      <c r="K626">
        <v>916.7</v>
      </c>
      <c r="L626">
        <v>709.3</v>
      </c>
      <c r="M626">
        <v>375.9</v>
      </c>
      <c r="N626">
        <v>197.3</v>
      </c>
      <c r="O626">
        <v>573.20000000000005</v>
      </c>
      <c r="P626">
        <v>1846.3</v>
      </c>
      <c r="Q626">
        <v>8823.1</v>
      </c>
      <c r="R626">
        <v>923.4</v>
      </c>
      <c r="S626">
        <v>524.70000000000005</v>
      </c>
      <c r="U626">
        <v>916.1</v>
      </c>
      <c r="V626">
        <v>693.9</v>
      </c>
      <c r="W626">
        <v>979.3</v>
      </c>
      <c r="X626">
        <v>1068.5999999999999</v>
      </c>
      <c r="Y626">
        <v>2047.9</v>
      </c>
      <c r="Z626">
        <v>1110.3</v>
      </c>
      <c r="AA626">
        <v>32246.400000000001</v>
      </c>
      <c r="AB626">
        <v>1078.0999999999999</v>
      </c>
      <c r="AC626">
        <v>399.1</v>
      </c>
      <c r="AD626">
        <v>5368.4</v>
      </c>
      <c r="AE626">
        <v>4.7</v>
      </c>
      <c r="AF626">
        <v>393.5</v>
      </c>
      <c r="AG626">
        <v>5366.8</v>
      </c>
      <c r="AH626">
        <v>4.7</v>
      </c>
    </row>
    <row r="627" spans="1:34" hidden="1" x14ac:dyDescent="0.2">
      <c r="A627" s="2">
        <v>40575</v>
      </c>
      <c r="B627" s="3">
        <f>SUM(Table2[[#This Row],[Currency; Not seasonally adjusted]],Table2[[#This Row],[Demand deposits; Not seasonally adjusted]],AC627,AE627)</f>
        <v>1858.5999999999997</v>
      </c>
      <c r="C627" s="3">
        <f>SUM(Table2[[#This Row],[M1; Not seasonally adjusted]],K627,L627,,AD627)</f>
        <v>8887.2000000000007</v>
      </c>
      <c r="D627" s="3">
        <f>SUM(Table2[[#This Row],[M1; Not seasonally adjusted]],-Table2[[#This Row],[Calculated_NM1]])</f>
        <v>0.1000000000003638</v>
      </c>
      <c r="E627" s="3">
        <f>IF(Table2[[#This Row],[NM1-M1]]&gt;1,1,0)</f>
        <v>0</v>
      </c>
      <c r="F627">
        <v>1858.7</v>
      </c>
      <c r="G627">
        <v>8887.1</v>
      </c>
      <c r="H627">
        <v>931.4</v>
      </c>
      <c r="I627">
        <v>529.79999999999995</v>
      </c>
      <c r="K627">
        <v>904</v>
      </c>
      <c r="L627">
        <v>702.7</v>
      </c>
      <c r="M627">
        <v>376.5</v>
      </c>
      <c r="N627">
        <v>195.8</v>
      </c>
      <c r="O627">
        <v>572.29999999999995</v>
      </c>
      <c r="P627">
        <v>1870.1</v>
      </c>
      <c r="Q627">
        <v>8886.9</v>
      </c>
      <c r="R627">
        <v>930.6</v>
      </c>
      <c r="S627">
        <v>540.29999999999995</v>
      </c>
      <c r="U627">
        <v>901.3</v>
      </c>
      <c r="V627">
        <v>694.7</v>
      </c>
      <c r="W627">
        <v>990</v>
      </c>
      <c r="X627">
        <v>1221.5999999999999</v>
      </c>
      <c r="Y627">
        <v>2211.6</v>
      </c>
      <c r="Z627">
        <v>1263.7</v>
      </c>
      <c r="AA627">
        <v>21932.9</v>
      </c>
      <c r="AB627">
        <v>1241.8</v>
      </c>
      <c r="AC627">
        <v>392.8</v>
      </c>
      <c r="AD627">
        <v>5421.8</v>
      </c>
      <c r="AE627">
        <v>4.5999999999999996</v>
      </c>
      <c r="AF627">
        <v>394.7</v>
      </c>
      <c r="AG627">
        <v>5420.8</v>
      </c>
      <c r="AH627">
        <v>4.5999999999999996</v>
      </c>
    </row>
    <row r="628" spans="1:34" hidden="1" x14ac:dyDescent="0.2">
      <c r="A628" s="2">
        <v>40603</v>
      </c>
      <c r="B628" s="3">
        <f>SUM(Table2[[#This Row],[Currency; Not seasonally adjusted]],Table2[[#This Row],[Demand deposits; Not seasonally adjusted]],AC628,AE628)</f>
        <v>1909.3999999999999</v>
      </c>
      <c r="C628" s="3">
        <f>SUM(Table2[[#This Row],[M1; Not seasonally adjusted]],K628,L628,,AD628)</f>
        <v>9000.5999999999985</v>
      </c>
      <c r="D628" s="3">
        <f>SUM(Table2[[#This Row],[M1; Not seasonally adjusted]],-Table2[[#This Row],[Calculated_NM1]])</f>
        <v>2.2737367544323206E-13</v>
      </c>
      <c r="E628" s="3">
        <f>IF(Table2[[#This Row],[NM1-M1]]&gt;1,1,0)</f>
        <v>0</v>
      </c>
      <c r="F628">
        <v>1909.4</v>
      </c>
      <c r="G628">
        <v>9000.6</v>
      </c>
      <c r="H628">
        <v>942.8</v>
      </c>
      <c r="I628">
        <v>554.5</v>
      </c>
      <c r="K628">
        <v>890</v>
      </c>
      <c r="L628">
        <v>702.3</v>
      </c>
      <c r="M628">
        <v>377.1</v>
      </c>
      <c r="N628">
        <v>194.4</v>
      </c>
      <c r="O628">
        <v>571.5</v>
      </c>
      <c r="P628">
        <v>1896.5</v>
      </c>
      <c r="Q628">
        <v>8943.5</v>
      </c>
      <c r="R628">
        <v>938.7</v>
      </c>
      <c r="S628">
        <v>556.20000000000005</v>
      </c>
      <c r="U628">
        <v>885.8</v>
      </c>
      <c r="V628">
        <v>695.1</v>
      </c>
      <c r="W628">
        <v>1001.6</v>
      </c>
      <c r="X628">
        <v>1393.8</v>
      </c>
      <c r="Y628">
        <v>2395.3000000000002</v>
      </c>
      <c r="Z628">
        <v>1434.9</v>
      </c>
      <c r="AA628">
        <v>19881.8</v>
      </c>
      <c r="AB628">
        <v>1415</v>
      </c>
      <c r="AC628">
        <v>407.5</v>
      </c>
      <c r="AD628">
        <v>5498.9</v>
      </c>
      <c r="AE628">
        <v>4.5999999999999996</v>
      </c>
      <c r="AF628">
        <v>397</v>
      </c>
      <c r="AG628">
        <v>5466.1</v>
      </c>
      <c r="AH628">
        <v>4.5999999999999996</v>
      </c>
    </row>
    <row r="629" spans="1:34" hidden="1" x14ac:dyDescent="0.2">
      <c r="A629" s="2">
        <v>40634</v>
      </c>
      <c r="B629" s="3">
        <f>SUM(Table2[[#This Row],[Currency; Not seasonally adjusted]],Table2[[#This Row],[Demand deposits; Not seasonally adjusted]],AC629,AE629)</f>
        <v>1918</v>
      </c>
      <c r="C629" s="3">
        <f>SUM(Table2[[#This Row],[M1; Not seasonally adjusted]],K629,L629,,AD629)</f>
        <v>9055.6</v>
      </c>
      <c r="D629" s="3">
        <f>SUM(Table2[[#This Row],[M1; Not seasonally adjusted]],-Table2[[#This Row],[Calculated_NM1]])</f>
        <v>0</v>
      </c>
      <c r="E629" s="3">
        <f>IF(Table2[[#This Row],[NM1-M1]]&gt;1,1,0)</f>
        <v>0</v>
      </c>
      <c r="F629">
        <v>1918</v>
      </c>
      <c r="G629">
        <v>9055.6</v>
      </c>
      <c r="H629">
        <v>952.5</v>
      </c>
      <c r="I629">
        <v>554.5</v>
      </c>
      <c r="K629">
        <v>876.8</v>
      </c>
      <c r="L629">
        <v>689.2</v>
      </c>
      <c r="M629">
        <v>378.6</v>
      </c>
      <c r="N629">
        <v>194.4</v>
      </c>
      <c r="O629">
        <v>573</v>
      </c>
      <c r="P629">
        <v>1897</v>
      </c>
      <c r="Q629">
        <v>9004.9</v>
      </c>
      <c r="R629">
        <v>947.5</v>
      </c>
      <c r="S629">
        <v>551</v>
      </c>
      <c r="U629">
        <v>871.9</v>
      </c>
      <c r="V629">
        <v>691.3</v>
      </c>
      <c r="W629">
        <v>1009.9</v>
      </c>
      <c r="X629">
        <v>1486.7</v>
      </c>
      <c r="Y629">
        <v>2496.6</v>
      </c>
      <c r="Z629">
        <v>1528</v>
      </c>
      <c r="AA629">
        <v>17842.400000000001</v>
      </c>
      <c r="AB629">
        <v>1510.1</v>
      </c>
      <c r="AC629">
        <v>406.4</v>
      </c>
      <c r="AD629">
        <v>5571.6</v>
      </c>
      <c r="AE629">
        <v>4.5999999999999996</v>
      </c>
      <c r="AF629">
        <v>394</v>
      </c>
      <c r="AG629">
        <v>5544.7</v>
      </c>
      <c r="AH629">
        <v>4.5999999999999996</v>
      </c>
    </row>
    <row r="630" spans="1:34" hidden="1" x14ac:dyDescent="0.2">
      <c r="A630" s="2">
        <v>40664</v>
      </c>
      <c r="B630" s="3">
        <f>SUM(Table2[[#This Row],[Currency; Not seasonally adjusted]],Table2[[#This Row],[Demand deposits; Not seasonally adjusted]],AC630,AE630)</f>
        <v>1934.2</v>
      </c>
      <c r="C630" s="3">
        <f>SUM(Table2[[#This Row],[M1; Not seasonally adjusted]],K630,L630,,AD630)</f>
        <v>9025.5999999999985</v>
      </c>
      <c r="D630" s="3">
        <f>SUM(Table2[[#This Row],[M1; Not seasonally adjusted]],-Table2[[#This Row],[Calculated_NM1]])</f>
        <v>0</v>
      </c>
      <c r="E630" s="3">
        <f>IF(Table2[[#This Row],[NM1-M1]]&gt;1,1,0)</f>
        <v>0</v>
      </c>
      <c r="F630">
        <v>1934.2</v>
      </c>
      <c r="G630">
        <v>9025.6</v>
      </c>
      <c r="H630">
        <v>960.1</v>
      </c>
      <c r="I630">
        <v>570.79999999999995</v>
      </c>
      <c r="K630">
        <v>861.8</v>
      </c>
      <c r="L630">
        <v>679.2</v>
      </c>
      <c r="M630">
        <v>381.1</v>
      </c>
      <c r="N630">
        <v>196.1</v>
      </c>
      <c r="O630">
        <v>577.20000000000005</v>
      </c>
      <c r="P630">
        <v>1941.6</v>
      </c>
      <c r="Q630">
        <v>9075.5</v>
      </c>
      <c r="R630">
        <v>956.4</v>
      </c>
      <c r="S630">
        <v>583.4</v>
      </c>
      <c r="U630">
        <v>858.8</v>
      </c>
      <c r="V630">
        <v>689.4</v>
      </c>
      <c r="W630">
        <v>1018.2</v>
      </c>
      <c r="X630">
        <v>1549</v>
      </c>
      <c r="Y630">
        <v>2567.1999999999998</v>
      </c>
      <c r="Z630">
        <v>1589.8</v>
      </c>
      <c r="AA630">
        <v>15145.8</v>
      </c>
      <c r="AB630">
        <v>1574.7</v>
      </c>
      <c r="AC630">
        <v>398.8</v>
      </c>
      <c r="AD630">
        <v>5550.4</v>
      </c>
      <c r="AE630">
        <v>4.5</v>
      </c>
      <c r="AF630">
        <v>397.3</v>
      </c>
      <c r="AG630">
        <v>5585.7</v>
      </c>
      <c r="AH630">
        <v>4.5999999999999996</v>
      </c>
    </row>
    <row r="631" spans="1:34" hidden="1" x14ac:dyDescent="0.2">
      <c r="A631" s="2">
        <v>40695</v>
      </c>
      <c r="B631" s="3">
        <f>SUM(Table2[[#This Row],[Currency; Not seasonally adjusted]],Table2[[#This Row],[Demand deposits; Not seasonally adjusted]],AC631,AE631)</f>
        <v>1954.1</v>
      </c>
      <c r="C631" s="3">
        <f>SUM(Table2[[#This Row],[M1; Not seasonally adjusted]],K631,L631,,AD631)</f>
        <v>9113.9</v>
      </c>
      <c r="D631" s="3">
        <f>SUM(Table2[[#This Row],[M1; Not seasonally adjusted]],-Table2[[#This Row],[Calculated_NM1]])</f>
        <v>0</v>
      </c>
      <c r="E631" s="3">
        <f>IF(Table2[[#This Row],[NM1-M1]]&gt;1,1,0)</f>
        <v>0</v>
      </c>
      <c r="F631">
        <v>1954.1</v>
      </c>
      <c r="G631">
        <v>9113.9</v>
      </c>
      <c r="H631">
        <v>964.6</v>
      </c>
      <c r="I631">
        <v>584.4</v>
      </c>
      <c r="K631">
        <v>847.8</v>
      </c>
      <c r="L631">
        <v>682.5</v>
      </c>
      <c r="M631">
        <v>383.6</v>
      </c>
      <c r="N631">
        <v>197.8</v>
      </c>
      <c r="O631">
        <v>581.4</v>
      </c>
      <c r="P631">
        <v>1963.4</v>
      </c>
      <c r="Q631">
        <v>9151</v>
      </c>
      <c r="R631">
        <v>963.7</v>
      </c>
      <c r="S631">
        <v>594.6</v>
      </c>
      <c r="U631">
        <v>846.7</v>
      </c>
      <c r="V631">
        <v>691.3</v>
      </c>
      <c r="W631">
        <v>1023.6</v>
      </c>
      <c r="X631">
        <v>1625</v>
      </c>
      <c r="Y631">
        <v>2648.5</v>
      </c>
      <c r="Z631">
        <v>1665.8</v>
      </c>
      <c r="AA631">
        <v>13243.3</v>
      </c>
      <c r="AB631">
        <v>1652.6</v>
      </c>
      <c r="AC631">
        <v>400.6</v>
      </c>
      <c r="AD631">
        <v>5629.5</v>
      </c>
      <c r="AE631">
        <v>4.5</v>
      </c>
      <c r="AF631">
        <v>400.6</v>
      </c>
      <c r="AG631">
        <v>5649.6</v>
      </c>
      <c r="AH631">
        <v>4.5</v>
      </c>
    </row>
    <row r="632" spans="1:34" hidden="1" x14ac:dyDescent="0.2">
      <c r="A632" s="2">
        <v>40725</v>
      </c>
      <c r="B632" s="3">
        <f>SUM(Table2[[#This Row],[Currency; Not seasonally adjusted]],Table2[[#This Row],[Demand deposits; Not seasonally adjusted]],AC632,AE632)</f>
        <v>1994.5</v>
      </c>
      <c r="C632" s="3">
        <f>SUM(Table2[[#This Row],[M1; Not seasonally adjusted]],K632,L632,,AD632)</f>
        <v>9266.6</v>
      </c>
      <c r="D632" s="3">
        <f>SUM(Table2[[#This Row],[M1; Not seasonally adjusted]],-Table2[[#This Row],[Calculated_NM1]])</f>
        <v>0</v>
      </c>
      <c r="E632" s="3">
        <f>IF(Table2[[#This Row],[NM1-M1]]&gt;1,1,0)</f>
        <v>0</v>
      </c>
      <c r="F632">
        <v>1994.5</v>
      </c>
      <c r="G632">
        <v>9266.6</v>
      </c>
      <c r="H632">
        <v>970</v>
      </c>
      <c r="I632">
        <v>626.20000000000005</v>
      </c>
      <c r="K632">
        <v>833.8</v>
      </c>
      <c r="L632">
        <v>682.4</v>
      </c>
      <c r="M632">
        <v>386.8</v>
      </c>
      <c r="N632">
        <v>200.2</v>
      </c>
      <c r="O632">
        <v>587</v>
      </c>
      <c r="P632">
        <v>1996</v>
      </c>
      <c r="Q632">
        <v>9316.6</v>
      </c>
      <c r="R632">
        <v>970.4</v>
      </c>
      <c r="S632">
        <v>623.79999999999995</v>
      </c>
      <c r="U632">
        <v>833</v>
      </c>
      <c r="V632">
        <v>692.9</v>
      </c>
      <c r="W632">
        <v>1029.9000000000001</v>
      </c>
      <c r="X632">
        <v>1654.9</v>
      </c>
      <c r="Y632">
        <v>2684.8</v>
      </c>
      <c r="Z632">
        <v>1696.6</v>
      </c>
      <c r="AA632">
        <v>12395.4</v>
      </c>
      <c r="AB632">
        <v>1684.2</v>
      </c>
      <c r="AC632">
        <v>393.8</v>
      </c>
      <c r="AD632">
        <v>5755.9</v>
      </c>
      <c r="AE632">
        <v>4.5</v>
      </c>
      <c r="AF632">
        <v>397.3</v>
      </c>
      <c r="AG632">
        <v>5794.7</v>
      </c>
      <c r="AH632">
        <v>4.5</v>
      </c>
    </row>
    <row r="633" spans="1:34" hidden="1" x14ac:dyDescent="0.2">
      <c r="A633" s="2">
        <v>40756</v>
      </c>
      <c r="B633" s="3">
        <f>SUM(Table2[[#This Row],[Currency; Not seasonally adjusted]],Table2[[#This Row],[Demand deposits; Not seasonally adjusted]],AC633,AE633)</f>
        <v>2101.9</v>
      </c>
      <c r="C633" s="3">
        <f>SUM(Table2[[#This Row],[M1; Not seasonally adjusted]],K633,L633,,AD633)</f>
        <v>9461.7999999999993</v>
      </c>
      <c r="D633" s="3">
        <f>SUM(Table2[[#This Row],[M1; Not seasonally adjusted]],-Table2[[#This Row],[Calculated_NM1]])</f>
        <v>0</v>
      </c>
      <c r="E633" s="3">
        <f>IF(Table2[[#This Row],[NM1-M1]]&gt;1,1,0)</f>
        <v>0</v>
      </c>
      <c r="F633">
        <v>2101.9</v>
      </c>
      <c r="G633">
        <v>9461.7999999999993</v>
      </c>
      <c r="H633">
        <v>973.5</v>
      </c>
      <c r="I633">
        <v>720.4</v>
      </c>
      <c r="K633">
        <v>818.1</v>
      </c>
      <c r="L633">
        <v>699.1</v>
      </c>
      <c r="M633">
        <v>390.7</v>
      </c>
      <c r="N633">
        <v>203.6</v>
      </c>
      <c r="O633">
        <v>594.29999999999995</v>
      </c>
      <c r="P633">
        <v>2115.4</v>
      </c>
      <c r="Q633">
        <v>9507.6</v>
      </c>
      <c r="R633">
        <v>976.1</v>
      </c>
      <c r="S633">
        <v>727.6</v>
      </c>
      <c r="U633">
        <v>819.6</v>
      </c>
      <c r="V633">
        <v>701.9</v>
      </c>
      <c r="W633">
        <v>1034</v>
      </c>
      <c r="X633">
        <v>1623.7</v>
      </c>
      <c r="Y633">
        <v>2657.7</v>
      </c>
      <c r="Z633">
        <v>1666.6</v>
      </c>
      <c r="AA633">
        <v>11834</v>
      </c>
      <c r="AB633">
        <v>1654.7</v>
      </c>
      <c r="AC633">
        <v>403.5</v>
      </c>
      <c r="AD633">
        <v>5842.7</v>
      </c>
      <c r="AE633">
        <v>4.5</v>
      </c>
      <c r="AF633">
        <v>407.2</v>
      </c>
      <c r="AG633">
        <v>5870.7</v>
      </c>
      <c r="AH633">
        <v>4.4000000000000004</v>
      </c>
    </row>
    <row r="634" spans="1:34" hidden="1" x14ac:dyDescent="0.2">
      <c r="A634" s="2">
        <v>40787</v>
      </c>
      <c r="B634" s="3">
        <f>SUM(Table2[[#This Row],[Currency; Not seasonally adjusted]],Table2[[#This Row],[Demand deposits; Not seasonally adjusted]],AC634,AE634)</f>
        <v>2099.1</v>
      </c>
      <c r="C634" s="3">
        <f>SUM(Table2[[#This Row],[M1; Not seasonally adjusted]],K634,L634,,AD634)</f>
        <v>9500.2999999999993</v>
      </c>
      <c r="D634" s="3">
        <f>SUM(Table2[[#This Row],[M1; Not seasonally adjusted]],-Table2[[#This Row],[Calculated_NM1]])</f>
        <v>0</v>
      </c>
      <c r="E634" s="3">
        <f>IF(Table2[[#This Row],[NM1-M1]]&gt;1,1,0)</f>
        <v>0</v>
      </c>
      <c r="F634">
        <v>2099.1</v>
      </c>
      <c r="G634">
        <v>9500.2999999999993</v>
      </c>
      <c r="H634">
        <v>978.2</v>
      </c>
      <c r="I634">
        <v>717.9</v>
      </c>
      <c r="K634">
        <v>804.2</v>
      </c>
      <c r="L634">
        <v>695.1</v>
      </c>
      <c r="M634">
        <v>394.6</v>
      </c>
      <c r="N634">
        <v>206.9</v>
      </c>
      <c r="O634">
        <v>601.5</v>
      </c>
      <c r="P634">
        <v>2120</v>
      </c>
      <c r="Q634">
        <v>9528.2999999999993</v>
      </c>
      <c r="R634">
        <v>981.9</v>
      </c>
      <c r="S634">
        <v>727.2</v>
      </c>
      <c r="U634">
        <v>806.8</v>
      </c>
      <c r="V634">
        <v>696.8</v>
      </c>
      <c r="W634">
        <v>1038.0999999999999</v>
      </c>
      <c r="X634">
        <v>1599.6</v>
      </c>
      <c r="Y634">
        <v>2637.7</v>
      </c>
      <c r="Z634">
        <v>1643.5</v>
      </c>
      <c r="AA634">
        <v>11574.9</v>
      </c>
      <c r="AB634">
        <v>1631.9</v>
      </c>
      <c r="AC634">
        <v>398.6</v>
      </c>
      <c r="AD634">
        <v>5901.9</v>
      </c>
      <c r="AE634">
        <v>4.4000000000000004</v>
      </c>
      <c r="AF634">
        <v>406.5</v>
      </c>
      <c r="AG634">
        <v>5904.7</v>
      </c>
      <c r="AH634">
        <v>4.4000000000000004</v>
      </c>
    </row>
    <row r="635" spans="1:34" hidden="1" x14ac:dyDescent="0.2">
      <c r="A635" s="2">
        <v>40817</v>
      </c>
      <c r="B635" s="3">
        <f>SUM(Table2[[#This Row],[Currency; Not seasonally adjusted]],Table2[[#This Row],[Demand deposits; Not seasonally adjusted]],AC635,AE635)</f>
        <v>2128.2000000000003</v>
      </c>
      <c r="C635" s="3">
        <f>SUM(Table2[[#This Row],[M1; Not seasonally adjusted]],K635,L635,,AD635)</f>
        <v>9550.0999999999985</v>
      </c>
      <c r="D635" s="3">
        <f>SUM(Table2[[#This Row],[M1; Not seasonally adjusted]],-Table2[[#This Row],[Calculated_NM1]])</f>
        <v>-0.1000000000003638</v>
      </c>
      <c r="E635" s="3">
        <f>IF(Table2[[#This Row],[NM1-M1]]&gt;1,1,0)</f>
        <v>0</v>
      </c>
      <c r="F635">
        <v>2128.1</v>
      </c>
      <c r="G635">
        <v>9550.1</v>
      </c>
      <c r="H635">
        <v>983</v>
      </c>
      <c r="I635">
        <v>742.5</v>
      </c>
      <c r="K635">
        <v>791.8</v>
      </c>
      <c r="L635">
        <v>695.5</v>
      </c>
      <c r="M635">
        <v>396.7</v>
      </c>
      <c r="N635">
        <v>208.1</v>
      </c>
      <c r="O635">
        <v>604.79999999999995</v>
      </c>
      <c r="P635">
        <v>2128.5</v>
      </c>
      <c r="Q635">
        <v>9562.1</v>
      </c>
      <c r="R635">
        <v>985.6</v>
      </c>
      <c r="S635">
        <v>732.3</v>
      </c>
      <c r="U635">
        <v>795.3</v>
      </c>
      <c r="V635">
        <v>695.6</v>
      </c>
      <c r="W635">
        <v>1042.7</v>
      </c>
      <c r="X635">
        <v>1595.1</v>
      </c>
      <c r="Y635">
        <v>2637.8</v>
      </c>
      <c r="Z635">
        <v>1638.9</v>
      </c>
      <c r="AA635">
        <v>11210.3</v>
      </c>
      <c r="AB635">
        <v>1627.7</v>
      </c>
      <c r="AC635">
        <v>398.3</v>
      </c>
      <c r="AD635">
        <v>5934.7</v>
      </c>
      <c r="AE635">
        <v>4.4000000000000004</v>
      </c>
      <c r="AF635">
        <v>406.2</v>
      </c>
      <c r="AG635">
        <v>5942.7</v>
      </c>
      <c r="AH635">
        <v>4.4000000000000004</v>
      </c>
    </row>
    <row r="636" spans="1:34" hidden="1" x14ac:dyDescent="0.2">
      <c r="A636" s="2">
        <v>40848</v>
      </c>
      <c r="B636" s="3">
        <f>SUM(Table2[[#This Row],[Currency; Not seasonally adjusted]],Table2[[#This Row],[Demand deposits; Not seasonally adjusted]],AC636,AE636)</f>
        <v>2164.4</v>
      </c>
      <c r="C636" s="3">
        <f>SUM(Table2[[#This Row],[M1; Not seasonally adjusted]],K636,L636,,AD636)</f>
        <v>9633.2000000000007</v>
      </c>
      <c r="D636" s="3">
        <f>SUM(Table2[[#This Row],[M1; Not seasonally adjusted]],-Table2[[#This Row],[Calculated_NM1]])</f>
        <v>0</v>
      </c>
      <c r="E636" s="3">
        <f>IF(Table2[[#This Row],[NM1-M1]]&gt;1,1,0)</f>
        <v>0</v>
      </c>
      <c r="F636">
        <v>2164.4</v>
      </c>
      <c r="G636">
        <v>9633.1</v>
      </c>
      <c r="H636">
        <v>993.6</v>
      </c>
      <c r="I636">
        <v>761.6</v>
      </c>
      <c r="K636">
        <v>782</v>
      </c>
      <c r="L636">
        <v>689.5</v>
      </c>
      <c r="M636">
        <v>397.1</v>
      </c>
      <c r="N636">
        <v>207.4</v>
      </c>
      <c r="O636">
        <v>604.5</v>
      </c>
      <c r="P636">
        <v>2182</v>
      </c>
      <c r="Q636">
        <v>9612.6</v>
      </c>
      <c r="R636">
        <v>994.7</v>
      </c>
      <c r="S636">
        <v>767.5</v>
      </c>
      <c r="U636">
        <v>786.2</v>
      </c>
      <c r="V636">
        <v>692.5</v>
      </c>
      <c r="W636">
        <v>1056.8</v>
      </c>
      <c r="X636">
        <v>1548.7</v>
      </c>
      <c r="Y636">
        <v>2605.4</v>
      </c>
      <c r="Z636">
        <v>1592.4</v>
      </c>
      <c r="AA636">
        <v>10340.700000000001</v>
      </c>
      <c r="AB636">
        <v>1582.1</v>
      </c>
      <c r="AC636">
        <v>404.9</v>
      </c>
      <c r="AD636">
        <v>5997.3</v>
      </c>
      <c r="AE636">
        <v>4.3</v>
      </c>
      <c r="AF636">
        <v>415.4</v>
      </c>
      <c r="AG636">
        <v>5951.9</v>
      </c>
      <c r="AH636">
        <v>4.3</v>
      </c>
    </row>
    <row r="637" spans="1:34" hidden="1" x14ac:dyDescent="0.2">
      <c r="A637" s="2">
        <v>40878</v>
      </c>
      <c r="B637" s="3">
        <f>SUM(Table2[[#This Row],[Currency; Not seasonally adjusted]],Table2[[#This Row],[Demand deposits; Not seasonally adjusted]],AC637,AE637)</f>
        <v>2208.3000000000002</v>
      </c>
      <c r="C637" s="3">
        <f>SUM(Table2[[#This Row],[M1; Not seasonally adjusted]],K637,L637,,AD637)</f>
        <v>9729.1</v>
      </c>
      <c r="D637" s="3">
        <f>SUM(Table2[[#This Row],[M1; Not seasonally adjusted]],-Table2[[#This Row],[Calculated_NM1]])</f>
        <v>-0.20000000000027285</v>
      </c>
      <c r="E637" s="3">
        <f>IF(Table2[[#This Row],[NM1-M1]]&gt;1,1,0)</f>
        <v>0</v>
      </c>
      <c r="F637">
        <v>2208.1</v>
      </c>
      <c r="G637">
        <v>9729.2000000000007</v>
      </c>
      <c r="H637">
        <v>1003.5</v>
      </c>
      <c r="I637">
        <v>789</v>
      </c>
      <c r="K637">
        <v>774.6</v>
      </c>
      <c r="L637">
        <v>694.1</v>
      </c>
      <c r="M637">
        <v>397.5</v>
      </c>
      <c r="N637">
        <v>206.7</v>
      </c>
      <c r="O637">
        <v>604.29999999999995</v>
      </c>
      <c r="P637">
        <v>2165.6999999999998</v>
      </c>
      <c r="Q637">
        <v>9660.1</v>
      </c>
      <c r="R637">
        <v>1001.9</v>
      </c>
      <c r="S637">
        <v>751.6</v>
      </c>
      <c r="U637">
        <v>778.7</v>
      </c>
      <c r="V637">
        <v>685.7</v>
      </c>
      <c r="W637">
        <v>1067</v>
      </c>
      <c r="X637">
        <v>1552.6</v>
      </c>
      <c r="Y637">
        <v>2619.6</v>
      </c>
      <c r="Z637">
        <v>1598.7</v>
      </c>
      <c r="AA637">
        <v>9526.2000000000007</v>
      </c>
      <c r="AB637">
        <v>1589.2</v>
      </c>
      <c r="AC637">
        <v>411.5</v>
      </c>
      <c r="AD637">
        <v>6052.3</v>
      </c>
      <c r="AE637">
        <v>4.3</v>
      </c>
      <c r="AF637">
        <v>407.9</v>
      </c>
      <c r="AG637">
        <v>6030.1</v>
      </c>
      <c r="AH637">
        <v>4.3</v>
      </c>
    </row>
    <row r="638" spans="1:34" hidden="1" x14ac:dyDescent="0.2">
      <c r="A638" s="2">
        <v>40909</v>
      </c>
      <c r="B638" s="3">
        <f>SUM(Table2[[#This Row],[Currency; Not seasonally adjusted]],Table2[[#This Row],[Demand deposits; Not seasonally adjusted]],AC638,AE638)</f>
        <v>2209.1999999999998</v>
      </c>
      <c r="C638" s="3">
        <f>SUM(Table2[[#This Row],[M1; Not seasonally adjusted]],K638,L638,,AD638)</f>
        <v>9761.9</v>
      </c>
      <c r="D638" s="3">
        <f>SUM(Table2[[#This Row],[M1; Not seasonally adjusted]],-Table2[[#This Row],[Calculated_NM1]])</f>
        <v>0</v>
      </c>
      <c r="E638" s="3">
        <f>IF(Table2[[#This Row],[NM1-M1]]&gt;1,1,0)</f>
        <v>0</v>
      </c>
      <c r="F638">
        <v>2209.1999999999998</v>
      </c>
      <c r="G638">
        <v>9761.9</v>
      </c>
      <c r="H638">
        <v>1003.5</v>
      </c>
      <c r="I638">
        <v>787.4</v>
      </c>
      <c r="K638">
        <v>766.5</v>
      </c>
      <c r="L638">
        <v>696.5</v>
      </c>
      <c r="M638">
        <v>398.4</v>
      </c>
      <c r="N638">
        <v>204.9</v>
      </c>
      <c r="O638">
        <v>603.20000000000005</v>
      </c>
      <c r="P638">
        <v>2201.8000000000002</v>
      </c>
      <c r="Q638">
        <v>9733.2999999999993</v>
      </c>
      <c r="R638">
        <v>1009</v>
      </c>
      <c r="S638">
        <v>779.1</v>
      </c>
      <c r="U638">
        <v>767.5</v>
      </c>
      <c r="V638">
        <v>680.1</v>
      </c>
      <c r="W638">
        <v>1069.5999999999999</v>
      </c>
      <c r="X638">
        <v>1571.2</v>
      </c>
      <c r="Y638">
        <v>2640.8</v>
      </c>
      <c r="Z638">
        <v>1619.2</v>
      </c>
      <c r="AA638">
        <v>8614.1</v>
      </c>
      <c r="AB638">
        <v>1610.6</v>
      </c>
      <c r="AC638">
        <v>414.1</v>
      </c>
      <c r="AD638">
        <v>6089.7</v>
      </c>
      <c r="AE638">
        <v>4.2</v>
      </c>
      <c r="AF638">
        <v>409.5</v>
      </c>
      <c r="AG638">
        <v>6084</v>
      </c>
      <c r="AH638">
        <v>4.2</v>
      </c>
    </row>
    <row r="639" spans="1:34" hidden="1" x14ac:dyDescent="0.2">
      <c r="A639" s="2">
        <v>40940</v>
      </c>
      <c r="B639" s="3">
        <f>SUM(Table2[[#This Row],[Currency; Not seasonally adjusted]],Table2[[#This Row],[Demand deposits; Not seasonally adjusted]],AC639,AE639)</f>
        <v>2194.5</v>
      </c>
      <c r="C639" s="3">
        <f>SUM(Table2[[#This Row],[M1; Not seasonally adjusted]],K639,L639,,AD639)</f>
        <v>9787</v>
      </c>
      <c r="D639" s="3">
        <f>SUM(Table2[[#This Row],[M1; Not seasonally adjusted]],-Table2[[#This Row],[Calculated_NM1]])</f>
        <v>0</v>
      </c>
      <c r="E639" s="3">
        <f>IF(Table2[[#This Row],[NM1-M1]]&gt;1,1,0)</f>
        <v>0</v>
      </c>
      <c r="F639">
        <v>2194.5</v>
      </c>
      <c r="G639">
        <v>9787</v>
      </c>
      <c r="H639">
        <v>1020.5</v>
      </c>
      <c r="I639">
        <v>759.5</v>
      </c>
      <c r="K639">
        <v>756.6</v>
      </c>
      <c r="L639">
        <v>683.8</v>
      </c>
      <c r="M639">
        <v>399.4</v>
      </c>
      <c r="N639">
        <v>202.1</v>
      </c>
      <c r="O639">
        <v>601.5</v>
      </c>
      <c r="P639">
        <v>2207.1</v>
      </c>
      <c r="Q639">
        <v>9785.7000000000007</v>
      </c>
      <c r="R639">
        <v>1020.7</v>
      </c>
      <c r="S639">
        <v>770.8</v>
      </c>
      <c r="U639">
        <v>754.9</v>
      </c>
      <c r="V639">
        <v>675</v>
      </c>
      <c r="W639">
        <v>1082.5999999999999</v>
      </c>
      <c r="X639">
        <v>1611.8</v>
      </c>
      <c r="Y639">
        <v>2694.4</v>
      </c>
      <c r="Z639">
        <v>1659.9</v>
      </c>
      <c r="AA639">
        <v>7933.2</v>
      </c>
      <c r="AB639">
        <v>1652</v>
      </c>
      <c r="AC639">
        <v>410.3</v>
      </c>
      <c r="AD639">
        <v>6152.1</v>
      </c>
      <c r="AE639">
        <v>4.2</v>
      </c>
      <c r="AF639">
        <v>411.5</v>
      </c>
      <c r="AG639">
        <v>6148.7</v>
      </c>
      <c r="AH639">
        <v>4.2</v>
      </c>
    </row>
    <row r="640" spans="1:34" hidden="1" x14ac:dyDescent="0.2">
      <c r="A640" s="2">
        <v>40969</v>
      </c>
      <c r="B640" s="3">
        <f>SUM(Table2[[#This Row],[Currency; Not seasonally adjusted]],Table2[[#This Row],[Demand deposits; Not seasonally adjusted]],AC640,AE640)</f>
        <v>2246</v>
      </c>
      <c r="C640" s="3">
        <f>SUM(Table2[[#This Row],[M1; Not seasonally adjusted]],K640,L640,,AD640)</f>
        <v>9903.2000000000007</v>
      </c>
      <c r="D640" s="3">
        <f>SUM(Table2[[#This Row],[M1; Not seasonally adjusted]],-Table2[[#This Row],[Calculated_NM1]])</f>
        <v>0</v>
      </c>
      <c r="E640" s="3">
        <f>IF(Table2[[#This Row],[NM1-M1]]&gt;1,1,0)</f>
        <v>0</v>
      </c>
      <c r="F640">
        <v>2246</v>
      </c>
      <c r="G640">
        <v>9903.1</v>
      </c>
      <c r="H640">
        <v>1033.9000000000001</v>
      </c>
      <c r="I640">
        <v>783.1</v>
      </c>
      <c r="K640">
        <v>743.4</v>
      </c>
      <c r="L640">
        <v>679.4</v>
      </c>
      <c r="M640">
        <v>400.5</v>
      </c>
      <c r="N640">
        <v>199.4</v>
      </c>
      <c r="O640">
        <v>599.9</v>
      </c>
      <c r="P640">
        <v>2227.8000000000002</v>
      </c>
      <c r="Q640">
        <v>9830.6</v>
      </c>
      <c r="R640">
        <v>1028.7</v>
      </c>
      <c r="S640">
        <v>780.6</v>
      </c>
      <c r="U640">
        <v>738.7</v>
      </c>
      <c r="V640">
        <v>672.3</v>
      </c>
      <c r="W640">
        <v>1095.4000000000001</v>
      </c>
      <c r="X640">
        <v>1559.8</v>
      </c>
      <c r="Y640">
        <v>2655.2</v>
      </c>
      <c r="Z640">
        <v>1606.3</v>
      </c>
      <c r="AA640">
        <v>7329.7</v>
      </c>
      <c r="AB640">
        <v>1599</v>
      </c>
      <c r="AC640">
        <v>424.9</v>
      </c>
      <c r="AD640">
        <v>6234.4</v>
      </c>
      <c r="AE640">
        <v>4.0999999999999996</v>
      </c>
      <c r="AF640">
        <v>414.4</v>
      </c>
      <c r="AG640">
        <v>6191.7</v>
      </c>
      <c r="AH640">
        <v>4.0999999999999996</v>
      </c>
    </row>
    <row r="641" spans="1:34" hidden="1" x14ac:dyDescent="0.2">
      <c r="A641" s="2">
        <v>41000</v>
      </c>
      <c r="B641" s="3">
        <f>SUM(Table2[[#This Row],[Currency; Not seasonally adjusted]],Table2[[#This Row],[Demand deposits; Not seasonally adjusted]],AC641,AE641)</f>
        <v>2268.6</v>
      </c>
      <c r="C641" s="3">
        <f>SUM(Table2[[#This Row],[M1; Not seasonally adjusted]],K641,L641,,AD641)</f>
        <v>9948.7999999999993</v>
      </c>
      <c r="D641" s="3">
        <f>SUM(Table2[[#This Row],[M1; Not seasonally adjusted]],-Table2[[#This Row],[Calculated_NM1]])</f>
        <v>0</v>
      </c>
      <c r="E641" s="3">
        <f>IF(Table2[[#This Row],[NM1-M1]]&gt;1,1,0)</f>
        <v>0</v>
      </c>
      <c r="F641">
        <v>2268.6</v>
      </c>
      <c r="G641">
        <v>9948.9</v>
      </c>
      <c r="H641">
        <v>1039.3</v>
      </c>
      <c r="I641">
        <v>794.4</v>
      </c>
      <c r="K641">
        <v>731.6</v>
      </c>
      <c r="L641">
        <v>669.5</v>
      </c>
      <c r="M641">
        <v>402.2</v>
      </c>
      <c r="N641">
        <v>198.5</v>
      </c>
      <c r="O641">
        <v>600.70000000000005</v>
      </c>
      <c r="P641">
        <v>2237.3000000000002</v>
      </c>
      <c r="Q641">
        <v>9884.6</v>
      </c>
      <c r="R641">
        <v>1034.5999999999999</v>
      </c>
      <c r="S641">
        <v>783.5</v>
      </c>
      <c r="U641">
        <v>726.4</v>
      </c>
      <c r="V641">
        <v>670.2</v>
      </c>
      <c r="W641">
        <v>1100</v>
      </c>
      <c r="X641">
        <v>1539.9</v>
      </c>
      <c r="Y641">
        <v>2639.8</v>
      </c>
      <c r="Z641">
        <v>1586.7</v>
      </c>
      <c r="AA641">
        <v>6864.8</v>
      </c>
      <c r="AB641">
        <v>1579.8</v>
      </c>
      <c r="AC641">
        <v>430.8</v>
      </c>
      <c r="AD641">
        <v>6279.1</v>
      </c>
      <c r="AE641">
        <v>4.0999999999999996</v>
      </c>
      <c r="AF641">
        <v>415.1</v>
      </c>
      <c r="AG641">
        <v>6250.7</v>
      </c>
      <c r="AH641">
        <v>4.0999999999999996</v>
      </c>
    </row>
    <row r="642" spans="1:34" hidden="1" x14ac:dyDescent="0.2">
      <c r="A642" s="2">
        <v>41030</v>
      </c>
      <c r="B642" s="3">
        <f>SUM(Table2[[#This Row],[Currency; Not seasonally adjusted]],Table2[[#This Row],[Demand deposits; Not seasonally adjusted]],AC642,AE642)</f>
        <v>2248.3999999999996</v>
      </c>
      <c r="C642" s="3">
        <f>SUM(Table2[[#This Row],[M1; Not seasonally adjusted]],K642,L642,,AD642)</f>
        <v>9882.9000000000015</v>
      </c>
      <c r="D642" s="3">
        <f>SUM(Table2[[#This Row],[M1; Not seasonally adjusted]],-Table2[[#This Row],[Calculated_NM1]])</f>
        <v>4.5474735088646412E-13</v>
      </c>
      <c r="E642" s="3">
        <f>IF(Table2[[#This Row],[NM1-M1]]&gt;1,1,0)</f>
        <v>0</v>
      </c>
      <c r="F642">
        <v>2248.4</v>
      </c>
      <c r="G642">
        <v>9882.9</v>
      </c>
      <c r="H642">
        <v>1043.5999999999999</v>
      </c>
      <c r="I642">
        <v>780.6</v>
      </c>
      <c r="K642">
        <v>719.5</v>
      </c>
      <c r="L642">
        <v>656.9</v>
      </c>
      <c r="M642">
        <v>404.5</v>
      </c>
      <c r="N642">
        <v>199.2</v>
      </c>
      <c r="O642">
        <v>603.70000000000005</v>
      </c>
      <c r="P642">
        <v>2256.1999999999998</v>
      </c>
      <c r="Q642">
        <v>9928.4</v>
      </c>
      <c r="R642">
        <v>1039.8</v>
      </c>
      <c r="S642">
        <v>793.5</v>
      </c>
      <c r="U642">
        <v>715.6</v>
      </c>
      <c r="V642">
        <v>665.7</v>
      </c>
      <c r="W642">
        <v>1104.3</v>
      </c>
      <c r="X642">
        <v>1512.2</v>
      </c>
      <c r="Y642">
        <v>2616.5</v>
      </c>
      <c r="Z642">
        <v>1558.5</v>
      </c>
      <c r="AA642">
        <v>6186.8</v>
      </c>
      <c r="AB642">
        <v>1552.3</v>
      </c>
      <c r="AC642">
        <v>420.2</v>
      </c>
      <c r="AD642">
        <v>6258.1</v>
      </c>
      <c r="AE642">
        <v>4</v>
      </c>
      <c r="AF642">
        <v>418.9</v>
      </c>
      <c r="AG642">
        <v>6290.8</v>
      </c>
      <c r="AH642">
        <v>4</v>
      </c>
    </row>
    <row r="643" spans="1:34" hidden="1" x14ac:dyDescent="0.2">
      <c r="A643" s="2">
        <v>41061</v>
      </c>
      <c r="B643" s="3">
        <f>SUM(Table2[[#This Row],[Currency; Not seasonally adjusted]],Table2[[#This Row],[Demand deposits; Not seasonally adjusted]],AC643,AE643)</f>
        <v>2271.1</v>
      </c>
      <c r="C643" s="3">
        <f>SUM(Table2[[#This Row],[M1; Not seasonally adjusted]],K643,L643,,AD643)</f>
        <v>9960.7000000000007</v>
      </c>
      <c r="D643" s="3">
        <f>SUM(Table2[[#This Row],[M1; Not seasonally adjusted]],-Table2[[#This Row],[Calculated_NM1]])</f>
        <v>-9.9999999999909051E-2</v>
      </c>
      <c r="E643" s="3">
        <f>IF(Table2[[#This Row],[NM1-M1]]&gt;1,1,0)</f>
        <v>0</v>
      </c>
      <c r="F643">
        <v>2271</v>
      </c>
      <c r="G643">
        <v>9960.7999999999993</v>
      </c>
      <c r="H643">
        <v>1048.0999999999999</v>
      </c>
      <c r="I643">
        <v>802.1</v>
      </c>
      <c r="K643">
        <v>710</v>
      </c>
      <c r="L643">
        <v>654.6</v>
      </c>
      <c r="M643">
        <v>406.7</v>
      </c>
      <c r="N643">
        <v>199.9</v>
      </c>
      <c r="O643">
        <v>606.6</v>
      </c>
      <c r="P643">
        <v>2275.3000000000002</v>
      </c>
      <c r="Q643">
        <v>9999.2999999999993</v>
      </c>
      <c r="R643">
        <v>1046.4000000000001</v>
      </c>
      <c r="S643">
        <v>807.6</v>
      </c>
      <c r="U643">
        <v>709.1</v>
      </c>
      <c r="V643">
        <v>663.1</v>
      </c>
      <c r="W643">
        <v>1109.2</v>
      </c>
      <c r="X643">
        <v>1509.5</v>
      </c>
      <c r="Y643">
        <v>2618.8000000000002</v>
      </c>
      <c r="Z643">
        <v>1555.4</v>
      </c>
      <c r="AA643">
        <v>5214</v>
      </c>
      <c r="AB643">
        <v>1550.2</v>
      </c>
      <c r="AC643">
        <v>416.9</v>
      </c>
      <c r="AD643">
        <v>6325.1</v>
      </c>
      <c r="AE643">
        <v>4</v>
      </c>
      <c r="AF643">
        <v>417.3</v>
      </c>
      <c r="AG643">
        <v>6351.8</v>
      </c>
      <c r="AH643">
        <v>4</v>
      </c>
    </row>
    <row r="644" spans="1:34" hidden="1" x14ac:dyDescent="0.2">
      <c r="A644" s="2">
        <v>41091</v>
      </c>
      <c r="B644" s="3">
        <f>SUM(Table2[[#This Row],[Currency; Not seasonally adjusted]],Table2[[#This Row],[Demand deposits; Not seasonally adjusted]],AC644,AE644)</f>
        <v>2314.6999999999998</v>
      </c>
      <c r="C644" s="3">
        <f>SUM(Table2[[#This Row],[M1; Not seasonally adjusted]],K644,L644,,AD644)</f>
        <v>10005.9</v>
      </c>
      <c r="D644" s="3">
        <f>SUM(Table2[[#This Row],[M1; Not seasonally adjusted]],-Table2[[#This Row],[Calculated_NM1]])</f>
        <v>-9.9999999999909051E-2</v>
      </c>
      <c r="E644" s="3">
        <f>IF(Table2[[#This Row],[NM1-M1]]&gt;1,1,0)</f>
        <v>0</v>
      </c>
      <c r="F644">
        <v>2314.6</v>
      </c>
      <c r="G644">
        <v>10005.9</v>
      </c>
      <c r="H644">
        <v>1051.5999999999999</v>
      </c>
      <c r="I644">
        <v>840.1</v>
      </c>
      <c r="K644">
        <v>699.9</v>
      </c>
      <c r="L644">
        <v>650.20000000000005</v>
      </c>
      <c r="M644">
        <v>409</v>
      </c>
      <c r="N644">
        <v>200.8</v>
      </c>
      <c r="O644">
        <v>609.9</v>
      </c>
      <c r="P644">
        <v>2315</v>
      </c>
      <c r="Q644">
        <v>10051.799999999999</v>
      </c>
      <c r="R644">
        <v>1052.2</v>
      </c>
      <c r="S644">
        <v>839.1</v>
      </c>
      <c r="U644">
        <v>698.2</v>
      </c>
      <c r="V644">
        <v>658.1</v>
      </c>
      <c r="W644">
        <v>1113.5999999999999</v>
      </c>
      <c r="X644">
        <v>1534.2</v>
      </c>
      <c r="Y644">
        <v>2647.8</v>
      </c>
      <c r="Z644">
        <v>1583.8</v>
      </c>
      <c r="AA644">
        <v>4258.1000000000004</v>
      </c>
      <c r="AB644">
        <v>1579.5</v>
      </c>
      <c r="AC644">
        <v>419</v>
      </c>
      <c r="AD644">
        <v>6341.2</v>
      </c>
      <c r="AE644">
        <v>4</v>
      </c>
      <c r="AF644">
        <v>419.7</v>
      </c>
      <c r="AG644">
        <v>6380.5</v>
      </c>
      <c r="AH644">
        <v>4</v>
      </c>
    </row>
    <row r="645" spans="1:34" hidden="1" x14ac:dyDescent="0.2">
      <c r="A645" s="2">
        <v>41122</v>
      </c>
      <c r="B645" s="3">
        <f>SUM(Table2[[#This Row],[Currency; Not seasonally adjusted]],Table2[[#This Row],[Demand deposits; Not seasonally adjusted]],AC645,AE645)</f>
        <v>2334.6000000000004</v>
      </c>
      <c r="C645" s="3">
        <f>SUM(Table2[[#This Row],[M1; Not seasonally adjusted]],K645,L645,,AD645)</f>
        <v>10068.9</v>
      </c>
      <c r="D645" s="3">
        <f>SUM(Table2[[#This Row],[M1; Not seasonally adjusted]],-Table2[[#This Row],[Calculated_NM1]])</f>
        <v>-4.5474735088646412E-13</v>
      </c>
      <c r="E645" s="3">
        <f>IF(Table2[[#This Row],[NM1-M1]]&gt;1,1,0)</f>
        <v>0</v>
      </c>
      <c r="F645">
        <v>2334.6</v>
      </c>
      <c r="G645">
        <v>10069</v>
      </c>
      <c r="H645">
        <v>1056.4000000000001</v>
      </c>
      <c r="I645">
        <v>853.2</v>
      </c>
      <c r="K645">
        <v>689.9</v>
      </c>
      <c r="L645">
        <v>650.70000000000005</v>
      </c>
      <c r="M645">
        <v>411.5</v>
      </c>
      <c r="N645">
        <v>202</v>
      </c>
      <c r="O645">
        <v>613.5</v>
      </c>
      <c r="P645">
        <v>2354.1</v>
      </c>
      <c r="Q645">
        <v>10121.299999999999</v>
      </c>
      <c r="R645">
        <v>1059.5999999999999</v>
      </c>
      <c r="S645">
        <v>864</v>
      </c>
      <c r="U645">
        <v>691</v>
      </c>
      <c r="V645">
        <v>655.7</v>
      </c>
      <c r="W645">
        <v>1117.8</v>
      </c>
      <c r="X645">
        <v>1533</v>
      </c>
      <c r="Y645">
        <v>2650.7</v>
      </c>
      <c r="Z645">
        <v>1582.2</v>
      </c>
      <c r="AA645">
        <v>3270.7</v>
      </c>
      <c r="AB645">
        <v>1578.9</v>
      </c>
      <c r="AC645">
        <v>421.1</v>
      </c>
      <c r="AD645">
        <v>6393.7</v>
      </c>
      <c r="AE645">
        <v>3.9</v>
      </c>
      <c r="AF645">
        <v>426.6</v>
      </c>
      <c r="AG645">
        <v>6420.6</v>
      </c>
      <c r="AH645">
        <v>3.9</v>
      </c>
    </row>
    <row r="646" spans="1:34" hidden="1" x14ac:dyDescent="0.2">
      <c r="A646" s="2">
        <v>41153</v>
      </c>
      <c r="B646" s="3">
        <f>SUM(Table2[[#This Row],[Currency; Not seasonally adjusted]],Table2[[#This Row],[Demand deposits; Not seasonally adjusted]],AC646,AE646)</f>
        <v>2357.9</v>
      </c>
      <c r="C646" s="3">
        <f>SUM(Table2[[#This Row],[M1; Not seasonally adjusted]],K646,L646,,AD646)</f>
        <v>10165.200000000001</v>
      </c>
      <c r="D646" s="3">
        <f>SUM(Table2[[#This Row],[M1; Not seasonally adjusted]],-Table2[[#This Row],[Calculated_NM1]])</f>
        <v>9.9999999999909051E-2</v>
      </c>
      <c r="E646" s="3">
        <f>IF(Table2[[#This Row],[NM1-M1]]&gt;1,1,0)</f>
        <v>0</v>
      </c>
      <c r="F646">
        <v>2358</v>
      </c>
      <c r="G646">
        <v>10165.200000000001</v>
      </c>
      <c r="H646">
        <v>1064.0999999999999</v>
      </c>
      <c r="I646">
        <v>871.4</v>
      </c>
      <c r="K646">
        <v>679.6</v>
      </c>
      <c r="L646">
        <v>651</v>
      </c>
      <c r="M646">
        <v>413.8</v>
      </c>
      <c r="N646">
        <v>203.2</v>
      </c>
      <c r="O646">
        <v>617</v>
      </c>
      <c r="P646">
        <v>2386.6</v>
      </c>
      <c r="Q646">
        <v>10200.799999999999</v>
      </c>
      <c r="R646">
        <v>1067.9000000000001</v>
      </c>
      <c r="S646">
        <v>887</v>
      </c>
      <c r="U646">
        <v>682.2</v>
      </c>
      <c r="V646">
        <v>653.29999999999995</v>
      </c>
      <c r="W646">
        <v>1126.2</v>
      </c>
      <c r="X646">
        <v>1468.7</v>
      </c>
      <c r="Y646">
        <v>2594.9</v>
      </c>
      <c r="Z646">
        <v>1517.5</v>
      </c>
      <c r="AA646">
        <v>1965.1</v>
      </c>
      <c r="AB646">
        <v>1515.5</v>
      </c>
      <c r="AC646">
        <v>418.5</v>
      </c>
      <c r="AD646">
        <v>6476.6</v>
      </c>
      <c r="AE646">
        <v>3.9</v>
      </c>
      <c r="AF646">
        <v>427.8</v>
      </c>
      <c r="AG646">
        <v>6478.7</v>
      </c>
      <c r="AH646">
        <v>3.9</v>
      </c>
    </row>
    <row r="647" spans="1:34" hidden="1" x14ac:dyDescent="0.2">
      <c r="A647" s="2">
        <v>41183</v>
      </c>
      <c r="B647" s="3">
        <f>SUM(Table2[[#This Row],[Currency; Not seasonally adjusted]],Table2[[#This Row],[Demand deposits; Not seasonally adjusted]],AC647,AE647)</f>
        <v>2416.2000000000003</v>
      </c>
      <c r="C647" s="3">
        <f>SUM(Table2[[#This Row],[M1; Not seasonally adjusted]],K647,L647,,AD647)</f>
        <v>10245.799999999999</v>
      </c>
      <c r="D647" s="3">
        <f>SUM(Table2[[#This Row],[M1; Not seasonally adjusted]],-Table2[[#This Row],[Calculated_NM1]])</f>
        <v>-4.5474735088646412E-13</v>
      </c>
      <c r="E647" s="3">
        <f>IF(Table2[[#This Row],[NM1-M1]]&gt;1,1,0)</f>
        <v>0</v>
      </c>
      <c r="F647">
        <v>2416.1999999999998</v>
      </c>
      <c r="G647">
        <v>10245.799999999999</v>
      </c>
      <c r="H647">
        <v>1073.4000000000001</v>
      </c>
      <c r="I647">
        <v>913.9</v>
      </c>
      <c r="K647">
        <v>667.5</v>
      </c>
      <c r="L647">
        <v>649.5</v>
      </c>
      <c r="M647">
        <v>416.7</v>
      </c>
      <c r="N647">
        <v>205.1</v>
      </c>
      <c r="O647">
        <v>621.70000000000005</v>
      </c>
      <c r="P647">
        <v>2420.1</v>
      </c>
      <c r="Q647">
        <v>10267.299999999999</v>
      </c>
      <c r="R647">
        <v>1075.5999999999999</v>
      </c>
      <c r="S647">
        <v>907.3</v>
      </c>
      <c r="U647">
        <v>670.2</v>
      </c>
      <c r="V647">
        <v>650.79999999999995</v>
      </c>
      <c r="W647">
        <v>1135</v>
      </c>
      <c r="X647">
        <v>1476.7</v>
      </c>
      <c r="Y647">
        <v>2611.8000000000002</v>
      </c>
      <c r="Z647">
        <v>1525.6</v>
      </c>
      <c r="AA647">
        <v>1465.7</v>
      </c>
      <c r="AB647">
        <v>1524.1</v>
      </c>
      <c r="AC647">
        <v>425</v>
      </c>
      <c r="AD647">
        <v>6512.6</v>
      </c>
      <c r="AE647">
        <v>3.9</v>
      </c>
      <c r="AF647">
        <v>433.3</v>
      </c>
      <c r="AG647">
        <v>6526.3</v>
      </c>
      <c r="AH647">
        <v>3.9</v>
      </c>
    </row>
    <row r="648" spans="1:34" hidden="1" x14ac:dyDescent="0.2">
      <c r="A648" s="2">
        <v>41214</v>
      </c>
      <c r="B648" s="3">
        <f>SUM(Table2[[#This Row],[Currency; Not seasonally adjusted]],Table2[[#This Row],[Demand deposits; Not seasonally adjusted]],AC648,AE648)</f>
        <v>2415.2000000000003</v>
      </c>
      <c r="C648" s="3">
        <f>SUM(Table2[[#This Row],[M1; Not seasonally adjusted]],K648,L648,,AD648)</f>
        <v>10343</v>
      </c>
      <c r="D648" s="3">
        <f>SUM(Table2[[#This Row],[M1; Not seasonally adjusted]],-Table2[[#This Row],[Calculated_NM1]])</f>
        <v>-4.5474735088646412E-13</v>
      </c>
      <c r="E648" s="3">
        <f>IF(Table2[[#This Row],[NM1-M1]]&gt;1,1,0)</f>
        <v>0</v>
      </c>
      <c r="F648">
        <v>2415.1999999999998</v>
      </c>
      <c r="G648">
        <v>10343</v>
      </c>
      <c r="H648">
        <v>1081.8</v>
      </c>
      <c r="I648">
        <v>907.2</v>
      </c>
      <c r="K648">
        <v>654.79999999999995</v>
      </c>
      <c r="L648">
        <v>653.6</v>
      </c>
      <c r="M648">
        <v>419.9</v>
      </c>
      <c r="N648">
        <v>207.4</v>
      </c>
      <c r="O648">
        <v>627.20000000000005</v>
      </c>
      <c r="P648">
        <v>2441.1999999999998</v>
      </c>
      <c r="Q648">
        <v>10337.6</v>
      </c>
      <c r="R648">
        <v>1084.0999999999999</v>
      </c>
      <c r="S648">
        <v>919.1</v>
      </c>
      <c r="U648">
        <v>658.5</v>
      </c>
      <c r="V648">
        <v>657.8</v>
      </c>
      <c r="W648">
        <v>1149.3</v>
      </c>
      <c r="X648">
        <v>1497.5</v>
      </c>
      <c r="Y648">
        <v>2646.8</v>
      </c>
      <c r="Z648">
        <v>1546.1</v>
      </c>
      <c r="AA648">
        <v>1051.3</v>
      </c>
      <c r="AB648">
        <v>1545.1</v>
      </c>
      <c r="AC648">
        <v>422.4</v>
      </c>
      <c r="AD648">
        <v>6619.4</v>
      </c>
      <c r="AE648">
        <v>3.8</v>
      </c>
      <c r="AF648">
        <v>434.1</v>
      </c>
      <c r="AG648">
        <v>6580.1</v>
      </c>
      <c r="AH648">
        <v>3.9</v>
      </c>
    </row>
    <row r="649" spans="1:34" hidden="1" x14ac:dyDescent="0.2">
      <c r="A649" s="2">
        <v>41244</v>
      </c>
      <c r="B649" s="3">
        <f>SUM(Table2[[#This Row],[Currency; Not seasonally adjusted]],Table2[[#This Row],[Demand deposits; Not seasonally adjusted]],AC649,AE649)</f>
        <v>2509.7000000000003</v>
      </c>
      <c r="C649" s="3">
        <f>SUM(Table2[[#This Row],[M1; Not seasonally adjusted]],K649,L649,,AD649)</f>
        <v>10531.4</v>
      </c>
      <c r="D649" s="3">
        <f>SUM(Table2[[#This Row],[M1; Not seasonally adjusted]],-Table2[[#This Row],[Calculated_NM1]])</f>
        <v>-4.5474735088646412E-13</v>
      </c>
      <c r="E649" s="3">
        <f>IF(Table2[[#This Row],[NM1-M1]]&gt;1,1,0)</f>
        <v>0</v>
      </c>
      <c r="F649">
        <v>2509.6999999999998</v>
      </c>
      <c r="G649">
        <v>10531.4</v>
      </c>
      <c r="H649">
        <v>1092.3</v>
      </c>
      <c r="I649">
        <v>969.8</v>
      </c>
      <c r="K649">
        <v>642.5</v>
      </c>
      <c r="L649">
        <v>673.6</v>
      </c>
      <c r="M649">
        <v>423</v>
      </c>
      <c r="N649">
        <v>209.6</v>
      </c>
      <c r="O649">
        <v>632.70000000000005</v>
      </c>
      <c r="P649">
        <v>2460.6999999999998</v>
      </c>
      <c r="Q649">
        <v>10459.700000000001</v>
      </c>
      <c r="R649">
        <v>1090.3</v>
      </c>
      <c r="S649">
        <v>927.2</v>
      </c>
      <c r="U649">
        <v>647.70000000000005</v>
      </c>
      <c r="V649">
        <v>666.9</v>
      </c>
      <c r="W649">
        <v>1158.5</v>
      </c>
      <c r="X649">
        <v>1517.4</v>
      </c>
      <c r="Y649">
        <v>2675.9</v>
      </c>
      <c r="Z649">
        <v>1570.4</v>
      </c>
      <c r="AA649">
        <v>795.4</v>
      </c>
      <c r="AB649">
        <v>1569.6</v>
      </c>
      <c r="AC649">
        <v>443.8</v>
      </c>
      <c r="AD649">
        <v>6705.6</v>
      </c>
      <c r="AE649">
        <v>3.8</v>
      </c>
      <c r="AF649">
        <v>439.4</v>
      </c>
      <c r="AG649">
        <v>6684.4</v>
      </c>
      <c r="AH649">
        <v>3.8</v>
      </c>
    </row>
    <row r="650" spans="1:34" hidden="1" x14ac:dyDescent="0.2">
      <c r="A650" s="2">
        <v>41275</v>
      </c>
      <c r="B650" s="3">
        <f>SUM(Table2[[#This Row],[Currency; Not seasonally adjusted]],Table2[[#This Row],[Demand deposits; Not seasonally adjusted]],AC650,AE650)</f>
        <v>2481.3000000000002</v>
      </c>
      <c r="C650" s="3">
        <f>SUM(Table2[[#This Row],[M1; Not seasonally adjusted]],K650,L650,,AD650)</f>
        <v>10506.6</v>
      </c>
      <c r="D650" s="3">
        <f>SUM(Table2[[#This Row],[M1; Not seasonally adjusted]],-Table2[[#This Row],[Calculated_NM1]])</f>
        <v>0</v>
      </c>
      <c r="E650" s="3">
        <f>IF(Table2[[#This Row],[NM1-M1]]&gt;1,1,0)</f>
        <v>0</v>
      </c>
      <c r="F650">
        <v>2481.3000000000002</v>
      </c>
      <c r="G650">
        <v>10506.6</v>
      </c>
      <c r="H650">
        <v>1090.0999999999999</v>
      </c>
      <c r="I650">
        <v>936</v>
      </c>
      <c r="K650">
        <v>636.20000000000005</v>
      </c>
      <c r="L650">
        <v>692.5</v>
      </c>
      <c r="M650">
        <v>423.6</v>
      </c>
      <c r="N650">
        <v>209.4</v>
      </c>
      <c r="O650">
        <v>633.1</v>
      </c>
      <c r="P650">
        <v>2475.5</v>
      </c>
      <c r="Q650">
        <v>10479.5</v>
      </c>
      <c r="R650">
        <v>1096.2</v>
      </c>
      <c r="S650">
        <v>928.4</v>
      </c>
      <c r="U650">
        <v>637.20000000000005</v>
      </c>
      <c r="V650">
        <v>676</v>
      </c>
      <c r="W650">
        <v>1159.2</v>
      </c>
      <c r="X650">
        <v>1582.5</v>
      </c>
      <c r="Y650">
        <v>2741.7</v>
      </c>
      <c r="Z650">
        <v>1636.9</v>
      </c>
      <c r="AA650">
        <v>565.20000000000005</v>
      </c>
      <c r="AB650">
        <v>1636.4</v>
      </c>
      <c r="AC650">
        <v>451.4</v>
      </c>
      <c r="AD650">
        <v>6696.6</v>
      </c>
      <c r="AE650">
        <v>3.8</v>
      </c>
      <c r="AF650">
        <v>447.1</v>
      </c>
      <c r="AG650">
        <v>6690.7</v>
      </c>
      <c r="AH650">
        <v>3.8</v>
      </c>
    </row>
    <row r="651" spans="1:34" hidden="1" x14ac:dyDescent="0.2">
      <c r="A651" s="2">
        <v>41306</v>
      </c>
      <c r="B651" s="3">
        <f>SUM(Table2[[#This Row],[Currency; Not seasonally adjusted]],Table2[[#This Row],[Demand deposits; Not seasonally adjusted]],AC651,AE651)</f>
        <v>2455.7000000000003</v>
      </c>
      <c r="C651" s="3">
        <f>SUM(Table2[[#This Row],[M1; Not seasonally adjusted]],K651,L651,,AD651)</f>
        <v>10480</v>
      </c>
      <c r="D651" s="3">
        <f>SUM(Table2[[#This Row],[M1; Not seasonally adjusted]],-Table2[[#This Row],[Calculated_NM1]])</f>
        <v>-4.5474735088646412E-13</v>
      </c>
      <c r="E651" s="3">
        <f>IF(Table2[[#This Row],[NM1-M1]]&gt;1,1,0)</f>
        <v>0</v>
      </c>
      <c r="F651">
        <v>2455.6999999999998</v>
      </c>
      <c r="G651">
        <v>10480</v>
      </c>
      <c r="H651">
        <v>1100.5</v>
      </c>
      <c r="I651">
        <v>910</v>
      </c>
      <c r="K651">
        <v>629.20000000000005</v>
      </c>
      <c r="L651">
        <v>674.9</v>
      </c>
      <c r="M651">
        <v>422.6</v>
      </c>
      <c r="N651">
        <v>207.7</v>
      </c>
      <c r="O651">
        <v>630.29999999999995</v>
      </c>
      <c r="P651">
        <v>2470.6</v>
      </c>
      <c r="Q651">
        <v>10482</v>
      </c>
      <c r="R651">
        <v>1100.5999999999999</v>
      </c>
      <c r="S651">
        <v>923.9</v>
      </c>
      <c r="U651">
        <v>627.9</v>
      </c>
      <c r="V651">
        <v>665.7</v>
      </c>
      <c r="W651">
        <v>1165.2</v>
      </c>
      <c r="X651">
        <v>1680.1</v>
      </c>
      <c r="Y651">
        <v>2845.3</v>
      </c>
      <c r="Z651">
        <v>1733.4</v>
      </c>
      <c r="AA651">
        <v>464.8</v>
      </c>
      <c r="AB651">
        <v>1732.9</v>
      </c>
      <c r="AC651">
        <v>441.4</v>
      </c>
      <c r="AD651">
        <v>6720.2</v>
      </c>
      <c r="AE651">
        <v>3.8</v>
      </c>
      <c r="AF651">
        <v>442.3</v>
      </c>
      <c r="AG651">
        <v>6717.7</v>
      </c>
      <c r="AH651">
        <v>3.8</v>
      </c>
    </row>
    <row r="652" spans="1:34" hidden="1" x14ac:dyDescent="0.2">
      <c r="A652" s="2">
        <v>41334</v>
      </c>
      <c r="B652" s="3">
        <f>SUM(Table2[[#This Row],[Currency; Not seasonally adjusted]],Table2[[#This Row],[Demand deposits; Not seasonally adjusted]],AC652,AE652)</f>
        <v>2497.1999999999998</v>
      </c>
      <c r="C652" s="3">
        <f>SUM(Table2[[#This Row],[M1; Not seasonally adjusted]],K652,L652,,AD652)</f>
        <v>10626.9</v>
      </c>
      <c r="D652" s="3">
        <f>SUM(Table2[[#This Row],[M1; Not seasonally adjusted]],-Table2[[#This Row],[Calculated_NM1]])</f>
        <v>0</v>
      </c>
      <c r="E652" s="3">
        <f>IF(Table2[[#This Row],[NM1-M1]]&gt;1,1,0)</f>
        <v>0</v>
      </c>
      <c r="F652">
        <v>2497.1999999999998</v>
      </c>
      <c r="G652">
        <v>10626.9</v>
      </c>
      <c r="H652">
        <v>1110.3</v>
      </c>
      <c r="I652">
        <v>929.4</v>
      </c>
      <c r="K652">
        <v>627.5</v>
      </c>
      <c r="L652">
        <v>675</v>
      </c>
      <c r="M652">
        <v>421.6</v>
      </c>
      <c r="N652">
        <v>206</v>
      </c>
      <c r="O652">
        <v>627.5</v>
      </c>
      <c r="P652">
        <v>2477.5</v>
      </c>
      <c r="Q652">
        <v>10550</v>
      </c>
      <c r="R652">
        <v>1104.4000000000001</v>
      </c>
      <c r="S652">
        <v>926.6</v>
      </c>
      <c r="U652">
        <v>623.70000000000005</v>
      </c>
      <c r="V652">
        <v>667.8</v>
      </c>
      <c r="W652">
        <v>1174.7</v>
      </c>
      <c r="X652">
        <v>1760.4</v>
      </c>
      <c r="Y652">
        <v>2935</v>
      </c>
      <c r="Z652">
        <v>1811.3</v>
      </c>
      <c r="AA652">
        <v>394.1</v>
      </c>
      <c r="AB652">
        <v>1810.9</v>
      </c>
      <c r="AC652">
        <v>453.7</v>
      </c>
      <c r="AD652">
        <v>6827.2</v>
      </c>
      <c r="AE652">
        <v>3.8</v>
      </c>
      <c r="AF652">
        <v>442.7</v>
      </c>
      <c r="AG652">
        <v>6781</v>
      </c>
      <c r="AH652">
        <v>3.8</v>
      </c>
    </row>
    <row r="653" spans="1:34" hidden="1" x14ac:dyDescent="0.2">
      <c r="A653" s="2">
        <v>41365</v>
      </c>
      <c r="B653" s="3">
        <f>SUM(Table2[[#This Row],[Currency; Not seasonally adjusted]],Table2[[#This Row],[Demand deposits; Not seasonally adjusted]],AC653,AE653)</f>
        <v>2542.2999999999997</v>
      </c>
      <c r="C653" s="3">
        <f>SUM(Table2[[#This Row],[M1; Not seasonally adjusted]],K653,L653,,AD653)</f>
        <v>10655.8</v>
      </c>
      <c r="D653" s="3">
        <f>SUM(Table2[[#This Row],[M1; Not seasonally adjusted]],-Table2[[#This Row],[Calculated_NM1]])</f>
        <v>4.5474735088646412E-13</v>
      </c>
      <c r="E653" s="3">
        <f>IF(Table2[[#This Row],[NM1-M1]]&gt;1,1,0)</f>
        <v>0</v>
      </c>
      <c r="F653">
        <v>2542.3000000000002</v>
      </c>
      <c r="G653">
        <v>10655.8</v>
      </c>
      <c r="H653">
        <v>1114.7</v>
      </c>
      <c r="I653">
        <v>958</v>
      </c>
      <c r="K653">
        <v>620.70000000000005</v>
      </c>
      <c r="L653">
        <v>665.3</v>
      </c>
      <c r="M653">
        <v>423.1</v>
      </c>
      <c r="N653">
        <v>208</v>
      </c>
      <c r="O653">
        <v>631.1</v>
      </c>
      <c r="P653">
        <v>2507.1</v>
      </c>
      <c r="Q653">
        <v>10585.9</v>
      </c>
      <c r="R653">
        <v>1109.5</v>
      </c>
      <c r="S653">
        <v>944.9</v>
      </c>
      <c r="U653">
        <v>616.6</v>
      </c>
      <c r="V653">
        <v>665.9</v>
      </c>
      <c r="W653">
        <v>1178.8</v>
      </c>
      <c r="X653">
        <v>1833</v>
      </c>
      <c r="Y653">
        <v>3011.7</v>
      </c>
      <c r="Z653">
        <v>1884.7</v>
      </c>
      <c r="AA653">
        <v>400.5</v>
      </c>
      <c r="AB653">
        <v>1884.3</v>
      </c>
      <c r="AC653">
        <v>465.9</v>
      </c>
      <c r="AD653">
        <v>6827.5</v>
      </c>
      <c r="AE653">
        <v>3.7</v>
      </c>
      <c r="AF653">
        <v>449</v>
      </c>
      <c r="AG653">
        <v>6796.3</v>
      </c>
      <c r="AH653">
        <v>3.7</v>
      </c>
    </row>
    <row r="654" spans="1:34" hidden="1" x14ac:dyDescent="0.2">
      <c r="A654" s="2">
        <v>41395</v>
      </c>
      <c r="B654" s="3">
        <f>SUM(Table2[[#This Row],[Currency; Not seasonally adjusted]],Table2[[#This Row],[Demand deposits; Not seasonally adjusted]],AC654,AE654)</f>
        <v>2518.5</v>
      </c>
      <c r="C654" s="3">
        <f>SUM(Table2[[#This Row],[M1; Not seasonally adjusted]],K654,L654,,AD654)</f>
        <v>10578.7</v>
      </c>
      <c r="D654" s="3">
        <f>SUM(Table2[[#This Row],[M1; Not seasonally adjusted]],-Table2[[#This Row],[Calculated_NM1]])</f>
        <v>0</v>
      </c>
      <c r="E654" s="3">
        <f>IF(Table2[[#This Row],[NM1-M1]]&gt;1,1,0)</f>
        <v>0</v>
      </c>
      <c r="F654">
        <v>2518.5</v>
      </c>
      <c r="G654">
        <v>10578.7</v>
      </c>
      <c r="H654">
        <v>1121.2</v>
      </c>
      <c r="I654">
        <v>942.3</v>
      </c>
      <c r="K654">
        <v>610.4</v>
      </c>
      <c r="L654">
        <v>651.1</v>
      </c>
      <c r="M654">
        <v>426.6</v>
      </c>
      <c r="N654">
        <v>212.8</v>
      </c>
      <c r="O654">
        <v>639.5</v>
      </c>
      <c r="P654">
        <v>2527.9</v>
      </c>
      <c r="Q654">
        <v>10628.2</v>
      </c>
      <c r="R654">
        <v>1116.9000000000001</v>
      </c>
      <c r="S654">
        <v>957.1</v>
      </c>
      <c r="U654">
        <v>607.20000000000005</v>
      </c>
      <c r="V654">
        <v>659.6</v>
      </c>
      <c r="W654">
        <v>1186.2</v>
      </c>
      <c r="X654">
        <v>1930.7</v>
      </c>
      <c r="Y654">
        <v>3116.9</v>
      </c>
      <c r="Z654">
        <v>1982</v>
      </c>
      <c r="AA654">
        <v>410.2</v>
      </c>
      <c r="AB654">
        <v>1981.6</v>
      </c>
      <c r="AC654">
        <v>451.3</v>
      </c>
      <c r="AD654">
        <v>6798.7</v>
      </c>
      <c r="AE654">
        <v>3.7</v>
      </c>
      <c r="AF654">
        <v>450.1</v>
      </c>
      <c r="AG654">
        <v>6833.6</v>
      </c>
      <c r="AH654">
        <v>3.7</v>
      </c>
    </row>
    <row r="655" spans="1:34" hidden="1" x14ac:dyDescent="0.2">
      <c r="A655" s="2">
        <v>41426</v>
      </c>
      <c r="B655" s="3">
        <f>SUM(Table2[[#This Row],[Currency; Not seasonally adjusted]],Table2[[#This Row],[Demand deposits; Not seasonally adjusted]],AC655,AE655)</f>
        <v>2523.4</v>
      </c>
      <c r="C655" s="3">
        <f>SUM(Table2[[#This Row],[M1; Not seasonally adjusted]],K655,L655,,AD655)</f>
        <v>10643.3</v>
      </c>
      <c r="D655" s="3">
        <f>SUM(Table2[[#This Row],[M1; Not seasonally adjusted]],-Table2[[#This Row],[Calculated_NM1]])</f>
        <v>9.9999999999909051E-2</v>
      </c>
      <c r="E655" s="3">
        <f>IF(Table2[[#This Row],[NM1-M1]]&gt;1,1,0)</f>
        <v>0</v>
      </c>
      <c r="F655">
        <v>2523.5</v>
      </c>
      <c r="G655">
        <v>10643.3</v>
      </c>
      <c r="H655">
        <v>1125</v>
      </c>
      <c r="I655">
        <v>945.9</v>
      </c>
      <c r="K655">
        <v>596.4</v>
      </c>
      <c r="L655">
        <v>664.9</v>
      </c>
      <c r="M655">
        <v>430.1</v>
      </c>
      <c r="N655">
        <v>217.6</v>
      </c>
      <c r="O655">
        <v>647.79999999999995</v>
      </c>
      <c r="P655">
        <v>2528.3000000000002</v>
      </c>
      <c r="Q655">
        <v>10684.9</v>
      </c>
      <c r="R655">
        <v>1123.5</v>
      </c>
      <c r="S655">
        <v>951.7</v>
      </c>
      <c r="U655">
        <v>595.29999999999995</v>
      </c>
      <c r="V655">
        <v>673.5</v>
      </c>
      <c r="W655">
        <v>1190.9000000000001</v>
      </c>
      <c r="X655">
        <v>2010.6</v>
      </c>
      <c r="Y655">
        <v>3201.5</v>
      </c>
      <c r="Z655">
        <v>2062.9</v>
      </c>
      <c r="AA655">
        <v>351</v>
      </c>
      <c r="AB655">
        <v>2062.6</v>
      </c>
      <c r="AC655">
        <v>448.9</v>
      </c>
      <c r="AD655">
        <v>6858.5</v>
      </c>
      <c r="AE655">
        <v>3.6</v>
      </c>
      <c r="AF655">
        <v>449.4</v>
      </c>
      <c r="AG655">
        <v>6887.8</v>
      </c>
      <c r="AH655">
        <v>3.7</v>
      </c>
    </row>
    <row r="656" spans="1:34" hidden="1" x14ac:dyDescent="0.2">
      <c r="A656" s="2">
        <v>41456</v>
      </c>
      <c r="B656" s="3">
        <f>SUM(Table2[[#This Row],[Currency; Not seasonally adjusted]],Table2[[#This Row],[Demand deposits; Not seasonally adjusted]],AC656,AE656)</f>
        <v>2543.6999999999998</v>
      </c>
      <c r="C656" s="3">
        <f>SUM(Table2[[#This Row],[M1; Not seasonally adjusted]],K656,L656,,AD656)</f>
        <v>10682.3</v>
      </c>
      <c r="D656" s="3">
        <f>SUM(Table2[[#This Row],[M1; Not seasonally adjusted]],-Table2[[#This Row],[Calculated_NM1]])</f>
        <v>0</v>
      </c>
      <c r="E656" s="3">
        <f>IF(Table2[[#This Row],[NM1-M1]]&gt;1,1,0)</f>
        <v>0</v>
      </c>
      <c r="F656">
        <v>2543.6999999999998</v>
      </c>
      <c r="G656">
        <v>10682.3</v>
      </c>
      <c r="H656">
        <v>1130.3</v>
      </c>
      <c r="I656">
        <v>955.6</v>
      </c>
      <c r="K656">
        <v>586.20000000000005</v>
      </c>
      <c r="L656">
        <v>672.8</v>
      </c>
      <c r="M656">
        <v>431.9</v>
      </c>
      <c r="N656">
        <v>221</v>
      </c>
      <c r="O656">
        <v>652.9</v>
      </c>
      <c r="P656">
        <v>2544.5</v>
      </c>
      <c r="Q656">
        <v>10730.8</v>
      </c>
      <c r="R656">
        <v>1130.8</v>
      </c>
      <c r="S656">
        <v>954.7</v>
      </c>
      <c r="U656">
        <v>584.29999999999995</v>
      </c>
      <c r="V656">
        <v>680.9</v>
      </c>
      <c r="W656">
        <v>1196.7</v>
      </c>
      <c r="X656">
        <v>2094.1999999999998</v>
      </c>
      <c r="Y656">
        <v>3290.9</v>
      </c>
      <c r="Z656">
        <v>2147.6999999999998</v>
      </c>
      <c r="AA656">
        <v>359.4</v>
      </c>
      <c r="AB656">
        <v>2147.3000000000002</v>
      </c>
      <c r="AC656">
        <v>454.2</v>
      </c>
      <c r="AD656">
        <v>6879.6</v>
      </c>
      <c r="AE656">
        <v>3.6</v>
      </c>
      <c r="AF656">
        <v>455.3</v>
      </c>
      <c r="AG656">
        <v>6921.2</v>
      </c>
      <c r="AH656">
        <v>3.6</v>
      </c>
    </row>
    <row r="657" spans="1:34" hidden="1" x14ac:dyDescent="0.2">
      <c r="A657" s="2">
        <v>41487</v>
      </c>
      <c r="B657" s="3">
        <f>SUM(Table2[[#This Row],[Currency; Not seasonally adjusted]],Table2[[#This Row],[Demand deposits; Not seasonally adjusted]],AC657,AE657)</f>
        <v>2537.3999999999996</v>
      </c>
      <c r="C657" s="3">
        <f>SUM(Table2[[#This Row],[M1; Not seasonally adjusted]],K657,L657,,AD657)</f>
        <v>10737.9</v>
      </c>
      <c r="D657" s="3">
        <f>SUM(Table2[[#This Row],[M1; Not seasonally adjusted]],-Table2[[#This Row],[Calculated_NM1]])</f>
        <v>4.5474735088646412E-13</v>
      </c>
      <c r="E657" s="3">
        <f>IF(Table2[[#This Row],[NM1-M1]]&gt;1,1,0)</f>
        <v>0</v>
      </c>
      <c r="F657">
        <v>2537.4</v>
      </c>
      <c r="G657">
        <v>10738</v>
      </c>
      <c r="H657">
        <v>1134.7</v>
      </c>
      <c r="I657">
        <v>948.5</v>
      </c>
      <c r="K657">
        <v>580.4</v>
      </c>
      <c r="L657">
        <v>671.6</v>
      </c>
      <c r="M657">
        <v>432.5</v>
      </c>
      <c r="N657">
        <v>223.3</v>
      </c>
      <c r="O657">
        <v>655.8</v>
      </c>
      <c r="P657">
        <v>2555.9</v>
      </c>
      <c r="Q657">
        <v>10790.2</v>
      </c>
      <c r="R657">
        <v>1137.8</v>
      </c>
      <c r="S657">
        <v>957.7</v>
      </c>
      <c r="U657">
        <v>580.9</v>
      </c>
      <c r="V657">
        <v>677.3</v>
      </c>
      <c r="W657">
        <v>1199.9000000000001</v>
      </c>
      <c r="X657">
        <v>2199.1</v>
      </c>
      <c r="Y657">
        <v>3398.9</v>
      </c>
      <c r="Z657">
        <v>2252.6</v>
      </c>
      <c r="AA657">
        <v>316.89999999999998</v>
      </c>
      <c r="AB657">
        <v>2252.3000000000002</v>
      </c>
      <c r="AC657">
        <v>450.6</v>
      </c>
      <c r="AD657">
        <v>6948.5</v>
      </c>
      <c r="AE657">
        <v>3.6</v>
      </c>
      <c r="AF657">
        <v>456.8</v>
      </c>
      <c r="AG657">
        <v>6976.2</v>
      </c>
      <c r="AH657">
        <v>3.6</v>
      </c>
    </row>
    <row r="658" spans="1:34" hidden="1" x14ac:dyDescent="0.2">
      <c r="A658" s="2">
        <v>41518</v>
      </c>
      <c r="B658" s="3">
        <f>SUM(Table2[[#This Row],[Currency; Not seasonally adjusted]],Table2[[#This Row],[Demand deposits; Not seasonally adjusted]],AC658,AE658)</f>
        <v>2555.7000000000003</v>
      </c>
      <c r="C658" s="3">
        <f>SUM(Table2[[#This Row],[M1; Not seasonally adjusted]],K658,L658,,AD658)</f>
        <v>10806</v>
      </c>
      <c r="D658" s="3">
        <f>SUM(Table2[[#This Row],[M1; Not seasonally adjusted]],-Table2[[#This Row],[Calculated_NM1]])</f>
        <v>9.9999999999909051E-2</v>
      </c>
      <c r="E658" s="3">
        <f>IF(Table2[[#This Row],[NM1-M1]]&gt;1,1,0)</f>
        <v>0</v>
      </c>
      <c r="F658">
        <v>2555.8000000000002</v>
      </c>
      <c r="G658">
        <v>10805.9</v>
      </c>
      <c r="H658">
        <v>1140.3</v>
      </c>
      <c r="I658">
        <v>958</v>
      </c>
      <c r="K658">
        <v>573.6</v>
      </c>
      <c r="L658">
        <v>676</v>
      </c>
      <c r="M658">
        <v>433</v>
      </c>
      <c r="N658">
        <v>225.6</v>
      </c>
      <c r="O658">
        <v>658.6</v>
      </c>
      <c r="P658">
        <v>2584.8000000000002</v>
      </c>
      <c r="Q658">
        <v>10841.3</v>
      </c>
      <c r="R658">
        <v>1144.8</v>
      </c>
      <c r="S658">
        <v>974.2</v>
      </c>
      <c r="U658">
        <v>575.79999999999995</v>
      </c>
      <c r="V658">
        <v>678.6</v>
      </c>
      <c r="W658">
        <v>1205.8</v>
      </c>
      <c r="X658">
        <v>2281.1</v>
      </c>
      <c r="Y658">
        <v>3486.9</v>
      </c>
      <c r="Z658">
        <v>2333.9</v>
      </c>
      <c r="AA658">
        <v>273.5</v>
      </c>
      <c r="AB658">
        <v>2333.6</v>
      </c>
      <c r="AC658">
        <v>453.8</v>
      </c>
      <c r="AD658">
        <v>7000.6</v>
      </c>
      <c r="AE658">
        <v>3.6</v>
      </c>
      <c r="AF658">
        <v>462.2</v>
      </c>
      <c r="AG658">
        <v>7002.1</v>
      </c>
      <c r="AH658">
        <v>3.6</v>
      </c>
    </row>
    <row r="659" spans="1:34" hidden="1" x14ac:dyDescent="0.2">
      <c r="A659" s="2">
        <v>41548</v>
      </c>
      <c r="B659" s="3">
        <f>SUM(Table2[[#This Row],[Currency; Not seasonally adjusted]],Table2[[#This Row],[Demand deposits; Not seasonally adjusted]],AC659,AE659)</f>
        <v>2618.3999999999996</v>
      </c>
      <c r="C659" s="3">
        <f>SUM(Table2[[#This Row],[M1; Not seasonally adjusted]],K659,L659,,AD659)</f>
        <v>10933.1</v>
      </c>
      <c r="D659" s="3">
        <f>SUM(Table2[[#This Row],[M1; Not seasonally adjusted]],-Table2[[#This Row],[Calculated_NM1]])</f>
        <v>4.5474735088646412E-13</v>
      </c>
      <c r="E659" s="3">
        <f>IF(Table2[[#This Row],[NM1-M1]]&gt;1,1,0)</f>
        <v>0</v>
      </c>
      <c r="F659">
        <v>2618.4</v>
      </c>
      <c r="G659">
        <v>10933</v>
      </c>
      <c r="H659">
        <v>1147.5999999999999</v>
      </c>
      <c r="I659">
        <v>1012</v>
      </c>
      <c r="K659">
        <v>570</v>
      </c>
      <c r="L659">
        <v>675.6</v>
      </c>
      <c r="M659">
        <v>432.4</v>
      </c>
      <c r="N659">
        <v>225.8</v>
      </c>
      <c r="O659">
        <v>658.2</v>
      </c>
      <c r="P659">
        <v>2623.6</v>
      </c>
      <c r="Q659">
        <v>10956.7</v>
      </c>
      <c r="R659">
        <v>1150.5</v>
      </c>
      <c r="S659">
        <v>1005.1</v>
      </c>
      <c r="U659">
        <v>572.29999999999995</v>
      </c>
      <c r="V659">
        <v>677.7</v>
      </c>
      <c r="W659">
        <v>1214.5999999999999</v>
      </c>
      <c r="X659">
        <v>2375</v>
      </c>
      <c r="Y659">
        <v>3589.5</v>
      </c>
      <c r="Z659">
        <v>2427.8000000000002</v>
      </c>
      <c r="AA659">
        <v>237.8</v>
      </c>
      <c r="AB659">
        <v>2427.6</v>
      </c>
      <c r="AC659">
        <v>455.2</v>
      </c>
      <c r="AD659">
        <v>7069.1</v>
      </c>
      <c r="AE659">
        <v>3.6</v>
      </c>
      <c r="AF659">
        <v>464.4</v>
      </c>
      <c r="AG659">
        <v>7083.1</v>
      </c>
      <c r="AH659">
        <v>3.6</v>
      </c>
    </row>
    <row r="660" spans="1:34" hidden="1" x14ac:dyDescent="0.2">
      <c r="A660" s="2">
        <v>41579</v>
      </c>
      <c r="B660" s="3">
        <f>SUM(Table2[[#This Row],[Currency; Not seasonally adjusted]],Table2[[#This Row],[Demand deposits; Not seasonally adjusted]],AC660,AE660)</f>
        <v>2607.1</v>
      </c>
      <c r="C660" s="3">
        <f>SUM(Table2[[#This Row],[M1; Not seasonally adjusted]],K660,L660,,AD660)</f>
        <v>10977.2</v>
      </c>
      <c r="D660" s="3">
        <f>SUM(Table2[[#This Row],[M1; Not seasonally adjusted]],-Table2[[#This Row],[Calculated_NM1]])</f>
        <v>9.9999999999909051E-2</v>
      </c>
      <c r="E660" s="3">
        <f>IF(Table2[[#This Row],[NM1-M1]]&gt;1,1,0)</f>
        <v>0</v>
      </c>
      <c r="F660">
        <v>2607.1999999999998</v>
      </c>
      <c r="G660">
        <v>10977.2</v>
      </c>
      <c r="H660">
        <v>1152.8</v>
      </c>
      <c r="I660">
        <v>997.8</v>
      </c>
      <c r="K660">
        <v>565.70000000000005</v>
      </c>
      <c r="L660">
        <v>665.2</v>
      </c>
      <c r="M660">
        <v>431.2</v>
      </c>
      <c r="N660">
        <v>224.6</v>
      </c>
      <c r="O660">
        <v>655.8</v>
      </c>
      <c r="P660">
        <v>2634.6</v>
      </c>
      <c r="Q660">
        <v>10969</v>
      </c>
      <c r="R660">
        <v>1154.9000000000001</v>
      </c>
      <c r="S660">
        <v>1010.1</v>
      </c>
      <c r="U660">
        <v>569</v>
      </c>
      <c r="V660">
        <v>669.7</v>
      </c>
      <c r="W660">
        <v>1221.5999999999999</v>
      </c>
      <c r="X660">
        <v>2463</v>
      </c>
      <c r="Y660">
        <v>3684.6</v>
      </c>
      <c r="Z660">
        <v>2517.1</v>
      </c>
      <c r="AA660">
        <v>179.8</v>
      </c>
      <c r="AB660">
        <v>2516.9</v>
      </c>
      <c r="AC660">
        <v>453</v>
      </c>
      <c r="AD660">
        <v>7139.1</v>
      </c>
      <c r="AE660">
        <v>3.5</v>
      </c>
      <c r="AF660">
        <v>466</v>
      </c>
      <c r="AG660">
        <v>7095.8</v>
      </c>
      <c r="AH660">
        <v>3.5</v>
      </c>
    </row>
    <row r="661" spans="1:34" hidden="1" x14ac:dyDescent="0.2">
      <c r="A661" s="2">
        <v>41609</v>
      </c>
      <c r="B661" s="3">
        <f>SUM(Table2[[#This Row],[Currency; Not seasonally adjusted]],Table2[[#This Row],[Demand deposits; Not seasonally adjusted]],AC661,AE661)</f>
        <v>2715.7</v>
      </c>
      <c r="C661" s="3">
        <f>SUM(Table2[[#This Row],[M1; Not seasonally adjusted]],K661,L661,,AD661)</f>
        <v>11104.4</v>
      </c>
      <c r="D661" s="3">
        <f>SUM(Table2[[#This Row],[M1; Not seasonally adjusted]],-Table2[[#This Row],[Calculated_NM1]])</f>
        <v>0</v>
      </c>
      <c r="E661" s="3">
        <f>IF(Table2[[#This Row],[NM1-M1]]&gt;1,1,0)</f>
        <v>0</v>
      </c>
      <c r="F661">
        <v>2715.7</v>
      </c>
      <c r="G661">
        <v>11104.3</v>
      </c>
      <c r="H661">
        <v>1162</v>
      </c>
      <c r="I661">
        <v>1079</v>
      </c>
      <c r="K661">
        <v>566</v>
      </c>
      <c r="L661">
        <v>671.5</v>
      </c>
      <c r="M661">
        <v>429.9</v>
      </c>
      <c r="N661">
        <v>223.4</v>
      </c>
      <c r="O661">
        <v>653.4</v>
      </c>
      <c r="P661">
        <v>2664.3</v>
      </c>
      <c r="Q661">
        <v>11028.8</v>
      </c>
      <c r="R661">
        <v>1160.2</v>
      </c>
      <c r="S661">
        <v>1034.5999999999999</v>
      </c>
      <c r="U661">
        <v>570.70000000000005</v>
      </c>
      <c r="V661">
        <v>664.8</v>
      </c>
      <c r="W661">
        <v>1232.2</v>
      </c>
      <c r="X661">
        <v>2485.1999999999998</v>
      </c>
      <c r="Y661">
        <v>3717.5</v>
      </c>
      <c r="Z661">
        <v>2541</v>
      </c>
      <c r="AA661">
        <v>170.3</v>
      </c>
      <c r="AB661">
        <v>2540.8000000000002</v>
      </c>
      <c r="AC661">
        <v>471.2</v>
      </c>
      <c r="AD661">
        <v>7151.2</v>
      </c>
      <c r="AE661">
        <v>3.5</v>
      </c>
      <c r="AF661">
        <v>465.9</v>
      </c>
      <c r="AG661">
        <v>7129</v>
      </c>
      <c r="AH661">
        <v>3.5</v>
      </c>
    </row>
    <row r="662" spans="1:34" hidden="1" x14ac:dyDescent="0.2">
      <c r="A662" s="2">
        <v>41640</v>
      </c>
      <c r="B662" s="3">
        <f>SUM(Table2[[#This Row],[Currency; Not seasonally adjusted]],Table2[[#This Row],[Demand deposits; Not seasonally adjusted]],AC662,AE662)</f>
        <v>2701.7999999999997</v>
      </c>
      <c r="C662" s="3">
        <f>SUM(Table2[[#This Row],[M1; Not seasonally adjusted]],K662,L662,,AD662)</f>
        <v>11101.5</v>
      </c>
      <c r="D662" s="3">
        <f>SUM(Table2[[#This Row],[M1; Not seasonally adjusted]],-Table2[[#This Row],[Calculated_NM1]])</f>
        <v>-9.9999999999909051E-2</v>
      </c>
      <c r="E662" s="3">
        <f>IF(Table2[[#This Row],[NM1-M1]]&gt;1,1,0)</f>
        <v>0</v>
      </c>
      <c r="F662">
        <v>2701.7</v>
      </c>
      <c r="G662">
        <v>11101.6</v>
      </c>
      <c r="H662">
        <v>1158.8</v>
      </c>
      <c r="I662">
        <v>1064.4000000000001</v>
      </c>
      <c r="K662">
        <v>560</v>
      </c>
      <c r="L662">
        <v>675.6</v>
      </c>
      <c r="M662">
        <v>428.1</v>
      </c>
      <c r="N662">
        <v>222.2</v>
      </c>
      <c r="O662">
        <v>650.29999999999995</v>
      </c>
      <c r="P662">
        <v>2698.9</v>
      </c>
      <c r="Q662">
        <v>11078.9</v>
      </c>
      <c r="R662">
        <v>1165.0999999999999</v>
      </c>
      <c r="S662">
        <v>1059.7</v>
      </c>
      <c r="U662">
        <v>561.20000000000005</v>
      </c>
      <c r="V662">
        <v>659.4</v>
      </c>
      <c r="W662">
        <v>1230.3</v>
      </c>
      <c r="X662">
        <v>2498.1999999999998</v>
      </c>
      <c r="Y662">
        <v>3728.5</v>
      </c>
      <c r="Z662">
        <v>2556.4</v>
      </c>
      <c r="AA662">
        <v>127.3</v>
      </c>
      <c r="AB662">
        <v>2556.3000000000002</v>
      </c>
      <c r="AC662">
        <v>475.1</v>
      </c>
      <c r="AD662">
        <v>7164.2</v>
      </c>
      <c r="AE662">
        <v>3.5</v>
      </c>
      <c r="AF662">
        <v>470.6</v>
      </c>
      <c r="AG662">
        <v>7159.4</v>
      </c>
      <c r="AH662">
        <v>3.4</v>
      </c>
    </row>
    <row r="663" spans="1:34" hidden="1" x14ac:dyDescent="0.2">
      <c r="A663" s="2">
        <v>41671</v>
      </c>
      <c r="B663" s="3">
        <f>SUM(Table2[[#This Row],[Currency; Not seasonally adjusted]],Table2[[#This Row],[Demand deposits; Not seasonally adjusted]],AC663,AE663)</f>
        <v>2706.2</v>
      </c>
      <c r="C663" s="3">
        <f>SUM(Table2[[#This Row],[M1; Not seasonally adjusted]],K663,L663,,AD663)</f>
        <v>11153.4</v>
      </c>
      <c r="D663" s="3">
        <f>SUM(Table2[[#This Row],[M1; Not seasonally adjusted]],-Table2[[#This Row],[Calculated_NM1]])</f>
        <v>0</v>
      </c>
      <c r="E663" s="3">
        <f>IF(Table2[[#This Row],[NM1-M1]]&gt;1,1,0)</f>
        <v>0</v>
      </c>
      <c r="F663">
        <v>2706.2</v>
      </c>
      <c r="G663">
        <v>11153.4</v>
      </c>
      <c r="H663">
        <v>1172.2</v>
      </c>
      <c r="I663">
        <v>1061</v>
      </c>
      <c r="K663">
        <v>558.6</v>
      </c>
      <c r="L663">
        <v>671.3</v>
      </c>
      <c r="M663">
        <v>425.6</v>
      </c>
      <c r="N663">
        <v>220.8</v>
      </c>
      <c r="O663">
        <v>646.5</v>
      </c>
      <c r="P663">
        <v>2724.7</v>
      </c>
      <c r="Q663">
        <v>11161</v>
      </c>
      <c r="R663">
        <v>1172.3</v>
      </c>
      <c r="S663">
        <v>1078.5999999999999</v>
      </c>
      <c r="U663">
        <v>557.4</v>
      </c>
      <c r="V663">
        <v>661.6</v>
      </c>
      <c r="W663">
        <v>1239.5</v>
      </c>
      <c r="X663">
        <v>2593.9</v>
      </c>
      <c r="Y663">
        <v>3833.4</v>
      </c>
      <c r="Z663">
        <v>2650.1</v>
      </c>
      <c r="AA663">
        <v>104.2</v>
      </c>
      <c r="AB663">
        <v>2650</v>
      </c>
      <c r="AC663">
        <v>469.6</v>
      </c>
      <c r="AD663">
        <v>7217.3</v>
      </c>
      <c r="AE663">
        <v>3.4</v>
      </c>
      <c r="AF663">
        <v>470.4</v>
      </c>
      <c r="AG663">
        <v>7217.2</v>
      </c>
      <c r="AH663">
        <v>3.4</v>
      </c>
    </row>
    <row r="664" spans="1:34" hidden="1" x14ac:dyDescent="0.2">
      <c r="A664" s="2">
        <v>41699</v>
      </c>
      <c r="B664" s="3">
        <f>SUM(Table2[[#This Row],[Currency; Not seasonally adjusted]],Table2[[#This Row],[Demand deposits; Not seasonally adjusted]],AC664,AE664)</f>
        <v>2773.3</v>
      </c>
      <c r="C664" s="3">
        <f>SUM(Table2[[#This Row],[M1; Not seasonally adjusted]],K664,L664,,AD664)</f>
        <v>11278.5</v>
      </c>
      <c r="D664" s="3">
        <f>SUM(Table2[[#This Row],[M1; Not seasonally adjusted]],-Table2[[#This Row],[Calculated_NM1]])</f>
        <v>0</v>
      </c>
      <c r="E664" s="3">
        <f>IF(Table2[[#This Row],[NM1-M1]]&gt;1,1,0)</f>
        <v>0</v>
      </c>
      <c r="F664">
        <v>2773.3</v>
      </c>
      <c r="G664">
        <v>11278.4</v>
      </c>
      <c r="H664">
        <v>1195.7</v>
      </c>
      <c r="I664">
        <v>1090.3</v>
      </c>
      <c r="K664">
        <v>555.4</v>
      </c>
      <c r="L664">
        <v>667.2</v>
      </c>
      <c r="M664">
        <v>423.2</v>
      </c>
      <c r="N664">
        <v>219.5</v>
      </c>
      <c r="O664">
        <v>642.70000000000005</v>
      </c>
      <c r="P664">
        <v>2751.4</v>
      </c>
      <c r="Q664">
        <v>11200.2</v>
      </c>
      <c r="R664">
        <v>1189.8</v>
      </c>
      <c r="S664">
        <v>1086.8</v>
      </c>
      <c r="U664">
        <v>552.70000000000005</v>
      </c>
      <c r="V664">
        <v>659.4</v>
      </c>
      <c r="W664">
        <v>1262.9000000000001</v>
      </c>
      <c r="X664">
        <v>2623</v>
      </c>
      <c r="Y664">
        <v>3885.9</v>
      </c>
      <c r="Z664">
        <v>2676.7</v>
      </c>
      <c r="AA664">
        <v>104.7</v>
      </c>
      <c r="AB664">
        <v>2676.6</v>
      </c>
      <c r="AC664">
        <v>483.9</v>
      </c>
      <c r="AD664">
        <v>7282.6</v>
      </c>
      <c r="AE664">
        <v>3.4</v>
      </c>
      <c r="AF664">
        <v>471.4</v>
      </c>
      <c r="AG664">
        <v>7236.7</v>
      </c>
      <c r="AH664">
        <v>3.4</v>
      </c>
    </row>
    <row r="665" spans="1:34" hidden="1" x14ac:dyDescent="0.2">
      <c r="A665" s="2">
        <v>41730</v>
      </c>
      <c r="B665" s="3">
        <f>SUM(Table2[[#This Row],[Currency; Not seasonally adjusted]],Table2[[#This Row],[Demand deposits; Not seasonally adjusted]],AC665,AE665)</f>
        <v>2809.7000000000003</v>
      </c>
      <c r="C665" s="3">
        <f>SUM(Table2[[#This Row],[M1; Not seasonally adjusted]],K665,L665,,AD665)</f>
        <v>11331.6</v>
      </c>
      <c r="D665" s="3">
        <f>SUM(Table2[[#This Row],[M1; Not seasonally adjusted]],-Table2[[#This Row],[Calculated_NM1]])</f>
        <v>-0.1000000000003638</v>
      </c>
      <c r="E665" s="3">
        <f>IF(Table2[[#This Row],[NM1-M1]]&gt;1,1,0)</f>
        <v>0</v>
      </c>
      <c r="F665">
        <v>2809.6</v>
      </c>
      <c r="G665">
        <v>11331.6</v>
      </c>
      <c r="H665">
        <v>1204.5999999999999</v>
      </c>
      <c r="I665">
        <v>1112</v>
      </c>
      <c r="K665">
        <v>551.29999999999995</v>
      </c>
      <c r="L665">
        <v>660.6</v>
      </c>
      <c r="M665">
        <v>421.9</v>
      </c>
      <c r="N665">
        <v>218</v>
      </c>
      <c r="O665">
        <v>639.9</v>
      </c>
      <c r="P665">
        <v>2773.2</v>
      </c>
      <c r="Q665">
        <v>11256.9</v>
      </c>
      <c r="R665">
        <v>1198.5</v>
      </c>
      <c r="S665">
        <v>1097.7</v>
      </c>
      <c r="U665">
        <v>548.70000000000005</v>
      </c>
      <c r="V665">
        <v>660.6</v>
      </c>
      <c r="W665">
        <v>1270.3</v>
      </c>
      <c r="X665">
        <v>2660.4</v>
      </c>
      <c r="Y665">
        <v>3930.7</v>
      </c>
      <c r="Z665">
        <v>2714.9</v>
      </c>
      <c r="AA665">
        <v>116.6</v>
      </c>
      <c r="AB665">
        <v>2714.8</v>
      </c>
      <c r="AC665">
        <v>489.8</v>
      </c>
      <c r="AD665">
        <v>7310.1</v>
      </c>
      <c r="AE665">
        <v>3.3</v>
      </c>
      <c r="AF665">
        <v>473.7</v>
      </c>
      <c r="AG665">
        <v>7274.4</v>
      </c>
      <c r="AH665">
        <v>3.3</v>
      </c>
    </row>
    <row r="666" spans="1:34" hidden="1" x14ac:dyDescent="0.2">
      <c r="A666" s="2">
        <v>41760</v>
      </c>
      <c r="B666" s="3">
        <f>SUM(Table2[[#This Row],[Currency; Not seasonally adjusted]],Table2[[#This Row],[Demand deposits; Not seasonally adjusted]],AC666,AE666)</f>
        <v>2782.2000000000003</v>
      </c>
      <c r="C666" s="3">
        <f>SUM(Table2[[#This Row],[M1; Not seasonally adjusted]],K666,L666,,AD666)</f>
        <v>11274.8</v>
      </c>
      <c r="D666" s="3">
        <f>SUM(Table2[[#This Row],[M1; Not seasonally adjusted]],-Table2[[#This Row],[Calculated_NM1]])</f>
        <v>-4.5474735088646412E-13</v>
      </c>
      <c r="E666" s="3">
        <f>IF(Table2[[#This Row],[NM1-M1]]&gt;1,1,0)</f>
        <v>0</v>
      </c>
      <c r="F666">
        <v>2782.2</v>
      </c>
      <c r="G666">
        <v>11274.8</v>
      </c>
      <c r="H666">
        <v>1210.3</v>
      </c>
      <c r="I666">
        <v>1094</v>
      </c>
      <c r="K666">
        <v>549</v>
      </c>
      <c r="L666">
        <v>652.5</v>
      </c>
      <c r="M666">
        <v>421.4</v>
      </c>
      <c r="N666">
        <v>216.5</v>
      </c>
      <c r="O666">
        <v>638</v>
      </c>
      <c r="P666">
        <v>2791.3</v>
      </c>
      <c r="Q666">
        <v>11326.3</v>
      </c>
      <c r="R666">
        <v>1205.3</v>
      </c>
      <c r="S666">
        <v>1108.5999999999999</v>
      </c>
      <c r="U666">
        <v>546.4</v>
      </c>
      <c r="V666">
        <v>660.4</v>
      </c>
      <c r="W666">
        <v>1276.3</v>
      </c>
      <c r="X666">
        <v>2635.2</v>
      </c>
      <c r="Y666">
        <v>3911.5</v>
      </c>
      <c r="Z666">
        <v>2688.4</v>
      </c>
      <c r="AA666">
        <v>138.80000000000001</v>
      </c>
      <c r="AB666">
        <v>2688.2</v>
      </c>
      <c r="AC666">
        <v>474.6</v>
      </c>
      <c r="AD666">
        <v>7291.1</v>
      </c>
      <c r="AE666">
        <v>3.3</v>
      </c>
      <c r="AF666">
        <v>474</v>
      </c>
      <c r="AG666">
        <v>7328.2</v>
      </c>
      <c r="AH666">
        <v>3.3</v>
      </c>
    </row>
    <row r="667" spans="1:34" hidden="1" x14ac:dyDescent="0.2">
      <c r="A667" s="2">
        <v>41791</v>
      </c>
      <c r="B667" s="3">
        <f>SUM(Table2[[#This Row],[Currency; Not seasonally adjusted]],Table2[[#This Row],[Demand deposits; Not seasonally adjusted]],AC667,AE667)</f>
        <v>2824.7</v>
      </c>
      <c r="C667" s="3">
        <f>SUM(Table2[[#This Row],[M1; Not seasonally adjusted]],K667,L667,,AD667)</f>
        <v>11336.800000000001</v>
      </c>
      <c r="D667" s="3">
        <f>SUM(Table2[[#This Row],[M1; Not seasonally adjusted]],-Table2[[#This Row],[Calculated_NM1]])</f>
        <v>0.1000000000003638</v>
      </c>
      <c r="E667" s="3">
        <f>IF(Table2[[#This Row],[NM1-M1]]&gt;1,1,0)</f>
        <v>0</v>
      </c>
      <c r="F667">
        <v>2824.8</v>
      </c>
      <c r="G667">
        <v>11336.8</v>
      </c>
      <c r="H667">
        <v>1213.4000000000001</v>
      </c>
      <c r="I667">
        <v>1127.4000000000001</v>
      </c>
      <c r="K667">
        <v>545.9</v>
      </c>
      <c r="L667">
        <v>648.5</v>
      </c>
      <c r="M667">
        <v>421</v>
      </c>
      <c r="N667">
        <v>215</v>
      </c>
      <c r="O667">
        <v>636</v>
      </c>
      <c r="P667">
        <v>2827.1</v>
      </c>
      <c r="Q667">
        <v>11380.7</v>
      </c>
      <c r="R667">
        <v>1212.0999999999999</v>
      </c>
      <c r="S667">
        <v>1132.0999999999999</v>
      </c>
      <c r="U667">
        <v>544.20000000000005</v>
      </c>
      <c r="V667">
        <v>657.1</v>
      </c>
      <c r="W667">
        <v>1280.3</v>
      </c>
      <c r="X667">
        <v>2668.4</v>
      </c>
      <c r="Y667">
        <v>3948.7</v>
      </c>
      <c r="Z667">
        <v>2722.3</v>
      </c>
      <c r="AA667">
        <v>179.4</v>
      </c>
      <c r="AB667">
        <v>2722.1</v>
      </c>
      <c r="AC667">
        <v>480.7</v>
      </c>
      <c r="AD667">
        <v>7317.6</v>
      </c>
      <c r="AE667">
        <v>3.2</v>
      </c>
      <c r="AF667">
        <v>479.7</v>
      </c>
      <c r="AG667">
        <v>7352.2</v>
      </c>
      <c r="AH667">
        <v>3.2</v>
      </c>
    </row>
    <row r="668" spans="1:34" hidden="1" x14ac:dyDescent="0.2">
      <c r="A668" s="2">
        <v>41821</v>
      </c>
      <c r="B668" s="3">
        <f>SUM(Table2[[#This Row],[Currency; Not seasonally adjusted]],Table2[[#This Row],[Demand deposits; Not seasonally adjusted]],AC668,AE668)</f>
        <v>2841.2</v>
      </c>
      <c r="C668" s="3">
        <f>SUM(Table2[[#This Row],[M1; Not seasonally adjusted]],K668,L668,,AD668)</f>
        <v>11391.8</v>
      </c>
      <c r="D668" s="3">
        <f>SUM(Table2[[#This Row],[M1; Not seasonally adjusted]],-Table2[[#This Row],[Calculated_NM1]])</f>
        <v>0</v>
      </c>
      <c r="E668" s="3">
        <f>IF(Table2[[#This Row],[NM1-M1]]&gt;1,1,0)</f>
        <v>0</v>
      </c>
      <c r="F668">
        <v>2841.2</v>
      </c>
      <c r="G668">
        <v>11391.8</v>
      </c>
      <c r="H668">
        <v>1217.8</v>
      </c>
      <c r="I668">
        <v>1142</v>
      </c>
      <c r="K668">
        <v>544.5</v>
      </c>
      <c r="L668">
        <v>643.6</v>
      </c>
      <c r="M668">
        <v>421.7</v>
      </c>
      <c r="N668">
        <v>214.9</v>
      </c>
      <c r="O668">
        <v>636.6</v>
      </c>
      <c r="P668">
        <v>2843</v>
      </c>
      <c r="Q668">
        <v>11439.9</v>
      </c>
      <c r="R668">
        <v>1218.4000000000001</v>
      </c>
      <c r="S668">
        <v>1140.9000000000001</v>
      </c>
      <c r="U668">
        <v>541.70000000000005</v>
      </c>
      <c r="V668">
        <v>651.5</v>
      </c>
      <c r="W668">
        <v>1285.0999999999999</v>
      </c>
      <c r="X668">
        <v>2704</v>
      </c>
      <c r="Y668">
        <v>3989.1</v>
      </c>
      <c r="Z668">
        <v>2759</v>
      </c>
      <c r="AA668">
        <v>230.5</v>
      </c>
      <c r="AB668">
        <v>2758.8</v>
      </c>
      <c r="AC668">
        <v>478.2</v>
      </c>
      <c r="AD668">
        <v>7362.5</v>
      </c>
      <c r="AE668">
        <v>3.2</v>
      </c>
      <c r="AF668">
        <v>480.5</v>
      </c>
      <c r="AG668">
        <v>7403.7</v>
      </c>
      <c r="AH668">
        <v>3.2</v>
      </c>
    </row>
    <row r="669" spans="1:34" hidden="1" x14ac:dyDescent="0.2">
      <c r="A669" s="2">
        <v>41852</v>
      </c>
      <c r="B669" s="3">
        <f>SUM(Table2[[#This Row],[Currency; Not seasonally adjusted]],Table2[[#This Row],[Demand deposits; Not seasonally adjusted]],AC669,AE669)</f>
        <v>2790.1</v>
      </c>
      <c r="C669" s="3">
        <f>SUM(Table2[[#This Row],[M1; Not seasonally adjusted]],K669,L669,,AD669)</f>
        <v>11422.6</v>
      </c>
      <c r="D669" s="3">
        <f>SUM(Table2[[#This Row],[M1; Not seasonally adjusted]],-Table2[[#This Row],[Calculated_NM1]])</f>
        <v>9.9999999999909051E-2</v>
      </c>
      <c r="E669" s="3">
        <f>IF(Table2[[#This Row],[NM1-M1]]&gt;1,1,0)</f>
        <v>0</v>
      </c>
      <c r="F669">
        <v>2790.2</v>
      </c>
      <c r="G669">
        <v>11422.7</v>
      </c>
      <c r="H669">
        <v>1221.2</v>
      </c>
      <c r="I669">
        <v>1093.3</v>
      </c>
      <c r="K669">
        <v>540</v>
      </c>
      <c r="L669">
        <v>649.79999999999995</v>
      </c>
      <c r="M669">
        <v>423</v>
      </c>
      <c r="N669">
        <v>215.7</v>
      </c>
      <c r="O669">
        <v>638.70000000000005</v>
      </c>
      <c r="P669">
        <v>2804.2</v>
      </c>
      <c r="Q669">
        <v>11469.4</v>
      </c>
      <c r="R669">
        <v>1223.8</v>
      </c>
      <c r="S669">
        <v>1098.4000000000001</v>
      </c>
      <c r="U669">
        <v>539.29999999999995</v>
      </c>
      <c r="V669">
        <v>656</v>
      </c>
      <c r="W669">
        <v>1288.2</v>
      </c>
      <c r="X669">
        <v>2786.9</v>
      </c>
      <c r="Y669">
        <v>4075</v>
      </c>
      <c r="Z669">
        <v>2842</v>
      </c>
      <c r="AA669">
        <v>278.39999999999998</v>
      </c>
      <c r="AB669">
        <v>2841.8</v>
      </c>
      <c r="AC669">
        <v>472.4</v>
      </c>
      <c r="AD669">
        <v>7442.6</v>
      </c>
      <c r="AE669">
        <v>3.2</v>
      </c>
      <c r="AF669">
        <v>478.9</v>
      </c>
      <c r="AG669">
        <v>7469.8</v>
      </c>
      <c r="AH669">
        <v>3.2</v>
      </c>
    </row>
    <row r="670" spans="1:34" hidden="1" x14ac:dyDescent="0.2">
      <c r="A670" s="2">
        <v>41883</v>
      </c>
      <c r="B670" s="3">
        <f>SUM(Table2[[#This Row],[Currency; Not seasonally adjusted]],Table2[[#This Row],[Demand deposits; Not seasonally adjusted]],AC670,AE670)</f>
        <v>2834.5</v>
      </c>
      <c r="C670" s="3">
        <f>SUM(Table2[[#This Row],[M1; Not seasonally adjusted]],K670,L670,,AD670)</f>
        <v>11470.7</v>
      </c>
      <c r="D670" s="3">
        <f>SUM(Table2[[#This Row],[M1; Not seasonally adjusted]],-Table2[[#This Row],[Calculated_NM1]])</f>
        <v>9.9999999999909051E-2</v>
      </c>
      <c r="E670" s="3">
        <f>IF(Table2[[#This Row],[NM1-M1]]&gt;1,1,0)</f>
        <v>0</v>
      </c>
      <c r="F670">
        <v>2834.6</v>
      </c>
      <c r="G670">
        <v>11470.6</v>
      </c>
      <c r="H670">
        <v>1222.8</v>
      </c>
      <c r="I670">
        <v>1142</v>
      </c>
      <c r="K670">
        <v>533.70000000000005</v>
      </c>
      <c r="L670">
        <v>647.70000000000005</v>
      </c>
      <c r="M670">
        <v>424.4</v>
      </c>
      <c r="N670">
        <v>216.4</v>
      </c>
      <c r="O670">
        <v>640.79999999999995</v>
      </c>
      <c r="P670">
        <v>2865.2</v>
      </c>
      <c r="Q670">
        <v>11502.8</v>
      </c>
      <c r="R670">
        <v>1227.5</v>
      </c>
      <c r="S670">
        <v>1160.2</v>
      </c>
      <c r="U670">
        <v>535</v>
      </c>
      <c r="V670">
        <v>650.6</v>
      </c>
      <c r="W670">
        <v>1289.9000000000001</v>
      </c>
      <c r="X670">
        <v>2759.3</v>
      </c>
      <c r="Y670">
        <v>4049.2</v>
      </c>
      <c r="Z670">
        <v>2814.5</v>
      </c>
      <c r="AA670">
        <v>300.10000000000002</v>
      </c>
      <c r="AB670">
        <v>2814.2</v>
      </c>
      <c r="AC670">
        <v>466.6</v>
      </c>
      <c r="AD670">
        <v>7454.7</v>
      </c>
      <c r="AE670">
        <v>3.1</v>
      </c>
      <c r="AF670">
        <v>474.4</v>
      </c>
      <c r="AG670">
        <v>7452</v>
      </c>
      <c r="AH670">
        <v>3.1</v>
      </c>
    </row>
    <row r="671" spans="1:34" hidden="1" x14ac:dyDescent="0.2">
      <c r="A671" s="2">
        <v>41913</v>
      </c>
      <c r="B671" s="3">
        <f>SUM(Table2[[#This Row],[Currency; Not seasonally adjusted]],Table2[[#This Row],[Demand deposits; Not seasonally adjusted]],AC671,AE671)</f>
        <v>2865</v>
      </c>
      <c r="C671" s="3">
        <f>SUM(Table2[[#This Row],[M1; Not seasonally adjusted]],K671,L671,,AD671)</f>
        <v>11538.5</v>
      </c>
      <c r="D671" s="3">
        <f>SUM(Table2[[#This Row],[M1; Not seasonally adjusted]],-Table2[[#This Row],[Calculated_NM1]])</f>
        <v>0</v>
      </c>
      <c r="E671" s="3">
        <f>IF(Table2[[#This Row],[NM1-M1]]&gt;1,1,0)</f>
        <v>0</v>
      </c>
      <c r="F671">
        <v>2865</v>
      </c>
      <c r="G671">
        <v>11538.6</v>
      </c>
      <c r="H671">
        <v>1228.0999999999999</v>
      </c>
      <c r="I671">
        <v>1166</v>
      </c>
      <c r="K671">
        <v>530</v>
      </c>
      <c r="L671">
        <v>652.9</v>
      </c>
      <c r="M671">
        <v>426.1</v>
      </c>
      <c r="N671">
        <v>216.2</v>
      </c>
      <c r="O671">
        <v>642.29999999999995</v>
      </c>
      <c r="P671">
        <v>2870.7</v>
      </c>
      <c r="Q671">
        <v>11563.4</v>
      </c>
      <c r="R671">
        <v>1231.5</v>
      </c>
      <c r="S671">
        <v>1158.9000000000001</v>
      </c>
      <c r="U671">
        <v>532.1</v>
      </c>
      <c r="V671">
        <v>655.7</v>
      </c>
      <c r="W671">
        <v>1295.8</v>
      </c>
      <c r="X671">
        <v>2705.7</v>
      </c>
      <c r="Y671">
        <v>4001.5</v>
      </c>
      <c r="Z671">
        <v>2760.3</v>
      </c>
      <c r="AA671">
        <v>221.1</v>
      </c>
      <c r="AB671">
        <v>2760.1</v>
      </c>
      <c r="AC671">
        <v>467.8</v>
      </c>
      <c r="AD671">
        <v>7490.6</v>
      </c>
      <c r="AE671">
        <v>3.1</v>
      </c>
      <c r="AF671">
        <v>477.3</v>
      </c>
      <c r="AG671">
        <v>7504.9</v>
      </c>
      <c r="AH671">
        <v>3.1</v>
      </c>
    </row>
    <row r="672" spans="1:34" hidden="1" x14ac:dyDescent="0.2">
      <c r="A672" s="2">
        <v>41944</v>
      </c>
      <c r="B672" s="3">
        <f>SUM(Table2[[#This Row],[Currency; Not seasonally adjusted]],Table2[[#This Row],[Demand deposits; Not seasonally adjusted]],AC672,AE672)</f>
        <v>2861.2000000000003</v>
      </c>
      <c r="C672" s="3">
        <f>SUM(Table2[[#This Row],[M1; Not seasonally adjusted]],K672,L672,,AD672)</f>
        <v>11614.900000000001</v>
      </c>
      <c r="D672" s="3">
        <f>SUM(Table2[[#This Row],[M1; Not seasonally adjusted]],-Table2[[#This Row],[Calculated_NM1]])</f>
        <v>-0.1000000000003638</v>
      </c>
      <c r="E672" s="3">
        <f>IF(Table2[[#This Row],[NM1-M1]]&gt;1,1,0)</f>
        <v>0</v>
      </c>
      <c r="F672">
        <v>2861.1</v>
      </c>
      <c r="G672">
        <v>11615</v>
      </c>
      <c r="H672">
        <v>1239.2</v>
      </c>
      <c r="I672">
        <v>1153.4000000000001</v>
      </c>
      <c r="K672">
        <v>523.70000000000005</v>
      </c>
      <c r="L672">
        <v>646.5</v>
      </c>
      <c r="M672">
        <v>428.4</v>
      </c>
      <c r="N672">
        <v>214.7</v>
      </c>
      <c r="O672">
        <v>643.1</v>
      </c>
      <c r="P672">
        <v>2888.8</v>
      </c>
      <c r="Q672">
        <v>11604.7</v>
      </c>
      <c r="R672">
        <v>1241.8</v>
      </c>
      <c r="S672">
        <v>1166</v>
      </c>
      <c r="U672">
        <v>526.79999999999995</v>
      </c>
      <c r="V672">
        <v>651.1</v>
      </c>
      <c r="W672">
        <v>1310.8</v>
      </c>
      <c r="X672">
        <v>2519.6</v>
      </c>
      <c r="Y672">
        <v>3830.4</v>
      </c>
      <c r="Z672">
        <v>2575.1</v>
      </c>
      <c r="AA672">
        <v>130.4</v>
      </c>
      <c r="AB672">
        <v>2575</v>
      </c>
      <c r="AC672">
        <v>465.6</v>
      </c>
      <c r="AD672">
        <v>7583.6</v>
      </c>
      <c r="AE672">
        <v>3</v>
      </c>
      <c r="AF672">
        <v>478.1</v>
      </c>
      <c r="AG672">
        <v>7538</v>
      </c>
      <c r="AH672">
        <v>3</v>
      </c>
    </row>
    <row r="673" spans="1:34" hidden="1" x14ac:dyDescent="0.2">
      <c r="A673" s="2">
        <v>41974</v>
      </c>
      <c r="B673" s="3">
        <f>SUM(Table2[[#This Row],[Currency; Not seasonally adjusted]],Table2[[#This Row],[Demand deposits; Not seasonally adjusted]],AC673,AE673)</f>
        <v>2991.9</v>
      </c>
      <c r="C673" s="3">
        <f>SUM(Table2[[#This Row],[M1; Not seasonally adjusted]],K673,L673,,AD673)</f>
        <v>11759.9</v>
      </c>
      <c r="D673" s="3">
        <f>SUM(Table2[[#This Row],[M1; Not seasonally adjusted]],-Table2[[#This Row],[Calculated_NM1]])</f>
        <v>9.9999999999909051E-2</v>
      </c>
      <c r="E673" s="3">
        <f>IF(Table2[[#This Row],[NM1-M1]]&gt;1,1,0)</f>
        <v>0</v>
      </c>
      <c r="F673">
        <v>2992</v>
      </c>
      <c r="G673">
        <v>11760</v>
      </c>
      <c r="H673">
        <v>1254.3</v>
      </c>
      <c r="I673">
        <v>1245.2</v>
      </c>
      <c r="K673">
        <v>518.29999999999995</v>
      </c>
      <c r="L673">
        <v>650.4</v>
      </c>
      <c r="M673">
        <v>430.7</v>
      </c>
      <c r="N673">
        <v>213.2</v>
      </c>
      <c r="O673">
        <v>643.9</v>
      </c>
      <c r="P673">
        <v>2940.9</v>
      </c>
      <c r="Q673">
        <v>11681.5</v>
      </c>
      <c r="R673">
        <v>1252.9000000000001</v>
      </c>
      <c r="S673">
        <v>1200.5999999999999</v>
      </c>
      <c r="U673">
        <v>523.20000000000005</v>
      </c>
      <c r="V673">
        <v>644.1</v>
      </c>
      <c r="W673">
        <v>1327.8</v>
      </c>
      <c r="X673">
        <v>2606.6999999999998</v>
      </c>
      <c r="Y673">
        <v>3934.5</v>
      </c>
      <c r="Z673">
        <v>2665.9</v>
      </c>
      <c r="AA673">
        <v>101.7</v>
      </c>
      <c r="AB673">
        <v>2665.8</v>
      </c>
      <c r="AC673">
        <v>489.5</v>
      </c>
      <c r="AD673">
        <v>7599.2</v>
      </c>
      <c r="AE673">
        <v>2.9</v>
      </c>
      <c r="AF673">
        <v>484.5</v>
      </c>
      <c r="AG673">
        <v>7573.3</v>
      </c>
      <c r="AH673">
        <v>2.9</v>
      </c>
    </row>
    <row r="674" spans="1:34" hidden="1" x14ac:dyDescent="0.2">
      <c r="A674" s="2">
        <v>42005</v>
      </c>
      <c r="B674" s="3">
        <f>SUM(Table2[[#This Row],[Currency; Not seasonally adjusted]],Table2[[#This Row],[Demand deposits; Not seasonally adjusted]],AC674,AE674)</f>
        <v>2941.1</v>
      </c>
      <c r="C674" s="3">
        <f>SUM(Table2[[#This Row],[M1; Not seasonally adjusted]],K674,L674,,AD674)</f>
        <v>11758.9</v>
      </c>
      <c r="D674" s="3">
        <f>SUM(Table2[[#This Row],[M1; Not seasonally adjusted]],-Table2[[#This Row],[Calculated_NM1]])</f>
        <v>0</v>
      </c>
      <c r="E674" s="3">
        <f>IF(Table2[[#This Row],[NM1-M1]]&gt;1,1,0)</f>
        <v>0</v>
      </c>
      <c r="F674">
        <v>2941.1</v>
      </c>
      <c r="G674">
        <v>11759</v>
      </c>
      <c r="H674">
        <v>1259.5999999999999</v>
      </c>
      <c r="I674">
        <v>1188.5</v>
      </c>
      <c r="K674">
        <v>515.6</v>
      </c>
      <c r="L674">
        <v>657.9</v>
      </c>
      <c r="M674">
        <v>431.2</v>
      </c>
      <c r="N674">
        <v>211.4</v>
      </c>
      <c r="O674">
        <v>642.6</v>
      </c>
      <c r="P674">
        <v>2941.3</v>
      </c>
      <c r="Q674">
        <v>11745.2</v>
      </c>
      <c r="R674">
        <v>1265.9000000000001</v>
      </c>
      <c r="S674">
        <v>1186.5</v>
      </c>
      <c r="U674">
        <v>517.9</v>
      </c>
      <c r="V674">
        <v>642.29999999999995</v>
      </c>
      <c r="W674">
        <v>1333.4</v>
      </c>
      <c r="X674">
        <v>2683.7</v>
      </c>
      <c r="Y674">
        <v>4017.1</v>
      </c>
      <c r="Z674">
        <v>2745.6</v>
      </c>
      <c r="AA674">
        <v>66.099999999999994</v>
      </c>
      <c r="AB674">
        <v>2745.5</v>
      </c>
      <c r="AC674">
        <v>490.1</v>
      </c>
      <c r="AD674">
        <v>7644.3</v>
      </c>
      <c r="AE674">
        <v>2.9</v>
      </c>
      <c r="AF674">
        <v>485.9</v>
      </c>
      <c r="AG674">
        <v>7643.7</v>
      </c>
      <c r="AH674">
        <v>2.9</v>
      </c>
    </row>
    <row r="675" spans="1:34" hidden="1" x14ac:dyDescent="0.2">
      <c r="A675" s="2">
        <v>42036</v>
      </c>
      <c r="B675" s="3">
        <f>SUM(Table2[[#This Row],[Currency; Not seasonally adjusted]],Table2[[#This Row],[Demand deposits; Not seasonally adjusted]],AC675,AE675)</f>
        <v>2979.7000000000003</v>
      </c>
      <c r="C675" s="3">
        <f>SUM(Table2[[#This Row],[M1; Not seasonally adjusted]],K675,L675,,AD675)</f>
        <v>11847.1</v>
      </c>
      <c r="D675" s="3">
        <f>SUM(Table2[[#This Row],[M1; Not seasonally adjusted]],-Table2[[#This Row],[Calculated_NM1]])</f>
        <v>-0.1000000000003638</v>
      </c>
      <c r="E675" s="3">
        <f>IF(Table2[[#This Row],[NM1-M1]]&gt;1,1,0)</f>
        <v>0</v>
      </c>
      <c r="F675">
        <v>2979.6</v>
      </c>
      <c r="G675">
        <v>11847.1</v>
      </c>
      <c r="H675">
        <v>1272.9000000000001</v>
      </c>
      <c r="I675">
        <v>1209</v>
      </c>
      <c r="K675">
        <v>514.4</v>
      </c>
      <c r="L675">
        <v>648.79999999999995</v>
      </c>
      <c r="M675">
        <v>429.6</v>
      </c>
      <c r="N675">
        <v>209.4</v>
      </c>
      <c r="O675">
        <v>639</v>
      </c>
      <c r="P675">
        <v>3005.4</v>
      </c>
      <c r="Q675">
        <v>11863.9</v>
      </c>
      <c r="R675">
        <v>1273.4000000000001</v>
      </c>
      <c r="S675">
        <v>1232.8</v>
      </c>
      <c r="U675">
        <v>513.9</v>
      </c>
      <c r="V675">
        <v>638.6</v>
      </c>
      <c r="W675">
        <v>1343.6</v>
      </c>
      <c r="X675">
        <v>2496.9</v>
      </c>
      <c r="Y675">
        <v>3840.5</v>
      </c>
      <c r="Z675">
        <v>2556.1</v>
      </c>
      <c r="AA675">
        <v>18.3</v>
      </c>
      <c r="AB675">
        <v>2556.1</v>
      </c>
      <c r="AC675">
        <v>494.9</v>
      </c>
      <c r="AD675">
        <v>7704.3</v>
      </c>
      <c r="AE675">
        <v>2.9</v>
      </c>
      <c r="AF675">
        <v>496.3</v>
      </c>
      <c r="AG675">
        <v>7706</v>
      </c>
      <c r="AH675">
        <v>2.9</v>
      </c>
    </row>
    <row r="676" spans="1:34" hidden="1" x14ac:dyDescent="0.2">
      <c r="A676" s="2">
        <v>42064</v>
      </c>
      <c r="B676" s="3">
        <f>SUM(Table2[[#This Row],[Currency; Not seasonally adjusted]],Table2[[#This Row],[Demand deposits; Not seasonally adjusted]],AC676,AE676)</f>
        <v>3023.9</v>
      </c>
      <c r="C676" s="3">
        <f>SUM(Table2[[#This Row],[M1; Not seasonally adjusted]],K676,L676,,AD676)</f>
        <v>11956.7</v>
      </c>
      <c r="D676" s="3">
        <f>SUM(Table2[[#This Row],[M1; Not seasonally adjusted]],-Table2[[#This Row],[Calculated_NM1]])</f>
        <v>0</v>
      </c>
      <c r="E676" s="3">
        <f>IF(Table2[[#This Row],[NM1-M1]]&gt;1,1,0)</f>
        <v>0</v>
      </c>
      <c r="F676">
        <v>3023.9</v>
      </c>
      <c r="G676">
        <v>11956.7</v>
      </c>
      <c r="H676">
        <v>1285.3</v>
      </c>
      <c r="I676">
        <v>1224.9000000000001</v>
      </c>
      <c r="K676">
        <v>504.6</v>
      </c>
      <c r="L676">
        <v>644.6</v>
      </c>
      <c r="M676">
        <v>427.9</v>
      </c>
      <c r="N676">
        <v>207.4</v>
      </c>
      <c r="O676">
        <v>635.29999999999995</v>
      </c>
      <c r="P676">
        <v>2998.4</v>
      </c>
      <c r="Q676">
        <v>11879.6</v>
      </c>
      <c r="R676">
        <v>1279.2</v>
      </c>
      <c r="S676">
        <v>1219.5999999999999</v>
      </c>
      <c r="U676">
        <v>503.4</v>
      </c>
      <c r="V676">
        <v>636.6</v>
      </c>
      <c r="W676">
        <v>1355.4</v>
      </c>
      <c r="X676">
        <v>2675.2</v>
      </c>
      <c r="Y676">
        <v>4030.6</v>
      </c>
      <c r="Z676">
        <v>2732.9</v>
      </c>
      <c r="AA676">
        <v>20</v>
      </c>
      <c r="AB676">
        <v>2732.8</v>
      </c>
      <c r="AC676">
        <v>510.9</v>
      </c>
      <c r="AD676">
        <v>7783.6</v>
      </c>
      <c r="AE676">
        <v>2.8</v>
      </c>
      <c r="AF676">
        <v>496.7</v>
      </c>
      <c r="AG676">
        <v>7741.2</v>
      </c>
      <c r="AH676">
        <v>2.8</v>
      </c>
    </row>
    <row r="677" spans="1:34" hidden="1" x14ac:dyDescent="0.2">
      <c r="A677" s="2">
        <v>42095</v>
      </c>
      <c r="B677" s="3">
        <f>SUM(Table2[[#This Row],[Currency; Not seasonally adjusted]],Table2[[#This Row],[Demand deposits; Not seasonally adjusted]],AC677,AE677)</f>
        <v>3035.3999999999996</v>
      </c>
      <c r="C677" s="3">
        <f>SUM(Table2[[#This Row],[M1; Not seasonally adjusted]],K677,L677,,AD677)</f>
        <v>12004.7</v>
      </c>
      <c r="D677" s="3">
        <f>SUM(Table2[[#This Row],[M1; Not seasonally adjusted]],-Table2[[#This Row],[Calculated_NM1]])</f>
        <v>4.5474735088646412E-13</v>
      </c>
      <c r="E677" s="3">
        <f>IF(Table2[[#This Row],[NM1-M1]]&gt;1,1,0)</f>
        <v>0</v>
      </c>
      <c r="F677">
        <v>3035.4</v>
      </c>
      <c r="G677">
        <v>12004.7</v>
      </c>
      <c r="H677">
        <v>1290.8</v>
      </c>
      <c r="I677">
        <v>1227.0999999999999</v>
      </c>
      <c r="K677">
        <v>495.6</v>
      </c>
      <c r="L677">
        <v>636.29999999999995</v>
      </c>
      <c r="M677">
        <v>427.7</v>
      </c>
      <c r="N677">
        <v>206.3</v>
      </c>
      <c r="O677">
        <v>634.1</v>
      </c>
      <c r="P677">
        <v>2999.2</v>
      </c>
      <c r="Q677">
        <v>11927.4</v>
      </c>
      <c r="R677">
        <v>1284.9000000000001</v>
      </c>
      <c r="S677">
        <v>1212.5999999999999</v>
      </c>
      <c r="U677">
        <v>494.1</v>
      </c>
      <c r="V677">
        <v>635.9</v>
      </c>
      <c r="W677">
        <v>1360.4</v>
      </c>
      <c r="X677">
        <v>2699</v>
      </c>
      <c r="Y677">
        <v>4059.4</v>
      </c>
      <c r="Z677">
        <v>2756.7</v>
      </c>
      <c r="AA677">
        <v>51.5</v>
      </c>
      <c r="AB677">
        <v>2756.7</v>
      </c>
      <c r="AC677">
        <v>514.70000000000005</v>
      </c>
      <c r="AD677">
        <v>7837.4</v>
      </c>
      <c r="AE677">
        <v>2.8</v>
      </c>
      <c r="AF677">
        <v>498.9</v>
      </c>
      <c r="AG677">
        <v>7798.2</v>
      </c>
      <c r="AH677">
        <v>2.8</v>
      </c>
    </row>
    <row r="678" spans="1:34" hidden="1" x14ac:dyDescent="0.2">
      <c r="A678" s="2">
        <v>42125</v>
      </c>
      <c r="B678" s="3">
        <f>SUM(Table2[[#This Row],[Currency; Not seasonally adjusted]],Table2[[#This Row],[Demand deposits; Not seasonally adjusted]],AC678,AE678)</f>
        <v>2975.7999999999997</v>
      </c>
      <c r="C678" s="3">
        <f>SUM(Table2[[#This Row],[M1; Not seasonally adjusted]],K678,L678,,AD678)</f>
        <v>11908</v>
      </c>
      <c r="D678" s="3">
        <f>SUM(Table2[[#This Row],[M1; Not seasonally adjusted]],-Table2[[#This Row],[Calculated_NM1]])</f>
        <v>0.1000000000003638</v>
      </c>
      <c r="E678" s="3">
        <f>IF(Table2[[#This Row],[NM1-M1]]&gt;1,1,0)</f>
        <v>0</v>
      </c>
      <c r="F678">
        <v>2975.9</v>
      </c>
      <c r="G678">
        <v>11907.9</v>
      </c>
      <c r="H678">
        <v>1295.2</v>
      </c>
      <c r="I678">
        <v>1179.8</v>
      </c>
      <c r="K678">
        <v>486.3</v>
      </c>
      <c r="L678">
        <v>623.1</v>
      </c>
      <c r="M678">
        <v>429.6</v>
      </c>
      <c r="N678">
        <v>206.8</v>
      </c>
      <c r="O678">
        <v>636.4</v>
      </c>
      <c r="P678">
        <v>2981.9</v>
      </c>
      <c r="Q678">
        <v>11960.3</v>
      </c>
      <c r="R678">
        <v>1289.3</v>
      </c>
      <c r="S678">
        <v>1192.0999999999999</v>
      </c>
      <c r="U678">
        <v>484.3</v>
      </c>
      <c r="V678">
        <v>629.4</v>
      </c>
      <c r="W678">
        <v>1365</v>
      </c>
      <c r="X678">
        <v>2584.4</v>
      </c>
      <c r="Y678">
        <v>3949.4</v>
      </c>
      <c r="Z678">
        <v>2641.7</v>
      </c>
      <c r="AA678">
        <v>87.1</v>
      </c>
      <c r="AB678">
        <v>2641.6</v>
      </c>
      <c r="AC678">
        <v>498.1</v>
      </c>
      <c r="AD678">
        <v>7822.7</v>
      </c>
      <c r="AE678">
        <v>2.7</v>
      </c>
      <c r="AF678">
        <v>497.8</v>
      </c>
      <c r="AG678">
        <v>7864.6</v>
      </c>
      <c r="AH678">
        <v>2.7</v>
      </c>
    </row>
    <row r="679" spans="1:34" hidden="1" x14ac:dyDescent="0.2">
      <c r="A679" s="2">
        <v>42156</v>
      </c>
      <c r="B679" s="3">
        <f>SUM(Table2[[#This Row],[Currency; Not seasonally adjusted]],Table2[[#This Row],[Demand deposits; Not seasonally adjusted]],AC679,AE679)</f>
        <v>3020.7</v>
      </c>
      <c r="C679" s="3">
        <f>SUM(Table2[[#This Row],[M1; Not seasonally adjusted]],K679,L679,,AD679)</f>
        <v>11962.5</v>
      </c>
      <c r="D679" s="3">
        <f>SUM(Table2[[#This Row],[M1; Not seasonally adjusted]],-Table2[[#This Row],[Calculated_NM1]])</f>
        <v>0</v>
      </c>
      <c r="E679" s="3">
        <f>IF(Table2[[#This Row],[NM1-M1]]&gt;1,1,0)</f>
        <v>0</v>
      </c>
      <c r="F679">
        <v>3020.7</v>
      </c>
      <c r="G679">
        <v>11962.5</v>
      </c>
      <c r="H679">
        <v>1296</v>
      </c>
      <c r="I679">
        <v>1216.7</v>
      </c>
      <c r="K679">
        <v>477.6</v>
      </c>
      <c r="L679">
        <v>625.1</v>
      </c>
      <c r="M679">
        <v>431.5</v>
      </c>
      <c r="N679">
        <v>207.3</v>
      </c>
      <c r="O679">
        <v>638.79999999999995</v>
      </c>
      <c r="P679">
        <v>3020.9</v>
      </c>
      <c r="Q679">
        <v>12005.8</v>
      </c>
      <c r="R679">
        <v>1294.3</v>
      </c>
      <c r="S679">
        <v>1220</v>
      </c>
      <c r="U679">
        <v>475.2</v>
      </c>
      <c r="V679">
        <v>633.29999999999995</v>
      </c>
      <c r="W679">
        <v>1366.5</v>
      </c>
      <c r="X679">
        <v>2553.1</v>
      </c>
      <c r="Y679">
        <v>3919.6</v>
      </c>
      <c r="Z679">
        <v>2611.1</v>
      </c>
      <c r="AA679">
        <v>149.69999999999999</v>
      </c>
      <c r="AB679">
        <v>2611</v>
      </c>
      <c r="AC679">
        <v>505.3</v>
      </c>
      <c r="AD679">
        <v>7839.1</v>
      </c>
      <c r="AE679">
        <v>2.7</v>
      </c>
      <c r="AF679">
        <v>503.9</v>
      </c>
      <c r="AG679">
        <v>7876.5</v>
      </c>
      <c r="AH679">
        <v>2.7</v>
      </c>
    </row>
    <row r="680" spans="1:34" hidden="1" x14ac:dyDescent="0.2">
      <c r="A680" s="2">
        <v>42186</v>
      </c>
      <c r="B680" s="3">
        <f>SUM(Table2[[#This Row],[Currency; Not seasonally adjusted]],Table2[[#This Row],[Demand deposits; Not seasonally adjusted]],AC680,AE680)</f>
        <v>3038.3999999999996</v>
      </c>
      <c r="C680" s="3">
        <f>SUM(Table2[[#This Row],[M1; Not seasonally adjusted]],K680,L680,,AD680)</f>
        <v>12012.900000000001</v>
      </c>
      <c r="D680" s="3">
        <f>SUM(Table2[[#This Row],[M1; Not seasonally adjusted]],-Table2[[#This Row],[Calculated_NM1]])</f>
        <v>4.5474735088646412E-13</v>
      </c>
      <c r="E680" s="3">
        <f>IF(Table2[[#This Row],[NM1-M1]]&gt;1,1,0)</f>
        <v>0</v>
      </c>
      <c r="F680">
        <v>3038.4</v>
      </c>
      <c r="G680">
        <v>12012.9</v>
      </c>
      <c r="H680">
        <v>1301.0999999999999</v>
      </c>
      <c r="I680">
        <v>1232.3</v>
      </c>
      <c r="K680">
        <v>467.7</v>
      </c>
      <c r="L680">
        <v>627.5</v>
      </c>
      <c r="M680">
        <v>434.6</v>
      </c>
      <c r="N680">
        <v>208.8</v>
      </c>
      <c r="O680">
        <v>643.4</v>
      </c>
      <c r="P680">
        <v>3040.9</v>
      </c>
      <c r="Q680">
        <v>12058.4</v>
      </c>
      <c r="R680">
        <v>1301.5</v>
      </c>
      <c r="S680">
        <v>1231</v>
      </c>
      <c r="U680">
        <v>464.1</v>
      </c>
      <c r="V680">
        <v>635.70000000000005</v>
      </c>
      <c r="W680">
        <v>1370.4</v>
      </c>
      <c r="X680">
        <v>2590.8000000000002</v>
      </c>
      <c r="Y680">
        <v>3961.2</v>
      </c>
      <c r="Z680">
        <v>2649.3</v>
      </c>
      <c r="AA680">
        <v>185.6</v>
      </c>
      <c r="AB680">
        <v>2649.1</v>
      </c>
      <c r="AC680">
        <v>502.3</v>
      </c>
      <c r="AD680">
        <v>7879.3</v>
      </c>
      <c r="AE680">
        <v>2.7</v>
      </c>
      <c r="AF680">
        <v>505.8</v>
      </c>
      <c r="AG680">
        <v>7917.7</v>
      </c>
      <c r="AH680">
        <v>2.7</v>
      </c>
    </row>
    <row r="681" spans="1:34" hidden="1" x14ac:dyDescent="0.2">
      <c r="A681" s="2">
        <v>42217</v>
      </c>
      <c r="B681" s="3">
        <f>SUM(Table2[[#This Row],[Currency; Not seasonally adjusted]],Table2[[#This Row],[Demand deposits; Not seasonally adjusted]],AC681,AE681)</f>
        <v>3022.2999999999997</v>
      </c>
      <c r="C681" s="3">
        <f>SUM(Table2[[#This Row],[M1; Not seasonally adjusted]],K681,L681,,AD681)</f>
        <v>12070.3</v>
      </c>
      <c r="D681" s="3">
        <f>SUM(Table2[[#This Row],[M1; Not seasonally adjusted]],-Table2[[#This Row],[Calculated_NM1]])</f>
        <v>4.5474735088646412E-13</v>
      </c>
      <c r="E681" s="3">
        <f>IF(Table2[[#This Row],[NM1-M1]]&gt;1,1,0)</f>
        <v>0</v>
      </c>
      <c r="F681">
        <v>3022.3</v>
      </c>
      <c r="G681">
        <v>12070.4</v>
      </c>
      <c r="H681">
        <v>1306.2</v>
      </c>
      <c r="I681">
        <v>1215.5</v>
      </c>
      <c r="K681">
        <v>455.8</v>
      </c>
      <c r="L681">
        <v>633.29999999999995</v>
      </c>
      <c r="M681">
        <v>439.4</v>
      </c>
      <c r="N681">
        <v>211.5</v>
      </c>
      <c r="O681">
        <v>651</v>
      </c>
      <c r="P681">
        <v>3029</v>
      </c>
      <c r="Q681">
        <v>12109.5</v>
      </c>
      <c r="R681">
        <v>1309.0999999999999</v>
      </c>
      <c r="S681">
        <v>1214.2</v>
      </c>
      <c r="U681">
        <v>454.1</v>
      </c>
      <c r="V681">
        <v>640.1</v>
      </c>
      <c r="W681">
        <v>1375.8</v>
      </c>
      <c r="X681">
        <v>2608.3000000000002</v>
      </c>
      <c r="Y681">
        <v>3984</v>
      </c>
      <c r="Z681">
        <v>2666.1</v>
      </c>
      <c r="AA681">
        <v>235</v>
      </c>
      <c r="AB681">
        <v>2665.8</v>
      </c>
      <c r="AC681">
        <v>498</v>
      </c>
      <c r="AD681">
        <v>7958.9</v>
      </c>
      <c r="AE681">
        <v>2.6</v>
      </c>
      <c r="AF681">
        <v>503.2</v>
      </c>
      <c r="AG681">
        <v>7986.3</v>
      </c>
      <c r="AH681">
        <v>2.6</v>
      </c>
    </row>
    <row r="682" spans="1:34" hidden="1" x14ac:dyDescent="0.2">
      <c r="A682" s="2">
        <v>42248</v>
      </c>
      <c r="B682" s="3">
        <f>SUM(Table2[[#This Row],[Currency; Not seasonally adjusted]],Table2[[#This Row],[Demand deposits; Not seasonally adjusted]],AC682,AE682)</f>
        <v>3016.2000000000003</v>
      </c>
      <c r="C682" s="3">
        <f>SUM(Table2[[#This Row],[M1; Not seasonally adjusted]],K682,L682,,AD682)</f>
        <v>12138.3</v>
      </c>
      <c r="D682" s="3">
        <f>SUM(Table2[[#This Row],[M1; Not seasonally adjusted]],-Table2[[#This Row],[Calculated_NM1]])</f>
        <v>9.9999999999909051E-2</v>
      </c>
      <c r="E682" s="3">
        <f>IF(Table2[[#This Row],[NM1-M1]]&gt;1,1,0)</f>
        <v>0</v>
      </c>
      <c r="F682">
        <v>3016.3</v>
      </c>
      <c r="G682">
        <v>12138.2</v>
      </c>
      <c r="H682">
        <v>1313.8</v>
      </c>
      <c r="I682">
        <v>1200.5</v>
      </c>
      <c r="K682">
        <v>440.6</v>
      </c>
      <c r="L682">
        <v>644.9</v>
      </c>
      <c r="M682">
        <v>444.3</v>
      </c>
      <c r="N682">
        <v>214.3</v>
      </c>
      <c r="O682">
        <v>658.6</v>
      </c>
      <c r="P682">
        <v>3047</v>
      </c>
      <c r="Q682">
        <v>12164.5</v>
      </c>
      <c r="R682">
        <v>1317.9</v>
      </c>
      <c r="S682">
        <v>1218.2</v>
      </c>
      <c r="U682">
        <v>440.2</v>
      </c>
      <c r="V682">
        <v>648.6</v>
      </c>
      <c r="W682">
        <v>1384.5</v>
      </c>
      <c r="X682">
        <v>2644</v>
      </c>
      <c r="Y682">
        <v>4028.5</v>
      </c>
      <c r="Z682">
        <v>2701.3</v>
      </c>
      <c r="AA682">
        <v>255.6</v>
      </c>
      <c r="AB682">
        <v>2701</v>
      </c>
      <c r="AC682">
        <v>499.3</v>
      </c>
      <c r="AD682">
        <v>8036.5</v>
      </c>
      <c r="AE682">
        <v>2.6</v>
      </c>
      <c r="AF682">
        <v>508.4</v>
      </c>
      <c r="AG682">
        <v>8028.6</v>
      </c>
      <c r="AH682">
        <v>2.6</v>
      </c>
    </row>
    <row r="683" spans="1:34" hidden="1" x14ac:dyDescent="0.2">
      <c r="A683" s="2">
        <v>42278</v>
      </c>
      <c r="B683" s="3">
        <f>SUM(Table2[[#This Row],[Currency; Not seasonally adjusted]],Table2[[#This Row],[Demand deposits; Not seasonally adjusted]],AC683,AE683)</f>
        <v>3011.9999999999995</v>
      </c>
      <c r="C683" s="3">
        <f>SUM(Table2[[#This Row],[M1; Not seasonally adjusted]],K683,L683,,AD683)</f>
        <v>12171.4</v>
      </c>
      <c r="D683" s="3">
        <f>SUM(Table2[[#This Row],[M1; Not seasonally adjusted]],-Table2[[#This Row],[Calculated_NM1]])</f>
        <v>-9.9999999999454303E-2</v>
      </c>
      <c r="E683" s="3">
        <f>IF(Table2[[#This Row],[NM1-M1]]&gt;1,1,0)</f>
        <v>0</v>
      </c>
      <c r="F683">
        <v>3011.9</v>
      </c>
      <c r="G683">
        <v>12171.5</v>
      </c>
      <c r="H683">
        <v>1321.6</v>
      </c>
      <c r="I683">
        <v>1189.3</v>
      </c>
      <c r="K683">
        <v>433.6</v>
      </c>
      <c r="L683">
        <v>643.6</v>
      </c>
      <c r="M683">
        <v>447.6</v>
      </c>
      <c r="N683">
        <v>214.7</v>
      </c>
      <c r="O683">
        <v>662.2</v>
      </c>
      <c r="P683">
        <v>3018.8</v>
      </c>
      <c r="Q683">
        <v>12196.8</v>
      </c>
      <c r="R683">
        <v>1324.9</v>
      </c>
      <c r="S683">
        <v>1183</v>
      </c>
      <c r="U683">
        <v>434.8</v>
      </c>
      <c r="V683">
        <v>647.29999999999995</v>
      </c>
      <c r="W683">
        <v>1392.3</v>
      </c>
      <c r="X683">
        <v>2668.2</v>
      </c>
      <c r="Y683">
        <v>4060.5</v>
      </c>
      <c r="Z683">
        <v>2725.9</v>
      </c>
      <c r="AA683">
        <v>194.1</v>
      </c>
      <c r="AB683">
        <v>2725.7</v>
      </c>
      <c r="AC683">
        <v>498.5</v>
      </c>
      <c r="AD683">
        <v>8082.3</v>
      </c>
      <c r="AE683">
        <v>2.6</v>
      </c>
      <c r="AF683">
        <v>508.3</v>
      </c>
      <c r="AG683">
        <v>8095.9</v>
      </c>
      <c r="AH683">
        <v>2.6</v>
      </c>
    </row>
    <row r="684" spans="1:34" hidden="1" x14ac:dyDescent="0.2">
      <c r="A684" s="2">
        <v>42309</v>
      </c>
      <c r="B684" s="3">
        <f>SUM(Table2[[#This Row],[Currency; Not seasonally adjusted]],Table2[[#This Row],[Demand deposits; Not seasonally adjusted]],AC684,AE684)</f>
        <v>3056.2</v>
      </c>
      <c r="C684" s="3">
        <f>SUM(Table2[[#This Row],[M1; Not seasonally adjusted]],K684,L684,,AD684)</f>
        <v>12297.8</v>
      </c>
      <c r="D684" s="3">
        <f>SUM(Table2[[#This Row],[M1; Not seasonally adjusted]],-Table2[[#This Row],[Calculated_NM1]])</f>
        <v>0</v>
      </c>
      <c r="E684" s="3">
        <f>IF(Table2[[#This Row],[NM1-M1]]&gt;1,1,0)</f>
        <v>0</v>
      </c>
      <c r="F684">
        <v>3056.2</v>
      </c>
      <c r="G684">
        <v>12297.9</v>
      </c>
      <c r="H684">
        <v>1330.7</v>
      </c>
      <c r="I684">
        <v>1224.3</v>
      </c>
      <c r="K684">
        <v>427.5</v>
      </c>
      <c r="L684">
        <v>645.79999999999995</v>
      </c>
      <c r="M684">
        <v>449.1</v>
      </c>
      <c r="N684">
        <v>212.4</v>
      </c>
      <c r="O684">
        <v>661.5</v>
      </c>
      <c r="P684">
        <v>3082.3</v>
      </c>
      <c r="Q684">
        <v>12286</v>
      </c>
      <c r="R684">
        <v>1333.3</v>
      </c>
      <c r="S684">
        <v>1237.3</v>
      </c>
      <c r="U684">
        <v>430</v>
      </c>
      <c r="V684">
        <v>650.4</v>
      </c>
      <c r="W684">
        <v>1404.6</v>
      </c>
      <c r="X684">
        <v>2602.1</v>
      </c>
      <c r="Y684">
        <v>4006.7</v>
      </c>
      <c r="Z684">
        <v>2660.3</v>
      </c>
      <c r="AA684">
        <v>115.2</v>
      </c>
      <c r="AB684">
        <v>2660.2</v>
      </c>
      <c r="AC684">
        <v>498.7</v>
      </c>
      <c r="AD684">
        <v>8168.3</v>
      </c>
      <c r="AE684">
        <v>2.5</v>
      </c>
      <c r="AF684">
        <v>509.2</v>
      </c>
      <c r="AG684">
        <v>8123.3</v>
      </c>
      <c r="AH684">
        <v>2.5</v>
      </c>
    </row>
    <row r="685" spans="1:34" hidden="1" x14ac:dyDescent="0.2">
      <c r="A685" s="2">
        <v>42339</v>
      </c>
      <c r="B685" s="3">
        <f>SUM(Table2[[#This Row],[Currency; Not seasonally adjusted]],Table2[[#This Row],[Demand deposits; Not seasonally adjusted]],AC685,AE685)</f>
        <v>3141</v>
      </c>
      <c r="C685" s="3">
        <f>SUM(Table2[[#This Row],[M1; Not seasonally adjusted]],K685,L685,,AD685)</f>
        <v>12427.400000000001</v>
      </c>
      <c r="D685" s="3">
        <f>SUM(Table2[[#This Row],[M1; Not seasonally adjusted]],-Table2[[#This Row],[Calculated_NM1]])</f>
        <v>9.9999999999909051E-2</v>
      </c>
      <c r="E685" s="3">
        <f>IF(Table2[[#This Row],[NM1-M1]]&gt;1,1,0)</f>
        <v>0</v>
      </c>
      <c r="F685">
        <v>3141.1</v>
      </c>
      <c r="G685">
        <v>12427.3</v>
      </c>
      <c r="H685">
        <v>1340.4</v>
      </c>
      <c r="I685">
        <v>1278.9000000000001</v>
      </c>
      <c r="K685">
        <v>420.8</v>
      </c>
      <c r="L685">
        <v>671.9</v>
      </c>
      <c r="M685">
        <v>450.7</v>
      </c>
      <c r="N685">
        <v>210</v>
      </c>
      <c r="O685">
        <v>660.7</v>
      </c>
      <c r="P685">
        <v>3095.8</v>
      </c>
      <c r="Q685">
        <v>12344</v>
      </c>
      <c r="R685">
        <v>1339.6</v>
      </c>
      <c r="S685">
        <v>1238.9000000000001</v>
      </c>
      <c r="U685">
        <v>425.5</v>
      </c>
      <c r="V685">
        <v>665</v>
      </c>
      <c r="W685">
        <v>1416</v>
      </c>
      <c r="X685">
        <v>2419.8000000000002</v>
      </c>
      <c r="Y685">
        <v>3835.8</v>
      </c>
      <c r="Z685">
        <v>2481.1999999999998</v>
      </c>
      <c r="AA685">
        <v>105.5</v>
      </c>
      <c r="AB685">
        <v>2481.1</v>
      </c>
      <c r="AC685">
        <v>519.20000000000005</v>
      </c>
      <c r="AD685">
        <v>8193.6</v>
      </c>
      <c r="AE685">
        <v>2.5</v>
      </c>
      <c r="AF685">
        <v>514.79999999999995</v>
      </c>
      <c r="AG685">
        <v>8157.7</v>
      </c>
      <c r="AH685">
        <v>2.5</v>
      </c>
    </row>
    <row r="686" spans="1:34" hidden="1" x14ac:dyDescent="0.2">
      <c r="A686" s="2">
        <v>42370</v>
      </c>
      <c r="B686" s="3">
        <f>SUM(Table2[[#This Row],[Currency; Not seasonally adjusted]],Table2[[#This Row],[Demand deposits; Not seasonally adjusted]],AC686,AE686)</f>
        <v>3094.1</v>
      </c>
      <c r="C686" s="3">
        <f>SUM(Table2[[#This Row],[M1; Not seasonally adjusted]],K686,L686,,AD686)</f>
        <v>12478.3</v>
      </c>
      <c r="D686" s="3">
        <f>SUM(Table2[[#This Row],[M1; Not seasonally adjusted]],-Table2[[#This Row],[Calculated_NM1]])</f>
        <v>-9.9999999999909051E-2</v>
      </c>
      <c r="E686" s="3">
        <f>IF(Table2[[#This Row],[NM1-M1]]&gt;1,1,0)</f>
        <v>0</v>
      </c>
      <c r="F686">
        <v>3094</v>
      </c>
      <c r="G686">
        <v>12478.4</v>
      </c>
      <c r="H686">
        <v>1339.4</v>
      </c>
      <c r="I686">
        <v>1237.5999999999999</v>
      </c>
      <c r="K686">
        <v>418.1</v>
      </c>
      <c r="L686">
        <v>761.6</v>
      </c>
      <c r="M686">
        <v>452.9</v>
      </c>
      <c r="N686">
        <v>211</v>
      </c>
      <c r="O686">
        <v>663.8</v>
      </c>
      <c r="P686">
        <v>3096.9</v>
      </c>
      <c r="Q686">
        <v>12470</v>
      </c>
      <c r="R686">
        <v>1345.5</v>
      </c>
      <c r="S686">
        <v>1238.5999999999999</v>
      </c>
      <c r="U686">
        <v>421.2</v>
      </c>
      <c r="V686">
        <v>743.6</v>
      </c>
      <c r="W686">
        <v>1416.6</v>
      </c>
      <c r="X686">
        <v>2376.1</v>
      </c>
      <c r="Y686">
        <v>3792.7</v>
      </c>
      <c r="Z686">
        <v>2440</v>
      </c>
      <c r="AA686">
        <v>76.8</v>
      </c>
      <c r="AB686">
        <v>2439.9</v>
      </c>
      <c r="AC686">
        <v>514.6</v>
      </c>
      <c r="AD686">
        <v>8204.6</v>
      </c>
      <c r="AE686">
        <v>2.5</v>
      </c>
      <c r="AF686">
        <v>510.3</v>
      </c>
      <c r="AG686">
        <v>8208.4</v>
      </c>
      <c r="AH686">
        <v>2.5</v>
      </c>
    </row>
    <row r="687" spans="1:34" hidden="1" x14ac:dyDescent="0.2">
      <c r="A687" s="2">
        <v>42401</v>
      </c>
      <c r="B687" s="3">
        <f>SUM(Table2[[#This Row],[Currency; Not seasonally adjusted]],Table2[[#This Row],[Demand deposits; Not seasonally adjusted]],AC687,AE687)</f>
        <v>3096.5</v>
      </c>
      <c r="C687" s="3">
        <f>SUM(Table2[[#This Row],[M1; Not seasonally adjusted]],K687,L687,,AD687)</f>
        <v>12517.2</v>
      </c>
      <c r="D687" s="3">
        <f>SUM(Table2[[#This Row],[M1; Not seasonally adjusted]],-Table2[[#This Row],[Calculated_NM1]])</f>
        <v>9.9999999999909051E-2</v>
      </c>
      <c r="E687" s="3">
        <f>IF(Table2[[#This Row],[NM1-M1]]&gt;1,1,0)</f>
        <v>0</v>
      </c>
      <c r="F687">
        <v>3096.6</v>
      </c>
      <c r="G687">
        <v>12517.1</v>
      </c>
      <c r="H687">
        <v>1351.1</v>
      </c>
      <c r="I687">
        <v>1228.5</v>
      </c>
      <c r="K687">
        <v>416</v>
      </c>
      <c r="L687">
        <v>767</v>
      </c>
      <c r="M687">
        <v>455.6</v>
      </c>
      <c r="N687">
        <v>215.2</v>
      </c>
      <c r="O687">
        <v>670.9</v>
      </c>
      <c r="P687">
        <v>3128.8</v>
      </c>
      <c r="Q687">
        <v>12545.6</v>
      </c>
      <c r="R687">
        <v>1353.3</v>
      </c>
      <c r="S687">
        <v>1256.4000000000001</v>
      </c>
      <c r="U687">
        <v>416.6</v>
      </c>
      <c r="V687">
        <v>754.7</v>
      </c>
      <c r="W687">
        <v>1423.7</v>
      </c>
      <c r="X687">
        <v>2448.8000000000002</v>
      </c>
      <c r="Y687">
        <v>3872.5</v>
      </c>
      <c r="Z687">
        <v>2510.9</v>
      </c>
      <c r="AA687">
        <v>34</v>
      </c>
      <c r="AB687">
        <v>2510.8000000000002</v>
      </c>
      <c r="AC687">
        <v>514.5</v>
      </c>
      <c r="AD687">
        <v>8237.6</v>
      </c>
      <c r="AE687">
        <v>2.4</v>
      </c>
      <c r="AF687">
        <v>516.6</v>
      </c>
      <c r="AG687">
        <v>8245.6</v>
      </c>
      <c r="AH687">
        <v>2.4</v>
      </c>
    </row>
    <row r="688" spans="1:34" hidden="1" x14ac:dyDescent="0.2">
      <c r="A688" s="2">
        <v>42430</v>
      </c>
      <c r="B688" s="3">
        <f>SUM(Table2[[#This Row],[Currency; Not seasonally adjusted]],Table2[[#This Row],[Demand deposits; Not seasonally adjusted]],AC688,AE688)</f>
        <v>3179.7000000000003</v>
      </c>
      <c r="C688" s="3">
        <f>SUM(Table2[[#This Row],[M1; Not seasonally adjusted]],K688,L688,,AD688)</f>
        <v>12684.8</v>
      </c>
      <c r="D688" s="3">
        <f>SUM(Table2[[#This Row],[M1; Not seasonally adjusted]],-Table2[[#This Row],[Calculated_NM1]])</f>
        <v>9.9999999999909051E-2</v>
      </c>
      <c r="E688" s="3">
        <f>IF(Table2[[#This Row],[NM1-M1]]&gt;1,1,0)</f>
        <v>0</v>
      </c>
      <c r="F688">
        <v>3179.8</v>
      </c>
      <c r="G688">
        <v>12684.8</v>
      </c>
      <c r="H688">
        <v>1365.7</v>
      </c>
      <c r="I688">
        <v>1281.5999999999999</v>
      </c>
      <c r="K688">
        <v>410.4</v>
      </c>
      <c r="L688">
        <v>751.2</v>
      </c>
      <c r="M688">
        <v>458.4</v>
      </c>
      <c r="N688">
        <v>219.5</v>
      </c>
      <c r="O688">
        <v>678</v>
      </c>
      <c r="P688">
        <v>3154</v>
      </c>
      <c r="Q688">
        <v>12609.7</v>
      </c>
      <c r="R688">
        <v>1360.5</v>
      </c>
      <c r="S688">
        <v>1275.0999999999999</v>
      </c>
      <c r="U688">
        <v>410.8</v>
      </c>
      <c r="V688">
        <v>741.1</v>
      </c>
      <c r="W688">
        <v>1438</v>
      </c>
      <c r="X688">
        <v>2460.4</v>
      </c>
      <c r="Y688">
        <v>3898.4</v>
      </c>
      <c r="Z688">
        <v>2519.6999999999998</v>
      </c>
      <c r="AA688">
        <v>21.4</v>
      </c>
      <c r="AB688">
        <v>2519.6999999999998</v>
      </c>
      <c r="AC688">
        <v>530</v>
      </c>
      <c r="AD688">
        <v>8343.4</v>
      </c>
      <c r="AE688">
        <v>2.4</v>
      </c>
      <c r="AF688">
        <v>516</v>
      </c>
      <c r="AG688">
        <v>8303.7999999999993</v>
      </c>
      <c r="AH688">
        <v>2.4</v>
      </c>
    </row>
    <row r="689" spans="1:34" hidden="1" x14ac:dyDescent="0.2">
      <c r="A689" s="2">
        <v>42461</v>
      </c>
      <c r="B689" s="3">
        <f>SUM(Table2[[#This Row],[Currency; Not seasonally adjusted]],Table2[[#This Row],[Demand deposits; Not seasonally adjusted]],AC689,AE689)</f>
        <v>3234.5</v>
      </c>
      <c r="C689" s="3">
        <f>SUM(Table2[[#This Row],[M1; Not seasonally adjusted]],K689,L689,,AD689)</f>
        <v>12778.5</v>
      </c>
      <c r="D689" s="3">
        <f>SUM(Table2[[#This Row],[M1; Not seasonally adjusted]],-Table2[[#This Row],[Calculated_NM1]])</f>
        <v>0</v>
      </c>
      <c r="E689" s="3">
        <f>IF(Table2[[#This Row],[NM1-M1]]&gt;1,1,0)</f>
        <v>0</v>
      </c>
      <c r="F689">
        <v>3234.5</v>
      </c>
      <c r="G689">
        <v>12778.6</v>
      </c>
      <c r="H689">
        <v>1373.4</v>
      </c>
      <c r="I689">
        <v>1327.3</v>
      </c>
      <c r="K689">
        <v>405.6</v>
      </c>
      <c r="L689">
        <v>734.2</v>
      </c>
      <c r="M689">
        <v>460.7</v>
      </c>
      <c r="N689">
        <v>221.8</v>
      </c>
      <c r="O689">
        <v>682.5</v>
      </c>
      <c r="P689">
        <v>3198.5</v>
      </c>
      <c r="Q689">
        <v>12698.4</v>
      </c>
      <c r="R689">
        <v>1366.9</v>
      </c>
      <c r="S689">
        <v>1312.2</v>
      </c>
      <c r="U689">
        <v>405.1</v>
      </c>
      <c r="V689">
        <v>733.1</v>
      </c>
      <c r="W689">
        <v>1445.2</v>
      </c>
      <c r="X689">
        <v>2427.6999999999998</v>
      </c>
      <c r="Y689">
        <v>3872.9</v>
      </c>
      <c r="Z689">
        <v>2487</v>
      </c>
      <c r="AA689">
        <v>62.8</v>
      </c>
      <c r="AB689">
        <v>2486.9</v>
      </c>
      <c r="AC689">
        <v>531.4</v>
      </c>
      <c r="AD689">
        <v>8404.2000000000007</v>
      </c>
      <c r="AE689">
        <v>2.4</v>
      </c>
      <c r="AF689">
        <v>517</v>
      </c>
      <c r="AG689">
        <v>8361.7000000000007</v>
      </c>
      <c r="AH689">
        <v>2.4</v>
      </c>
    </row>
    <row r="690" spans="1:34" hidden="1" x14ac:dyDescent="0.2">
      <c r="A690" s="2">
        <v>42491</v>
      </c>
      <c r="B690" s="3">
        <f>SUM(Table2[[#This Row],[Currency; Not seasonally adjusted]],Table2[[#This Row],[Demand deposits; Not seasonally adjusted]],AC690,AE690)</f>
        <v>3234.8</v>
      </c>
      <c r="C690" s="3">
        <f>SUM(Table2[[#This Row],[M1; Not seasonally adjusted]],K690,L690,,AD690)</f>
        <v>12708.4</v>
      </c>
      <c r="D690" s="3">
        <f>SUM(Table2[[#This Row],[M1; Not seasonally adjusted]],-Table2[[#This Row],[Calculated_NM1]])</f>
        <v>0</v>
      </c>
      <c r="E690" s="3">
        <f>IF(Table2[[#This Row],[NM1-M1]]&gt;1,1,0)</f>
        <v>0</v>
      </c>
      <c r="F690">
        <v>3234.8</v>
      </c>
      <c r="G690">
        <v>12708.4</v>
      </c>
      <c r="H690">
        <v>1380.4</v>
      </c>
      <c r="I690">
        <v>1329.1</v>
      </c>
      <c r="K690">
        <v>402.1</v>
      </c>
      <c r="L690">
        <v>722.1</v>
      </c>
      <c r="M690">
        <v>462.5</v>
      </c>
      <c r="N690">
        <v>221.8</v>
      </c>
      <c r="O690">
        <v>684.2</v>
      </c>
      <c r="P690">
        <v>3237.6</v>
      </c>
      <c r="Q690">
        <v>12765.6</v>
      </c>
      <c r="R690">
        <v>1374.8</v>
      </c>
      <c r="S690">
        <v>1340</v>
      </c>
      <c r="U690">
        <v>400.5</v>
      </c>
      <c r="V690">
        <v>728.6</v>
      </c>
      <c r="W690">
        <v>1452.4</v>
      </c>
      <c r="X690">
        <v>2384.1</v>
      </c>
      <c r="Y690">
        <v>3836.5</v>
      </c>
      <c r="Z690">
        <v>2443.8000000000002</v>
      </c>
      <c r="AA690">
        <v>78.8</v>
      </c>
      <c r="AB690">
        <v>2443.6999999999998</v>
      </c>
      <c r="AC690">
        <v>523</v>
      </c>
      <c r="AD690">
        <v>8349.4</v>
      </c>
      <c r="AE690">
        <v>2.2999999999999998</v>
      </c>
      <c r="AF690">
        <v>520.5</v>
      </c>
      <c r="AG690">
        <v>8399</v>
      </c>
      <c r="AH690">
        <v>2.2999999999999998</v>
      </c>
    </row>
    <row r="691" spans="1:34" hidden="1" x14ac:dyDescent="0.2">
      <c r="A691" s="2">
        <v>42522</v>
      </c>
      <c r="B691" s="3">
        <f>SUM(Table2[[#This Row],[Currency; Not seasonally adjusted]],Table2[[#This Row],[Demand deposits; Not seasonally adjusted]],AC691,AE691)</f>
        <v>3247.0000000000005</v>
      </c>
      <c r="C691" s="3">
        <f>SUM(Table2[[#This Row],[M1; Not seasonally adjusted]],K691,L691,,AD691)</f>
        <v>12789</v>
      </c>
      <c r="D691" s="3">
        <f>SUM(Table2[[#This Row],[M1; Not seasonally adjusted]],-Table2[[#This Row],[Calculated_NM1]])</f>
        <v>-4.5474735088646412E-13</v>
      </c>
      <c r="E691" s="3">
        <f>IF(Table2[[#This Row],[NM1-M1]]&gt;1,1,0)</f>
        <v>0</v>
      </c>
      <c r="F691">
        <v>3247</v>
      </c>
      <c r="G691">
        <v>12789</v>
      </c>
      <c r="H691">
        <v>1383.7</v>
      </c>
      <c r="I691">
        <v>1333.4</v>
      </c>
      <c r="K691">
        <v>398.6</v>
      </c>
      <c r="L691">
        <v>710.3</v>
      </c>
      <c r="M691">
        <v>464.2</v>
      </c>
      <c r="N691">
        <v>221.7</v>
      </c>
      <c r="O691">
        <v>686</v>
      </c>
      <c r="P691">
        <v>3246.1</v>
      </c>
      <c r="Q691">
        <v>12831.9</v>
      </c>
      <c r="R691">
        <v>1382</v>
      </c>
      <c r="S691">
        <v>1334.5</v>
      </c>
      <c r="U691">
        <v>395.7</v>
      </c>
      <c r="V691">
        <v>719.8</v>
      </c>
      <c r="W691">
        <v>1458.4</v>
      </c>
      <c r="X691">
        <v>2367</v>
      </c>
      <c r="Y691">
        <v>3825.5</v>
      </c>
      <c r="Z691">
        <v>2427.5</v>
      </c>
      <c r="AA691">
        <v>129.5</v>
      </c>
      <c r="AB691">
        <v>2427.3000000000002</v>
      </c>
      <c r="AC691">
        <v>527.6</v>
      </c>
      <c r="AD691">
        <v>8433.1</v>
      </c>
      <c r="AE691">
        <v>2.2999999999999998</v>
      </c>
      <c r="AF691">
        <v>527.29999999999995</v>
      </c>
      <c r="AG691">
        <v>8470.2999999999993</v>
      </c>
      <c r="AH691">
        <v>2.2999999999999998</v>
      </c>
    </row>
    <row r="692" spans="1:34" hidden="1" x14ac:dyDescent="0.2">
      <c r="A692" s="2">
        <v>42552</v>
      </c>
      <c r="B692" s="3">
        <f>SUM(Table2[[#This Row],[Currency; Not seasonally adjusted]],Table2[[#This Row],[Demand deposits; Not seasonally adjusted]],AC692,AE692)</f>
        <v>3244.8</v>
      </c>
      <c r="C692" s="3">
        <f>SUM(Table2[[#This Row],[M1; Not seasonally adjusted]],K692,L692,,AD692)</f>
        <v>12850.1</v>
      </c>
      <c r="D692" s="3">
        <f>SUM(Table2[[#This Row],[M1; Not seasonally adjusted]],-Table2[[#This Row],[Calculated_NM1]])</f>
        <v>-0.1000000000003638</v>
      </c>
      <c r="E692" s="3">
        <f>IF(Table2[[#This Row],[NM1-M1]]&gt;1,1,0)</f>
        <v>0</v>
      </c>
      <c r="F692">
        <v>3244.7</v>
      </c>
      <c r="G692">
        <v>12850.1</v>
      </c>
      <c r="H692">
        <v>1389.2</v>
      </c>
      <c r="I692">
        <v>1331</v>
      </c>
      <c r="K692">
        <v>395.9</v>
      </c>
      <c r="L692">
        <v>701.8</v>
      </c>
      <c r="M692">
        <v>467.7</v>
      </c>
      <c r="N692">
        <v>223.1</v>
      </c>
      <c r="O692">
        <v>690.8</v>
      </c>
      <c r="P692">
        <v>3246</v>
      </c>
      <c r="Q692">
        <v>12892</v>
      </c>
      <c r="R692">
        <v>1388.4</v>
      </c>
      <c r="S692">
        <v>1327.4</v>
      </c>
      <c r="U692">
        <v>391.8</v>
      </c>
      <c r="V692">
        <v>711.5</v>
      </c>
      <c r="W692">
        <v>1462.9</v>
      </c>
      <c r="X692">
        <v>2309.6999999999998</v>
      </c>
      <c r="Y692">
        <v>3772.5</v>
      </c>
      <c r="Z692">
        <v>2371.1999999999998</v>
      </c>
      <c r="AA692">
        <v>204.5</v>
      </c>
      <c r="AB692">
        <v>2371</v>
      </c>
      <c r="AC692">
        <v>522.29999999999995</v>
      </c>
      <c r="AD692">
        <v>8507.7000000000007</v>
      </c>
      <c r="AE692">
        <v>2.2999999999999998</v>
      </c>
      <c r="AF692">
        <v>527.9</v>
      </c>
      <c r="AG692">
        <v>8542.7999999999993</v>
      </c>
      <c r="AH692">
        <v>2.2999999999999998</v>
      </c>
    </row>
    <row r="693" spans="1:34" hidden="1" x14ac:dyDescent="0.2">
      <c r="A693" s="2">
        <v>42583</v>
      </c>
      <c r="B693" s="3">
        <f>SUM(Table2[[#This Row],[Currency; Not seasonally adjusted]],Table2[[#This Row],[Demand deposits; Not seasonally adjusted]],AC693,AE693)</f>
        <v>3319.0000000000005</v>
      </c>
      <c r="C693" s="3">
        <f>SUM(Table2[[#This Row],[M1; Not seasonally adjusted]],K693,L693,,AD693)</f>
        <v>12946.7</v>
      </c>
      <c r="D693" s="3">
        <f>SUM(Table2[[#This Row],[M1; Not seasonally adjusted]],-Table2[[#This Row],[Calculated_NM1]])</f>
        <v>-4.5474735088646412E-13</v>
      </c>
      <c r="E693" s="3">
        <f>IF(Table2[[#This Row],[NM1-M1]]&gt;1,1,0)</f>
        <v>0</v>
      </c>
      <c r="F693">
        <v>3319</v>
      </c>
      <c r="G693">
        <v>12946.7</v>
      </c>
      <c r="H693">
        <v>1391.9</v>
      </c>
      <c r="I693">
        <v>1390.2</v>
      </c>
      <c r="K693">
        <v>388.8</v>
      </c>
      <c r="L693">
        <v>685.3</v>
      </c>
      <c r="M693">
        <v>473.1</v>
      </c>
      <c r="N693">
        <v>226.1</v>
      </c>
      <c r="O693">
        <v>699.1</v>
      </c>
      <c r="P693">
        <v>3319.3</v>
      </c>
      <c r="Q693">
        <v>12978.2</v>
      </c>
      <c r="R693">
        <v>1394.4</v>
      </c>
      <c r="S693">
        <v>1384.4</v>
      </c>
      <c r="U693">
        <v>386.2</v>
      </c>
      <c r="V693">
        <v>693.6</v>
      </c>
      <c r="W693">
        <v>1464.4</v>
      </c>
      <c r="X693">
        <v>2352.3000000000002</v>
      </c>
      <c r="Y693">
        <v>3816.7</v>
      </c>
      <c r="Z693">
        <v>2413.5</v>
      </c>
      <c r="AA693">
        <v>207.1</v>
      </c>
      <c r="AB693">
        <v>2413.3000000000002</v>
      </c>
      <c r="AC693">
        <v>534.6</v>
      </c>
      <c r="AD693">
        <v>8553.6</v>
      </c>
      <c r="AE693">
        <v>2.2999999999999998</v>
      </c>
      <c r="AF693">
        <v>538.29999999999995</v>
      </c>
      <c r="AG693">
        <v>8579.1</v>
      </c>
      <c r="AH693">
        <v>2.2999999999999998</v>
      </c>
    </row>
    <row r="694" spans="1:34" hidden="1" x14ac:dyDescent="0.2">
      <c r="A694" s="2">
        <v>42614</v>
      </c>
      <c r="B694" s="3">
        <f>SUM(Table2[[#This Row],[Currency; Not seasonally adjusted]],Table2[[#This Row],[Demand deposits; Not seasonally adjusted]],AC694,AE694)</f>
        <v>3296.3</v>
      </c>
      <c r="C694" s="3">
        <f>SUM(Table2[[#This Row],[M1; Not seasonally adjusted]],K694,L694,,AD694)</f>
        <v>13016.2</v>
      </c>
      <c r="D694" s="3">
        <f>SUM(Table2[[#This Row],[M1; Not seasonally adjusted]],-Table2[[#This Row],[Calculated_NM1]])</f>
        <v>9.9999999999909051E-2</v>
      </c>
      <c r="E694" s="3">
        <f>IF(Table2[[#This Row],[NM1-M1]]&gt;1,1,0)</f>
        <v>0</v>
      </c>
      <c r="F694">
        <v>3296.4</v>
      </c>
      <c r="G694">
        <v>13016.2</v>
      </c>
      <c r="H694">
        <v>1396.7</v>
      </c>
      <c r="I694">
        <v>1364.7</v>
      </c>
      <c r="K694">
        <v>382.7</v>
      </c>
      <c r="L694">
        <v>668.2</v>
      </c>
      <c r="M694">
        <v>478.3</v>
      </c>
      <c r="N694">
        <v>228.9</v>
      </c>
      <c r="O694">
        <v>707.2</v>
      </c>
      <c r="P694">
        <v>3327.7</v>
      </c>
      <c r="Q694">
        <v>13037.9</v>
      </c>
      <c r="R694">
        <v>1400</v>
      </c>
      <c r="S694">
        <v>1384.2</v>
      </c>
      <c r="U694">
        <v>380.8</v>
      </c>
      <c r="V694">
        <v>672.8</v>
      </c>
      <c r="W694">
        <v>1470.6</v>
      </c>
      <c r="X694">
        <v>2265.3000000000002</v>
      </c>
      <c r="Y694">
        <v>3735.9</v>
      </c>
      <c r="Z694">
        <v>2325.1</v>
      </c>
      <c r="AA694">
        <v>206.3</v>
      </c>
      <c r="AB694">
        <v>2324.9</v>
      </c>
      <c r="AC694">
        <v>532.70000000000005</v>
      </c>
      <c r="AD694">
        <v>8668.9</v>
      </c>
      <c r="AE694">
        <v>2.2000000000000002</v>
      </c>
      <c r="AF694">
        <v>541.29999999999995</v>
      </c>
      <c r="AG694">
        <v>8656.7000000000007</v>
      </c>
      <c r="AH694">
        <v>2.2000000000000002</v>
      </c>
    </row>
    <row r="695" spans="1:34" hidden="1" x14ac:dyDescent="0.2">
      <c r="A695" s="2">
        <v>42644</v>
      </c>
      <c r="B695" s="3">
        <f>SUM(Table2[[#This Row],[Currency; Not seasonally adjusted]],Table2[[#This Row],[Demand deposits; Not seasonally adjusted]],AC695,AE695)</f>
        <v>3327.5999999999995</v>
      </c>
      <c r="C695" s="3">
        <f>SUM(Table2[[#This Row],[M1; Not seasonally adjusted]],K695,L695,,AD695)</f>
        <v>13079.5</v>
      </c>
      <c r="D695" s="3">
        <f>SUM(Table2[[#This Row],[M1; Not seasonally adjusted]],-Table2[[#This Row],[Calculated_NM1]])</f>
        <v>0.1000000000003638</v>
      </c>
      <c r="E695" s="3">
        <f>IF(Table2[[#This Row],[NM1-M1]]&gt;1,1,0)</f>
        <v>0</v>
      </c>
      <c r="F695">
        <v>3327.7</v>
      </c>
      <c r="G695">
        <v>13079.4</v>
      </c>
      <c r="H695">
        <v>1403.3</v>
      </c>
      <c r="I695">
        <v>1387.1</v>
      </c>
      <c r="K695">
        <v>376.6</v>
      </c>
      <c r="L695">
        <v>673.8</v>
      </c>
      <c r="M695">
        <v>482.3</v>
      </c>
      <c r="N695">
        <v>231.7</v>
      </c>
      <c r="O695">
        <v>714</v>
      </c>
      <c r="P695">
        <v>3333.4</v>
      </c>
      <c r="Q695">
        <v>13105.4</v>
      </c>
      <c r="R695">
        <v>1405.9</v>
      </c>
      <c r="S695">
        <v>1381.3</v>
      </c>
      <c r="U695">
        <v>376.8</v>
      </c>
      <c r="V695">
        <v>678.1</v>
      </c>
      <c r="W695">
        <v>1477</v>
      </c>
      <c r="X695">
        <v>2095.1</v>
      </c>
      <c r="Y695">
        <v>3572.1</v>
      </c>
      <c r="Z695">
        <v>2156.1</v>
      </c>
      <c r="AA695">
        <v>124.5</v>
      </c>
      <c r="AB695">
        <v>2155.9</v>
      </c>
      <c r="AC695">
        <v>535</v>
      </c>
      <c r="AD695">
        <v>8701.4</v>
      </c>
      <c r="AE695">
        <v>2.2000000000000002</v>
      </c>
      <c r="AF695">
        <v>544.1</v>
      </c>
      <c r="AG695">
        <v>8717</v>
      </c>
      <c r="AH695">
        <v>2.2000000000000002</v>
      </c>
    </row>
    <row r="696" spans="1:34" hidden="1" x14ac:dyDescent="0.2">
      <c r="A696" s="2">
        <v>42675</v>
      </c>
      <c r="B696" s="3">
        <f>SUM(Table2[[#This Row],[Currency; Not seasonally adjusted]],Table2[[#This Row],[Demand deposits; Not seasonally adjusted]],AC696,AE696)</f>
        <v>3328.5</v>
      </c>
      <c r="C696" s="3">
        <f>SUM(Table2[[#This Row],[M1; Not seasonally adjusted]],K696,L696,,AD696)</f>
        <v>13191.7</v>
      </c>
      <c r="D696" s="3">
        <f>SUM(Table2[[#This Row],[M1; Not seasonally adjusted]],-Table2[[#This Row],[Calculated_NM1]])</f>
        <v>0</v>
      </c>
      <c r="E696" s="3">
        <f>IF(Table2[[#This Row],[NM1-M1]]&gt;1,1,0)</f>
        <v>0</v>
      </c>
      <c r="F696">
        <v>3328.5</v>
      </c>
      <c r="G696">
        <v>13191.8</v>
      </c>
      <c r="H696">
        <v>1412.6</v>
      </c>
      <c r="I696">
        <v>1376.4</v>
      </c>
      <c r="K696">
        <v>370.6</v>
      </c>
      <c r="L696">
        <v>694.2</v>
      </c>
      <c r="M696">
        <v>485.2</v>
      </c>
      <c r="N696">
        <v>234.4</v>
      </c>
      <c r="O696">
        <v>719.6</v>
      </c>
      <c r="P696">
        <v>3355</v>
      </c>
      <c r="Q696">
        <v>13176.5</v>
      </c>
      <c r="R696">
        <v>1414.1</v>
      </c>
      <c r="S696">
        <v>1391</v>
      </c>
      <c r="U696">
        <v>373</v>
      </c>
      <c r="V696">
        <v>698.6</v>
      </c>
      <c r="W696">
        <v>1489.5</v>
      </c>
      <c r="X696">
        <v>2140.3000000000002</v>
      </c>
      <c r="Y696">
        <v>3629.8</v>
      </c>
      <c r="Z696">
        <v>2201.6999999999998</v>
      </c>
      <c r="AA696">
        <v>39.200000000000003</v>
      </c>
      <c r="AB696">
        <v>2201.6</v>
      </c>
      <c r="AC696">
        <v>537.29999999999995</v>
      </c>
      <c r="AD696">
        <v>8798.4</v>
      </c>
      <c r="AE696">
        <v>2.2000000000000002</v>
      </c>
      <c r="AF696">
        <v>547.79999999999995</v>
      </c>
      <c r="AG696">
        <v>8749.9</v>
      </c>
      <c r="AH696">
        <v>2.2000000000000002</v>
      </c>
    </row>
    <row r="697" spans="1:34" hidden="1" x14ac:dyDescent="0.2">
      <c r="A697" s="2">
        <v>42705</v>
      </c>
      <c r="B697" s="3">
        <f>SUM(Table2[[#This Row],[Currency; Not seasonally adjusted]],Table2[[#This Row],[Demand deposits; Not seasonally adjusted]],AC697,AE697)</f>
        <v>3384.2</v>
      </c>
      <c r="C697" s="3">
        <f>SUM(Table2[[#This Row],[M1; Not seasonally adjusted]],K697,L697,,AD697)</f>
        <v>13299.900000000001</v>
      </c>
      <c r="D697" s="3">
        <f>SUM(Table2[[#This Row],[M1; Not seasonally adjusted]],-Table2[[#This Row],[Calculated_NM1]])</f>
        <v>-0.1999999999998181</v>
      </c>
      <c r="E697" s="3">
        <f>IF(Table2[[#This Row],[NM1-M1]]&gt;1,1,0)</f>
        <v>0</v>
      </c>
      <c r="F697">
        <v>3384</v>
      </c>
      <c r="G697">
        <v>13299.9</v>
      </c>
      <c r="H697">
        <v>1422.4</v>
      </c>
      <c r="I697">
        <v>1408.9</v>
      </c>
      <c r="K697">
        <v>363.5</v>
      </c>
      <c r="L697">
        <v>704.3</v>
      </c>
      <c r="M697">
        <v>488.1</v>
      </c>
      <c r="N697">
        <v>237</v>
      </c>
      <c r="O697">
        <v>725.2</v>
      </c>
      <c r="P697">
        <v>3340.9</v>
      </c>
      <c r="Q697">
        <v>13209.6</v>
      </c>
      <c r="R697">
        <v>1421.2</v>
      </c>
      <c r="S697">
        <v>1370.4</v>
      </c>
      <c r="U697">
        <v>368.8</v>
      </c>
      <c r="V697">
        <v>696.6</v>
      </c>
      <c r="W697">
        <v>1500.6</v>
      </c>
      <c r="X697">
        <v>2031</v>
      </c>
      <c r="Y697">
        <v>3531.6</v>
      </c>
      <c r="Z697">
        <v>2095.3000000000002</v>
      </c>
      <c r="AA697">
        <v>39</v>
      </c>
      <c r="AB697">
        <v>2095.1999999999998</v>
      </c>
      <c r="AC697">
        <v>550.70000000000005</v>
      </c>
      <c r="AD697">
        <v>8848.1</v>
      </c>
      <c r="AE697">
        <v>2.2000000000000002</v>
      </c>
      <c r="AF697">
        <v>547.1</v>
      </c>
      <c r="AG697">
        <v>8803.2999999999993</v>
      </c>
      <c r="AH697">
        <v>2.2000000000000002</v>
      </c>
    </row>
    <row r="698" spans="1:34" hidden="1" x14ac:dyDescent="0.2">
      <c r="A698" s="2">
        <v>42736</v>
      </c>
      <c r="B698" s="3">
        <f>SUM(Table2[[#This Row],[Currency; Not seasonally adjusted]],Table2[[#This Row],[Demand deposits; Not seasonally adjusted]],AC698,AE698)</f>
        <v>3388.5</v>
      </c>
      <c r="C698" s="3">
        <f>SUM(Table2[[#This Row],[M1; Not seasonally adjusted]],K698,L698,,AD698)</f>
        <v>13281.599999999999</v>
      </c>
      <c r="D698" s="3">
        <f>SUM(Table2[[#This Row],[M1; Not seasonally adjusted]],-Table2[[#This Row],[Calculated_NM1]])</f>
        <v>9.9999999999909051E-2</v>
      </c>
      <c r="E698" s="3">
        <f>IF(Table2[[#This Row],[NM1-M1]]&gt;1,1,0)</f>
        <v>0</v>
      </c>
      <c r="F698">
        <v>3388.6</v>
      </c>
      <c r="G698">
        <v>13281.6</v>
      </c>
      <c r="H698">
        <v>1423.2</v>
      </c>
      <c r="I698">
        <v>1401.6</v>
      </c>
      <c r="K698">
        <v>362.4</v>
      </c>
      <c r="L698">
        <v>708.7</v>
      </c>
      <c r="M698">
        <v>488.6</v>
      </c>
      <c r="N698">
        <v>238.2</v>
      </c>
      <c r="O698">
        <v>726.8</v>
      </c>
      <c r="P698">
        <v>3391.2</v>
      </c>
      <c r="Q698">
        <v>13282.7</v>
      </c>
      <c r="R698">
        <v>1429.8</v>
      </c>
      <c r="S698">
        <v>1404.1</v>
      </c>
      <c r="U698">
        <v>366.6</v>
      </c>
      <c r="V698">
        <v>692</v>
      </c>
      <c r="W698">
        <v>1502.7</v>
      </c>
      <c r="X698">
        <v>2092.8000000000002</v>
      </c>
      <c r="Y698">
        <v>3595.5</v>
      </c>
      <c r="Z698">
        <v>2158.5</v>
      </c>
      <c r="AA698">
        <v>16</v>
      </c>
      <c r="AB698">
        <v>2158.5</v>
      </c>
      <c r="AC698">
        <v>561.6</v>
      </c>
      <c r="AD698">
        <v>8821.9</v>
      </c>
      <c r="AE698">
        <v>2.1</v>
      </c>
      <c r="AF698">
        <v>555.1</v>
      </c>
      <c r="AG698">
        <v>8833</v>
      </c>
      <c r="AH698">
        <v>2.1</v>
      </c>
    </row>
    <row r="699" spans="1:34" hidden="1" x14ac:dyDescent="0.2">
      <c r="A699" s="2">
        <v>42767</v>
      </c>
      <c r="B699" s="3">
        <f>SUM(Table2[[#This Row],[Currency; Not seasonally adjusted]],Table2[[#This Row],[Demand deposits; Not seasonally adjusted]],AC699,AE699)</f>
        <v>3357.9</v>
      </c>
      <c r="C699" s="3">
        <f>SUM(Table2[[#This Row],[M1; Not seasonally adjusted]],K699,L699,,AD699)</f>
        <v>13305.5</v>
      </c>
      <c r="D699" s="3">
        <f>SUM(Table2[[#This Row],[M1; Not seasonally adjusted]],-Table2[[#This Row],[Calculated_NM1]])</f>
        <v>9.9999999999909051E-2</v>
      </c>
      <c r="E699" s="3">
        <f>IF(Table2[[#This Row],[NM1-M1]]&gt;1,1,0)</f>
        <v>0</v>
      </c>
      <c r="F699">
        <v>3358</v>
      </c>
      <c r="G699">
        <v>13305.6</v>
      </c>
      <c r="H699">
        <v>1433.4</v>
      </c>
      <c r="I699">
        <v>1369.5</v>
      </c>
      <c r="K699">
        <v>365.9</v>
      </c>
      <c r="L699">
        <v>701.9</v>
      </c>
      <c r="M699">
        <v>487.1</v>
      </c>
      <c r="N699">
        <v>238.1</v>
      </c>
      <c r="O699">
        <v>725.2</v>
      </c>
      <c r="P699">
        <v>3402.7</v>
      </c>
      <c r="Q699">
        <v>13351.4</v>
      </c>
      <c r="R699">
        <v>1437.7</v>
      </c>
      <c r="S699">
        <v>1404.5</v>
      </c>
      <c r="U699">
        <v>367.8</v>
      </c>
      <c r="V699">
        <v>690.5</v>
      </c>
      <c r="W699">
        <v>1508.4</v>
      </c>
      <c r="X699">
        <v>2238</v>
      </c>
      <c r="Y699">
        <v>3746.4</v>
      </c>
      <c r="Z699">
        <v>2302.9</v>
      </c>
      <c r="AA699">
        <v>20.5</v>
      </c>
      <c r="AB699">
        <v>2302.9</v>
      </c>
      <c r="AC699">
        <v>552.9</v>
      </c>
      <c r="AD699">
        <v>8879.7000000000007</v>
      </c>
      <c r="AE699">
        <v>2.1</v>
      </c>
      <c r="AF699">
        <v>558.4</v>
      </c>
      <c r="AG699">
        <v>8890.5</v>
      </c>
      <c r="AH699">
        <v>2.1</v>
      </c>
    </row>
    <row r="700" spans="1:34" hidden="1" x14ac:dyDescent="0.2">
      <c r="A700" s="2">
        <v>42795</v>
      </c>
      <c r="B700" s="3">
        <f>SUM(Table2[[#This Row],[Currency; Not seasonally adjusted]],Table2[[#This Row],[Demand deposits; Not seasonally adjusted]],AC700,AE700)</f>
        <v>3477.3999999999996</v>
      </c>
      <c r="C700" s="3">
        <f>SUM(Table2[[#This Row],[M1; Not seasonally adjusted]],K700,L700,,AD700)</f>
        <v>13491.7</v>
      </c>
      <c r="D700" s="3">
        <f>SUM(Table2[[#This Row],[M1; Not seasonally adjusted]],-Table2[[#This Row],[Calculated_NM1]])</f>
        <v>-9.9999999999454303E-2</v>
      </c>
      <c r="E700" s="3">
        <f>IF(Table2[[#This Row],[NM1-M1]]&gt;1,1,0)</f>
        <v>0</v>
      </c>
      <c r="F700">
        <v>3477.3</v>
      </c>
      <c r="G700">
        <v>13491.7</v>
      </c>
      <c r="H700">
        <v>1453.1</v>
      </c>
      <c r="I700">
        <v>1443.6</v>
      </c>
      <c r="K700">
        <v>368.1</v>
      </c>
      <c r="L700">
        <v>705.9</v>
      </c>
      <c r="M700">
        <v>485.6</v>
      </c>
      <c r="N700">
        <v>238</v>
      </c>
      <c r="O700">
        <v>723.6</v>
      </c>
      <c r="P700">
        <v>3450.5</v>
      </c>
      <c r="Q700">
        <v>13420.6</v>
      </c>
      <c r="R700">
        <v>1449.4</v>
      </c>
      <c r="S700">
        <v>1435.6</v>
      </c>
      <c r="U700">
        <v>369.3</v>
      </c>
      <c r="V700">
        <v>696.1</v>
      </c>
      <c r="W700">
        <v>1530</v>
      </c>
      <c r="X700">
        <v>2326.3000000000002</v>
      </c>
      <c r="Y700">
        <v>3856.3</v>
      </c>
      <c r="Z700">
        <v>2387.8000000000002</v>
      </c>
      <c r="AA700">
        <v>12.2</v>
      </c>
      <c r="AB700">
        <v>2387.8000000000002</v>
      </c>
      <c r="AC700">
        <v>578.6</v>
      </c>
      <c r="AD700">
        <v>8940.4</v>
      </c>
      <c r="AE700">
        <v>2.1</v>
      </c>
      <c r="AF700">
        <v>563.4</v>
      </c>
      <c r="AG700">
        <v>8904.7000000000007</v>
      </c>
      <c r="AH700">
        <v>2.1</v>
      </c>
    </row>
    <row r="701" spans="1:34" hidden="1" x14ac:dyDescent="0.2">
      <c r="A701" s="2">
        <v>42826</v>
      </c>
      <c r="B701" s="3">
        <f>SUM(Table2[[#This Row],[Currency; Not seasonally adjusted]],Table2[[#This Row],[Demand deposits; Not seasonally adjusted]],AC701,AE701)</f>
        <v>3489.2</v>
      </c>
      <c r="C701" s="3">
        <f>SUM(Table2[[#This Row],[M1; Not seasonally adjusted]],K701,L701,,AD701)</f>
        <v>13565.1</v>
      </c>
      <c r="D701" s="3">
        <f>SUM(Table2[[#This Row],[M1; Not seasonally adjusted]],-Table2[[#This Row],[Calculated_NM1]])</f>
        <v>-9.9999999999909051E-2</v>
      </c>
      <c r="E701" s="3">
        <f>IF(Table2[[#This Row],[NM1-M1]]&gt;1,1,0)</f>
        <v>0</v>
      </c>
      <c r="F701">
        <v>3489.1</v>
      </c>
      <c r="G701">
        <v>13565</v>
      </c>
      <c r="H701">
        <v>1465.1</v>
      </c>
      <c r="I701">
        <v>1445.4</v>
      </c>
      <c r="K701">
        <v>374</v>
      </c>
      <c r="L701">
        <v>703.4</v>
      </c>
      <c r="M701">
        <v>483.7</v>
      </c>
      <c r="N701">
        <v>236.7</v>
      </c>
      <c r="O701">
        <v>720.4</v>
      </c>
      <c r="P701">
        <v>3451.2</v>
      </c>
      <c r="Q701">
        <v>13482.9</v>
      </c>
      <c r="R701">
        <v>1460</v>
      </c>
      <c r="S701">
        <v>1427</v>
      </c>
      <c r="U701">
        <v>373.6</v>
      </c>
      <c r="V701">
        <v>702</v>
      </c>
      <c r="W701">
        <v>1540.3</v>
      </c>
      <c r="X701">
        <v>2281.4</v>
      </c>
      <c r="Y701">
        <v>3821.7</v>
      </c>
      <c r="Z701">
        <v>2344.8000000000002</v>
      </c>
      <c r="AA701">
        <v>45.3</v>
      </c>
      <c r="AB701">
        <v>2344.8000000000002</v>
      </c>
      <c r="AC701">
        <v>576.6</v>
      </c>
      <c r="AD701">
        <v>8998.6</v>
      </c>
      <c r="AE701">
        <v>2.1</v>
      </c>
      <c r="AF701">
        <v>562.20000000000005</v>
      </c>
      <c r="AG701">
        <v>8956.2000000000007</v>
      </c>
      <c r="AH701">
        <v>2.1</v>
      </c>
    </row>
    <row r="702" spans="1:34" hidden="1" x14ac:dyDescent="0.2">
      <c r="A702" s="2">
        <v>42856</v>
      </c>
      <c r="B702" s="3">
        <f>SUM(Table2[[#This Row],[Currency; Not seasonally adjusted]],Table2[[#This Row],[Demand deposits; Not seasonally adjusted]],AC702,AE702)</f>
        <v>3517.1000000000004</v>
      </c>
      <c r="C702" s="3">
        <f>SUM(Table2[[#This Row],[M1; Not seasonally adjusted]],K702,L702,,AD702)</f>
        <v>13474</v>
      </c>
      <c r="D702" s="3">
        <f>SUM(Table2[[#This Row],[M1; Not seasonally adjusted]],-Table2[[#This Row],[Calculated_NM1]])</f>
        <v>-4.5474735088646412E-13</v>
      </c>
      <c r="E702" s="3">
        <f>IF(Table2[[#This Row],[NM1-M1]]&gt;1,1,0)</f>
        <v>0</v>
      </c>
      <c r="F702">
        <v>3517.1</v>
      </c>
      <c r="G702">
        <v>13474.1</v>
      </c>
      <c r="H702">
        <v>1473.9</v>
      </c>
      <c r="I702">
        <v>1464.2</v>
      </c>
      <c r="K702">
        <v>380.2</v>
      </c>
      <c r="L702">
        <v>694</v>
      </c>
      <c r="M702">
        <v>481.3</v>
      </c>
      <c r="N702">
        <v>234.4</v>
      </c>
      <c r="O702">
        <v>715.7</v>
      </c>
      <c r="P702">
        <v>3516.1</v>
      </c>
      <c r="Q702">
        <v>13534.8</v>
      </c>
      <c r="R702">
        <v>1468.7</v>
      </c>
      <c r="S702">
        <v>1471.3</v>
      </c>
      <c r="U702">
        <v>378.4</v>
      </c>
      <c r="V702">
        <v>699.6</v>
      </c>
      <c r="W702">
        <v>1548.6</v>
      </c>
      <c r="X702">
        <v>2225.8000000000002</v>
      </c>
      <c r="Y702">
        <v>3774.4</v>
      </c>
      <c r="Z702">
        <v>2288.9</v>
      </c>
      <c r="AA702">
        <v>55.5</v>
      </c>
      <c r="AB702">
        <v>2288.9</v>
      </c>
      <c r="AC702">
        <v>576.9</v>
      </c>
      <c r="AD702">
        <v>8882.7000000000007</v>
      </c>
      <c r="AE702">
        <v>2.1</v>
      </c>
      <c r="AF702">
        <v>574</v>
      </c>
      <c r="AG702">
        <v>8940.7000000000007</v>
      </c>
      <c r="AH702">
        <v>2.1</v>
      </c>
    </row>
    <row r="703" spans="1:34" hidden="1" x14ac:dyDescent="0.2">
      <c r="A703" s="2">
        <v>42887</v>
      </c>
      <c r="B703" s="3">
        <f>SUM(Table2[[#This Row],[Currency; Not seasonally adjusted]],Table2[[#This Row],[Demand deposits; Not seasonally adjusted]],AC703,AE703)</f>
        <v>3527.7</v>
      </c>
      <c r="C703" s="3">
        <f>SUM(Table2[[#This Row],[M1; Not seasonally adjusted]],K703,L703,,AD703)</f>
        <v>13522.1</v>
      </c>
      <c r="D703" s="3">
        <f>SUM(Table2[[#This Row],[M1; Not seasonally adjusted]],-Table2[[#This Row],[Calculated_NM1]])</f>
        <v>0</v>
      </c>
      <c r="E703" s="3">
        <f>IF(Table2[[#This Row],[NM1-M1]]&gt;1,1,0)</f>
        <v>0</v>
      </c>
      <c r="F703">
        <v>3527.7</v>
      </c>
      <c r="G703">
        <v>13522.1</v>
      </c>
      <c r="H703">
        <v>1479.9</v>
      </c>
      <c r="I703">
        <v>1476</v>
      </c>
      <c r="K703">
        <v>388</v>
      </c>
      <c r="L703">
        <v>689.2</v>
      </c>
      <c r="M703">
        <v>478.9</v>
      </c>
      <c r="N703">
        <v>232.1</v>
      </c>
      <c r="O703">
        <v>711</v>
      </c>
      <c r="P703">
        <v>3524.9</v>
      </c>
      <c r="Q703">
        <v>13558.9</v>
      </c>
      <c r="R703">
        <v>1477.4</v>
      </c>
      <c r="S703">
        <v>1475.8</v>
      </c>
      <c r="U703">
        <v>384.1</v>
      </c>
      <c r="V703">
        <v>698.3</v>
      </c>
      <c r="W703">
        <v>1556.2</v>
      </c>
      <c r="X703">
        <v>2206.5</v>
      </c>
      <c r="Y703">
        <v>3762.8</v>
      </c>
      <c r="Z703">
        <v>2269.6999999999998</v>
      </c>
      <c r="AA703">
        <v>95.2</v>
      </c>
      <c r="AB703">
        <v>2269.6</v>
      </c>
      <c r="AC703">
        <v>569.79999999999995</v>
      </c>
      <c r="AD703">
        <v>8917.2000000000007</v>
      </c>
      <c r="AE703">
        <v>2</v>
      </c>
      <c r="AF703">
        <v>569.6</v>
      </c>
      <c r="AG703">
        <v>8951.7000000000007</v>
      </c>
      <c r="AH703">
        <v>2</v>
      </c>
    </row>
    <row r="704" spans="1:34" hidden="1" x14ac:dyDescent="0.2">
      <c r="A704" s="2">
        <v>42917</v>
      </c>
      <c r="B704" s="3">
        <f>SUM(Table2[[#This Row],[Currency; Not seasonally adjusted]],Table2[[#This Row],[Demand deposits; Not seasonally adjusted]],AC704,AE704)</f>
        <v>3548.2</v>
      </c>
      <c r="C704" s="3">
        <f>SUM(Table2[[#This Row],[M1; Not seasonally adjusted]],K704,L704,,AD704)</f>
        <v>13584.4</v>
      </c>
      <c r="D704" s="3">
        <f>SUM(Table2[[#This Row],[M1; Not seasonally adjusted]],-Table2[[#This Row],[Calculated_NM1]])</f>
        <v>0</v>
      </c>
      <c r="E704" s="3">
        <f>IF(Table2[[#This Row],[NM1-M1]]&gt;1,1,0)</f>
        <v>0</v>
      </c>
      <c r="F704">
        <v>3548.2</v>
      </c>
      <c r="G704">
        <v>13584.4</v>
      </c>
      <c r="H704">
        <v>1485.7</v>
      </c>
      <c r="I704">
        <v>1495</v>
      </c>
      <c r="K704">
        <v>396.2</v>
      </c>
      <c r="L704">
        <v>689.6</v>
      </c>
      <c r="M704">
        <v>477.6</v>
      </c>
      <c r="N704">
        <v>231.7</v>
      </c>
      <c r="O704">
        <v>709.3</v>
      </c>
      <c r="P704">
        <v>3548.6</v>
      </c>
      <c r="Q704">
        <v>13621</v>
      </c>
      <c r="R704">
        <v>1484.8</v>
      </c>
      <c r="S704">
        <v>1490.6</v>
      </c>
      <c r="U704">
        <v>391.3</v>
      </c>
      <c r="V704">
        <v>699.3</v>
      </c>
      <c r="W704">
        <v>1562.1</v>
      </c>
      <c r="X704">
        <v>2233.3000000000002</v>
      </c>
      <c r="Y704">
        <v>3795.4</v>
      </c>
      <c r="Z704">
        <v>2296.9</v>
      </c>
      <c r="AA704">
        <v>165.8</v>
      </c>
      <c r="AB704">
        <v>2296.8000000000002</v>
      </c>
      <c r="AC704">
        <v>565.5</v>
      </c>
      <c r="AD704">
        <v>8950.4</v>
      </c>
      <c r="AE704">
        <v>2</v>
      </c>
      <c r="AF704">
        <v>571.20000000000005</v>
      </c>
      <c r="AG704">
        <v>8981.9</v>
      </c>
      <c r="AH704">
        <v>2</v>
      </c>
    </row>
    <row r="705" spans="1:34" hidden="1" x14ac:dyDescent="0.2">
      <c r="A705" s="2">
        <v>42948</v>
      </c>
      <c r="B705" s="3">
        <f>SUM(Table2[[#This Row],[Currency; Not seasonally adjusted]],Table2[[#This Row],[Demand deposits; Not seasonally adjusted]],AC705,AE705)</f>
        <v>3588.6</v>
      </c>
      <c r="C705" s="3">
        <f>SUM(Table2[[#This Row],[M1; Not seasonally adjusted]],K705,L705,,AD705)</f>
        <v>13653.8</v>
      </c>
      <c r="D705" s="3">
        <f>SUM(Table2[[#This Row],[M1; Not seasonally adjusted]],-Table2[[#This Row],[Calculated_NM1]])</f>
        <v>0</v>
      </c>
      <c r="E705" s="3">
        <f>IF(Table2[[#This Row],[NM1-M1]]&gt;1,1,0)</f>
        <v>0</v>
      </c>
      <c r="F705">
        <v>3588.6</v>
      </c>
      <c r="G705">
        <v>13653.7</v>
      </c>
      <c r="H705">
        <v>1490.7</v>
      </c>
      <c r="I705">
        <v>1520.8</v>
      </c>
      <c r="K705">
        <v>403.9</v>
      </c>
      <c r="L705">
        <v>696.9</v>
      </c>
      <c r="M705">
        <v>477.4</v>
      </c>
      <c r="N705">
        <v>233.1</v>
      </c>
      <c r="O705">
        <v>710.6</v>
      </c>
      <c r="P705">
        <v>3587.8</v>
      </c>
      <c r="Q705">
        <v>13679.6</v>
      </c>
      <c r="R705">
        <v>1492.6</v>
      </c>
      <c r="S705">
        <v>1514.6</v>
      </c>
      <c r="U705">
        <v>400.2</v>
      </c>
      <c r="V705">
        <v>706.2</v>
      </c>
      <c r="W705">
        <v>1566</v>
      </c>
      <c r="X705">
        <v>2344</v>
      </c>
      <c r="Y705">
        <v>3910</v>
      </c>
      <c r="Z705">
        <v>2407.1999999999998</v>
      </c>
      <c r="AA705">
        <v>219.7</v>
      </c>
      <c r="AB705">
        <v>2407</v>
      </c>
      <c r="AC705">
        <v>575.1</v>
      </c>
      <c r="AD705">
        <v>8964.4</v>
      </c>
      <c r="AE705">
        <v>2</v>
      </c>
      <c r="AF705">
        <v>578.6</v>
      </c>
      <c r="AG705">
        <v>8985.5</v>
      </c>
      <c r="AH705">
        <v>2</v>
      </c>
    </row>
    <row r="706" spans="1:34" hidden="1" x14ac:dyDescent="0.2">
      <c r="A706" s="2">
        <v>42979</v>
      </c>
      <c r="B706" s="3">
        <f>SUM(Table2[[#This Row],[Currency; Not seasonally adjusted]],Table2[[#This Row],[Demand deposits; Not seasonally adjusted]],AC706,AE706)</f>
        <v>3542.2999999999997</v>
      </c>
      <c r="C706" s="3">
        <f>SUM(Table2[[#This Row],[M1; Not seasonally adjusted]],K706,L706,,AD706)</f>
        <v>13705.5</v>
      </c>
      <c r="D706" s="3">
        <f>SUM(Table2[[#This Row],[M1; Not seasonally adjusted]],-Table2[[#This Row],[Calculated_NM1]])</f>
        <v>-9.9999999999909051E-2</v>
      </c>
      <c r="E706" s="3">
        <f>IF(Table2[[#This Row],[NM1-M1]]&gt;1,1,0)</f>
        <v>0</v>
      </c>
      <c r="F706">
        <v>3542.2</v>
      </c>
      <c r="G706">
        <v>13705.5</v>
      </c>
      <c r="H706">
        <v>1499.7</v>
      </c>
      <c r="I706">
        <v>1471</v>
      </c>
      <c r="K706">
        <v>414.5</v>
      </c>
      <c r="L706">
        <v>702</v>
      </c>
      <c r="M706">
        <v>477.3</v>
      </c>
      <c r="N706">
        <v>234.5</v>
      </c>
      <c r="O706">
        <v>711.8</v>
      </c>
      <c r="P706">
        <v>3571.2</v>
      </c>
      <c r="Q706">
        <v>13722.1</v>
      </c>
      <c r="R706">
        <v>1499.9</v>
      </c>
      <c r="S706">
        <v>1490.1</v>
      </c>
      <c r="U706">
        <v>410.9</v>
      </c>
      <c r="V706">
        <v>708.1</v>
      </c>
      <c r="W706">
        <v>1578.8</v>
      </c>
      <c r="X706">
        <v>2295.6999999999998</v>
      </c>
      <c r="Y706">
        <v>3874.5</v>
      </c>
      <c r="Z706">
        <v>2357.9</v>
      </c>
      <c r="AA706">
        <v>223.8</v>
      </c>
      <c r="AB706">
        <v>2357.6999999999998</v>
      </c>
      <c r="AC706">
        <v>569.6</v>
      </c>
      <c r="AD706">
        <v>9046.7999999999993</v>
      </c>
      <c r="AE706">
        <v>2</v>
      </c>
      <c r="AF706">
        <v>579.20000000000005</v>
      </c>
      <c r="AG706">
        <v>9032</v>
      </c>
      <c r="AH706">
        <v>2</v>
      </c>
    </row>
    <row r="707" spans="1:34" hidden="1" x14ac:dyDescent="0.2">
      <c r="A707" s="2">
        <v>43009</v>
      </c>
      <c r="B707" s="3">
        <f>SUM(Table2[[#This Row],[Currency; Not seasonally adjusted]],Table2[[#This Row],[Demand deposits; Not seasonally adjusted]],AC707,AE707)</f>
        <v>3601.6</v>
      </c>
      <c r="C707" s="3">
        <f>SUM(Table2[[#This Row],[M1; Not seasonally adjusted]],K707,L707,,AD707)</f>
        <v>13750.699999999999</v>
      </c>
      <c r="D707" s="3">
        <f>SUM(Table2[[#This Row],[M1; Not seasonally adjusted]],-Table2[[#This Row],[Calculated_NM1]])</f>
        <v>0</v>
      </c>
      <c r="E707" s="3">
        <f>IF(Table2[[#This Row],[NM1-M1]]&gt;1,1,0)</f>
        <v>0</v>
      </c>
      <c r="F707">
        <v>3601.6</v>
      </c>
      <c r="G707">
        <v>13750.7</v>
      </c>
      <c r="H707">
        <v>1507.6</v>
      </c>
      <c r="I707">
        <v>1515.9</v>
      </c>
      <c r="K707">
        <v>420.2</v>
      </c>
      <c r="L707">
        <v>703</v>
      </c>
      <c r="M707">
        <v>477.2</v>
      </c>
      <c r="N707">
        <v>235.1</v>
      </c>
      <c r="O707">
        <v>712.3</v>
      </c>
      <c r="P707">
        <v>3606.3</v>
      </c>
      <c r="Q707">
        <v>13777.4</v>
      </c>
      <c r="R707">
        <v>1508.5</v>
      </c>
      <c r="S707">
        <v>1512.3</v>
      </c>
      <c r="U707">
        <v>420</v>
      </c>
      <c r="V707">
        <v>707.8</v>
      </c>
      <c r="W707">
        <v>1584.2</v>
      </c>
      <c r="X707">
        <v>2245.6999999999998</v>
      </c>
      <c r="Y707">
        <v>3829.9</v>
      </c>
      <c r="Z707">
        <v>2310.9</v>
      </c>
      <c r="AA707">
        <v>150.9</v>
      </c>
      <c r="AB707">
        <v>2310.8000000000002</v>
      </c>
      <c r="AC707">
        <v>576.20000000000005</v>
      </c>
      <c r="AD707">
        <v>9025.9</v>
      </c>
      <c r="AE707">
        <v>1.9</v>
      </c>
      <c r="AF707">
        <v>583.6</v>
      </c>
      <c r="AG707">
        <v>9043.2999999999993</v>
      </c>
      <c r="AH707">
        <v>1.9</v>
      </c>
    </row>
    <row r="708" spans="1:34" hidden="1" x14ac:dyDescent="0.2">
      <c r="A708" s="2">
        <v>43040</v>
      </c>
      <c r="B708" s="3">
        <f>SUM(Table2[[#This Row],[Currency; Not seasonally adjusted]],Table2[[#This Row],[Demand deposits; Not seasonally adjusted]],AC708,AE708)</f>
        <v>3603.2999999999997</v>
      </c>
      <c r="C708" s="3">
        <f>SUM(Table2[[#This Row],[M1; Not seasonally adjusted]],K708,L708,,AD708)</f>
        <v>13819.9</v>
      </c>
      <c r="D708" s="3">
        <f>SUM(Table2[[#This Row],[M1; Not seasonally adjusted]],-Table2[[#This Row],[Calculated_NM1]])</f>
        <v>4.5474735088646412E-13</v>
      </c>
      <c r="E708" s="3">
        <f>IF(Table2[[#This Row],[NM1-M1]]&gt;1,1,0)</f>
        <v>0</v>
      </c>
      <c r="F708">
        <v>3603.3</v>
      </c>
      <c r="G708">
        <v>13819.9</v>
      </c>
      <c r="H708">
        <v>1514.8</v>
      </c>
      <c r="I708">
        <v>1502.1</v>
      </c>
      <c r="K708">
        <v>423.5</v>
      </c>
      <c r="L708">
        <v>704.7</v>
      </c>
      <c r="M708">
        <v>477.3</v>
      </c>
      <c r="N708">
        <v>235.1</v>
      </c>
      <c r="O708">
        <v>712.3</v>
      </c>
      <c r="P708">
        <v>3631</v>
      </c>
      <c r="Q708">
        <v>13804.1</v>
      </c>
      <c r="R708">
        <v>1515.8</v>
      </c>
      <c r="S708">
        <v>1519.1</v>
      </c>
      <c r="U708">
        <v>426.7</v>
      </c>
      <c r="V708">
        <v>708.2</v>
      </c>
      <c r="W708">
        <v>1593.3</v>
      </c>
      <c r="X708">
        <v>2314.5</v>
      </c>
      <c r="Y708">
        <v>3907.7</v>
      </c>
      <c r="Z708">
        <v>2378.3000000000002</v>
      </c>
      <c r="AA708">
        <v>64.8</v>
      </c>
      <c r="AB708">
        <v>2378.1999999999998</v>
      </c>
      <c r="AC708">
        <v>584.5</v>
      </c>
      <c r="AD708">
        <v>9088.4</v>
      </c>
      <c r="AE708">
        <v>1.9</v>
      </c>
      <c r="AF708">
        <v>594.1</v>
      </c>
      <c r="AG708">
        <v>9038.2000000000007</v>
      </c>
      <c r="AH708">
        <v>1.9</v>
      </c>
    </row>
    <row r="709" spans="1:34" hidden="1" x14ac:dyDescent="0.2">
      <c r="A709" s="2">
        <v>43070</v>
      </c>
      <c r="B709" s="3">
        <f>SUM(Table2[[#This Row],[Currency; Not seasonally adjusted]],Table2[[#This Row],[Demand deposits; Not seasonally adjusted]],AC709,AE709)</f>
        <v>3652.7000000000003</v>
      </c>
      <c r="C709" s="3">
        <f>SUM(Table2[[#This Row],[M1; Not seasonally adjusted]],K709,L709,,AD709)</f>
        <v>13945.1</v>
      </c>
      <c r="D709" s="3">
        <f>SUM(Table2[[#This Row],[M1; Not seasonally adjusted]],-Table2[[#This Row],[Calculated_NM1]])</f>
        <v>-4.5474735088646412E-13</v>
      </c>
      <c r="E709" s="3">
        <f>IF(Table2[[#This Row],[NM1-M1]]&gt;1,1,0)</f>
        <v>0</v>
      </c>
      <c r="F709">
        <v>3652.7</v>
      </c>
      <c r="G709">
        <v>13945</v>
      </c>
      <c r="H709">
        <v>1527.4</v>
      </c>
      <c r="I709">
        <v>1526.7</v>
      </c>
      <c r="K709">
        <v>426.7</v>
      </c>
      <c r="L709">
        <v>719.6</v>
      </c>
      <c r="M709">
        <v>477.3</v>
      </c>
      <c r="N709">
        <v>235</v>
      </c>
      <c r="O709">
        <v>712.3</v>
      </c>
      <c r="P709">
        <v>3610.6</v>
      </c>
      <c r="Q709">
        <v>13852.3</v>
      </c>
      <c r="R709">
        <v>1525.4</v>
      </c>
      <c r="S709">
        <v>1489.2</v>
      </c>
      <c r="U709">
        <v>433.8</v>
      </c>
      <c r="V709">
        <v>710.9</v>
      </c>
      <c r="W709">
        <v>1606.7</v>
      </c>
      <c r="X709">
        <v>2244.3000000000002</v>
      </c>
      <c r="Y709">
        <v>3851</v>
      </c>
      <c r="Z709">
        <v>2309.8000000000002</v>
      </c>
      <c r="AA709">
        <v>75.400000000000006</v>
      </c>
      <c r="AB709">
        <v>2309.6999999999998</v>
      </c>
      <c r="AC709">
        <v>596.70000000000005</v>
      </c>
      <c r="AD709">
        <v>9146.1</v>
      </c>
      <c r="AE709">
        <v>1.9</v>
      </c>
      <c r="AF709">
        <v>594.1</v>
      </c>
      <c r="AG709">
        <v>9097</v>
      </c>
      <c r="AH709">
        <v>1.9</v>
      </c>
    </row>
    <row r="710" spans="1:34" hidden="1" x14ac:dyDescent="0.2">
      <c r="A710" s="2">
        <v>43101</v>
      </c>
      <c r="B710" s="3">
        <f>SUM(Table2[[#This Row],[Currency; Not seasonally adjusted]],Table2[[#This Row],[Demand deposits; Not seasonally adjusted]],AC710,AE710)</f>
        <v>3651.9</v>
      </c>
      <c r="C710" s="3">
        <f>SUM(Table2[[#This Row],[M1; Not seasonally adjusted]],K710,L710,,AD710)</f>
        <v>13863.1</v>
      </c>
      <c r="D710" s="3">
        <f>SUM(Table2[[#This Row],[M1; Not seasonally adjusted]],-Table2[[#This Row],[Calculated_NM1]])</f>
        <v>0</v>
      </c>
      <c r="E710" s="3">
        <f>IF(Table2[[#This Row],[NM1-M1]]&gt;1,1,0)</f>
        <v>0</v>
      </c>
      <c r="F710">
        <v>3651.9</v>
      </c>
      <c r="G710">
        <v>13863.1</v>
      </c>
      <c r="H710">
        <v>1528.7</v>
      </c>
      <c r="I710">
        <v>1512.7</v>
      </c>
      <c r="K710">
        <v>433.6</v>
      </c>
      <c r="L710">
        <v>727</v>
      </c>
      <c r="M710">
        <v>477.1</v>
      </c>
      <c r="N710">
        <v>233.5</v>
      </c>
      <c r="O710">
        <v>710.6</v>
      </c>
      <c r="P710">
        <v>3656.2</v>
      </c>
      <c r="Q710">
        <v>13868.2</v>
      </c>
      <c r="R710">
        <v>1535.8</v>
      </c>
      <c r="S710">
        <v>1517</v>
      </c>
      <c r="U710">
        <v>439.7</v>
      </c>
      <c r="V710">
        <v>709.7</v>
      </c>
      <c r="W710">
        <v>1610.2</v>
      </c>
      <c r="X710">
        <v>2214.6</v>
      </c>
      <c r="Y710">
        <v>3824.8</v>
      </c>
      <c r="Z710">
        <v>2281</v>
      </c>
      <c r="AA710">
        <v>57.9</v>
      </c>
      <c r="AB710">
        <v>2281</v>
      </c>
      <c r="AC710">
        <v>608.6</v>
      </c>
      <c r="AD710">
        <v>9050.6</v>
      </c>
      <c r="AE710">
        <v>1.9</v>
      </c>
      <c r="AF710">
        <v>601.4</v>
      </c>
      <c r="AG710">
        <v>9062.6</v>
      </c>
      <c r="AH710">
        <v>1.9</v>
      </c>
    </row>
    <row r="711" spans="1:34" hidden="1" x14ac:dyDescent="0.2">
      <c r="A711" s="2">
        <v>43132</v>
      </c>
      <c r="B711" s="3">
        <f>SUM(Table2[[#This Row],[Currency; Not seasonally adjusted]],Table2[[#This Row],[Demand deposits; Not seasonally adjusted]],AC711,AE711)</f>
        <v>3566.1000000000004</v>
      </c>
      <c r="C711" s="3">
        <f>SUM(Table2[[#This Row],[M1; Not seasonally adjusted]],K711,L711,,AD711)</f>
        <v>13849.099999999999</v>
      </c>
      <c r="D711" s="3">
        <f>SUM(Table2[[#This Row],[M1; Not seasonally adjusted]],-Table2[[#This Row],[Calculated_NM1]])</f>
        <v>-4.5474735088646412E-13</v>
      </c>
      <c r="E711" s="3">
        <f>IF(Table2[[#This Row],[NM1-M1]]&gt;1,1,0)</f>
        <v>0</v>
      </c>
      <c r="F711">
        <v>3566.1</v>
      </c>
      <c r="G711">
        <v>13849.1</v>
      </c>
      <c r="H711">
        <v>1538.2</v>
      </c>
      <c r="I711">
        <v>1433.4</v>
      </c>
      <c r="K711">
        <v>441.2</v>
      </c>
      <c r="L711">
        <v>732</v>
      </c>
      <c r="M711">
        <v>476.9</v>
      </c>
      <c r="N711">
        <v>230.9</v>
      </c>
      <c r="O711">
        <v>707.8</v>
      </c>
      <c r="P711">
        <v>3619</v>
      </c>
      <c r="Q711">
        <v>13910.2</v>
      </c>
      <c r="R711">
        <v>1545.3</v>
      </c>
      <c r="S711">
        <v>1470.3</v>
      </c>
      <c r="U711">
        <v>445.5</v>
      </c>
      <c r="V711">
        <v>720.6</v>
      </c>
      <c r="W711">
        <v>1616.3</v>
      </c>
      <c r="X711">
        <v>2238.8000000000002</v>
      </c>
      <c r="Y711">
        <v>3855.1</v>
      </c>
      <c r="Z711">
        <v>2305.3000000000002</v>
      </c>
      <c r="AA711">
        <v>20.3</v>
      </c>
      <c r="AB711">
        <v>2305.1999999999998</v>
      </c>
      <c r="AC711">
        <v>592.6</v>
      </c>
      <c r="AD711">
        <v>9109.7999999999993</v>
      </c>
      <c r="AE711">
        <v>1.9</v>
      </c>
      <c r="AF711">
        <v>601.5</v>
      </c>
      <c r="AG711">
        <v>9125.1</v>
      </c>
      <c r="AH711">
        <v>1.9</v>
      </c>
    </row>
    <row r="712" spans="1:34" x14ac:dyDescent="0.2">
      <c r="A712" s="2">
        <v>43160</v>
      </c>
      <c r="B712" s="3">
        <f>SUM(Table2[[#This Row],[Currency; Not seasonally adjusted]],Table2[[#This Row],[Demand deposits; Not seasonally adjusted]],AC712,AE712)</f>
        <v>3688.5</v>
      </c>
      <c r="C712" s="3">
        <f>SUM(Table2[[#This Row],[M1; Not seasonally adjusted]],K712,L712,,AD712)</f>
        <v>14031.1</v>
      </c>
      <c r="D712" s="3">
        <f>SUM(Table2[[#This Row],[M1; Not seasonally adjusted]],-Table2[[#This Row],[Calculated_NM1]])</f>
        <v>-9.9999999999909051E-2</v>
      </c>
      <c r="E712" s="3">
        <f>IF(Table2[[#This Row],[NM1-M1]]&gt;1,1,0)</f>
        <v>0</v>
      </c>
      <c r="F712">
        <v>3688.4</v>
      </c>
      <c r="G712">
        <v>14031</v>
      </c>
      <c r="H712">
        <v>1555.3</v>
      </c>
      <c r="I712">
        <v>1513.4</v>
      </c>
      <c r="K712">
        <v>451</v>
      </c>
      <c r="L712">
        <v>735</v>
      </c>
      <c r="M712">
        <v>476.6</v>
      </c>
      <c r="N712">
        <v>228.3</v>
      </c>
      <c r="O712">
        <v>704.9</v>
      </c>
      <c r="P712">
        <v>3663.4</v>
      </c>
      <c r="Q712">
        <v>13965.5</v>
      </c>
      <c r="R712">
        <v>1554.4</v>
      </c>
      <c r="S712">
        <v>1504.8</v>
      </c>
      <c r="U712">
        <v>453.6</v>
      </c>
      <c r="V712">
        <v>724.3</v>
      </c>
      <c r="W712">
        <v>1633.6</v>
      </c>
      <c r="X712">
        <v>2167</v>
      </c>
      <c r="Y712">
        <v>3800.6</v>
      </c>
      <c r="Z712">
        <v>2230.9</v>
      </c>
      <c r="AA712">
        <v>16</v>
      </c>
      <c r="AB712">
        <v>2230.9</v>
      </c>
      <c r="AC712">
        <v>617.9</v>
      </c>
      <c r="AD712">
        <v>9156.7000000000007</v>
      </c>
      <c r="AE712">
        <v>1.9</v>
      </c>
      <c r="AF712">
        <v>602.29999999999995</v>
      </c>
      <c r="AG712">
        <v>9124.2000000000007</v>
      </c>
      <c r="AH712">
        <v>1.9</v>
      </c>
    </row>
    <row r="713" spans="1:34" x14ac:dyDescent="0.2">
      <c r="A713" s="2">
        <v>43191</v>
      </c>
      <c r="B713" s="3">
        <f>SUM(Table2[[#This Row],[Currency; Not seasonally adjusted]],Table2[[#This Row],[Demand deposits; Not seasonally adjusted]],AC713,AE713)</f>
        <v>3698.1</v>
      </c>
      <c r="C713" s="3">
        <f>SUM(Table2[[#This Row],[M1; Not seasonally adjusted]],K713,L713,,AD713)</f>
        <v>14069.5</v>
      </c>
      <c r="D713" s="3">
        <f>SUM(Table2[[#This Row],[M1; Not seasonally adjusted]],-Table2[[#This Row],[Calculated_NM1]])</f>
        <v>0</v>
      </c>
      <c r="E713" s="3">
        <f>IF(Table2[[#This Row],[NM1-M1]]&gt;1,1,0)</f>
        <v>0</v>
      </c>
      <c r="F713">
        <v>3698.1</v>
      </c>
      <c r="G713">
        <v>14069.5</v>
      </c>
      <c r="H713">
        <v>1564.9</v>
      </c>
      <c r="I713">
        <v>1504.8</v>
      </c>
      <c r="K713">
        <v>464</v>
      </c>
      <c r="L713">
        <v>730.4</v>
      </c>
      <c r="M713">
        <v>476</v>
      </c>
      <c r="N713">
        <v>227.5</v>
      </c>
      <c r="O713">
        <v>703.5</v>
      </c>
      <c r="P713">
        <v>3655.2</v>
      </c>
      <c r="Q713">
        <v>13987.7</v>
      </c>
      <c r="R713">
        <v>1562.5</v>
      </c>
      <c r="S713">
        <v>1480.7</v>
      </c>
      <c r="U713">
        <v>464</v>
      </c>
      <c r="V713">
        <v>728.7</v>
      </c>
      <c r="W713">
        <v>1640.9</v>
      </c>
      <c r="X713">
        <v>2086.1999999999998</v>
      </c>
      <c r="Y713">
        <v>3727.1</v>
      </c>
      <c r="Z713">
        <v>2151</v>
      </c>
      <c r="AA713">
        <v>50.6</v>
      </c>
      <c r="AB713">
        <v>2151</v>
      </c>
      <c r="AC713">
        <v>626.6</v>
      </c>
      <c r="AD713">
        <v>9177</v>
      </c>
      <c r="AE713">
        <v>1.8</v>
      </c>
      <c r="AF713">
        <v>610.20000000000005</v>
      </c>
      <c r="AG713">
        <v>9139.7999999999993</v>
      </c>
      <c r="AH713">
        <v>1.8</v>
      </c>
    </row>
    <row r="714" spans="1:34" x14ac:dyDescent="0.2">
      <c r="A714" s="2">
        <v>43221</v>
      </c>
      <c r="B714" s="3">
        <f>SUM(Table2[[#This Row],[Currency; Not seasonally adjusted]],Table2[[#This Row],[Demand deposits; Not seasonally adjusted]],AC714,AE714)</f>
        <v>3655.8</v>
      </c>
      <c r="C714" s="3">
        <f>SUM(Table2[[#This Row],[M1; Not seasonally adjusted]],K714,L714,,AD714)</f>
        <v>13980.3</v>
      </c>
      <c r="D714" s="3">
        <f>SUM(Table2[[#This Row],[M1; Not seasonally adjusted]],-Table2[[#This Row],[Calculated_NM1]])</f>
        <v>-0.1000000000003638</v>
      </c>
      <c r="E714" s="3">
        <f>IF(Table2[[#This Row],[NM1-M1]]&gt;1,1,0)</f>
        <v>0</v>
      </c>
      <c r="F714">
        <v>3655.7</v>
      </c>
      <c r="G714">
        <v>13980.4</v>
      </c>
      <c r="H714">
        <v>1575.9</v>
      </c>
      <c r="I714">
        <v>1465.8</v>
      </c>
      <c r="K714">
        <v>477.5</v>
      </c>
      <c r="L714">
        <v>732</v>
      </c>
      <c r="M714">
        <v>475.1</v>
      </c>
      <c r="N714">
        <v>228.1</v>
      </c>
      <c r="O714">
        <v>703.3</v>
      </c>
      <c r="P714">
        <v>3650.8</v>
      </c>
      <c r="Q714">
        <v>14041.2</v>
      </c>
      <c r="R714">
        <v>1571.8</v>
      </c>
      <c r="S714">
        <v>1467.8</v>
      </c>
      <c r="U714">
        <v>474.5</v>
      </c>
      <c r="V714">
        <v>738.2</v>
      </c>
      <c r="W714">
        <v>1652.3</v>
      </c>
      <c r="X714">
        <v>2022.5</v>
      </c>
      <c r="Y714">
        <v>3674.8</v>
      </c>
      <c r="Z714">
        <v>2086.6</v>
      </c>
      <c r="AA714">
        <v>93.9</v>
      </c>
      <c r="AB714">
        <v>2086.5</v>
      </c>
      <c r="AC714">
        <v>612.29999999999995</v>
      </c>
      <c r="AD714">
        <v>9115.1</v>
      </c>
      <c r="AE714">
        <v>1.8</v>
      </c>
      <c r="AF714">
        <v>609.4</v>
      </c>
      <c r="AG714">
        <v>9177.7999999999993</v>
      </c>
      <c r="AH714">
        <v>1.8</v>
      </c>
    </row>
    <row r="715" spans="1:34" x14ac:dyDescent="0.2">
      <c r="A715" s="2">
        <v>43252</v>
      </c>
      <c r="B715" s="3">
        <f>SUM(Table2[[#This Row],[Currency; Not seasonally adjusted]],Table2[[#This Row],[Demand deposits; Not seasonally adjusted]],AC715,AE715)</f>
        <v>3656.6000000000004</v>
      </c>
      <c r="C715" s="3">
        <f>SUM(Table2[[#This Row],[M1; Not seasonally adjusted]],K715,L715,,AD715)</f>
        <v>14074.7</v>
      </c>
      <c r="D715" s="3">
        <f>SUM(Table2[[#This Row],[M1; Not seasonally adjusted]],-Table2[[#This Row],[Calculated_NM1]])</f>
        <v>-4.5474735088646412E-13</v>
      </c>
      <c r="E715" s="3">
        <f>IF(Table2[[#This Row],[NM1-M1]]&gt;1,1,0)</f>
        <v>0</v>
      </c>
      <c r="F715">
        <v>3656.6</v>
      </c>
      <c r="G715">
        <v>14074.7</v>
      </c>
      <c r="H715">
        <v>1584.5</v>
      </c>
      <c r="I715">
        <v>1461</v>
      </c>
      <c r="K715">
        <v>492</v>
      </c>
      <c r="L715">
        <v>736.9</v>
      </c>
      <c r="M715">
        <v>474.3</v>
      </c>
      <c r="N715">
        <v>228.8</v>
      </c>
      <c r="O715">
        <v>703.1</v>
      </c>
      <c r="P715">
        <v>3652.2</v>
      </c>
      <c r="Q715">
        <v>14102.6</v>
      </c>
      <c r="R715">
        <v>1580.2</v>
      </c>
      <c r="S715">
        <v>1459.7</v>
      </c>
      <c r="U715">
        <v>485.1</v>
      </c>
      <c r="V715">
        <v>746.8</v>
      </c>
      <c r="W715">
        <v>1662.3</v>
      </c>
      <c r="X715">
        <v>1988.2</v>
      </c>
      <c r="Y715">
        <v>3650.5</v>
      </c>
      <c r="Z715">
        <v>2052.6999999999998</v>
      </c>
      <c r="AA715">
        <v>143.19999999999999</v>
      </c>
      <c r="AB715">
        <v>2052.6</v>
      </c>
      <c r="AC715">
        <v>609.29999999999995</v>
      </c>
      <c r="AD715">
        <v>9189.2000000000007</v>
      </c>
      <c r="AE715">
        <v>1.8</v>
      </c>
      <c r="AF715">
        <v>610.6</v>
      </c>
      <c r="AG715">
        <v>9218.5</v>
      </c>
      <c r="AH715">
        <v>1.8</v>
      </c>
    </row>
    <row r="716" spans="1:34" x14ac:dyDescent="0.2">
      <c r="A716" s="2">
        <v>43282</v>
      </c>
      <c r="B716" s="3">
        <f>SUM(Table2[[#This Row],[Currency; Not seasonally adjusted]],Table2[[#This Row],[Demand deposits; Not seasonally adjusted]],AC716,AE716)</f>
        <v>3680.7</v>
      </c>
      <c r="C716" s="3">
        <f>SUM(Table2[[#This Row],[M1; Not seasonally adjusted]],K716,L716,,AD716)</f>
        <v>14109.7</v>
      </c>
      <c r="D716" s="3">
        <f>SUM(Table2[[#This Row],[M1; Not seasonally adjusted]],-Table2[[#This Row],[Calculated_NM1]])</f>
        <v>0</v>
      </c>
      <c r="E716" s="3">
        <f>IF(Table2[[#This Row],[NM1-M1]]&gt;1,1,0)</f>
        <v>0</v>
      </c>
      <c r="F716">
        <v>3680.7</v>
      </c>
      <c r="G716">
        <v>14109.6</v>
      </c>
      <c r="H716">
        <v>1590.1</v>
      </c>
      <c r="I716">
        <v>1480.1</v>
      </c>
      <c r="K716">
        <v>503.8</v>
      </c>
      <c r="L716">
        <v>742.7</v>
      </c>
      <c r="M716">
        <v>474.5</v>
      </c>
      <c r="N716">
        <v>230.1</v>
      </c>
      <c r="O716">
        <v>704.6</v>
      </c>
      <c r="P716">
        <v>3677.5</v>
      </c>
      <c r="Q716">
        <v>14137</v>
      </c>
      <c r="R716">
        <v>1587.6</v>
      </c>
      <c r="S716">
        <v>1475.2</v>
      </c>
      <c r="U716">
        <v>496.2</v>
      </c>
      <c r="V716">
        <v>753.2</v>
      </c>
      <c r="W716">
        <v>1668.5</v>
      </c>
      <c r="X716">
        <v>1949.8</v>
      </c>
      <c r="Y716">
        <v>3618.3</v>
      </c>
      <c r="Z716">
        <v>2014.6</v>
      </c>
      <c r="AA716">
        <v>224.1</v>
      </c>
      <c r="AB716">
        <v>2014.4</v>
      </c>
      <c r="AC716">
        <v>608.70000000000005</v>
      </c>
      <c r="AD716">
        <v>9182.5</v>
      </c>
      <c r="AE716">
        <v>1.8</v>
      </c>
      <c r="AF716">
        <v>612.9</v>
      </c>
      <c r="AG716">
        <v>9210.2000000000007</v>
      </c>
      <c r="AH716">
        <v>1.8</v>
      </c>
    </row>
    <row r="717" spans="1:34" x14ac:dyDescent="0.2">
      <c r="A717" s="2">
        <v>43313</v>
      </c>
      <c r="B717" s="3">
        <f>SUM(Table2[[#This Row],[Currency; Not seasonally adjusted]],Table2[[#This Row],[Demand deposits; Not seasonally adjusted]],AC717,AE717)</f>
        <v>3691</v>
      </c>
      <c r="C717" s="3">
        <f>SUM(Table2[[#This Row],[M1; Not seasonally adjusted]],K717,L717,,AD717)</f>
        <v>14165</v>
      </c>
      <c r="D717" s="3">
        <f>SUM(Table2[[#This Row],[M1; Not seasonally adjusted]],-Table2[[#This Row],[Calculated_NM1]])</f>
        <v>-9.9999999999909051E-2</v>
      </c>
      <c r="E717" s="3">
        <f>IF(Table2[[#This Row],[NM1-M1]]&gt;1,1,0)</f>
        <v>0</v>
      </c>
      <c r="F717">
        <v>3690.9</v>
      </c>
      <c r="G717">
        <v>14164.9</v>
      </c>
      <c r="H717">
        <v>1596.2</v>
      </c>
      <c r="I717">
        <v>1475.8</v>
      </c>
      <c r="K717">
        <v>513.5</v>
      </c>
      <c r="L717">
        <v>749.5</v>
      </c>
      <c r="M717">
        <v>475.6</v>
      </c>
      <c r="N717">
        <v>232</v>
      </c>
      <c r="O717">
        <v>707.6</v>
      </c>
      <c r="P717">
        <v>3693.2</v>
      </c>
      <c r="Q717">
        <v>14187.4</v>
      </c>
      <c r="R717">
        <v>1596.5</v>
      </c>
      <c r="S717">
        <v>1474.6</v>
      </c>
      <c r="U717">
        <v>507.5</v>
      </c>
      <c r="V717">
        <v>760.3</v>
      </c>
      <c r="W717">
        <v>1673.3</v>
      </c>
      <c r="X717">
        <v>1911.2</v>
      </c>
      <c r="Y717">
        <v>3584.5</v>
      </c>
      <c r="Z717">
        <v>1976.1</v>
      </c>
      <c r="AA717">
        <v>260.60000000000002</v>
      </c>
      <c r="AB717">
        <v>1975.8</v>
      </c>
      <c r="AC717">
        <v>617.20000000000005</v>
      </c>
      <c r="AD717">
        <v>9211.1</v>
      </c>
      <c r="AE717">
        <v>1.8</v>
      </c>
      <c r="AF717">
        <v>620.4</v>
      </c>
      <c r="AG717">
        <v>9226.4</v>
      </c>
      <c r="AH717">
        <v>1.8</v>
      </c>
    </row>
    <row r="718" spans="1:34" x14ac:dyDescent="0.2">
      <c r="A718" s="2">
        <v>43344</v>
      </c>
      <c r="B718" s="3">
        <f>SUM(Table2[[#This Row],[Currency; Not seasonally adjusted]],Table2[[#This Row],[Demand deposits; Not seasonally adjusted]],AC718,AE718)</f>
        <v>3675.7</v>
      </c>
      <c r="C718" s="3">
        <f>SUM(Table2[[#This Row],[M1; Not seasonally adjusted]],K718,L718,,AD718)</f>
        <v>14199.5</v>
      </c>
      <c r="D718" s="3">
        <f>SUM(Table2[[#This Row],[M1; Not seasonally adjusted]],-Table2[[#This Row],[Calculated_NM1]])</f>
        <v>0</v>
      </c>
      <c r="E718" s="3">
        <f>IF(Table2[[#This Row],[NM1-M1]]&gt;1,1,0)</f>
        <v>0</v>
      </c>
      <c r="F718">
        <v>3675.7</v>
      </c>
      <c r="G718">
        <v>14199.5</v>
      </c>
      <c r="H718">
        <v>1606.9</v>
      </c>
      <c r="I718">
        <v>1455.4</v>
      </c>
      <c r="K718">
        <v>524.9</v>
      </c>
      <c r="L718">
        <v>760.9</v>
      </c>
      <c r="M718">
        <v>476.6</v>
      </c>
      <c r="N718">
        <v>233.9</v>
      </c>
      <c r="O718">
        <v>710.5</v>
      </c>
      <c r="P718">
        <v>3701.8</v>
      </c>
      <c r="Q718">
        <v>14214.6</v>
      </c>
      <c r="R718">
        <v>1604.6</v>
      </c>
      <c r="S718">
        <v>1474.1</v>
      </c>
      <c r="U718">
        <v>518.9</v>
      </c>
      <c r="V718">
        <v>768.4</v>
      </c>
      <c r="W718">
        <v>1686</v>
      </c>
      <c r="X718">
        <v>1873.9</v>
      </c>
      <c r="Y718">
        <v>3559.8</v>
      </c>
      <c r="Z718">
        <v>1938</v>
      </c>
      <c r="AA718">
        <v>290.2</v>
      </c>
      <c r="AB718">
        <v>1937.7</v>
      </c>
      <c r="AC718">
        <v>611.70000000000005</v>
      </c>
      <c r="AD718">
        <v>9238</v>
      </c>
      <c r="AE718">
        <v>1.7</v>
      </c>
      <c r="AF718">
        <v>621.29999999999995</v>
      </c>
      <c r="AG718">
        <v>9225.5</v>
      </c>
      <c r="AH718">
        <v>1.7</v>
      </c>
    </row>
    <row r="719" spans="1:34" x14ac:dyDescent="0.2">
      <c r="A719" s="2">
        <v>43374</v>
      </c>
      <c r="B719" s="3">
        <f>SUM(Table2[[#This Row],[Currency; Not seasonally adjusted]],Table2[[#This Row],[Demand deposits; Not seasonally adjusted]],AC719,AE719)</f>
        <v>3722.3</v>
      </c>
      <c r="C719" s="3">
        <f>SUM(Table2[[#This Row],[M1; Not seasonally adjusted]],K719,L719,,AD719)</f>
        <v>14201.4</v>
      </c>
      <c r="D719" s="3">
        <f>SUM(Table2[[#This Row],[M1; Not seasonally adjusted]],-Table2[[#This Row],[Calculated_NM1]])</f>
        <v>-0.1000000000003638</v>
      </c>
      <c r="E719" s="3">
        <f>IF(Table2[[#This Row],[NM1-M1]]&gt;1,1,0)</f>
        <v>0</v>
      </c>
      <c r="F719">
        <v>3722.2</v>
      </c>
      <c r="G719">
        <v>14201.4</v>
      </c>
      <c r="H719">
        <v>1612.4</v>
      </c>
      <c r="I719">
        <v>1482</v>
      </c>
      <c r="K719">
        <v>529.70000000000005</v>
      </c>
      <c r="L719">
        <v>772.4</v>
      </c>
      <c r="M719">
        <v>481.2</v>
      </c>
      <c r="N719">
        <v>239.4</v>
      </c>
      <c r="O719">
        <v>720.6</v>
      </c>
      <c r="P719">
        <v>3728.2</v>
      </c>
      <c r="Q719">
        <v>14228.5</v>
      </c>
      <c r="R719">
        <v>1611.5</v>
      </c>
      <c r="S719">
        <v>1481.6</v>
      </c>
      <c r="U719">
        <v>528.9</v>
      </c>
      <c r="V719">
        <v>776.9</v>
      </c>
      <c r="W719">
        <v>1690.8</v>
      </c>
      <c r="X719">
        <v>1830</v>
      </c>
      <c r="Y719">
        <v>3520.9</v>
      </c>
      <c r="Z719">
        <v>1895.8</v>
      </c>
      <c r="AA719">
        <v>209.2</v>
      </c>
      <c r="AB719">
        <v>1895.6</v>
      </c>
      <c r="AC719">
        <v>626.20000000000005</v>
      </c>
      <c r="AD719">
        <v>9177.1</v>
      </c>
      <c r="AE719">
        <v>1.7</v>
      </c>
      <c r="AF719">
        <v>633.5</v>
      </c>
      <c r="AG719">
        <v>9194.4</v>
      </c>
      <c r="AH719">
        <v>1.7</v>
      </c>
    </row>
    <row r="720" spans="1:34" x14ac:dyDescent="0.2">
      <c r="A720" s="2">
        <v>43405</v>
      </c>
      <c r="B720" s="3">
        <f>SUM(Table2[[#This Row],[Currency; Not seasonally adjusted]],Table2[[#This Row],[Demand deposits; Not seasonally adjusted]],AC720,AE720)</f>
        <v>3680.0999999999995</v>
      </c>
      <c r="C720" s="3">
        <f>SUM(Table2[[#This Row],[M1; Not seasonally adjusted]],K720,L720,,AD720)</f>
        <v>14255.1</v>
      </c>
      <c r="D720" s="3">
        <f>SUM(Table2[[#This Row],[M1; Not seasonally adjusted]],-Table2[[#This Row],[Calculated_NM1]])</f>
        <v>-9.9999999999454303E-2</v>
      </c>
      <c r="E720" s="3">
        <f>IF(Table2[[#This Row],[NM1-M1]]&gt;1,1,0)</f>
        <v>0</v>
      </c>
      <c r="F720">
        <v>3680</v>
      </c>
      <c r="G720">
        <v>14255.1</v>
      </c>
      <c r="H720">
        <v>1618.5</v>
      </c>
      <c r="I720">
        <v>1442.1</v>
      </c>
      <c r="K720">
        <v>537.9</v>
      </c>
      <c r="L720">
        <v>786</v>
      </c>
      <c r="M720">
        <v>488.3</v>
      </c>
      <c r="N720">
        <v>247.5</v>
      </c>
      <c r="O720">
        <v>735.8</v>
      </c>
      <c r="P720">
        <v>3705.6</v>
      </c>
      <c r="Q720">
        <v>14241.6</v>
      </c>
      <c r="R720">
        <v>1618.3</v>
      </c>
      <c r="S720">
        <v>1459.2</v>
      </c>
      <c r="U720">
        <v>543.4</v>
      </c>
      <c r="V720">
        <v>788.7</v>
      </c>
      <c r="W720">
        <v>1701</v>
      </c>
      <c r="X720">
        <v>1775.3</v>
      </c>
      <c r="Y720">
        <v>3476.3</v>
      </c>
      <c r="Z720">
        <v>1840.8</v>
      </c>
      <c r="AA720">
        <v>96.6</v>
      </c>
      <c r="AB720">
        <v>1840.7</v>
      </c>
      <c r="AC720">
        <v>617.79999999999995</v>
      </c>
      <c r="AD720">
        <v>9251.2000000000007</v>
      </c>
      <c r="AE720">
        <v>1.7</v>
      </c>
      <c r="AF720">
        <v>626.4</v>
      </c>
      <c r="AG720">
        <v>9204</v>
      </c>
      <c r="AH720">
        <v>1.7</v>
      </c>
    </row>
    <row r="721" spans="1:34" x14ac:dyDescent="0.2">
      <c r="A721" s="2">
        <v>43435</v>
      </c>
      <c r="B721" s="3">
        <f>SUM(Table2[[#This Row],[Currency; Not seasonally adjusted]],Table2[[#This Row],[Demand deposits; Not seasonally adjusted]],AC721,AE721)</f>
        <v>3800.5999999999995</v>
      </c>
      <c r="C721" s="3">
        <f>SUM(Table2[[#This Row],[M1; Not seasonally adjusted]],K721,L721,,AD721)</f>
        <v>14448.8</v>
      </c>
      <c r="D721" s="3">
        <f>SUM(Table2[[#This Row],[M1; Not seasonally adjusted]],-Table2[[#This Row],[Calculated_NM1]])</f>
        <v>0.1000000000003638</v>
      </c>
      <c r="E721" s="3">
        <f>IF(Table2[[#This Row],[NM1-M1]]&gt;1,1,0)</f>
        <v>0</v>
      </c>
      <c r="F721">
        <v>3800.7</v>
      </c>
      <c r="G721">
        <v>14448.8</v>
      </c>
      <c r="H721">
        <v>1626.7</v>
      </c>
      <c r="I721">
        <v>1538</v>
      </c>
      <c r="K721">
        <v>546.6</v>
      </c>
      <c r="L721">
        <v>811.5</v>
      </c>
      <c r="M721">
        <v>495.4</v>
      </c>
      <c r="N721">
        <v>255.5</v>
      </c>
      <c r="O721">
        <v>750.8</v>
      </c>
      <c r="P721">
        <v>3763.4</v>
      </c>
      <c r="Q721">
        <v>14358.8</v>
      </c>
      <c r="R721">
        <v>1625.5</v>
      </c>
      <c r="S721">
        <v>1504.4</v>
      </c>
      <c r="U721">
        <v>556.79999999999995</v>
      </c>
      <c r="V721">
        <v>801.4</v>
      </c>
      <c r="W721">
        <v>1709.4</v>
      </c>
      <c r="X721">
        <v>1691.4</v>
      </c>
      <c r="Y721">
        <v>3400.7</v>
      </c>
      <c r="Z721">
        <v>1759.9</v>
      </c>
      <c r="AA721">
        <v>75.7</v>
      </c>
      <c r="AB721">
        <v>1759.8</v>
      </c>
      <c r="AC721">
        <v>634.20000000000005</v>
      </c>
      <c r="AD721">
        <v>9290</v>
      </c>
      <c r="AE721">
        <v>1.7</v>
      </c>
      <c r="AF721">
        <v>631.79999999999995</v>
      </c>
      <c r="AG721">
        <v>9237.2000000000007</v>
      </c>
      <c r="AH721">
        <v>1.7</v>
      </c>
    </row>
    <row r="722" spans="1:34" x14ac:dyDescent="0.2">
      <c r="A722" s="2">
        <v>43466</v>
      </c>
      <c r="B722" s="3">
        <f>SUM(Table2[[#This Row],[Currency; Not seasonally adjusted]],Table2[[#This Row],[Demand deposits; Not seasonally adjusted]],AC722,AE722)</f>
        <v>3748.5</v>
      </c>
      <c r="C722" s="3">
        <f>SUM(Table2[[#This Row],[M1; Not seasonally adjusted]],K722,L722,,AD722)</f>
        <v>14423.800000000001</v>
      </c>
      <c r="D722" s="3">
        <f>SUM(Table2[[#This Row],[M1; Not seasonally adjusted]],-Table2[[#This Row],[Calculated_NM1]])</f>
        <v>0</v>
      </c>
      <c r="E722" s="3">
        <f>IF(Table2[[#This Row],[NM1-M1]]&gt;1,1,0)</f>
        <v>0</v>
      </c>
      <c r="F722">
        <v>3748.5</v>
      </c>
      <c r="G722">
        <v>14423.8</v>
      </c>
      <c r="H722">
        <v>1623.6</v>
      </c>
      <c r="I722">
        <v>1484.5</v>
      </c>
      <c r="K722">
        <v>567.79999999999995</v>
      </c>
      <c r="L722">
        <v>859.8</v>
      </c>
      <c r="M722">
        <v>492.7</v>
      </c>
      <c r="N722">
        <v>258.8</v>
      </c>
      <c r="O722">
        <v>751.5</v>
      </c>
      <c r="P722">
        <v>3754.8</v>
      </c>
      <c r="Q722">
        <v>14430.8</v>
      </c>
      <c r="R722">
        <v>1631.6</v>
      </c>
      <c r="S722">
        <v>1489.8</v>
      </c>
      <c r="U722">
        <v>577.29999999999995</v>
      </c>
      <c r="V722">
        <v>839.6</v>
      </c>
      <c r="W722">
        <v>1707.8</v>
      </c>
      <c r="X722">
        <v>1639</v>
      </c>
      <c r="Y722">
        <v>3346.9</v>
      </c>
      <c r="Z722">
        <v>1707.3</v>
      </c>
      <c r="AA722">
        <v>26.2</v>
      </c>
      <c r="AB722">
        <v>1707.2</v>
      </c>
      <c r="AC722">
        <v>640.4</v>
      </c>
      <c r="AD722">
        <v>9247.7000000000007</v>
      </c>
      <c r="AF722">
        <v>633.4</v>
      </c>
      <c r="AG722">
        <v>9259.1</v>
      </c>
    </row>
    <row r="723" spans="1:34" x14ac:dyDescent="0.2">
      <c r="A723" s="2">
        <v>43497</v>
      </c>
      <c r="B723" s="3">
        <f>SUM(Table2[[#This Row],[Currency; Not seasonally adjusted]],Table2[[#This Row],[Demand deposits; Not seasonally adjusted]],AC723,AE723)</f>
        <v>3705.1000000000004</v>
      </c>
      <c r="C723" s="3">
        <f>SUM(Table2[[#This Row],[M1; Not seasonally adjusted]],K723,L723,,AD723)</f>
        <v>14401.9</v>
      </c>
      <c r="D723" s="3">
        <f>SUM(Table2[[#This Row],[M1; Not seasonally adjusted]],-Table2[[#This Row],[Calculated_NM1]])</f>
        <v>-4.5474735088646412E-13</v>
      </c>
      <c r="E723" s="3">
        <f>IF(Table2[[#This Row],[NM1-M1]]&gt;1,1,0)</f>
        <v>0</v>
      </c>
      <c r="F723">
        <v>3705.1</v>
      </c>
      <c r="G723">
        <v>14401.9</v>
      </c>
      <c r="H723">
        <v>1628.5</v>
      </c>
      <c r="I723">
        <v>1456.3</v>
      </c>
      <c r="K723">
        <v>591.79999999999995</v>
      </c>
      <c r="L723">
        <v>861</v>
      </c>
      <c r="M723">
        <v>484.3</v>
      </c>
      <c r="N723">
        <v>258.89999999999998</v>
      </c>
      <c r="O723">
        <v>743.1</v>
      </c>
      <c r="P723">
        <v>3762.9</v>
      </c>
      <c r="Q723">
        <v>14472.3</v>
      </c>
      <c r="R723">
        <v>1638.4</v>
      </c>
      <c r="S723">
        <v>1492.3</v>
      </c>
      <c r="U723">
        <v>600</v>
      </c>
      <c r="V723">
        <v>847.8</v>
      </c>
      <c r="W723">
        <v>1708.2</v>
      </c>
      <c r="X723">
        <v>1645.2</v>
      </c>
      <c r="Y723">
        <v>3353.5</v>
      </c>
      <c r="Z723">
        <v>1713.7</v>
      </c>
      <c r="AA723">
        <v>19</v>
      </c>
      <c r="AB723">
        <v>1713.7</v>
      </c>
      <c r="AC723">
        <v>620.29999999999995</v>
      </c>
      <c r="AD723">
        <v>9244</v>
      </c>
      <c r="AF723">
        <v>632.20000000000005</v>
      </c>
      <c r="AG723">
        <v>9261.6</v>
      </c>
    </row>
    <row r="724" spans="1:34" x14ac:dyDescent="0.2">
      <c r="A724" s="2">
        <v>43525</v>
      </c>
      <c r="B724" s="3">
        <f>SUM(Table2[[#This Row],[Currency; Not seasonally adjusted]],Table2[[#This Row],[Demand deposits; Not seasonally adjusted]],AC724,AE724)</f>
        <v>3757.3999999999996</v>
      </c>
      <c r="C724" s="3">
        <f>SUM(Table2[[#This Row],[M1; Not seasonally adjusted]],K724,L724,,AD724)</f>
        <v>14572.5</v>
      </c>
      <c r="D724" s="3">
        <f>SUM(Table2[[#This Row],[M1; Not seasonally adjusted]],-Table2[[#This Row],[Calculated_NM1]])</f>
        <v>-9.9999999999454303E-2</v>
      </c>
      <c r="E724" s="3">
        <f>IF(Table2[[#This Row],[NM1-M1]]&gt;1,1,0)</f>
        <v>0</v>
      </c>
      <c r="F724">
        <v>3757.3</v>
      </c>
      <c r="G724">
        <v>14572.5</v>
      </c>
      <c r="H724">
        <v>1641.6</v>
      </c>
      <c r="I724">
        <v>1466</v>
      </c>
      <c r="K724">
        <v>611.5</v>
      </c>
      <c r="L724">
        <v>872.9</v>
      </c>
      <c r="M724">
        <v>475.8</v>
      </c>
      <c r="N724">
        <v>259</v>
      </c>
      <c r="O724">
        <v>734.8</v>
      </c>
      <c r="P724">
        <v>3733.6</v>
      </c>
      <c r="Q724">
        <v>14510.7</v>
      </c>
      <c r="R724">
        <v>1643.6</v>
      </c>
      <c r="S724">
        <v>1456.5</v>
      </c>
      <c r="U724">
        <v>616.6</v>
      </c>
      <c r="V724">
        <v>860.2</v>
      </c>
      <c r="W724">
        <v>1720.2</v>
      </c>
      <c r="X724">
        <v>1661.3</v>
      </c>
      <c r="Y724">
        <v>3381.5</v>
      </c>
      <c r="Z724">
        <v>1725.9</v>
      </c>
      <c r="AA724">
        <v>15</v>
      </c>
      <c r="AB724">
        <v>1725.9</v>
      </c>
      <c r="AC724">
        <v>649.79999999999995</v>
      </c>
      <c r="AD724">
        <v>9330.7999999999993</v>
      </c>
      <c r="AF724">
        <v>633.4</v>
      </c>
      <c r="AG724">
        <v>9300.2999999999993</v>
      </c>
    </row>
    <row r="725" spans="1:34" x14ac:dyDescent="0.2">
      <c r="A725" s="2">
        <v>43556</v>
      </c>
      <c r="B725" s="3">
        <f>SUM(Table2[[#This Row],[Currency; Not seasonally adjusted]],Table2[[#This Row],[Demand deposits; Not seasonally adjusted]],AC725,AE725)</f>
        <v>3823.7000000000003</v>
      </c>
      <c r="C725" s="3">
        <f>SUM(Table2[[#This Row],[M1; Not seasonally adjusted]],K725,L725,,AD725)</f>
        <v>14623</v>
      </c>
      <c r="D725" s="3">
        <f>SUM(Table2[[#This Row],[M1; Not seasonally adjusted]],-Table2[[#This Row],[Calculated_NM1]])</f>
        <v>9.9999999999909051E-2</v>
      </c>
      <c r="E725" s="3">
        <f>IF(Table2[[#This Row],[NM1-M1]]&gt;1,1,0)</f>
        <v>0</v>
      </c>
      <c r="F725">
        <v>3823.8</v>
      </c>
      <c r="G725">
        <v>14623</v>
      </c>
      <c r="H725">
        <v>1649.3</v>
      </c>
      <c r="I725">
        <v>1501.5</v>
      </c>
      <c r="K725">
        <v>624.4</v>
      </c>
      <c r="L725">
        <v>874.5</v>
      </c>
      <c r="M725">
        <v>472</v>
      </c>
      <c r="N725">
        <v>261.39999999999998</v>
      </c>
      <c r="O725">
        <v>733.3</v>
      </c>
      <c r="P725">
        <v>3775</v>
      </c>
      <c r="Q725">
        <v>14541</v>
      </c>
      <c r="R725">
        <v>1649.1</v>
      </c>
      <c r="S725">
        <v>1470.1</v>
      </c>
      <c r="U725">
        <v>625.4</v>
      </c>
      <c r="V725">
        <v>872.7</v>
      </c>
      <c r="W725">
        <v>1727.2</v>
      </c>
      <c r="X725">
        <v>1559.4</v>
      </c>
      <c r="Y725">
        <v>3286.7</v>
      </c>
      <c r="Z725">
        <v>1623.9</v>
      </c>
      <c r="AA725">
        <v>29.6</v>
      </c>
      <c r="AB725">
        <v>1623.9</v>
      </c>
      <c r="AC725">
        <v>672.9</v>
      </c>
      <c r="AD725">
        <v>9300.2999999999993</v>
      </c>
      <c r="AF725">
        <v>655.8</v>
      </c>
      <c r="AG725">
        <v>9267.7999999999993</v>
      </c>
    </row>
    <row r="726" spans="1:34" x14ac:dyDescent="0.2">
      <c r="A726" s="2">
        <v>43586</v>
      </c>
      <c r="B726" s="3">
        <f>SUM(Table2[[#This Row],[Currency; Not seasonally adjusted]],Table2[[#This Row],[Demand deposits; Not seasonally adjusted]],AC726,AE726)</f>
        <v>3791.4</v>
      </c>
      <c r="C726" s="3">
        <f>SUM(Table2[[#This Row],[M1; Not seasonally adjusted]],K726,L726,,AD726)</f>
        <v>14575</v>
      </c>
      <c r="D726" s="3">
        <f>SUM(Table2[[#This Row],[M1; Not seasonally adjusted]],-Table2[[#This Row],[Calculated_NM1]])</f>
        <v>-9.9999999999909051E-2</v>
      </c>
      <c r="E726" s="3">
        <f>IF(Table2[[#This Row],[NM1-M1]]&gt;1,1,0)</f>
        <v>0</v>
      </c>
      <c r="F726">
        <v>3791.3</v>
      </c>
      <c r="G726">
        <v>14575</v>
      </c>
      <c r="H726">
        <v>1655.6</v>
      </c>
      <c r="I726">
        <v>1481.4</v>
      </c>
      <c r="K726">
        <v>628.29999999999995</v>
      </c>
      <c r="L726">
        <v>872.7</v>
      </c>
      <c r="M726">
        <v>471.8</v>
      </c>
      <c r="N726">
        <v>265.5</v>
      </c>
      <c r="O726">
        <v>737.3</v>
      </c>
      <c r="P726">
        <v>3783.2</v>
      </c>
      <c r="Q726">
        <v>14632.5</v>
      </c>
      <c r="R726">
        <v>1652.1</v>
      </c>
      <c r="S726">
        <v>1479.2</v>
      </c>
      <c r="U726">
        <v>622.6</v>
      </c>
      <c r="V726">
        <v>880.6</v>
      </c>
      <c r="W726">
        <v>1733.2</v>
      </c>
      <c r="X726">
        <v>1511.3</v>
      </c>
      <c r="Y726">
        <v>3244.5</v>
      </c>
      <c r="Z726">
        <v>1576.3</v>
      </c>
      <c r="AA726">
        <v>55.7</v>
      </c>
      <c r="AB726">
        <v>1576.3</v>
      </c>
      <c r="AC726">
        <v>654.4</v>
      </c>
      <c r="AD726">
        <v>9282.7000000000007</v>
      </c>
      <c r="AF726">
        <v>651.9</v>
      </c>
      <c r="AG726">
        <v>9346.1</v>
      </c>
    </row>
    <row r="727" spans="1:34" x14ac:dyDescent="0.2">
      <c r="A727" s="2">
        <v>43617</v>
      </c>
      <c r="B727" s="3">
        <f>SUM(Table2[[#This Row],[Currency; Not seasonally adjusted]],Table2[[#This Row],[Demand deposits; Not seasonally adjusted]],AC727,AE727)</f>
        <v>3831.3</v>
      </c>
      <c r="C727" s="3">
        <f>SUM(Table2[[#This Row],[M1; Not seasonally adjusted]],K727,L727,,AD727)</f>
        <v>14734.7</v>
      </c>
      <c r="D727" s="3">
        <f>SUM(Table2[[#This Row],[M1; Not seasonally adjusted]],-Table2[[#This Row],[Calculated_NM1]])</f>
        <v>0</v>
      </c>
      <c r="E727" s="3">
        <f>IF(Table2[[#This Row],[NM1-M1]]&gt;1,1,0)</f>
        <v>0</v>
      </c>
      <c r="F727">
        <v>3831.3</v>
      </c>
      <c r="G727">
        <v>14734.8</v>
      </c>
      <c r="H727">
        <v>1660</v>
      </c>
      <c r="I727">
        <v>1522.6</v>
      </c>
      <c r="K727">
        <v>638.1</v>
      </c>
      <c r="L727">
        <v>880.8</v>
      </c>
      <c r="M727">
        <v>471.6</v>
      </c>
      <c r="N727">
        <v>269.5</v>
      </c>
      <c r="O727">
        <v>741.2</v>
      </c>
      <c r="P727">
        <v>3824.4</v>
      </c>
      <c r="Q727">
        <v>14754.8</v>
      </c>
      <c r="R727">
        <v>1654.7</v>
      </c>
      <c r="S727">
        <v>1519.9</v>
      </c>
      <c r="U727">
        <v>627</v>
      </c>
      <c r="V727">
        <v>892.5</v>
      </c>
      <c r="W727">
        <v>1739</v>
      </c>
      <c r="X727">
        <v>1535.9</v>
      </c>
      <c r="Y727">
        <v>3274.8</v>
      </c>
      <c r="Z727">
        <v>1601.3</v>
      </c>
      <c r="AA727">
        <v>79.599999999999994</v>
      </c>
      <c r="AB727">
        <v>1601.2</v>
      </c>
      <c r="AC727">
        <v>648.70000000000005</v>
      </c>
      <c r="AD727">
        <v>9384.5</v>
      </c>
      <c r="AF727">
        <v>649.79999999999995</v>
      </c>
      <c r="AG727">
        <v>9410.7999999999993</v>
      </c>
    </row>
    <row r="728" spans="1:34" x14ac:dyDescent="0.2">
      <c r="A728" s="2">
        <v>43647</v>
      </c>
      <c r="B728" s="3">
        <f>SUM(Table2[[#This Row],[Currency; Not seasonally adjusted]],Table2[[#This Row],[Demand deposits; Not seasonally adjusted]],AC728,AE728)</f>
        <v>3863.5</v>
      </c>
      <c r="C728" s="3">
        <f>SUM(Table2[[#This Row],[M1; Not seasonally adjusted]],K728,L728,,AD728)</f>
        <v>14814.4</v>
      </c>
      <c r="D728" s="3">
        <f>SUM(Table2[[#This Row],[M1; Not seasonally adjusted]],-Table2[[#This Row],[Calculated_NM1]])</f>
        <v>0</v>
      </c>
      <c r="E728" s="3">
        <f>IF(Table2[[#This Row],[NM1-M1]]&gt;1,1,0)</f>
        <v>0</v>
      </c>
      <c r="F728">
        <v>3863.5</v>
      </c>
      <c r="G728">
        <v>14814.4</v>
      </c>
      <c r="H728">
        <v>1666.2</v>
      </c>
      <c r="I728">
        <v>1543.2</v>
      </c>
      <c r="K728">
        <v>638</v>
      </c>
      <c r="L728">
        <v>899.6</v>
      </c>
      <c r="M728">
        <v>472.5</v>
      </c>
      <c r="N728">
        <v>275.3</v>
      </c>
      <c r="O728">
        <v>747.8</v>
      </c>
      <c r="P728">
        <v>3856.8</v>
      </c>
      <c r="Q728">
        <v>14833.8</v>
      </c>
      <c r="R728">
        <v>1661.5</v>
      </c>
      <c r="S728">
        <v>1538.5</v>
      </c>
      <c r="U728">
        <v>626.9</v>
      </c>
      <c r="V728">
        <v>912.4</v>
      </c>
      <c r="W728">
        <v>1746.8</v>
      </c>
      <c r="X728">
        <v>1513.6</v>
      </c>
      <c r="Y728">
        <v>3260.3</v>
      </c>
      <c r="Z728">
        <v>1578.6</v>
      </c>
      <c r="AA728">
        <v>120.1</v>
      </c>
      <c r="AB728">
        <v>1578.5</v>
      </c>
      <c r="AC728">
        <v>654.1</v>
      </c>
      <c r="AD728">
        <v>9413.2999999999993</v>
      </c>
      <c r="AF728">
        <v>656.8</v>
      </c>
      <c r="AG728">
        <v>9437.7000000000007</v>
      </c>
    </row>
    <row r="729" spans="1:34" x14ac:dyDescent="0.2">
      <c r="A729" s="2">
        <v>43678</v>
      </c>
      <c r="B729" s="3">
        <f>SUM(Table2[[#This Row],[Currency; Not seasonally adjusted]],Table2[[#This Row],[Demand deposits; Not seasonally adjusted]],AC729,AE729)</f>
        <v>3850.7</v>
      </c>
      <c r="C729" s="3">
        <f>SUM(Table2[[#This Row],[M1; Not seasonally adjusted]],K729,L729,,AD729)</f>
        <v>14896.1</v>
      </c>
      <c r="D729" s="3">
        <f>SUM(Table2[[#This Row],[M1; Not seasonally adjusted]],-Table2[[#This Row],[Calculated_NM1]])</f>
        <v>0</v>
      </c>
      <c r="E729" s="3">
        <f>IF(Table2[[#This Row],[NM1-M1]]&gt;1,1,0)</f>
        <v>0</v>
      </c>
      <c r="F729">
        <v>3850.7</v>
      </c>
      <c r="G729">
        <v>14896.1</v>
      </c>
      <c r="H729">
        <v>1671.5</v>
      </c>
      <c r="I729">
        <v>1523.2</v>
      </c>
      <c r="K729">
        <v>635.29999999999995</v>
      </c>
      <c r="L729">
        <v>914</v>
      </c>
      <c r="M729">
        <v>474</v>
      </c>
      <c r="N729">
        <v>282.39999999999998</v>
      </c>
      <c r="O729">
        <v>756.4</v>
      </c>
      <c r="P729">
        <v>3858.9</v>
      </c>
      <c r="Q729">
        <v>14919.8</v>
      </c>
      <c r="R729">
        <v>1669.6</v>
      </c>
      <c r="S729">
        <v>1529.1</v>
      </c>
      <c r="U729">
        <v>626.79999999999995</v>
      </c>
      <c r="V729">
        <v>927.6</v>
      </c>
      <c r="W729">
        <v>1750.5</v>
      </c>
      <c r="X729">
        <v>1520.9</v>
      </c>
      <c r="Y729">
        <v>3271.4</v>
      </c>
      <c r="Z729">
        <v>1586.8</v>
      </c>
      <c r="AA729">
        <v>116.9</v>
      </c>
      <c r="AB729">
        <v>1586.7</v>
      </c>
      <c r="AC729">
        <v>656</v>
      </c>
      <c r="AD729">
        <v>9496.1</v>
      </c>
      <c r="AF729">
        <v>660.1</v>
      </c>
      <c r="AG729">
        <v>9506.6</v>
      </c>
    </row>
    <row r="730" spans="1:34" x14ac:dyDescent="0.2">
      <c r="A730" s="2">
        <v>43709</v>
      </c>
      <c r="B730" s="3">
        <f>SUM(Table2[[#This Row],[Currency; Not seasonally adjusted]],Table2[[#This Row],[Demand deposits; Not seasonally adjusted]],AC730,AE730)</f>
        <v>3877.8999999999996</v>
      </c>
      <c r="C730" s="3">
        <f>SUM(Table2[[#This Row],[M1; Not seasonally adjusted]],K730,L730,,AD730)</f>
        <v>14986.900000000001</v>
      </c>
      <c r="D730" s="3">
        <f>SUM(Table2[[#This Row],[M1; Not seasonally adjusted]],-Table2[[#This Row],[Calculated_NM1]])</f>
        <v>0.1000000000003638</v>
      </c>
      <c r="E730" s="3">
        <f>IF(Table2[[#This Row],[NM1-M1]]&gt;1,1,0)</f>
        <v>0</v>
      </c>
      <c r="F730">
        <v>3878</v>
      </c>
      <c r="G730">
        <v>14986.8</v>
      </c>
      <c r="H730">
        <v>1683.8</v>
      </c>
      <c r="I730">
        <v>1535.1</v>
      </c>
      <c r="K730">
        <v>629.29999999999995</v>
      </c>
      <c r="L730">
        <v>933.6</v>
      </c>
      <c r="M730">
        <v>475.5</v>
      </c>
      <c r="N730">
        <v>289.3</v>
      </c>
      <c r="O730">
        <v>764.9</v>
      </c>
      <c r="P730">
        <v>3900</v>
      </c>
      <c r="Q730">
        <v>15004.8</v>
      </c>
      <c r="R730">
        <v>1679.7</v>
      </c>
      <c r="S730">
        <v>1553.9</v>
      </c>
      <c r="U730">
        <v>621.5</v>
      </c>
      <c r="V730">
        <v>943.9</v>
      </c>
      <c r="W730">
        <v>1762.9</v>
      </c>
      <c r="X730">
        <v>1439.8</v>
      </c>
      <c r="Y730">
        <v>3202.7</v>
      </c>
      <c r="Z730">
        <v>1504.8</v>
      </c>
      <c r="AA730">
        <v>101.5</v>
      </c>
      <c r="AB730">
        <v>1504.7</v>
      </c>
      <c r="AC730">
        <v>659</v>
      </c>
      <c r="AD730">
        <v>9546</v>
      </c>
      <c r="AF730">
        <v>666.5</v>
      </c>
      <c r="AG730">
        <v>9539.4</v>
      </c>
    </row>
    <row r="731" spans="1:34" x14ac:dyDescent="0.2">
      <c r="A731" s="2">
        <v>43739</v>
      </c>
      <c r="B731" s="3">
        <f>SUM(Table2[[#This Row],[Currency; Not seasonally adjusted]],Table2[[#This Row],[Demand deposits; Not seasonally adjusted]],AC731,AE731)</f>
        <v>3924.8999999999996</v>
      </c>
      <c r="C731" s="3">
        <f>SUM(Table2[[#This Row],[M1; Not seasonally adjusted]],K731,L731,,AD731)</f>
        <v>15112.2</v>
      </c>
      <c r="D731" s="3">
        <f>SUM(Table2[[#This Row],[M1; Not seasonally adjusted]],-Table2[[#This Row],[Calculated_NM1]])</f>
        <v>4.5474735088646412E-13</v>
      </c>
      <c r="E731" s="3">
        <f>IF(Table2[[#This Row],[NM1-M1]]&gt;1,1,0)</f>
        <v>0</v>
      </c>
      <c r="F731">
        <v>3924.9</v>
      </c>
      <c r="G731">
        <v>15112.2</v>
      </c>
      <c r="H731">
        <v>1692.3</v>
      </c>
      <c r="I731">
        <v>1570.3</v>
      </c>
      <c r="K731">
        <v>619.20000000000005</v>
      </c>
      <c r="L731">
        <v>959.7</v>
      </c>
      <c r="M731">
        <v>477.6</v>
      </c>
      <c r="N731">
        <v>294.60000000000002</v>
      </c>
      <c r="O731">
        <v>772.2</v>
      </c>
      <c r="P731">
        <v>3935.3</v>
      </c>
      <c r="Q731">
        <v>15144.2</v>
      </c>
      <c r="R731">
        <v>1690.5</v>
      </c>
      <c r="S731">
        <v>1574.3</v>
      </c>
      <c r="U731">
        <v>617.79999999999995</v>
      </c>
      <c r="V731">
        <v>964.3</v>
      </c>
      <c r="W731">
        <v>1771.3</v>
      </c>
      <c r="X731">
        <v>1481.5</v>
      </c>
      <c r="Y731">
        <v>3252.8</v>
      </c>
      <c r="Z731">
        <v>1547.1</v>
      </c>
      <c r="AA731">
        <v>62.8</v>
      </c>
      <c r="AB731">
        <v>1547.1</v>
      </c>
      <c r="AC731">
        <v>662.3</v>
      </c>
      <c r="AD731">
        <v>9608.4</v>
      </c>
      <c r="AF731">
        <v>670.5</v>
      </c>
      <c r="AG731">
        <v>9626.7999999999993</v>
      </c>
    </row>
    <row r="732" spans="1:34" x14ac:dyDescent="0.2">
      <c r="A732" s="2">
        <v>43770</v>
      </c>
      <c r="B732" s="3">
        <f>SUM(Table2[[#This Row],[Currency; Not seasonally adjusted]],Table2[[#This Row],[Demand deposits; Not seasonally adjusted]],AC732,AE732)</f>
        <v>3926.1</v>
      </c>
      <c r="C732" s="3">
        <f>SUM(Table2[[#This Row],[M1; Not seasonally adjusted]],K732,L732,,AD732)</f>
        <v>15259.400000000001</v>
      </c>
      <c r="D732" s="3">
        <f>SUM(Table2[[#This Row],[M1; Not seasonally adjusted]],-Table2[[#This Row],[Calculated_NM1]])</f>
        <v>0</v>
      </c>
      <c r="E732" s="3">
        <f>IF(Table2[[#This Row],[NM1-M1]]&gt;1,1,0)</f>
        <v>0</v>
      </c>
      <c r="F732">
        <v>3926.1</v>
      </c>
      <c r="G732">
        <v>15259.4</v>
      </c>
      <c r="H732">
        <v>1704.3</v>
      </c>
      <c r="I732">
        <v>1566.8</v>
      </c>
      <c r="K732">
        <v>607.79999999999995</v>
      </c>
      <c r="L732">
        <v>975.3</v>
      </c>
      <c r="M732">
        <v>480</v>
      </c>
      <c r="N732">
        <v>298.7</v>
      </c>
      <c r="O732">
        <v>778.7</v>
      </c>
      <c r="P732">
        <v>3955.3</v>
      </c>
      <c r="Q732">
        <v>15249.9</v>
      </c>
      <c r="R732">
        <v>1702.7</v>
      </c>
      <c r="S732">
        <v>1587.7</v>
      </c>
      <c r="U732">
        <v>614.9</v>
      </c>
      <c r="V732">
        <v>977.5</v>
      </c>
      <c r="W732">
        <v>1786.2</v>
      </c>
      <c r="X732">
        <v>1529.3</v>
      </c>
      <c r="Y732">
        <v>3315.6</v>
      </c>
      <c r="Z732">
        <v>1595.2</v>
      </c>
      <c r="AA732">
        <v>26.1</v>
      </c>
      <c r="AB732">
        <v>1595.2</v>
      </c>
      <c r="AC732">
        <v>655</v>
      </c>
      <c r="AD732">
        <v>9750.2000000000007</v>
      </c>
      <c r="AF732">
        <v>664.8</v>
      </c>
      <c r="AG732">
        <v>9702.2000000000007</v>
      </c>
    </row>
    <row r="733" spans="1:34" x14ac:dyDescent="0.2">
      <c r="A733" s="2">
        <v>43800</v>
      </c>
      <c r="B733" s="3">
        <f>SUM(Table2[[#This Row],[Currency; Not seasonally adjusted]],Table2[[#This Row],[Demand deposits; Not seasonally adjusted]],AC733,AE733)</f>
        <v>4043.2</v>
      </c>
      <c r="C733" s="3">
        <f>SUM(Table2[[#This Row],[M1; Not seasonally adjusted]],K733,L733,,AD733)</f>
        <v>15412.5</v>
      </c>
      <c r="D733" s="3">
        <f>SUM(Table2[[#This Row],[M1; Not seasonally adjusted]],-Table2[[#This Row],[Calculated_NM1]])</f>
        <v>0.1000000000003638</v>
      </c>
      <c r="E733" s="3">
        <f>IF(Table2[[#This Row],[NM1-M1]]&gt;1,1,0)</f>
        <v>0</v>
      </c>
      <c r="F733">
        <v>4043.3</v>
      </c>
      <c r="G733">
        <v>15412.5</v>
      </c>
      <c r="H733">
        <v>1713.1</v>
      </c>
      <c r="I733">
        <v>1648.8</v>
      </c>
      <c r="K733">
        <v>596.5</v>
      </c>
      <c r="L733">
        <v>982.7</v>
      </c>
      <c r="M733">
        <v>482.3</v>
      </c>
      <c r="N733">
        <v>302.8</v>
      </c>
      <c r="O733">
        <v>785.2</v>
      </c>
      <c r="P733">
        <v>4007.1</v>
      </c>
      <c r="Q733">
        <v>15319.1</v>
      </c>
      <c r="R733">
        <v>1712.9</v>
      </c>
      <c r="S733">
        <v>1615</v>
      </c>
      <c r="U733">
        <v>607.1</v>
      </c>
      <c r="V733">
        <v>970.4</v>
      </c>
      <c r="W733">
        <v>1796.4</v>
      </c>
      <c r="X733">
        <v>1630.1</v>
      </c>
      <c r="Y733">
        <v>3426.5</v>
      </c>
      <c r="Z733">
        <v>1698.3</v>
      </c>
      <c r="AA733">
        <v>21.4</v>
      </c>
      <c r="AB733">
        <v>1698.3</v>
      </c>
      <c r="AC733">
        <v>681.3</v>
      </c>
      <c r="AD733">
        <v>9790</v>
      </c>
      <c r="AF733">
        <v>679.2</v>
      </c>
      <c r="AG733">
        <v>9734.5</v>
      </c>
    </row>
    <row r="734" spans="1:34" x14ac:dyDescent="0.2">
      <c r="A734" s="2">
        <v>43831</v>
      </c>
      <c r="B734" s="3">
        <f>SUM(Table2[[#This Row],[Currency; Not seasonally adjusted]],Table2[[#This Row],[Demand deposits; Not seasonally adjusted]],AC734,AE734)</f>
        <v>3983.5</v>
      </c>
      <c r="C734" s="3">
        <f>SUM(Table2[[#This Row],[M1; Not seasonally adjusted]],K734,L734,,AD734)</f>
        <v>15397.1</v>
      </c>
      <c r="D734" s="3">
        <f>SUM(Table2[[#This Row],[M1; Not seasonally adjusted]],-Table2[[#This Row],[Calculated_NM1]])</f>
        <v>0</v>
      </c>
      <c r="E734" s="3">
        <f>IF(Table2[[#This Row],[NM1-M1]]&gt;1,1,0)</f>
        <v>0</v>
      </c>
      <c r="F734">
        <v>3983.5</v>
      </c>
      <c r="G734">
        <v>15397.1</v>
      </c>
      <c r="H734">
        <v>1714</v>
      </c>
      <c r="I734">
        <v>1586.8</v>
      </c>
      <c r="K734">
        <v>579.4</v>
      </c>
      <c r="L734">
        <v>993</v>
      </c>
      <c r="M734">
        <v>495.6</v>
      </c>
      <c r="N734">
        <v>313.2</v>
      </c>
      <c r="O734">
        <v>808.7</v>
      </c>
      <c r="P734">
        <v>3993.6</v>
      </c>
      <c r="Q734">
        <v>15401.8</v>
      </c>
      <c r="R734">
        <v>1722.5</v>
      </c>
      <c r="S734">
        <v>1595.8</v>
      </c>
      <c r="U734">
        <v>589.29999999999995</v>
      </c>
      <c r="V734">
        <v>969.4</v>
      </c>
      <c r="W734">
        <v>1797.2</v>
      </c>
      <c r="X734">
        <v>1645.4</v>
      </c>
      <c r="Y734">
        <v>3442.6</v>
      </c>
      <c r="Z734">
        <v>1715.2</v>
      </c>
      <c r="AA734">
        <v>5.8</v>
      </c>
      <c r="AB734">
        <v>1715.2</v>
      </c>
      <c r="AC734">
        <v>682.7</v>
      </c>
      <c r="AD734">
        <v>9841.2000000000007</v>
      </c>
      <c r="AF734">
        <v>675.3</v>
      </c>
      <c r="AG734">
        <v>9849.5</v>
      </c>
    </row>
    <row r="735" spans="1:34" x14ac:dyDescent="0.2">
      <c r="A735" s="2">
        <v>43862</v>
      </c>
      <c r="B735" s="3">
        <f>SUM(Table2[[#This Row],[Currency; Not seasonally adjusted]],Table2[[#This Row],[Demand deposits; Not seasonally adjusted]],AC735,AE735)</f>
        <v>3942</v>
      </c>
      <c r="C735" s="3">
        <f>SUM(Table2[[#This Row],[M1; Not seasonally adjusted]],K735,L735,,AD735)</f>
        <v>15383.100000000002</v>
      </c>
      <c r="D735" s="3">
        <f>SUM(Table2[[#This Row],[M1; Not seasonally adjusted]],-Table2[[#This Row],[Calculated_NM1]])</f>
        <v>0</v>
      </c>
      <c r="E735" s="3">
        <f>IF(Table2[[#This Row],[NM1-M1]]&gt;1,1,0)</f>
        <v>0</v>
      </c>
      <c r="F735">
        <v>3942</v>
      </c>
      <c r="G735">
        <v>15383.1</v>
      </c>
      <c r="H735">
        <v>1718.2</v>
      </c>
      <c r="I735">
        <v>1558.3</v>
      </c>
      <c r="K735">
        <v>549.1</v>
      </c>
      <c r="L735">
        <v>984.8</v>
      </c>
      <c r="M735">
        <v>522.5</v>
      </c>
      <c r="N735">
        <v>331.2</v>
      </c>
      <c r="O735">
        <v>853.7</v>
      </c>
      <c r="P735">
        <v>4002.9</v>
      </c>
      <c r="Q735">
        <v>15458.7</v>
      </c>
      <c r="R735">
        <v>1730.1</v>
      </c>
      <c r="S735">
        <v>1591.8</v>
      </c>
      <c r="U735">
        <v>558.6</v>
      </c>
      <c r="V735">
        <v>969.9</v>
      </c>
      <c r="W735">
        <v>1797.5</v>
      </c>
      <c r="X735">
        <v>1657</v>
      </c>
      <c r="Y735">
        <v>3454.5</v>
      </c>
      <c r="Z735">
        <v>1726.9</v>
      </c>
      <c r="AA735">
        <v>3.2</v>
      </c>
      <c r="AB735">
        <v>1726.9</v>
      </c>
      <c r="AC735">
        <v>665.5</v>
      </c>
      <c r="AD735">
        <v>9907.2000000000007</v>
      </c>
      <c r="AF735">
        <v>681.1</v>
      </c>
      <c r="AG735">
        <v>9927.2000000000007</v>
      </c>
    </row>
    <row r="736" spans="1:34" x14ac:dyDescent="0.2">
      <c r="A736" s="2">
        <v>43891</v>
      </c>
      <c r="B736" s="3">
        <f>SUM(Table2[[#This Row],[Currency; Not seasonally adjusted]],Table2[[#This Row],[Demand deposits; Not seasonally adjusted]],AC736,AE736)</f>
        <v>4290</v>
      </c>
      <c r="C736" s="3">
        <f>SUM(Table2[[#This Row],[M1; Not seasonally adjusted]],K736,L736,,AD736)</f>
        <v>16056.100000000002</v>
      </c>
      <c r="D736" s="3">
        <f>SUM(Table2[[#This Row],[M1; Not seasonally adjusted]],-Table2[[#This Row],[Calculated_NM1]])</f>
        <v>0</v>
      </c>
      <c r="E736" s="3">
        <f>IF(Table2[[#This Row],[NM1-M1]]&gt;1,1,0)</f>
        <v>0</v>
      </c>
      <c r="F736">
        <v>4290</v>
      </c>
      <c r="G736">
        <v>16056.1</v>
      </c>
      <c r="H736">
        <v>1747.4</v>
      </c>
      <c r="I736">
        <v>1827.4</v>
      </c>
      <c r="K736">
        <v>516.1</v>
      </c>
      <c r="L736">
        <v>1027.8</v>
      </c>
      <c r="M736">
        <v>549.6</v>
      </c>
      <c r="N736">
        <v>349.2</v>
      </c>
      <c r="O736">
        <v>898.8</v>
      </c>
      <c r="P736">
        <v>4261.8999999999996</v>
      </c>
      <c r="Q736">
        <v>15988.6</v>
      </c>
      <c r="R736">
        <v>1753.3</v>
      </c>
      <c r="S736">
        <v>1814.2</v>
      </c>
      <c r="U736">
        <v>522.20000000000005</v>
      </c>
      <c r="V736">
        <v>1012.7</v>
      </c>
      <c r="W736">
        <v>1838</v>
      </c>
      <c r="X736">
        <v>2045.1</v>
      </c>
      <c r="Y736">
        <v>3883.1</v>
      </c>
      <c r="Z736">
        <v>2099.4</v>
      </c>
      <c r="AA736">
        <v>40553.699999999997</v>
      </c>
      <c r="AB736">
        <v>2058.8000000000002</v>
      </c>
      <c r="AC736">
        <v>715.2</v>
      </c>
      <c r="AD736">
        <v>10222.200000000001</v>
      </c>
      <c r="AF736">
        <v>694.5</v>
      </c>
      <c r="AG736">
        <v>10191.9</v>
      </c>
    </row>
    <row r="737" spans="1:33" x14ac:dyDescent="0.2">
      <c r="A737" s="2">
        <v>43922</v>
      </c>
      <c r="B737" s="3">
        <f>SUM(Table2[[#This Row],[Currency; Not seasonally adjusted]],Table2[[#This Row],[Demand deposits; Not seasonally adjusted]],AC737,AE737)</f>
        <v>4851.5</v>
      </c>
      <c r="C737" s="3">
        <f>SUM(Table2[[#This Row],[M1; Not seasonally adjusted]],K737,L737,,AD737)</f>
        <v>17102.399999999998</v>
      </c>
      <c r="D737" s="3">
        <f>SUM(Table2[[#This Row],[M1; Not seasonally adjusted]],-Table2[[#This Row],[Calculated_NM1]])</f>
        <v>0</v>
      </c>
      <c r="E737" s="3">
        <f>IF(Table2[[#This Row],[NM1-M1]]&gt;1,1,0)</f>
        <v>0</v>
      </c>
      <c r="F737">
        <v>4851.5</v>
      </c>
      <c r="G737">
        <v>17102.400000000001</v>
      </c>
      <c r="H737">
        <v>1784.3</v>
      </c>
      <c r="I737">
        <v>2048.1</v>
      </c>
      <c r="K737">
        <v>497.9</v>
      </c>
      <c r="L737">
        <v>1091.7</v>
      </c>
      <c r="M737">
        <v>566</v>
      </c>
      <c r="N737">
        <v>361.4</v>
      </c>
      <c r="O737">
        <v>927.3</v>
      </c>
      <c r="P737">
        <v>4779.8</v>
      </c>
      <c r="Q737">
        <v>17002.5</v>
      </c>
      <c r="R737">
        <v>1787.1</v>
      </c>
      <c r="S737">
        <v>1996.2</v>
      </c>
      <c r="U737">
        <v>500.2</v>
      </c>
      <c r="V737">
        <v>1089.0999999999999</v>
      </c>
      <c r="W737">
        <v>1891.3</v>
      </c>
      <c r="X737">
        <v>2953.6</v>
      </c>
      <c r="Y737">
        <v>4844.8999999999996</v>
      </c>
      <c r="Z737">
        <v>2953.6</v>
      </c>
      <c r="AA737">
        <v>124460.6</v>
      </c>
      <c r="AB737">
        <v>2829.1</v>
      </c>
      <c r="AC737">
        <v>1019.1</v>
      </c>
      <c r="AD737">
        <v>10661.3</v>
      </c>
      <c r="AF737">
        <v>996.4</v>
      </c>
      <c r="AG737">
        <v>10633.4</v>
      </c>
    </row>
    <row r="738" spans="1:33" x14ac:dyDescent="0.2">
      <c r="A738" s="2">
        <v>43952</v>
      </c>
      <c r="B738" s="3">
        <f>SUM(Table2[[#This Row],[Currency; Not seasonally adjusted]],Table2[[#This Row],[Demand deposits; Not seasonally adjusted]],AC738,AE738)</f>
        <v>3950.8</v>
      </c>
      <c r="C738" s="3">
        <f>SUM(Table2[[#This Row],[M1; Not seasonally adjusted]],K738,L738,,AD738)</f>
        <v>17766.900000000001</v>
      </c>
      <c r="D738" s="3">
        <f>SUM(Table2[[#This Row],[M1; Not seasonally adjusted]],-Table2[[#This Row],[Calculated_NM1]])</f>
        <v>12219.900000000001</v>
      </c>
      <c r="E738" s="3">
        <f>IF(Table2[[#This Row],[NM1-M1]]&gt;1,1,0)</f>
        <v>1</v>
      </c>
      <c r="F738">
        <v>16170.7</v>
      </c>
      <c r="G738">
        <v>17766.900000000001</v>
      </c>
      <c r="H738">
        <v>1824.3</v>
      </c>
      <c r="I738">
        <v>2126.5</v>
      </c>
      <c r="J738">
        <v>12219.8</v>
      </c>
      <c r="K738">
        <v>480.8</v>
      </c>
      <c r="L738">
        <v>1115.4000000000001</v>
      </c>
      <c r="M738">
        <v>566.20000000000005</v>
      </c>
      <c r="N738">
        <v>364.3</v>
      </c>
      <c r="O738">
        <v>930.5</v>
      </c>
      <c r="P738">
        <v>16232.9</v>
      </c>
      <c r="Q738">
        <v>17835.2</v>
      </c>
      <c r="R738">
        <v>1819.8</v>
      </c>
      <c r="S738">
        <v>2121.1999999999998</v>
      </c>
      <c r="T738">
        <v>12291.9</v>
      </c>
      <c r="U738">
        <v>475.2</v>
      </c>
      <c r="V738">
        <v>1127.0999999999999</v>
      </c>
      <c r="W738">
        <v>1931.8</v>
      </c>
      <c r="X738">
        <v>3217.6</v>
      </c>
      <c r="Y738">
        <v>5149.3999999999996</v>
      </c>
      <c r="Z738">
        <v>3217.6</v>
      </c>
      <c r="AA738">
        <v>111844.6</v>
      </c>
      <c r="AB738">
        <v>3105.8</v>
      </c>
    </row>
    <row r="739" spans="1:33" x14ac:dyDescent="0.2">
      <c r="A739" s="2">
        <v>43983</v>
      </c>
      <c r="B739" s="3">
        <f>SUM(Table2[[#This Row],[Currency; Not seasonally adjusted]],Table2[[#This Row],[Demand deposits; Not seasonally adjusted]],AC739,AE739)</f>
        <v>4075.1</v>
      </c>
      <c r="C739" s="3">
        <f>SUM(Table2[[#This Row],[M1; Not seasonally adjusted]],K739,L739,,AD739)</f>
        <v>18103.699999999997</v>
      </c>
      <c r="D739" s="3">
        <f>SUM(Table2[[#This Row],[M1; Not seasonally adjusted]],-Table2[[#This Row],[Calculated_NM1]])</f>
        <v>12469.4</v>
      </c>
      <c r="E739" s="3">
        <f>IF(Table2[[#This Row],[NM1-M1]]&gt;1,1,0)</f>
        <v>1</v>
      </c>
      <c r="F739">
        <v>16544.5</v>
      </c>
      <c r="G739">
        <v>18103.7</v>
      </c>
      <c r="H739">
        <v>1857.1</v>
      </c>
      <c r="I739">
        <v>2218</v>
      </c>
      <c r="J739">
        <v>12469.4</v>
      </c>
      <c r="K739">
        <v>452.1</v>
      </c>
      <c r="L739">
        <v>1107.0999999999999</v>
      </c>
      <c r="M739">
        <v>566.4</v>
      </c>
      <c r="N739">
        <v>367.4</v>
      </c>
      <c r="O739">
        <v>933.8</v>
      </c>
      <c r="P739">
        <v>16563.5</v>
      </c>
      <c r="Q739">
        <v>18129.3</v>
      </c>
      <c r="R739">
        <v>1849.5</v>
      </c>
      <c r="S739">
        <v>2210.9</v>
      </c>
      <c r="T739">
        <v>12503.1</v>
      </c>
      <c r="U739">
        <v>443.6</v>
      </c>
      <c r="V739">
        <v>1122.2</v>
      </c>
      <c r="W739">
        <v>1958.3</v>
      </c>
      <c r="X739">
        <v>3043.6</v>
      </c>
      <c r="Y739">
        <v>5001.8</v>
      </c>
      <c r="Z739">
        <v>3043.6</v>
      </c>
      <c r="AA739">
        <v>97671.4</v>
      </c>
      <c r="AB739">
        <v>2945.9</v>
      </c>
    </row>
    <row r="740" spans="1:33" x14ac:dyDescent="0.2">
      <c r="A740" s="2">
        <v>44013</v>
      </c>
      <c r="B740" s="3">
        <f>SUM(Table2[[#This Row],[Currency; Not seasonally adjusted]],Table2[[#This Row],[Demand deposits; Not seasonally adjusted]],AC740,AE740)</f>
        <v>4146.6000000000004</v>
      </c>
      <c r="C740" s="3">
        <f>SUM(Table2[[#This Row],[M1; Not seasonally adjusted]],K740,L740,,AD740)</f>
        <v>18252.7</v>
      </c>
      <c r="D740" s="3">
        <f>SUM(Table2[[#This Row],[M1; Not seasonally adjusted]],-Table2[[#This Row],[Calculated_NM1]])</f>
        <v>12599.800000000001</v>
      </c>
      <c r="E740" s="3">
        <f>IF(Table2[[#This Row],[NM1-M1]]&gt;1,1,0)</f>
        <v>1</v>
      </c>
      <c r="F740">
        <v>16746.400000000001</v>
      </c>
      <c r="G740">
        <v>18252.8</v>
      </c>
      <c r="H740">
        <v>1884.2</v>
      </c>
      <c r="I740">
        <v>2262.4</v>
      </c>
      <c r="J740">
        <v>12599.8</v>
      </c>
      <c r="K740">
        <v>418.5</v>
      </c>
      <c r="L740">
        <v>1087.8</v>
      </c>
      <c r="M740">
        <v>570</v>
      </c>
      <c r="N740">
        <v>371.1</v>
      </c>
      <c r="O740">
        <v>941</v>
      </c>
      <c r="P740">
        <v>16763.8</v>
      </c>
      <c r="Q740">
        <v>18277.8</v>
      </c>
      <c r="R740">
        <v>1876.6</v>
      </c>
      <c r="S740">
        <v>2254.6</v>
      </c>
      <c r="T740">
        <v>12632.7</v>
      </c>
      <c r="U740">
        <v>410.7</v>
      </c>
      <c r="V740">
        <v>1103.3</v>
      </c>
      <c r="W740">
        <v>1981.7</v>
      </c>
      <c r="X740">
        <v>2718.5</v>
      </c>
      <c r="Y740">
        <v>4700.3</v>
      </c>
      <c r="Z740">
        <v>2718.5</v>
      </c>
      <c r="AA740">
        <v>92943.3</v>
      </c>
      <c r="AB740">
        <v>2625.6</v>
      </c>
    </row>
    <row r="741" spans="1:33" x14ac:dyDescent="0.2">
      <c r="A741" s="2">
        <v>44044</v>
      </c>
      <c r="B741" s="3">
        <f>SUM(Table2[[#This Row],[Currency; Not seasonally adjusted]],Table2[[#This Row],[Demand deposits; Not seasonally adjusted]],AC741,AE741)</f>
        <v>4184.6000000000004</v>
      </c>
      <c r="C741" s="3">
        <f>SUM(Table2[[#This Row],[M1; Not seasonally adjusted]],K741,L741,,AD741)</f>
        <v>18319.2</v>
      </c>
      <c r="D741" s="3">
        <f>SUM(Table2[[#This Row],[M1; Not seasonally adjusted]],-Table2[[#This Row],[Calculated_NM1]])</f>
        <v>12684.499999999998</v>
      </c>
      <c r="E741" s="3">
        <f>IF(Table2[[#This Row],[NM1-M1]]&gt;1,1,0)</f>
        <v>1</v>
      </c>
      <c r="F741">
        <v>16869.099999999999</v>
      </c>
      <c r="G741">
        <v>18319.2</v>
      </c>
      <c r="H741">
        <v>1908.8</v>
      </c>
      <c r="I741">
        <v>2275.8000000000002</v>
      </c>
      <c r="J741">
        <v>12684.4</v>
      </c>
      <c r="K741">
        <v>381.4</v>
      </c>
      <c r="L741">
        <v>1068.7</v>
      </c>
      <c r="M741">
        <v>577.9</v>
      </c>
      <c r="N741">
        <v>375.8</v>
      </c>
      <c r="O741">
        <v>953.7</v>
      </c>
      <c r="P741">
        <v>16896.7</v>
      </c>
      <c r="Q741">
        <v>18357.400000000001</v>
      </c>
      <c r="R741">
        <v>1904.5</v>
      </c>
      <c r="S741">
        <v>2293.9</v>
      </c>
      <c r="T741">
        <v>12698.3</v>
      </c>
      <c r="U741">
        <v>376</v>
      </c>
      <c r="V741">
        <v>1084.7</v>
      </c>
      <c r="W741">
        <v>2007.6</v>
      </c>
      <c r="X741">
        <v>2799.7</v>
      </c>
      <c r="Y741">
        <v>4807.3999999999996</v>
      </c>
      <c r="Z741">
        <v>2799.7</v>
      </c>
      <c r="AA741">
        <v>83125.600000000006</v>
      </c>
      <c r="AB741">
        <v>2716.6</v>
      </c>
    </row>
    <row r="742" spans="1:33" x14ac:dyDescent="0.2">
      <c r="A742" s="2">
        <v>44075</v>
      </c>
      <c r="B742" s="3">
        <f>SUM(Table2[[#This Row],[Currency; Not seasonally adjusted]],Table2[[#This Row],[Demand deposits; Not seasonally adjusted]],AC742,AE742)</f>
        <v>4318.6000000000004</v>
      </c>
      <c r="C742" s="3">
        <f>SUM(Table2[[#This Row],[M1; Not seasonally adjusted]],K742,L742,,AD742)</f>
        <v>18543.099999999999</v>
      </c>
      <c r="D742" s="3">
        <f>SUM(Table2[[#This Row],[M1; Not seasonally adjusted]],-Table2[[#This Row],[Calculated_NM1]])</f>
        <v>12818.199999999999</v>
      </c>
      <c r="E742" s="3">
        <f>IF(Table2[[#This Row],[NM1-M1]]&gt;1,1,0)</f>
        <v>1</v>
      </c>
      <c r="F742">
        <v>17136.8</v>
      </c>
      <c r="G742">
        <v>18543.099999999999</v>
      </c>
      <c r="H742">
        <v>1929.2</v>
      </c>
      <c r="I742">
        <v>2389.4</v>
      </c>
      <c r="J742">
        <v>12818.2</v>
      </c>
      <c r="K742">
        <v>350</v>
      </c>
      <c r="L742">
        <v>1056.3</v>
      </c>
      <c r="M742">
        <v>585.9</v>
      </c>
      <c r="N742">
        <v>380.5</v>
      </c>
      <c r="O742">
        <v>966.4</v>
      </c>
      <c r="P742">
        <v>17161.5</v>
      </c>
      <c r="Q742">
        <v>18575.2</v>
      </c>
      <c r="R742">
        <v>1922.7</v>
      </c>
      <c r="S742">
        <v>2418.4</v>
      </c>
      <c r="T742">
        <v>12820.3</v>
      </c>
      <c r="U742">
        <v>345.4</v>
      </c>
      <c r="V742">
        <v>1068.3</v>
      </c>
      <c r="W742">
        <v>2027.5</v>
      </c>
      <c r="X742">
        <v>2852.8</v>
      </c>
      <c r="Y742">
        <v>4880.3</v>
      </c>
      <c r="Z742">
        <v>2852.8</v>
      </c>
      <c r="AA742">
        <v>78387.100000000006</v>
      </c>
      <c r="AB742">
        <v>2774.4</v>
      </c>
    </row>
    <row r="743" spans="1:33" x14ac:dyDescent="0.2">
      <c r="A743" s="2">
        <v>44105</v>
      </c>
      <c r="B743" s="3">
        <f>SUM(Table2[[#This Row],[Currency; Not seasonally adjusted]],Table2[[#This Row],[Demand deposits; Not seasonally adjusted]],AC743,AE743)</f>
        <v>4373.3999999999996</v>
      </c>
      <c r="C743" s="3">
        <f>SUM(Table2[[#This Row],[M1; Not seasonally adjusted]],K743,L743,,AD743)</f>
        <v>18689.2</v>
      </c>
      <c r="D743" s="3">
        <f>SUM(Table2[[#This Row],[M1; Not seasonally adjusted]],-Table2[[#This Row],[Calculated_NM1]])</f>
        <v>12948.1</v>
      </c>
      <c r="E743" s="3">
        <f>IF(Table2[[#This Row],[NM1-M1]]&gt;1,1,0)</f>
        <v>1</v>
      </c>
      <c r="F743">
        <v>17321.5</v>
      </c>
      <c r="G743">
        <v>18689.099999999999</v>
      </c>
      <c r="H743">
        <v>1944.1</v>
      </c>
      <c r="I743">
        <v>2429.3000000000002</v>
      </c>
      <c r="J743">
        <v>12948.1</v>
      </c>
      <c r="K743">
        <v>314.8</v>
      </c>
      <c r="L743">
        <v>1052.9000000000001</v>
      </c>
      <c r="M743">
        <v>592.9</v>
      </c>
      <c r="N743">
        <v>382.8</v>
      </c>
      <c r="O743">
        <v>975.7</v>
      </c>
      <c r="P743">
        <v>17365.3</v>
      </c>
      <c r="Q743">
        <v>18735.7</v>
      </c>
      <c r="R743">
        <v>1941.6</v>
      </c>
      <c r="S743">
        <v>2441.6</v>
      </c>
      <c r="T743">
        <v>12982.2</v>
      </c>
      <c r="U743">
        <v>313.60000000000002</v>
      </c>
      <c r="V743">
        <v>1056.8</v>
      </c>
      <c r="W743">
        <v>2040.5</v>
      </c>
      <c r="X743">
        <v>2876.6</v>
      </c>
      <c r="Y743">
        <v>4917.1000000000004</v>
      </c>
      <c r="Z743">
        <v>2876.6</v>
      </c>
      <c r="AA743">
        <v>74058.7</v>
      </c>
      <c r="AB743">
        <v>2802.6</v>
      </c>
    </row>
    <row r="744" spans="1:33" x14ac:dyDescent="0.2">
      <c r="A744" s="2">
        <v>44136</v>
      </c>
      <c r="B744" s="3">
        <f>SUM(Table2[[#This Row],[Currency; Not seasonally adjusted]],Table2[[#This Row],[Demand deposits; Not seasonally adjusted]],AC744,AE744)</f>
        <v>4712.6000000000004</v>
      </c>
      <c r="C744" s="3">
        <f>SUM(Table2[[#This Row],[M1; Not seasonally adjusted]],K744,L744,,AD744)</f>
        <v>18980.599999999999</v>
      </c>
      <c r="D744" s="3">
        <f>SUM(Table2[[#This Row],[M1; Not seasonally adjusted]],-Table2[[#This Row],[Calculated_NM1]])</f>
        <v>12929.800000000001</v>
      </c>
      <c r="E744" s="3">
        <f>IF(Table2[[#This Row],[NM1-M1]]&gt;1,1,0)</f>
        <v>1</v>
      </c>
      <c r="F744">
        <v>17642.400000000001</v>
      </c>
      <c r="G744">
        <v>18980.599999999999</v>
      </c>
      <c r="H744">
        <v>1957.9</v>
      </c>
      <c r="I744">
        <v>2754.7</v>
      </c>
      <c r="J744">
        <v>12929.8</v>
      </c>
      <c r="K744">
        <v>276.60000000000002</v>
      </c>
      <c r="L744">
        <v>1061.5999999999999</v>
      </c>
      <c r="M744">
        <v>598.70000000000005</v>
      </c>
      <c r="N744">
        <v>382.5</v>
      </c>
      <c r="O744">
        <v>981.2</v>
      </c>
      <c r="P744">
        <v>17626.7</v>
      </c>
      <c r="Q744">
        <v>18969.8</v>
      </c>
      <c r="R744">
        <v>1958.1</v>
      </c>
      <c r="S744">
        <v>2791.2</v>
      </c>
      <c r="T744">
        <v>12877.5</v>
      </c>
      <c r="U744">
        <v>279.89999999999998</v>
      </c>
      <c r="V744">
        <v>1063.2</v>
      </c>
      <c r="W744">
        <v>2058.3000000000002</v>
      </c>
      <c r="X744">
        <v>3034.7</v>
      </c>
      <c r="Y744">
        <v>5093</v>
      </c>
      <c r="Z744">
        <v>3034.7</v>
      </c>
      <c r="AA744">
        <v>66597.5</v>
      </c>
      <c r="AB744">
        <v>2968.1</v>
      </c>
    </row>
    <row r="745" spans="1:33" x14ac:dyDescent="0.2">
      <c r="A745" s="2">
        <v>44166</v>
      </c>
      <c r="B745" s="3">
        <f>SUM(Table2[[#This Row],[Currency; Not seasonally adjusted]],Table2[[#This Row],[Demand deposits; Not seasonally adjusted]],AC745,AE745)</f>
        <v>5331</v>
      </c>
      <c r="C745" s="3">
        <f>SUM(Table2[[#This Row],[M1; Not seasonally adjusted]],K745,L745,,AD745)</f>
        <v>19247.899999999998</v>
      </c>
      <c r="D745" s="3">
        <f>SUM(Table2[[#This Row],[M1; Not seasonally adjusted]],-Table2[[#This Row],[Calculated_NM1]])</f>
        <v>12618.3</v>
      </c>
      <c r="E745" s="3">
        <f>IF(Table2[[#This Row],[NM1-M1]]&gt;1,1,0)</f>
        <v>1</v>
      </c>
      <c r="F745">
        <v>17949.3</v>
      </c>
      <c r="G745">
        <v>19247.900000000001</v>
      </c>
      <c r="H745">
        <v>1973.8</v>
      </c>
      <c r="I745">
        <v>3357.2</v>
      </c>
      <c r="J745">
        <v>12618.4</v>
      </c>
      <c r="K745">
        <v>248.5</v>
      </c>
      <c r="L745">
        <v>1050.0999999999999</v>
      </c>
      <c r="M745">
        <v>604.70000000000005</v>
      </c>
      <c r="N745">
        <v>382.1</v>
      </c>
      <c r="O745">
        <v>986.8</v>
      </c>
      <c r="P745">
        <v>17834.400000000001</v>
      </c>
      <c r="Q745">
        <v>19124.8</v>
      </c>
      <c r="R745">
        <v>1975.9</v>
      </c>
      <c r="S745">
        <v>3296.9</v>
      </c>
      <c r="T745">
        <v>12561.6</v>
      </c>
      <c r="U745">
        <v>252.6</v>
      </c>
      <c r="V745">
        <v>1037.7</v>
      </c>
      <c r="W745">
        <v>2071.6</v>
      </c>
      <c r="X745">
        <v>3135</v>
      </c>
      <c r="Y745">
        <v>5206.5</v>
      </c>
      <c r="Z745">
        <v>3135</v>
      </c>
      <c r="AA745">
        <v>58684.6</v>
      </c>
      <c r="AB745">
        <v>3076.3</v>
      </c>
    </row>
    <row r="746" spans="1:33" x14ac:dyDescent="0.2">
      <c r="A746" s="2">
        <v>44197</v>
      </c>
      <c r="B746" s="3">
        <f>SUM(Table2[[#This Row],[Currency; Not seasonally adjusted]],Table2[[#This Row],[Demand deposits; Not seasonally adjusted]],AC746,AE746)</f>
        <v>5357.2000000000007</v>
      </c>
      <c r="C746" s="3">
        <f>SUM(Table2[[#This Row],[M1; Not seasonally adjusted]],K746,L746,,AD746)</f>
        <v>19371.8</v>
      </c>
      <c r="D746" s="3">
        <f>SUM(Table2[[#This Row],[M1; Not seasonally adjusted]],-Table2[[#This Row],[Calculated_NM1]])</f>
        <v>12727.8</v>
      </c>
      <c r="E746" s="3">
        <f>IF(Table2[[#This Row],[NM1-M1]]&gt;1,1,0)</f>
        <v>1</v>
      </c>
      <c r="F746">
        <v>18085</v>
      </c>
      <c r="G746">
        <v>19371.8</v>
      </c>
      <c r="H746">
        <v>1988.4</v>
      </c>
      <c r="I746">
        <v>3368.8</v>
      </c>
      <c r="J746">
        <v>12727.8</v>
      </c>
      <c r="K746">
        <v>229.8</v>
      </c>
      <c r="L746">
        <v>1057</v>
      </c>
      <c r="M746">
        <v>606.6</v>
      </c>
      <c r="N746">
        <v>380.3</v>
      </c>
      <c r="O746">
        <v>986.9</v>
      </c>
      <c r="P746">
        <v>18106.8</v>
      </c>
      <c r="Q746">
        <v>19372.400000000001</v>
      </c>
      <c r="R746">
        <v>1997.2</v>
      </c>
      <c r="S746">
        <v>3392.6</v>
      </c>
      <c r="T746">
        <v>12717.1</v>
      </c>
      <c r="U746">
        <v>233.9</v>
      </c>
      <c r="V746">
        <v>1031.7</v>
      </c>
      <c r="W746">
        <v>2094.1999999999998</v>
      </c>
      <c r="X746">
        <v>3153.8</v>
      </c>
      <c r="Y746">
        <v>5248</v>
      </c>
      <c r="Z746">
        <v>3153.8</v>
      </c>
      <c r="AA746">
        <v>52590.8</v>
      </c>
      <c r="AB746">
        <v>3101.2</v>
      </c>
    </row>
    <row r="747" spans="1:33" x14ac:dyDescent="0.2">
      <c r="A747" s="2">
        <v>44228</v>
      </c>
      <c r="B747" s="3">
        <f>SUM(Table2[[#This Row],[Currency; Not seasonally adjusted]],Table2[[#This Row],[Demand deposits; Not seasonally adjusted]],AC747,AE747)</f>
        <v>5530.6</v>
      </c>
      <c r="C747" s="3">
        <f>SUM(Table2[[#This Row],[M1; Not seasonally adjusted]],K747,L747,,AD747)</f>
        <v>19523.599999999999</v>
      </c>
      <c r="D747" s="3">
        <f>SUM(Table2[[#This Row],[M1; Not seasonally adjusted]],-Table2[[#This Row],[Calculated_NM1]])</f>
        <v>12732.499999999998</v>
      </c>
      <c r="E747" s="3">
        <f>IF(Table2[[#This Row],[NM1-M1]]&gt;1,1,0)</f>
        <v>1</v>
      </c>
      <c r="F747">
        <v>18263.099999999999</v>
      </c>
      <c r="G747">
        <v>19523.599999999999</v>
      </c>
      <c r="H747">
        <v>1999.3</v>
      </c>
      <c r="I747">
        <v>3531.3</v>
      </c>
      <c r="J747">
        <v>12732.5</v>
      </c>
      <c r="K747">
        <v>210.3</v>
      </c>
      <c r="L747">
        <v>1050.2</v>
      </c>
      <c r="M747">
        <v>604.4</v>
      </c>
      <c r="N747">
        <v>376.9</v>
      </c>
      <c r="O747">
        <v>981.4</v>
      </c>
      <c r="P747">
        <v>18367.2</v>
      </c>
      <c r="Q747">
        <v>19615.099999999999</v>
      </c>
      <c r="R747">
        <v>2014.3</v>
      </c>
      <c r="S747">
        <v>3595.1</v>
      </c>
      <c r="T747">
        <v>12757.9</v>
      </c>
      <c r="U747">
        <v>213.9</v>
      </c>
      <c r="V747">
        <v>1033.9000000000001</v>
      </c>
      <c r="W747">
        <v>2100.9</v>
      </c>
      <c r="X747">
        <v>3345.9</v>
      </c>
      <c r="Y747">
        <v>5446.8</v>
      </c>
      <c r="Z747">
        <v>3345.9</v>
      </c>
      <c r="AA747">
        <v>53475.8</v>
      </c>
      <c r="AB747">
        <v>3292.5</v>
      </c>
    </row>
    <row r="748" spans="1:33" x14ac:dyDescent="0.2">
      <c r="A748" s="2">
        <v>44256</v>
      </c>
      <c r="B748" s="3">
        <f>SUM(Table2[[#This Row],[Currency; Not seasonally adjusted]],Table2[[#This Row],[Demand deposits; Not seasonally adjusted]],AC748,AE748)</f>
        <v>5789</v>
      </c>
      <c r="C748" s="3">
        <f>SUM(Table2[[#This Row],[M1; Not seasonally adjusted]],K748,L748,,AD748)</f>
        <v>19946.3</v>
      </c>
      <c r="D748" s="3">
        <f>SUM(Table2[[#This Row],[M1; Not seasonally adjusted]],-Table2[[#This Row],[Calculated_NM1]])</f>
        <v>12932.3</v>
      </c>
      <c r="E748" s="3">
        <f>IF(Table2[[#This Row],[NM1-M1]]&gt;1,1,0)</f>
        <v>1</v>
      </c>
      <c r="F748">
        <v>18721.3</v>
      </c>
      <c r="G748">
        <v>19946.2</v>
      </c>
      <c r="H748">
        <v>2019.9</v>
      </c>
      <c r="I748">
        <v>3769.1</v>
      </c>
      <c r="J748">
        <v>12932.3</v>
      </c>
      <c r="K748">
        <v>192.5</v>
      </c>
      <c r="L748">
        <v>1032.5</v>
      </c>
      <c r="M748">
        <v>602.29999999999995</v>
      </c>
      <c r="N748">
        <v>373.6</v>
      </c>
      <c r="O748">
        <v>975.9</v>
      </c>
      <c r="P748">
        <v>18641.3</v>
      </c>
      <c r="Q748">
        <v>19853.8</v>
      </c>
      <c r="R748">
        <v>2028.2</v>
      </c>
      <c r="S748">
        <v>3739.4</v>
      </c>
      <c r="T748">
        <v>12873.7</v>
      </c>
      <c r="U748">
        <v>195</v>
      </c>
      <c r="V748">
        <v>1017.4</v>
      </c>
      <c r="W748">
        <v>2117.8000000000002</v>
      </c>
      <c r="X748">
        <v>3721.3</v>
      </c>
      <c r="Y748">
        <v>5839</v>
      </c>
      <c r="Z748">
        <v>3721.3</v>
      </c>
      <c r="AA748">
        <v>57950.3</v>
      </c>
      <c r="AB748">
        <v>3663.3</v>
      </c>
    </row>
    <row r="749" spans="1:33" x14ac:dyDescent="0.2">
      <c r="A749" s="2">
        <v>44287</v>
      </c>
      <c r="B749" s="3">
        <f>SUM(Table2[[#This Row],[Currency; Not seasonally adjusted]],Table2[[#This Row],[Demand deposits; Not seasonally adjusted]],AC749,AE749)</f>
        <v>5904.9</v>
      </c>
      <c r="C749" s="3">
        <f>SUM(Table2[[#This Row],[M1; Not seasonally adjusted]],K749,L749,,AD749)</f>
        <v>20270.2</v>
      </c>
      <c r="D749" s="3">
        <f>SUM(Table2[[#This Row],[M1; Not seasonally adjusted]],-Table2[[#This Row],[Calculated_NM1]])</f>
        <v>13180.800000000001</v>
      </c>
      <c r="E749" s="3">
        <f>IF(Table2[[#This Row],[NM1-M1]]&gt;1,1,0)</f>
        <v>1</v>
      </c>
      <c r="F749">
        <v>19085.7</v>
      </c>
      <c r="G749">
        <v>20270.099999999999</v>
      </c>
      <c r="H749">
        <v>2053.6</v>
      </c>
      <c r="I749">
        <v>3851.3</v>
      </c>
      <c r="J749">
        <v>13180.8</v>
      </c>
      <c r="K749">
        <v>174.4</v>
      </c>
      <c r="L749">
        <v>1010.1</v>
      </c>
      <c r="M749">
        <v>599.5</v>
      </c>
      <c r="N749">
        <v>369.6</v>
      </c>
      <c r="O749">
        <v>969.1</v>
      </c>
      <c r="P749">
        <v>18927.5</v>
      </c>
      <c r="Q749">
        <v>20110.7</v>
      </c>
      <c r="R749">
        <v>2057.1999999999998</v>
      </c>
      <c r="S749">
        <v>3744.2</v>
      </c>
      <c r="T749">
        <v>13126.2</v>
      </c>
      <c r="U749">
        <v>175.4</v>
      </c>
      <c r="V749">
        <v>1007.8</v>
      </c>
      <c r="W749">
        <v>2154.8000000000002</v>
      </c>
      <c r="X749">
        <v>3887.3</v>
      </c>
      <c r="Y749">
        <v>6042.1</v>
      </c>
      <c r="Z749">
        <v>3887.3</v>
      </c>
      <c r="AA749">
        <v>66805.2</v>
      </c>
      <c r="AB749">
        <v>3820.5</v>
      </c>
    </row>
    <row r="750" spans="1:33" x14ac:dyDescent="0.2">
      <c r="A750" s="2">
        <v>44317</v>
      </c>
      <c r="B750" s="3">
        <f>SUM(Table2[[#This Row],[Currency; Not seasonally adjusted]],Table2[[#This Row],[Demand deposits; Not seasonally adjusted]],AC750,AE750)</f>
        <v>6093.7999999999993</v>
      </c>
      <c r="C750" s="3">
        <f>SUM(Table2[[#This Row],[M1; Not seasonally adjusted]],K750,L750,,AD750)</f>
        <v>20319.5</v>
      </c>
      <c r="D750" s="3">
        <f>SUM(Table2[[#This Row],[M1; Not seasonally adjusted]],-Table2[[#This Row],[Calculated_NM1]])</f>
        <v>13075.900000000001</v>
      </c>
      <c r="E750" s="3">
        <f>IF(Table2[[#This Row],[NM1-M1]]&gt;1,1,0)</f>
        <v>1</v>
      </c>
      <c r="F750">
        <v>19169.7</v>
      </c>
      <c r="G750">
        <v>20319.599999999999</v>
      </c>
      <c r="H750">
        <v>2068.6999999999998</v>
      </c>
      <c r="I750">
        <v>4025.1</v>
      </c>
      <c r="J750">
        <v>13075.9</v>
      </c>
      <c r="K750">
        <v>163.19999999999999</v>
      </c>
      <c r="L750">
        <v>986.6</v>
      </c>
      <c r="M750">
        <v>596</v>
      </c>
      <c r="N750">
        <v>365</v>
      </c>
      <c r="O750">
        <v>961</v>
      </c>
      <c r="P750">
        <v>19259.5</v>
      </c>
      <c r="Q750">
        <v>20418.7</v>
      </c>
      <c r="R750">
        <v>2063.5</v>
      </c>
      <c r="S750">
        <v>4010.4</v>
      </c>
      <c r="T750">
        <v>13185.6</v>
      </c>
      <c r="U750">
        <v>161.30000000000001</v>
      </c>
      <c r="V750">
        <v>997.8</v>
      </c>
      <c r="W750">
        <v>2169.5</v>
      </c>
      <c r="X750">
        <v>3872.4</v>
      </c>
      <c r="Y750">
        <v>6041.9</v>
      </c>
      <c r="Z750">
        <v>3872.4</v>
      </c>
      <c r="AA750">
        <v>80781.7</v>
      </c>
      <c r="AB750">
        <v>3791.6</v>
      </c>
    </row>
    <row r="751" spans="1:33" x14ac:dyDescent="0.2">
      <c r="A751" s="2">
        <v>44348</v>
      </c>
      <c r="B751" s="3">
        <f>SUM(Table2[[#This Row],[Currency; Not seasonally adjusted]],Table2[[#This Row],[Demand deposits; Not seasonally adjusted]],AC751,AE751)</f>
        <v>6345.6</v>
      </c>
      <c r="C751" s="3">
        <f>SUM(Table2[[#This Row],[M1; Not seasonally adjusted]],K751,L751,,AD751)</f>
        <v>20440.599999999999</v>
      </c>
      <c r="D751" s="3">
        <f>SUM(Table2[[#This Row],[M1; Not seasonally adjusted]],-Table2[[#This Row],[Calculated_NM1]])</f>
        <v>12964.699999999999</v>
      </c>
      <c r="E751" s="3">
        <f>IF(Table2[[#This Row],[NM1-M1]]&gt;1,1,0)</f>
        <v>1</v>
      </c>
      <c r="F751">
        <v>19310.3</v>
      </c>
      <c r="G751">
        <v>20440.599999999999</v>
      </c>
      <c r="H751">
        <v>2080.8000000000002</v>
      </c>
      <c r="I751">
        <v>4264.8</v>
      </c>
      <c r="J751">
        <v>12964.8</v>
      </c>
      <c r="K751">
        <v>154.6</v>
      </c>
      <c r="L751">
        <v>975.7</v>
      </c>
      <c r="M751">
        <v>592.5</v>
      </c>
      <c r="N751">
        <v>360.2</v>
      </c>
      <c r="O751">
        <v>952.7</v>
      </c>
      <c r="P751">
        <v>19319.5</v>
      </c>
      <c r="Q751">
        <v>20460.099999999999</v>
      </c>
      <c r="R751">
        <v>2070.1999999999998</v>
      </c>
      <c r="S751">
        <v>4247.7</v>
      </c>
      <c r="T751">
        <v>13001.6</v>
      </c>
      <c r="U751">
        <v>152</v>
      </c>
      <c r="V751">
        <v>988.6</v>
      </c>
      <c r="W751">
        <v>2179</v>
      </c>
      <c r="X751">
        <v>3848.1</v>
      </c>
      <c r="Y751">
        <v>6027</v>
      </c>
      <c r="Z751">
        <v>3848.1</v>
      </c>
      <c r="AA751">
        <v>87746</v>
      </c>
      <c r="AB751">
        <v>3760.3</v>
      </c>
    </row>
    <row r="752" spans="1:33" x14ac:dyDescent="0.2">
      <c r="A752" s="2">
        <v>44378</v>
      </c>
      <c r="B752" s="3">
        <f>SUM(Table2[[#This Row],[Currency; Not seasonally adjusted]],Table2[[#This Row],[Demand deposits; Not seasonally adjusted]],AC752,AE752)</f>
        <v>6471.8</v>
      </c>
      <c r="C752" s="3">
        <f>SUM(Table2[[#This Row],[M1; Not seasonally adjusted]],K752,L752,,AD752)</f>
        <v>20566.400000000001</v>
      </c>
      <c r="D752" s="3">
        <f>SUM(Table2[[#This Row],[M1; Not seasonally adjusted]],-Table2[[#This Row],[Calculated_NM1]])</f>
        <v>12982.2</v>
      </c>
      <c r="E752" s="3">
        <f>IF(Table2[[#This Row],[NM1-M1]]&gt;1,1,0)</f>
        <v>1</v>
      </c>
      <c r="F752">
        <v>19454</v>
      </c>
      <c r="G752">
        <v>20566.3</v>
      </c>
      <c r="H752">
        <v>2087.1999999999998</v>
      </c>
      <c r="I752">
        <v>4384.6000000000004</v>
      </c>
      <c r="J752">
        <v>12982.1</v>
      </c>
      <c r="K752">
        <v>144</v>
      </c>
      <c r="L752">
        <v>968.4</v>
      </c>
      <c r="M752">
        <v>591.5</v>
      </c>
      <c r="N752">
        <v>357.7</v>
      </c>
      <c r="O752">
        <v>949.3</v>
      </c>
      <c r="P752">
        <v>19492</v>
      </c>
      <c r="Q752">
        <v>20615.3</v>
      </c>
      <c r="R752">
        <v>2076.8000000000002</v>
      </c>
      <c r="S752">
        <v>4374.1000000000004</v>
      </c>
      <c r="T752">
        <v>13041.1</v>
      </c>
      <c r="U752">
        <v>141.5</v>
      </c>
      <c r="V752">
        <v>981.8</v>
      </c>
      <c r="W752">
        <v>2186.3000000000002</v>
      </c>
      <c r="X752">
        <v>3943.9</v>
      </c>
      <c r="Y752">
        <v>6130.2</v>
      </c>
      <c r="Z752">
        <v>3943.9</v>
      </c>
      <c r="AA752">
        <v>87621.1</v>
      </c>
      <c r="AB752">
        <v>3856.3</v>
      </c>
    </row>
    <row r="753" spans="1:28" x14ac:dyDescent="0.2">
      <c r="A753" s="2">
        <v>44409</v>
      </c>
      <c r="B753" s="3">
        <f>SUM(Table2[[#This Row],[Currency; Not seasonally adjusted]],Table2[[#This Row],[Demand deposits; Not seasonally adjusted]],AC753,AE753)</f>
        <v>6538.7000000000007</v>
      </c>
      <c r="C753" s="3">
        <f>SUM(Table2[[#This Row],[M1; Not seasonally adjusted]],K753,L753,,AD753)</f>
        <v>20759.899999999998</v>
      </c>
      <c r="D753" s="3">
        <f>SUM(Table2[[#This Row],[M1; Not seasonally adjusted]],-Table2[[#This Row],[Calculated_NM1]])</f>
        <v>13127.099999999999</v>
      </c>
      <c r="E753" s="3">
        <f>IF(Table2[[#This Row],[NM1-M1]]&gt;1,1,0)</f>
        <v>1</v>
      </c>
      <c r="F753">
        <v>19665.8</v>
      </c>
      <c r="G753">
        <v>20760</v>
      </c>
      <c r="H753">
        <v>2091.4</v>
      </c>
      <c r="I753">
        <v>4447.3</v>
      </c>
      <c r="J753">
        <v>13127.2</v>
      </c>
      <c r="K753">
        <v>130.6</v>
      </c>
      <c r="L753">
        <v>963.5</v>
      </c>
      <c r="M753">
        <v>593.6</v>
      </c>
      <c r="N753">
        <v>357.9</v>
      </c>
      <c r="O753">
        <v>951.5</v>
      </c>
      <c r="P753">
        <v>19728.7</v>
      </c>
      <c r="Q753">
        <v>20835.3</v>
      </c>
      <c r="R753">
        <v>2085.1999999999998</v>
      </c>
      <c r="S753">
        <v>4489.8</v>
      </c>
      <c r="T753">
        <v>13153.8</v>
      </c>
      <c r="U753">
        <v>128.80000000000001</v>
      </c>
      <c r="V753">
        <v>977.9</v>
      </c>
      <c r="W753">
        <v>2188.6</v>
      </c>
      <c r="X753">
        <v>4140.1000000000004</v>
      </c>
      <c r="Y753">
        <v>6328.7</v>
      </c>
      <c r="Z753">
        <v>4140.1000000000004</v>
      </c>
      <c r="AA753">
        <v>80766.7</v>
      </c>
      <c r="AB753">
        <v>4059.3</v>
      </c>
    </row>
    <row r="754" spans="1:28" x14ac:dyDescent="0.2">
      <c r="A754" s="2">
        <v>44440</v>
      </c>
      <c r="B754" s="3">
        <f>SUM(Table2[[#This Row],[Currency; Not seasonally adjusted]],Table2[[#This Row],[Demand deposits; Not seasonally adjusted]],AC754,AE754)</f>
        <v>6552.4</v>
      </c>
      <c r="C754" s="3">
        <f>SUM(Table2[[#This Row],[M1; Not seasonally adjusted]],K754,L754,,AD754)</f>
        <v>20931.100000000002</v>
      </c>
      <c r="D754" s="3">
        <f>SUM(Table2[[#This Row],[M1; Not seasonally adjusted]],-Table2[[#This Row],[Calculated_NM1]])</f>
        <v>13295.300000000001</v>
      </c>
      <c r="E754" s="3">
        <f>IF(Table2[[#This Row],[NM1-M1]]&gt;1,1,0)</f>
        <v>1</v>
      </c>
      <c r="F754">
        <v>19847.7</v>
      </c>
      <c r="G754">
        <v>20931.2</v>
      </c>
      <c r="H754">
        <v>2099</v>
      </c>
      <c r="I754">
        <v>4453.3999999999996</v>
      </c>
      <c r="J754">
        <v>13295.3</v>
      </c>
      <c r="K754">
        <v>118.4</v>
      </c>
      <c r="L754">
        <v>965</v>
      </c>
      <c r="M754">
        <v>595.70000000000005</v>
      </c>
      <c r="N754">
        <v>358</v>
      </c>
      <c r="O754">
        <v>953.8</v>
      </c>
      <c r="P754">
        <v>19872.5</v>
      </c>
      <c r="Q754">
        <v>20965.8</v>
      </c>
      <c r="R754">
        <v>2093.3000000000002</v>
      </c>
      <c r="S754">
        <v>4503.2</v>
      </c>
      <c r="T754">
        <v>13276.1</v>
      </c>
      <c r="U754">
        <v>117.1</v>
      </c>
      <c r="V754">
        <v>976.2</v>
      </c>
      <c r="W754">
        <v>2195.6</v>
      </c>
      <c r="X754">
        <v>4193.2</v>
      </c>
      <c r="Y754">
        <v>6388.8</v>
      </c>
      <c r="Z754">
        <v>4193.2</v>
      </c>
      <c r="AA754">
        <v>68567.7</v>
      </c>
      <c r="AB754">
        <v>4124.6000000000004</v>
      </c>
    </row>
    <row r="755" spans="1:28" x14ac:dyDescent="0.2">
      <c r="A755" s="2">
        <v>44470</v>
      </c>
      <c r="B755" s="3">
        <f>SUM(Table2[[#This Row],[Currency; Not seasonally adjusted]],Table2[[#This Row],[Demand deposits; Not seasonally adjusted]],AC755,AE755)</f>
        <v>6670.4</v>
      </c>
      <c r="C755" s="3">
        <f>SUM(Table2[[#This Row],[M1; Not seasonally adjusted]],K755,L755,,AD755)</f>
        <v>21097.9</v>
      </c>
      <c r="D755" s="3">
        <f>SUM(Table2[[#This Row],[M1; Not seasonally adjusted]],-Table2[[#This Row],[Calculated_NM1]])</f>
        <v>13350.500000000002</v>
      </c>
      <c r="E755" s="3">
        <f>IF(Table2[[#This Row],[NM1-M1]]&gt;1,1,0)</f>
        <v>1</v>
      </c>
      <c r="F755">
        <v>20020.900000000001</v>
      </c>
      <c r="G755">
        <v>21097.9</v>
      </c>
      <c r="H755">
        <v>2106.6999999999998</v>
      </c>
      <c r="I755">
        <v>4563.7</v>
      </c>
      <c r="J755">
        <v>13350.5</v>
      </c>
      <c r="K755">
        <v>107.8</v>
      </c>
      <c r="L755">
        <v>969.2</v>
      </c>
      <c r="M755">
        <v>597.70000000000005</v>
      </c>
      <c r="N755">
        <v>358.1</v>
      </c>
      <c r="O755">
        <v>955.8</v>
      </c>
      <c r="P755">
        <v>20063.400000000001</v>
      </c>
      <c r="Q755">
        <v>21143.8</v>
      </c>
      <c r="R755">
        <v>2104.1999999999998</v>
      </c>
      <c r="S755">
        <v>4595</v>
      </c>
      <c r="T755">
        <v>13364.3</v>
      </c>
      <c r="U755">
        <v>107.4</v>
      </c>
      <c r="V755">
        <v>973</v>
      </c>
      <c r="W755">
        <v>2202.8000000000002</v>
      </c>
      <c r="X755">
        <v>4128.1000000000004</v>
      </c>
      <c r="Y755">
        <v>6330.9</v>
      </c>
      <c r="Z755">
        <v>4128.1000000000004</v>
      </c>
      <c r="AA755">
        <v>54558.8</v>
      </c>
      <c r="AB755">
        <v>4073.5</v>
      </c>
    </row>
    <row r="756" spans="1:28" x14ac:dyDescent="0.2">
      <c r="A756" s="2">
        <v>44501</v>
      </c>
      <c r="B756" s="3">
        <f>SUM(Table2[[#This Row],[Currency; Not seasonally adjusted]],Table2[[#This Row],[Demand deposits; Not seasonally adjusted]],AC756,AE756)</f>
        <v>6732</v>
      </c>
      <c r="C756" s="3">
        <f>SUM(Table2[[#This Row],[M1; Not seasonally adjusted]],K756,L756,,AD756)</f>
        <v>21334.3</v>
      </c>
      <c r="D756" s="3">
        <f>SUM(Table2[[#This Row],[M1; Not seasonally adjusted]],-Table2[[#This Row],[Calculated_NM1]])</f>
        <v>13535.099999999999</v>
      </c>
      <c r="E756" s="3">
        <f>IF(Table2[[#This Row],[NM1-M1]]&gt;1,1,0)</f>
        <v>1</v>
      </c>
      <c r="F756">
        <v>20267.099999999999</v>
      </c>
      <c r="G756">
        <v>21334.3</v>
      </c>
      <c r="H756">
        <v>2116.9</v>
      </c>
      <c r="I756">
        <v>4615.1000000000004</v>
      </c>
      <c r="J756">
        <v>13535.2</v>
      </c>
      <c r="K756">
        <v>97.7</v>
      </c>
      <c r="L756">
        <v>969.5</v>
      </c>
      <c r="M756">
        <v>599.70000000000005</v>
      </c>
      <c r="N756">
        <v>358.1</v>
      </c>
      <c r="O756">
        <v>957.8</v>
      </c>
      <c r="P756">
        <v>20279.7</v>
      </c>
      <c r="Q756">
        <v>21349.200000000001</v>
      </c>
      <c r="R756">
        <v>2118.1999999999998</v>
      </c>
      <c r="S756">
        <v>4676.6000000000004</v>
      </c>
      <c r="T756">
        <v>13484.8</v>
      </c>
      <c r="U756">
        <v>98.6</v>
      </c>
      <c r="V756">
        <v>971</v>
      </c>
      <c r="W756">
        <v>2214.1</v>
      </c>
      <c r="X756">
        <v>4180.6000000000004</v>
      </c>
      <c r="Y756">
        <v>6394.7</v>
      </c>
      <c r="Z756">
        <v>4180.6000000000004</v>
      </c>
      <c r="AA756">
        <v>45317.599999999999</v>
      </c>
      <c r="AB756">
        <v>4135.3</v>
      </c>
    </row>
    <row r="757" spans="1:28" x14ac:dyDescent="0.2">
      <c r="A757" s="2">
        <v>44531</v>
      </c>
      <c r="B757" s="3">
        <f>SUM(Table2[[#This Row],[Currency; Not seasonally adjusted]],Table2[[#This Row],[Demand deposits; Not seasonally adjusted]],AC757,AE757)</f>
        <v>6903.0999999999995</v>
      </c>
      <c r="C757" s="3">
        <f>SUM(Table2[[#This Row],[M1; Not seasonally adjusted]],K757,L757,,AD757)</f>
        <v>21660.199999999997</v>
      </c>
      <c r="D757" s="3">
        <f>SUM(Table2[[#This Row],[M1; Not seasonally adjusted]],-Table2[[#This Row],[Calculated_NM1]])</f>
        <v>13688</v>
      </c>
      <c r="E757" s="3">
        <f>IF(Table2[[#This Row],[NM1-M1]]&gt;1,1,0)</f>
        <v>1</v>
      </c>
      <c r="F757">
        <v>20591.099999999999</v>
      </c>
      <c r="G757">
        <v>21660.2</v>
      </c>
      <c r="H757">
        <v>2129.6999999999998</v>
      </c>
      <c r="I757">
        <v>4773.3999999999996</v>
      </c>
      <c r="J757">
        <v>13688</v>
      </c>
      <c r="K757">
        <v>86.6</v>
      </c>
      <c r="L757">
        <v>982.5</v>
      </c>
      <c r="M757">
        <v>601.70000000000005</v>
      </c>
      <c r="N757">
        <v>358</v>
      </c>
      <c r="O757">
        <v>959.7</v>
      </c>
      <c r="P757">
        <v>20430.5</v>
      </c>
      <c r="Q757">
        <v>21489.9</v>
      </c>
      <c r="R757">
        <v>2133.1999999999998</v>
      </c>
      <c r="S757">
        <v>4696.5</v>
      </c>
      <c r="T757">
        <v>13600.9</v>
      </c>
      <c r="U757">
        <v>87.8</v>
      </c>
      <c r="V757">
        <v>971.6</v>
      </c>
      <c r="W757">
        <v>2225.1</v>
      </c>
      <c r="X757">
        <v>4187.8999999999996</v>
      </c>
      <c r="Y757">
        <v>6413.1</v>
      </c>
      <c r="Z757">
        <v>4187.8999999999996</v>
      </c>
      <c r="AA757">
        <v>38082.199999999997</v>
      </c>
      <c r="AB757">
        <v>4149.8999999999996</v>
      </c>
    </row>
    <row r="758" spans="1:28" x14ac:dyDescent="0.2">
      <c r="A758" s="2">
        <v>44562</v>
      </c>
      <c r="B758" s="3">
        <f>SUM(Table2[[#This Row],[Currency; Not seasonally adjusted]],Table2[[#This Row],[Demand deposits; Not seasonally adjusted]],AC758,AE758)</f>
        <v>6891.9</v>
      </c>
      <c r="C758" s="3">
        <f>SUM(Table2[[#This Row],[M1; Not seasonally adjusted]],K758,L758,,AD758)</f>
        <v>21636.899999999998</v>
      </c>
      <c r="D758" s="3">
        <f>SUM(Table2[[#This Row],[M1; Not seasonally adjusted]],-Table2[[#This Row],[Calculated_NM1]])</f>
        <v>13657.4</v>
      </c>
      <c r="E758" s="3">
        <f>IF(Table2[[#This Row],[NM1-M1]]&gt;1,1,0)</f>
        <v>1</v>
      </c>
      <c r="F758">
        <v>20549.3</v>
      </c>
      <c r="G758">
        <v>21636.799999999999</v>
      </c>
      <c r="H758">
        <v>2134.1</v>
      </c>
      <c r="I758">
        <v>4757.8</v>
      </c>
      <c r="J758">
        <v>13657.4</v>
      </c>
      <c r="K758">
        <v>76</v>
      </c>
      <c r="L758">
        <v>1011.6</v>
      </c>
      <c r="M758">
        <v>606.5</v>
      </c>
      <c r="N758">
        <v>360.4</v>
      </c>
      <c r="O758">
        <v>966.9</v>
      </c>
      <c r="P758">
        <v>20585.5</v>
      </c>
      <c r="Q758">
        <v>21649.7</v>
      </c>
      <c r="R758">
        <v>2144.3000000000002</v>
      </c>
      <c r="S758">
        <v>4799.8999999999996</v>
      </c>
      <c r="T758">
        <v>13641.3</v>
      </c>
      <c r="U758">
        <v>77.2</v>
      </c>
      <c r="V758">
        <v>987</v>
      </c>
      <c r="W758">
        <v>2232.8000000000002</v>
      </c>
      <c r="X758">
        <v>3871.1</v>
      </c>
      <c r="Y758">
        <v>6103.9</v>
      </c>
      <c r="Z758">
        <v>3871.1</v>
      </c>
      <c r="AA758">
        <v>32055.1</v>
      </c>
      <c r="AB758">
        <v>3839.1</v>
      </c>
    </row>
    <row r="759" spans="1:28" x14ac:dyDescent="0.2">
      <c r="A759" s="2">
        <v>44593</v>
      </c>
      <c r="B759" s="3">
        <f>SUM(Table2[[#This Row],[Currency; Not seasonally adjusted]],Table2[[#This Row],[Demand deposits; Not seasonally adjusted]],AC759,AE759)</f>
        <v>6833.8</v>
      </c>
      <c r="C759" s="3">
        <f>SUM(Table2[[#This Row],[M1; Not seasonally adjusted]],K759,L759,,AD759)</f>
        <v>21590.300000000003</v>
      </c>
      <c r="D759" s="3">
        <f>SUM(Table2[[#This Row],[M1; Not seasonally adjusted]],-Table2[[#This Row],[Calculated_NM1]])</f>
        <v>13694.100000000002</v>
      </c>
      <c r="E759" s="3">
        <f>IF(Table2[[#This Row],[NM1-M1]]&gt;1,1,0)</f>
        <v>1</v>
      </c>
      <c r="F759">
        <v>20527.900000000001</v>
      </c>
      <c r="G759">
        <v>21590.3</v>
      </c>
      <c r="H759">
        <v>2142.3000000000002</v>
      </c>
      <c r="I759">
        <v>4691.5</v>
      </c>
      <c r="J759">
        <v>13694.1</v>
      </c>
      <c r="K759">
        <v>58.2</v>
      </c>
      <c r="L759">
        <v>1004.2</v>
      </c>
      <c r="M759">
        <v>613.79999999999995</v>
      </c>
      <c r="N759">
        <v>365</v>
      </c>
      <c r="O759">
        <v>978.8</v>
      </c>
      <c r="P759">
        <v>20661</v>
      </c>
      <c r="Q759">
        <v>21708.400000000001</v>
      </c>
      <c r="R759">
        <v>2158.3000000000002</v>
      </c>
      <c r="S759">
        <v>4772.2</v>
      </c>
      <c r="T759">
        <v>13730.5</v>
      </c>
      <c r="U759">
        <v>59.2</v>
      </c>
      <c r="V759">
        <v>988.2</v>
      </c>
      <c r="W759">
        <v>2235.4</v>
      </c>
      <c r="X759">
        <v>3804.5</v>
      </c>
      <c r="Y759">
        <v>6040</v>
      </c>
      <c r="Z759">
        <v>3804.5</v>
      </c>
      <c r="AA759">
        <v>28714.6</v>
      </c>
      <c r="AB759">
        <v>3775.8</v>
      </c>
    </row>
    <row r="760" spans="1:28" x14ac:dyDescent="0.2">
      <c r="A760" s="2">
        <v>44621</v>
      </c>
      <c r="B760" s="3">
        <f>SUM(Table2[[#This Row],[Currency; Not seasonally adjusted]],Table2[[#This Row],[Demand deposits; Not seasonally adjusted]],AC760,AE760)</f>
        <v>6977.1</v>
      </c>
      <c r="C760" s="3">
        <f>SUM(Table2[[#This Row],[M1; Not seasonally adjusted]],K760,L760,,AD760)</f>
        <v>21855.8</v>
      </c>
      <c r="D760" s="3">
        <f>SUM(Table2[[#This Row],[M1; Not seasonally adjusted]],-Table2[[#This Row],[Calculated_NM1]])</f>
        <v>13823.6</v>
      </c>
      <c r="E760" s="3">
        <f>IF(Table2[[#This Row],[NM1-M1]]&gt;1,1,0)</f>
        <v>1</v>
      </c>
      <c r="F760">
        <v>20800.7</v>
      </c>
      <c r="G760">
        <v>21855.8</v>
      </c>
      <c r="H760">
        <v>2165.3000000000002</v>
      </c>
      <c r="I760">
        <v>4811.8</v>
      </c>
      <c r="J760">
        <v>13823.6</v>
      </c>
      <c r="K760">
        <v>46.3</v>
      </c>
      <c r="L760">
        <v>1008.8</v>
      </c>
      <c r="M760">
        <v>621</v>
      </c>
      <c r="N760">
        <v>369.6</v>
      </c>
      <c r="O760">
        <v>990.6</v>
      </c>
      <c r="P760">
        <v>20699.099999999999</v>
      </c>
      <c r="Q760">
        <v>21739.7</v>
      </c>
      <c r="R760">
        <v>2174.9</v>
      </c>
      <c r="S760">
        <v>4768.3999999999996</v>
      </c>
      <c r="T760">
        <v>13755.8</v>
      </c>
      <c r="U760">
        <v>46.9</v>
      </c>
      <c r="V760">
        <v>993.8</v>
      </c>
      <c r="W760">
        <v>2259.8000000000002</v>
      </c>
      <c r="X760">
        <v>3874.7</v>
      </c>
      <c r="Y760">
        <v>6134.5</v>
      </c>
      <c r="Z760">
        <v>3874.7</v>
      </c>
      <c r="AA760">
        <v>26205.8</v>
      </c>
      <c r="AB760">
        <v>3848.5</v>
      </c>
    </row>
    <row r="761" spans="1:28" x14ac:dyDescent="0.2">
      <c r="A761" s="2">
        <v>44652</v>
      </c>
      <c r="B761" s="3">
        <f>SUM(Table2[[#This Row],[Currency; Not seasonally adjusted]],Table2[[#This Row],[Demand deposits; Not seasonally adjusted]],AC761,AE761)</f>
        <v>7054.5</v>
      </c>
      <c r="C761" s="3">
        <f>SUM(Table2[[#This Row],[M1; Not seasonally adjusted]],K761,L761,,AD761)</f>
        <v>21849.1</v>
      </c>
      <c r="D761" s="3">
        <f>SUM(Table2[[#This Row],[M1; Not seasonally adjusted]],-Table2[[#This Row],[Calculated_NM1]])</f>
        <v>13765.599999999999</v>
      </c>
      <c r="E761" s="3">
        <f>IF(Table2[[#This Row],[NM1-M1]]&gt;1,1,0)</f>
        <v>1</v>
      </c>
      <c r="F761">
        <v>20820.099999999999</v>
      </c>
      <c r="G761">
        <v>21849.1</v>
      </c>
      <c r="H761">
        <v>2175.6999999999998</v>
      </c>
      <c r="I761">
        <v>4878.8</v>
      </c>
      <c r="J761">
        <v>13765.6</v>
      </c>
      <c r="K761">
        <v>37.700000000000003</v>
      </c>
      <c r="L761">
        <v>991.3</v>
      </c>
      <c r="M761">
        <v>628.79999999999995</v>
      </c>
      <c r="N761">
        <v>375.2</v>
      </c>
      <c r="O761">
        <v>1004</v>
      </c>
      <c r="P761">
        <v>20617.599999999999</v>
      </c>
      <c r="Q761">
        <v>21644.2</v>
      </c>
      <c r="R761">
        <v>2178.3000000000002</v>
      </c>
      <c r="S761">
        <v>4732.3999999999996</v>
      </c>
      <c r="T761">
        <v>13706.9</v>
      </c>
      <c r="U761">
        <v>37.9</v>
      </c>
      <c r="V761">
        <v>988.7</v>
      </c>
      <c r="W761">
        <v>2269.8000000000002</v>
      </c>
      <c r="X761">
        <v>3615.4</v>
      </c>
      <c r="Y761">
        <v>5885.2</v>
      </c>
      <c r="Z761">
        <v>3615.4</v>
      </c>
      <c r="AA761">
        <v>23960.3</v>
      </c>
      <c r="AB761">
        <v>3591.4</v>
      </c>
    </row>
    <row r="762" spans="1:28" x14ac:dyDescent="0.2">
      <c r="A762" s="2">
        <v>44682</v>
      </c>
      <c r="B762" s="3">
        <f>SUM(Table2[[#This Row],[Currency; Not seasonally adjusted]],Table2[[#This Row],[Demand deposits; Not seasonally adjusted]],AC762,AE762)</f>
        <v>7115.1</v>
      </c>
      <c r="C762" s="3">
        <f>SUM(Table2[[#This Row],[M1; Not seasonally adjusted]],K762,L762,,AD762)</f>
        <v>21554.9</v>
      </c>
      <c r="D762" s="3">
        <f>SUM(Table2[[#This Row],[M1; Not seasonally adjusted]],-Table2[[#This Row],[Calculated_NM1]])</f>
        <v>13429.6</v>
      </c>
      <c r="E762" s="3">
        <f>IF(Table2[[#This Row],[NM1-M1]]&gt;1,1,0)</f>
        <v>1</v>
      </c>
      <c r="F762">
        <v>20544.7</v>
      </c>
      <c r="G762">
        <v>21555</v>
      </c>
      <c r="H762">
        <v>2180.9</v>
      </c>
      <c r="I762">
        <v>4934.2</v>
      </c>
      <c r="J762">
        <v>13429.6</v>
      </c>
      <c r="K762">
        <v>37.5</v>
      </c>
      <c r="L762">
        <v>972.7</v>
      </c>
      <c r="M762">
        <v>637.20000000000005</v>
      </c>
      <c r="N762">
        <v>381.9</v>
      </c>
      <c r="O762">
        <v>1019</v>
      </c>
      <c r="P762">
        <v>20627.599999999999</v>
      </c>
      <c r="Q762">
        <v>21649</v>
      </c>
      <c r="R762">
        <v>2174.5</v>
      </c>
      <c r="S762">
        <v>4909.1000000000004</v>
      </c>
      <c r="T762">
        <v>13544.1</v>
      </c>
      <c r="U762">
        <v>37.200000000000003</v>
      </c>
      <c r="V762">
        <v>984.3</v>
      </c>
      <c r="W762">
        <v>2273.6999999999998</v>
      </c>
      <c r="X762">
        <v>3317.9</v>
      </c>
      <c r="Y762">
        <v>5591.5</v>
      </c>
      <c r="Z762">
        <v>3317.9</v>
      </c>
      <c r="AA762">
        <v>21882.7</v>
      </c>
      <c r="AB762">
        <v>3296</v>
      </c>
    </row>
    <row r="763" spans="1:28" x14ac:dyDescent="0.2">
      <c r="A763" s="2">
        <v>44713</v>
      </c>
      <c r="B763" s="3">
        <f>SUM(Table2[[#This Row],[Currency; Not seasonally adjusted]],Table2[[#This Row],[Demand deposits; Not seasonally adjusted]],AC763,AE763)</f>
        <v>7133.2999999999993</v>
      </c>
      <c r="C763" s="3">
        <f>SUM(Table2[[#This Row],[M1; Not seasonally adjusted]],K763,L763,,AD763)</f>
        <v>21585.200000000001</v>
      </c>
      <c r="D763" s="3">
        <f>SUM(Table2[[#This Row],[M1; Not seasonally adjusted]],-Table2[[#This Row],[Calculated_NM1]])</f>
        <v>13413.600000000002</v>
      </c>
      <c r="E763" s="3">
        <f>IF(Table2[[#This Row],[NM1-M1]]&gt;1,1,0)</f>
        <v>1</v>
      </c>
      <c r="F763">
        <v>20546.900000000001</v>
      </c>
      <c r="G763">
        <v>21585.200000000001</v>
      </c>
      <c r="H763">
        <v>2184.1</v>
      </c>
      <c r="I763">
        <v>4949.2</v>
      </c>
      <c r="J763">
        <v>13413.6</v>
      </c>
      <c r="K763">
        <v>51.3</v>
      </c>
      <c r="L763">
        <v>987</v>
      </c>
      <c r="M763">
        <v>645.6</v>
      </c>
      <c r="N763">
        <v>388.6</v>
      </c>
      <c r="O763">
        <v>1034.2</v>
      </c>
      <c r="P763">
        <v>20556.5</v>
      </c>
      <c r="Q763">
        <v>21607.3</v>
      </c>
      <c r="R763">
        <v>2173</v>
      </c>
      <c r="S763">
        <v>4926.5</v>
      </c>
      <c r="T763">
        <v>13457</v>
      </c>
      <c r="U763">
        <v>50.6</v>
      </c>
      <c r="V763">
        <v>1000.2</v>
      </c>
      <c r="W763">
        <v>2278.1</v>
      </c>
      <c r="X763">
        <v>3228.4</v>
      </c>
      <c r="Y763">
        <v>5506.5</v>
      </c>
      <c r="Z763">
        <v>3228.4</v>
      </c>
      <c r="AA763">
        <v>21422.5</v>
      </c>
      <c r="AB763">
        <v>3207</v>
      </c>
    </row>
    <row r="764" spans="1:28" x14ac:dyDescent="0.2">
      <c r="A764" s="2">
        <v>44743</v>
      </c>
      <c r="B764" s="3">
        <f>SUM(Table2[[#This Row],[Currency; Not seasonally adjusted]],Table2[[#This Row],[Demand deposits; Not seasonally adjusted]],AC764,AE764)</f>
        <v>7151.1</v>
      </c>
      <c r="C764" s="3">
        <f>SUM(Table2[[#This Row],[M1; Not seasonally adjusted]],K764,L764,,AD764)</f>
        <v>21578.799999999999</v>
      </c>
      <c r="D764" s="3">
        <f>SUM(Table2[[#This Row],[M1; Not seasonally adjusted]],-Table2[[#This Row],[Calculated_NM1]])</f>
        <v>13337.1</v>
      </c>
      <c r="E764" s="3">
        <f>IF(Table2[[#This Row],[NM1-M1]]&gt;1,1,0)</f>
        <v>1</v>
      </c>
      <c r="F764">
        <v>20488.2</v>
      </c>
      <c r="G764">
        <v>21578.799999999999</v>
      </c>
      <c r="H764">
        <v>2185.4</v>
      </c>
      <c r="I764">
        <v>4965.7</v>
      </c>
      <c r="J764">
        <v>13337.1</v>
      </c>
      <c r="K764">
        <v>77</v>
      </c>
      <c r="L764">
        <v>1013.6</v>
      </c>
      <c r="M764">
        <v>649.79999999999995</v>
      </c>
      <c r="N764">
        <v>395.5</v>
      </c>
      <c r="O764">
        <v>1045.3</v>
      </c>
      <c r="P764">
        <v>20532.599999999999</v>
      </c>
      <c r="Q764">
        <v>21636.1</v>
      </c>
      <c r="R764">
        <v>2172.9</v>
      </c>
      <c r="S764">
        <v>4956</v>
      </c>
      <c r="T764">
        <v>13403.7</v>
      </c>
      <c r="U764">
        <v>75.8</v>
      </c>
      <c r="V764">
        <v>1027.7</v>
      </c>
      <c r="W764">
        <v>2278.5</v>
      </c>
      <c r="X764">
        <v>3258.7</v>
      </c>
      <c r="Y764">
        <v>5537.2</v>
      </c>
      <c r="Z764">
        <v>3258.7</v>
      </c>
      <c r="AA764">
        <v>19540.900000000001</v>
      </c>
      <c r="AB764">
        <v>3239.1</v>
      </c>
    </row>
    <row r="765" spans="1:28" x14ac:dyDescent="0.2">
      <c r="A765" s="2">
        <v>44774</v>
      </c>
      <c r="B765" s="3">
        <f>SUM(Table2[[#This Row],[Currency; Not seasonally adjusted]],Table2[[#This Row],[Demand deposits; Not seasonally adjusted]],AC765,AE765)</f>
        <v>7375.7</v>
      </c>
      <c r="C765" s="3">
        <f>SUM(Table2[[#This Row],[M1; Not seasonally adjusted]],K765,L765,,AD765)</f>
        <v>21546</v>
      </c>
      <c r="D765" s="3">
        <f>SUM(Table2[[#This Row],[M1; Not seasonally adjusted]],-Table2[[#This Row],[Calculated_NM1]])</f>
        <v>13024</v>
      </c>
      <c r="E765" s="3">
        <f>IF(Table2[[#This Row],[NM1-M1]]&gt;1,1,0)</f>
        <v>1</v>
      </c>
      <c r="F765">
        <v>20399.7</v>
      </c>
      <c r="G765">
        <v>21546</v>
      </c>
      <c r="H765">
        <v>2186.3000000000002</v>
      </c>
      <c r="I765">
        <v>5189.3999999999996</v>
      </c>
      <c r="J765">
        <v>13024</v>
      </c>
      <c r="K765">
        <v>125.3</v>
      </c>
      <c r="L765">
        <v>1021</v>
      </c>
      <c r="M765">
        <v>649.79999999999995</v>
      </c>
      <c r="N765">
        <v>402.8</v>
      </c>
      <c r="O765">
        <v>1052.5999999999999</v>
      </c>
      <c r="P765">
        <v>20472.400000000001</v>
      </c>
      <c r="Q765">
        <v>21631.9</v>
      </c>
      <c r="R765">
        <v>2179.1</v>
      </c>
      <c r="S765">
        <v>5239.3</v>
      </c>
      <c r="T765">
        <v>13054.1</v>
      </c>
      <c r="U765">
        <v>123.6</v>
      </c>
      <c r="V765">
        <v>1035.9000000000001</v>
      </c>
      <c r="W765">
        <v>2276.3000000000002</v>
      </c>
      <c r="X765">
        <v>3305.9</v>
      </c>
      <c r="Y765">
        <v>5582.3</v>
      </c>
      <c r="Z765">
        <v>3305.9</v>
      </c>
      <c r="AA765">
        <v>18755.2</v>
      </c>
      <c r="AB765">
        <v>3287.2</v>
      </c>
    </row>
    <row r="766" spans="1:28" x14ac:dyDescent="0.2">
      <c r="A766" s="2">
        <v>44805</v>
      </c>
      <c r="B766" s="3">
        <f>SUM(Table2[[#This Row],[Currency; Not seasonally adjusted]],Table2[[#This Row],[Demand deposits; Not seasonally adjusted]],AC766,AE766)</f>
        <v>7308</v>
      </c>
      <c r="C766" s="3">
        <f>SUM(Table2[[#This Row],[M1; Not seasonally adjusted]],K766,L766,,AD766)</f>
        <v>21459.200000000001</v>
      </c>
      <c r="D766" s="3">
        <f>SUM(Table2[[#This Row],[M1; Not seasonally adjusted]],-Table2[[#This Row],[Calculated_NM1]])</f>
        <v>12941.3</v>
      </c>
      <c r="E766" s="3">
        <f>IF(Table2[[#This Row],[NM1-M1]]&gt;1,1,0)</f>
        <v>1</v>
      </c>
      <c r="F766">
        <v>20249.3</v>
      </c>
      <c r="G766">
        <v>21459.3</v>
      </c>
      <c r="H766">
        <v>2188.6</v>
      </c>
      <c r="I766">
        <v>5119.3999999999996</v>
      </c>
      <c r="J766">
        <v>12941.4</v>
      </c>
      <c r="K766">
        <v>166.9</v>
      </c>
      <c r="L766">
        <v>1043</v>
      </c>
      <c r="M766">
        <v>649.79999999999995</v>
      </c>
      <c r="N766">
        <v>410</v>
      </c>
      <c r="O766">
        <v>1059.8</v>
      </c>
      <c r="P766">
        <v>20283.400000000001</v>
      </c>
      <c r="Q766">
        <v>21503.3</v>
      </c>
      <c r="R766">
        <v>2182.8000000000002</v>
      </c>
      <c r="S766">
        <v>5179.2</v>
      </c>
      <c r="T766">
        <v>12921.4</v>
      </c>
      <c r="U766">
        <v>165.2</v>
      </c>
      <c r="V766">
        <v>1054.7</v>
      </c>
      <c r="W766">
        <v>2279.5</v>
      </c>
      <c r="X766">
        <v>3131.4</v>
      </c>
      <c r="Y766">
        <v>5410.9</v>
      </c>
      <c r="Z766">
        <v>3131.4</v>
      </c>
      <c r="AA766">
        <v>20293.400000000001</v>
      </c>
      <c r="AB766">
        <v>3111.1</v>
      </c>
    </row>
    <row r="767" spans="1:28" x14ac:dyDescent="0.2">
      <c r="A767" s="2">
        <v>44835</v>
      </c>
      <c r="B767" s="3">
        <f>SUM(Table2[[#This Row],[Currency; Not seasonally adjusted]],Table2[[#This Row],[Demand deposits; Not seasonally adjusted]],AC767,AE767)</f>
        <v>7280.8</v>
      </c>
      <c r="C767" s="3">
        <f>SUM(Table2[[#This Row],[M1; Not seasonally adjusted]],K767,L767,,AD767)</f>
        <v>21362.699999999997</v>
      </c>
      <c r="D767" s="3">
        <f>SUM(Table2[[#This Row],[M1; Not seasonally adjusted]],-Table2[[#This Row],[Calculated_NM1]])</f>
        <v>12770.5</v>
      </c>
      <c r="E767" s="3">
        <f>IF(Table2[[#This Row],[NM1-M1]]&gt;1,1,0)</f>
        <v>1</v>
      </c>
      <c r="F767">
        <v>20051.3</v>
      </c>
      <c r="G767">
        <v>21362.7</v>
      </c>
      <c r="H767">
        <v>2193.8000000000002</v>
      </c>
      <c r="I767">
        <v>5087</v>
      </c>
      <c r="J767">
        <v>12770.5</v>
      </c>
      <c r="K767">
        <v>225.8</v>
      </c>
      <c r="L767">
        <v>1085.5999999999999</v>
      </c>
      <c r="M767">
        <v>649.79999999999995</v>
      </c>
      <c r="N767">
        <v>413.4</v>
      </c>
      <c r="O767">
        <v>1063.2</v>
      </c>
      <c r="P767">
        <v>20100.3</v>
      </c>
      <c r="Q767">
        <v>21415.5</v>
      </c>
      <c r="R767">
        <v>2193.1</v>
      </c>
      <c r="S767">
        <v>5126.3</v>
      </c>
      <c r="T767">
        <v>12780.8</v>
      </c>
      <c r="U767">
        <v>225</v>
      </c>
      <c r="V767">
        <v>1090.2</v>
      </c>
      <c r="W767">
        <v>2284</v>
      </c>
      <c r="X767">
        <v>3055.7</v>
      </c>
      <c r="Y767">
        <v>5339.7</v>
      </c>
      <c r="Z767">
        <v>3055.7</v>
      </c>
      <c r="AA767">
        <v>19827.5</v>
      </c>
      <c r="AB767">
        <v>3035.9</v>
      </c>
    </row>
    <row r="768" spans="1:28" x14ac:dyDescent="0.2">
      <c r="A768" s="2">
        <v>44866</v>
      </c>
      <c r="B768" s="3">
        <f>SUM(Table2[[#This Row],[Currency; Not seasonally adjusted]],Table2[[#This Row],[Demand deposits; Not seasonally adjusted]],AC768,AE768)</f>
        <v>7287.6</v>
      </c>
      <c r="C768" s="3">
        <f>SUM(Table2[[#This Row],[M1; Not seasonally adjusted]],K768,L768,,AD768)</f>
        <v>21331.200000000001</v>
      </c>
      <c r="D768" s="3">
        <f>SUM(Table2[[#This Row],[M1; Not seasonally adjusted]],-Table2[[#This Row],[Calculated_NM1]])</f>
        <v>12628.6</v>
      </c>
      <c r="E768" s="3">
        <f>IF(Table2[[#This Row],[NM1-M1]]&gt;1,1,0)</f>
        <v>1</v>
      </c>
      <c r="F768">
        <v>19916.2</v>
      </c>
      <c r="G768">
        <v>21331.200000000001</v>
      </c>
      <c r="H768">
        <v>2199.8000000000002</v>
      </c>
      <c r="I768">
        <v>5087.8</v>
      </c>
      <c r="J768">
        <v>12628.6</v>
      </c>
      <c r="K768">
        <v>288.39999999999998</v>
      </c>
      <c r="L768">
        <v>1126.5999999999999</v>
      </c>
      <c r="M768">
        <v>649.79999999999995</v>
      </c>
      <c r="N768">
        <v>413.4</v>
      </c>
      <c r="O768">
        <v>1063.2</v>
      </c>
      <c r="P768">
        <v>19935.8</v>
      </c>
      <c r="Q768">
        <v>21354.799999999999</v>
      </c>
      <c r="R768">
        <v>2202.1</v>
      </c>
      <c r="S768">
        <v>5154.2</v>
      </c>
      <c r="T768">
        <v>12579.6</v>
      </c>
      <c r="U768">
        <v>290</v>
      </c>
      <c r="V768">
        <v>1129</v>
      </c>
      <c r="W768">
        <v>2292.5</v>
      </c>
      <c r="X768">
        <v>3126.2</v>
      </c>
      <c r="Y768">
        <v>5418.7</v>
      </c>
      <c r="Z768">
        <v>3126.2</v>
      </c>
      <c r="AA768">
        <v>19177.900000000001</v>
      </c>
      <c r="AB768">
        <v>3107</v>
      </c>
    </row>
    <row r="769" spans="1:28" x14ac:dyDescent="0.2">
      <c r="A769" s="2">
        <v>44896</v>
      </c>
      <c r="B769" s="3">
        <f>SUM(Table2[[#This Row],[Currency; Not seasonally adjusted]],Table2[[#This Row],[Demand deposits; Not seasonally adjusted]],AC769,AE769)</f>
        <v>7345.6</v>
      </c>
      <c r="C769" s="3">
        <f>SUM(Table2[[#This Row],[M1; Not seasonally adjusted]],K769,L769,,AD769)</f>
        <v>21366.600000000002</v>
      </c>
      <c r="D769" s="3">
        <f>SUM(Table2[[#This Row],[M1; Not seasonally adjusted]],-Table2[[#This Row],[Calculated_NM1]])</f>
        <v>12490.800000000001</v>
      </c>
      <c r="E769" s="3">
        <f>IF(Table2[[#This Row],[NM1-M1]]&gt;1,1,0)</f>
        <v>1</v>
      </c>
      <c r="F769">
        <v>19836.400000000001</v>
      </c>
      <c r="G769">
        <v>21366.6</v>
      </c>
      <c r="H769">
        <v>2207.8000000000002</v>
      </c>
      <c r="I769">
        <v>5137.8</v>
      </c>
      <c r="J769">
        <v>12490.8</v>
      </c>
      <c r="K769">
        <v>357.4</v>
      </c>
      <c r="L769">
        <v>1172.8</v>
      </c>
      <c r="M769">
        <v>649.79999999999995</v>
      </c>
      <c r="N769">
        <v>413.4</v>
      </c>
      <c r="O769">
        <v>1063.2</v>
      </c>
      <c r="P769">
        <v>19685.8</v>
      </c>
      <c r="Q769">
        <v>21207.4</v>
      </c>
      <c r="R769">
        <v>2211.6999999999998</v>
      </c>
      <c r="S769">
        <v>5066.5</v>
      </c>
      <c r="T769">
        <v>12407.6</v>
      </c>
      <c r="U769">
        <v>361.4</v>
      </c>
      <c r="V769">
        <v>1160.2</v>
      </c>
      <c r="W769">
        <v>2298.1</v>
      </c>
      <c r="X769">
        <v>3107.3</v>
      </c>
      <c r="Y769">
        <v>5405.4</v>
      </c>
      <c r="Z769">
        <v>3107.3</v>
      </c>
      <c r="AA769">
        <v>17300.400000000001</v>
      </c>
      <c r="AB769">
        <v>3090</v>
      </c>
    </row>
    <row r="771" spans="1:28" x14ac:dyDescent="0.2">
      <c r="B771" s="3">
        <f>SUM(H738,I738,J738)</f>
        <v>16170.599999999999</v>
      </c>
      <c r="C771" s="3">
        <f>SUM(B771,K738,L738)</f>
        <v>17766.8</v>
      </c>
      <c r="P771">
        <f>SUM(R712,S712,AF712,AH712)</f>
        <v>3663.4</v>
      </c>
      <c r="Q771">
        <f>SUM(P771,U712,V712,AG712)</f>
        <v>13965.5</v>
      </c>
    </row>
    <row r="772" spans="1:28" x14ac:dyDescent="0.2">
      <c r="P772">
        <f>SUM(R738,S738,T738)</f>
        <v>16232.9</v>
      </c>
      <c r="Q772">
        <f>SUM(P772,U738,V738)</f>
        <v>17835.199999999997</v>
      </c>
    </row>
  </sheetData>
  <phoneticPr fontId="18" alignment="center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4"/>
  <sheetViews>
    <sheetView workbookViewId="0">
      <pane xSplit="1" ySplit="6" topLeftCell="B712" activePane="bottomRight" state="frozen"/>
      <selection pane="bottomLeft" activeCell="A712" sqref="A712"/>
      <selection pane="topRight" activeCell="B1" sqref="B1"/>
      <selection pane="bottomRight" activeCell="C721" sqref="C721"/>
    </sheetView>
  </sheetViews>
  <sheetFormatPr defaultRowHeight="15" x14ac:dyDescent="0.2"/>
  <cols>
    <col min="1" max="1" width="16.27734375" bestFit="1" customWidth="1"/>
    <col min="2" max="3" width="25.15234375" bestFit="1" customWidth="1"/>
    <col min="4" max="4" width="29.7265625" bestFit="1" customWidth="1"/>
    <col min="12" max="12" width="21.3867187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30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</row>
    <row r="3" spans="1:30" x14ac:dyDescent="0.2">
      <c r="A3" t="s">
        <v>32</v>
      </c>
      <c r="B3" s="1">
        <v>1000000000</v>
      </c>
      <c r="C3" s="1">
        <v>1000000000</v>
      </c>
      <c r="D3" s="1">
        <v>1000000000</v>
      </c>
      <c r="E3" s="1">
        <v>1000000000</v>
      </c>
      <c r="F3" s="1">
        <v>1000000000</v>
      </c>
      <c r="G3" s="1">
        <v>1000000000</v>
      </c>
      <c r="H3" s="1">
        <v>1000000000</v>
      </c>
      <c r="I3" s="1">
        <v>1000000000</v>
      </c>
      <c r="J3" s="1">
        <v>1000000000</v>
      </c>
      <c r="K3" s="1">
        <v>1000000000</v>
      </c>
      <c r="L3" s="1">
        <v>1000000000</v>
      </c>
      <c r="M3" s="1">
        <v>1000000000</v>
      </c>
      <c r="N3" s="1">
        <v>1000000000</v>
      </c>
      <c r="O3" s="1">
        <v>1000000000</v>
      </c>
      <c r="P3" s="1">
        <v>1000000000</v>
      </c>
      <c r="Q3" s="1">
        <v>1000000000</v>
      </c>
      <c r="R3" s="1">
        <v>1000000000</v>
      </c>
      <c r="S3" s="1">
        <v>1000000000</v>
      </c>
      <c r="T3" s="1">
        <v>1000000000</v>
      </c>
      <c r="U3" s="1">
        <v>1000000000</v>
      </c>
      <c r="V3" s="1">
        <v>1000000000</v>
      </c>
      <c r="W3">
        <v>1000000</v>
      </c>
      <c r="X3" s="1">
        <v>1000000000</v>
      </c>
      <c r="Y3" s="1">
        <v>1000000000</v>
      </c>
      <c r="Z3" s="1">
        <v>1000000000</v>
      </c>
      <c r="AA3" s="1">
        <v>1000000000</v>
      </c>
      <c r="AB3" s="1">
        <v>1000000000</v>
      </c>
      <c r="AC3" s="1">
        <v>1000000000</v>
      </c>
      <c r="AD3" s="1">
        <v>1000000000</v>
      </c>
    </row>
    <row r="4" spans="1:30" x14ac:dyDescent="0.2">
      <c r="A4" t="s">
        <v>33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</row>
    <row r="5" spans="1:30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</row>
    <row r="6" spans="1:30" x14ac:dyDescent="0.2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">
        <v>78</v>
      </c>
      <c r="O6" t="s">
        <v>79</v>
      </c>
      <c r="P6" t="s">
        <v>80</v>
      </c>
      <c r="Q6" t="s">
        <v>81</v>
      </c>
      <c r="R6" t="s">
        <v>82</v>
      </c>
      <c r="S6" t="s">
        <v>83</v>
      </c>
      <c r="T6" t="s">
        <v>84</v>
      </c>
      <c r="U6" t="s">
        <v>85</v>
      </c>
      <c r="V6" t="s">
        <v>86</v>
      </c>
      <c r="W6" t="s">
        <v>87</v>
      </c>
      <c r="X6" t="s">
        <v>88</v>
      </c>
      <c r="Y6" t="s">
        <v>89</v>
      </c>
      <c r="Z6" t="s">
        <v>90</v>
      </c>
      <c r="AA6" t="s">
        <v>91</v>
      </c>
      <c r="AB6" t="s">
        <v>92</v>
      </c>
      <c r="AC6" t="s">
        <v>93</v>
      </c>
      <c r="AD6" t="s">
        <v>94</v>
      </c>
    </row>
    <row r="7" spans="1:30" x14ac:dyDescent="0.2">
      <c r="A7" s="2">
        <v>21551</v>
      </c>
      <c r="B7">
        <v>142.19999999999999</v>
      </c>
      <c r="C7">
        <v>289.8</v>
      </c>
      <c r="D7">
        <v>28.4</v>
      </c>
      <c r="E7">
        <v>113.4</v>
      </c>
      <c r="G7">
        <v>11.7</v>
      </c>
      <c r="I7">
        <v>0</v>
      </c>
      <c r="J7">
        <v>0</v>
      </c>
      <c r="K7">
        <v>0</v>
      </c>
      <c r="L7">
        <v>138.9</v>
      </c>
      <c r="M7">
        <v>286.60000000000002</v>
      </c>
      <c r="N7">
        <v>28.5</v>
      </c>
      <c r="O7">
        <v>110</v>
      </c>
      <c r="Q7">
        <v>11.7</v>
      </c>
      <c r="S7">
        <v>31.6</v>
      </c>
      <c r="T7">
        <v>18.899999999999999</v>
      </c>
      <c r="U7">
        <v>50.5</v>
      </c>
      <c r="V7">
        <v>18.899999999999999</v>
      </c>
      <c r="W7">
        <v>551.79999999999995</v>
      </c>
      <c r="X7">
        <v>18.3</v>
      </c>
      <c r="Y7">
        <v>0</v>
      </c>
      <c r="Z7">
        <v>136</v>
      </c>
      <c r="AA7">
        <v>0.3</v>
      </c>
      <c r="AB7">
        <v>0</v>
      </c>
      <c r="AC7">
        <v>136</v>
      </c>
      <c r="AD7">
        <v>0.3</v>
      </c>
    </row>
    <row r="8" spans="1:30" x14ac:dyDescent="0.2">
      <c r="A8" s="2">
        <v>21582</v>
      </c>
      <c r="B8">
        <v>139.30000000000001</v>
      </c>
      <c r="C8">
        <v>287.7</v>
      </c>
      <c r="D8">
        <v>28.2</v>
      </c>
      <c r="E8">
        <v>110.8</v>
      </c>
      <c r="G8">
        <v>11.7</v>
      </c>
      <c r="I8">
        <v>0</v>
      </c>
      <c r="J8">
        <v>0</v>
      </c>
      <c r="K8">
        <v>0</v>
      </c>
      <c r="L8">
        <v>139.4</v>
      </c>
      <c r="M8">
        <v>287.7</v>
      </c>
      <c r="N8">
        <v>28.6</v>
      </c>
      <c r="O8">
        <v>110.5</v>
      </c>
      <c r="Q8">
        <v>11.7</v>
      </c>
      <c r="S8">
        <v>31.2</v>
      </c>
      <c r="T8">
        <v>18.600000000000001</v>
      </c>
      <c r="U8">
        <v>49.8</v>
      </c>
      <c r="V8">
        <v>18.600000000000001</v>
      </c>
      <c r="W8">
        <v>505</v>
      </c>
      <c r="X8">
        <v>18.100000000000001</v>
      </c>
      <c r="Y8">
        <v>0</v>
      </c>
      <c r="Z8">
        <v>136.69999999999999</v>
      </c>
      <c r="AA8">
        <v>0.3</v>
      </c>
      <c r="AB8">
        <v>0</v>
      </c>
      <c r="AC8">
        <v>136.6</v>
      </c>
      <c r="AD8">
        <v>0.3</v>
      </c>
    </row>
    <row r="9" spans="1:30" x14ac:dyDescent="0.2">
      <c r="A9" s="2">
        <v>21610</v>
      </c>
      <c r="B9">
        <v>138.4</v>
      </c>
      <c r="C9">
        <v>287.89999999999998</v>
      </c>
      <c r="D9">
        <v>28.3</v>
      </c>
      <c r="E9">
        <v>109.8</v>
      </c>
      <c r="G9">
        <v>11.8</v>
      </c>
      <c r="I9">
        <v>0</v>
      </c>
      <c r="J9">
        <v>0</v>
      </c>
      <c r="K9">
        <v>0</v>
      </c>
      <c r="L9">
        <v>139.69999999999999</v>
      </c>
      <c r="M9">
        <v>289.2</v>
      </c>
      <c r="N9">
        <v>28.6</v>
      </c>
      <c r="O9">
        <v>110.7</v>
      </c>
      <c r="Q9">
        <v>11.8</v>
      </c>
      <c r="S9">
        <v>31.3</v>
      </c>
      <c r="T9">
        <v>18.399999999999999</v>
      </c>
      <c r="U9">
        <v>49.7</v>
      </c>
      <c r="V9">
        <v>18.399999999999999</v>
      </c>
      <c r="W9">
        <v>599.5</v>
      </c>
      <c r="X9">
        <v>17.8</v>
      </c>
      <c r="Y9">
        <v>0</v>
      </c>
      <c r="Z9">
        <v>137.69999999999999</v>
      </c>
      <c r="AA9">
        <v>0.3</v>
      </c>
      <c r="AB9">
        <v>0</v>
      </c>
      <c r="AC9">
        <v>137.6</v>
      </c>
      <c r="AD9">
        <v>0.3</v>
      </c>
    </row>
    <row r="10" spans="1:30" x14ac:dyDescent="0.2">
      <c r="A10" s="2">
        <v>21641</v>
      </c>
      <c r="B10">
        <v>139.69999999999999</v>
      </c>
      <c r="C10">
        <v>290.2</v>
      </c>
      <c r="D10">
        <v>28.3</v>
      </c>
      <c r="E10">
        <v>111.1</v>
      </c>
      <c r="G10">
        <v>12</v>
      </c>
      <c r="I10">
        <v>0</v>
      </c>
      <c r="J10">
        <v>0</v>
      </c>
      <c r="K10">
        <v>0</v>
      </c>
      <c r="L10">
        <v>139.69999999999999</v>
      </c>
      <c r="M10">
        <v>290.10000000000002</v>
      </c>
      <c r="N10">
        <v>28.6</v>
      </c>
      <c r="O10">
        <v>110.7</v>
      </c>
      <c r="Q10">
        <v>12</v>
      </c>
      <c r="S10">
        <v>31.4</v>
      </c>
      <c r="T10">
        <v>18.7</v>
      </c>
      <c r="U10">
        <v>50.1</v>
      </c>
      <c r="V10">
        <v>18.7</v>
      </c>
      <c r="W10">
        <v>691.6</v>
      </c>
      <c r="X10">
        <v>18</v>
      </c>
      <c r="Y10">
        <v>0</v>
      </c>
      <c r="Z10">
        <v>138.5</v>
      </c>
      <c r="AA10">
        <v>0.3</v>
      </c>
      <c r="AB10">
        <v>0</v>
      </c>
      <c r="AC10">
        <v>138.4</v>
      </c>
      <c r="AD10">
        <v>0.3</v>
      </c>
    </row>
    <row r="11" spans="1:30" x14ac:dyDescent="0.2">
      <c r="A11" s="2">
        <v>21671</v>
      </c>
      <c r="B11">
        <v>138.69999999999999</v>
      </c>
      <c r="C11">
        <v>290.2</v>
      </c>
      <c r="D11">
        <v>28.5</v>
      </c>
      <c r="E11">
        <v>109.8</v>
      </c>
      <c r="G11">
        <v>12.2</v>
      </c>
      <c r="I11">
        <v>0</v>
      </c>
      <c r="J11">
        <v>0</v>
      </c>
      <c r="K11">
        <v>0</v>
      </c>
      <c r="L11">
        <v>140.69999999999999</v>
      </c>
      <c r="M11">
        <v>292.2</v>
      </c>
      <c r="N11">
        <v>28.7</v>
      </c>
      <c r="O11">
        <v>111.6</v>
      </c>
      <c r="Q11">
        <v>12.1</v>
      </c>
      <c r="S11">
        <v>31.6</v>
      </c>
      <c r="T11">
        <v>18.600000000000001</v>
      </c>
      <c r="U11">
        <v>50.1</v>
      </c>
      <c r="V11">
        <v>18.600000000000001</v>
      </c>
      <c r="W11">
        <v>741.5</v>
      </c>
      <c r="X11">
        <v>17.8</v>
      </c>
      <c r="Y11">
        <v>0</v>
      </c>
      <c r="Z11">
        <v>139.30000000000001</v>
      </c>
      <c r="AA11">
        <v>0.3</v>
      </c>
      <c r="AB11">
        <v>0</v>
      </c>
      <c r="AC11">
        <v>139.5</v>
      </c>
      <c r="AD11">
        <v>0.3</v>
      </c>
    </row>
    <row r="12" spans="1:30" x14ac:dyDescent="0.2">
      <c r="A12" s="2">
        <v>21702</v>
      </c>
      <c r="B12">
        <v>139.4</v>
      </c>
      <c r="C12">
        <v>292.5</v>
      </c>
      <c r="D12">
        <v>28.7</v>
      </c>
      <c r="E12">
        <v>110.3</v>
      </c>
      <c r="G12">
        <v>12.3</v>
      </c>
      <c r="I12">
        <v>0</v>
      </c>
      <c r="J12">
        <v>0</v>
      </c>
      <c r="K12">
        <v>0</v>
      </c>
      <c r="L12">
        <v>141.19999999999999</v>
      </c>
      <c r="M12">
        <v>294.10000000000002</v>
      </c>
      <c r="N12">
        <v>28.9</v>
      </c>
      <c r="O12">
        <v>111.9</v>
      </c>
      <c r="Q12">
        <v>12.2</v>
      </c>
      <c r="S12">
        <v>31.9</v>
      </c>
      <c r="T12">
        <v>18.5</v>
      </c>
      <c r="U12">
        <v>50.3</v>
      </c>
      <c r="V12">
        <v>18.5</v>
      </c>
      <c r="W12">
        <v>929.7</v>
      </c>
      <c r="X12">
        <v>17.5</v>
      </c>
      <c r="Y12">
        <v>0</v>
      </c>
      <c r="Z12">
        <v>140.80000000000001</v>
      </c>
      <c r="AA12">
        <v>0.3</v>
      </c>
      <c r="AB12">
        <v>0</v>
      </c>
      <c r="AC12">
        <v>140.69999999999999</v>
      </c>
      <c r="AD12">
        <v>0.3</v>
      </c>
    </row>
    <row r="13" spans="1:30" x14ac:dyDescent="0.2">
      <c r="A13" s="2">
        <v>21732</v>
      </c>
      <c r="B13">
        <v>140.30000000000001</v>
      </c>
      <c r="C13">
        <v>294.39999999999998</v>
      </c>
      <c r="D13">
        <v>29</v>
      </c>
      <c r="E13">
        <v>110.9</v>
      </c>
      <c r="G13">
        <v>12.3</v>
      </c>
      <c r="I13">
        <v>0</v>
      </c>
      <c r="J13">
        <v>0</v>
      </c>
      <c r="K13">
        <v>0</v>
      </c>
      <c r="L13">
        <v>141.69999999999999</v>
      </c>
      <c r="M13">
        <v>295.2</v>
      </c>
      <c r="N13">
        <v>28.8</v>
      </c>
      <c r="O13">
        <v>112.5</v>
      </c>
      <c r="Q13">
        <v>12.1</v>
      </c>
      <c r="S13">
        <v>32.1</v>
      </c>
      <c r="T13">
        <v>18.7</v>
      </c>
      <c r="U13">
        <v>50.8</v>
      </c>
      <c r="V13">
        <v>18.7</v>
      </c>
      <c r="W13">
        <v>961.5</v>
      </c>
      <c r="X13">
        <v>17.7</v>
      </c>
      <c r="Y13">
        <v>0</v>
      </c>
      <c r="Z13">
        <v>141.80000000000001</v>
      </c>
      <c r="AA13">
        <v>0.4</v>
      </c>
      <c r="AB13">
        <v>0</v>
      </c>
      <c r="AC13">
        <v>141.4</v>
      </c>
      <c r="AD13">
        <v>0.3</v>
      </c>
    </row>
    <row r="14" spans="1:30" x14ac:dyDescent="0.2">
      <c r="A14" s="2">
        <v>21763</v>
      </c>
      <c r="B14">
        <v>140</v>
      </c>
      <c r="C14">
        <v>294.8</v>
      </c>
      <c r="D14">
        <v>29</v>
      </c>
      <c r="E14">
        <v>110.6</v>
      </c>
      <c r="G14">
        <v>12.4</v>
      </c>
      <c r="I14">
        <v>0</v>
      </c>
      <c r="J14">
        <v>0</v>
      </c>
      <c r="K14">
        <v>0</v>
      </c>
      <c r="L14">
        <v>141.9</v>
      </c>
      <c r="M14">
        <v>296.39999999999998</v>
      </c>
      <c r="N14">
        <v>28.9</v>
      </c>
      <c r="O14">
        <v>112.7</v>
      </c>
      <c r="Q14">
        <v>12.2</v>
      </c>
      <c r="S14">
        <v>32.1</v>
      </c>
      <c r="T14">
        <v>18.600000000000001</v>
      </c>
      <c r="U14">
        <v>50.7</v>
      </c>
      <c r="V14">
        <v>18.600000000000001</v>
      </c>
      <c r="W14">
        <v>990.4</v>
      </c>
      <c r="X14">
        <v>17.600000000000001</v>
      </c>
      <c r="Y14">
        <v>0</v>
      </c>
      <c r="Z14">
        <v>142.4</v>
      </c>
      <c r="AA14">
        <v>0.4</v>
      </c>
      <c r="AB14">
        <v>0</v>
      </c>
      <c r="AC14">
        <v>142.30000000000001</v>
      </c>
      <c r="AD14">
        <v>0.3</v>
      </c>
    </row>
    <row r="15" spans="1:30" x14ac:dyDescent="0.2">
      <c r="A15" s="2">
        <v>21794</v>
      </c>
      <c r="B15">
        <v>140.30000000000001</v>
      </c>
      <c r="C15">
        <v>296.10000000000002</v>
      </c>
      <c r="D15">
        <v>28.9</v>
      </c>
      <c r="E15">
        <v>111.1</v>
      </c>
      <c r="G15">
        <v>12.4</v>
      </c>
      <c r="I15">
        <v>0</v>
      </c>
      <c r="J15">
        <v>0</v>
      </c>
      <c r="K15">
        <v>0</v>
      </c>
      <c r="L15">
        <v>141</v>
      </c>
      <c r="M15">
        <v>296.7</v>
      </c>
      <c r="N15">
        <v>28.9</v>
      </c>
      <c r="O15">
        <v>111.8</v>
      </c>
      <c r="Q15">
        <v>12.4</v>
      </c>
      <c r="S15">
        <v>32.1</v>
      </c>
      <c r="T15">
        <v>18.600000000000001</v>
      </c>
      <c r="U15">
        <v>50.7</v>
      </c>
      <c r="V15">
        <v>18.600000000000001</v>
      </c>
      <c r="W15">
        <v>926.7</v>
      </c>
      <c r="X15">
        <v>17.7</v>
      </c>
      <c r="Y15">
        <v>0</v>
      </c>
      <c r="Z15">
        <v>143.30000000000001</v>
      </c>
      <c r="AA15">
        <v>0.3</v>
      </c>
      <c r="AB15">
        <v>0</v>
      </c>
      <c r="AC15">
        <v>143.30000000000001</v>
      </c>
      <c r="AD15">
        <v>0.3</v>
      </c>
    </row>
    <row r="16" spans="1:30" x14ac:dyDescent="0.2">
      <c r="A16" s="2">
        <v>21824</v>
      </c>
      <c r="B16">
        <v>140.69999999999999</v>
      </c>
      <c r="C16">
        <v>296.89999999999998</v>
      </c>
      <c r="D16">
        <v>28.8</v>
      </c>
      <c r="E16">
        <v>111.5</v>
      </c>
      <c r="G16">
        <v>12.1</v>
      </c>
      <c r="I16">
        <v>0</v>
      </c>
      <c r="J16">
        <v>0</v>
      </c>
      <c r="K16">
        <v>0</v>
      </c>
      <c r="L16">
        <v>140.5</v>
      </c>
      <c r="M16">
        <v>296.5</v>
      </c>
      <c r="N16">
        <v>28.8</v>
      </c>
      <c r="O16">
        <v>111.3</v>
      </c>
      <c r="Q16">
        <v>12.3</v>
      </c>
      <c r="S16">
        <v>32.1</v>
      </c>
      <c r="T16">
        <v>18.600000000000001</v>
      </c>
      <c r="U16">
        <v>50.7</v>
      </c>
      <c r="V16">
        <v>18.600000000000001</v>
      </c>
      <c r="W16">
        <v>907.1</v>
      </c>
      <c r="X16">
        <v>17.7</v>
      </c>
      <c r="Y16">
        <v>0</v>
      </c>
      <c r="Z16">
        <v>144.1</v>
      </c>
      <c r="AA16">
        <v>0.3</v>
      </c>
      <c r="AB16">
        <v>0</v>
      </c>
      <c r="AC16">
        <v>143.69999999999999</v>
      </c>
      <c r="AD16">
        <v>0.3</v>
      </c>
    </row>
    <row r="17" spans="1:30" x14ac:dyDescent="0.2">
      <c r="A17" s="2">
        <v>21855</v>
      </c>
      <c r="B17">
        <v>141.80000000000001</v>
      </c>
      <c r="C17">
        <v>297.8</v>
      </c>
      <c r="D17">
        <v>29</v>
      </c>
      <c r="E17">
        <v>112.4</v>
      </c>
      <c r="G17">
        <v>11.6</v>
      </c>
      <c r="I17">
        <v>0</v>
      </c>
      <c r="J17">
        <v>0</v>
      </c>
      <c r="K17">
        <v>0</v>
      </c>
      <c r="L17">
        <v>140.4</v>
      </c>
      <c r="M17">
        <v>297.10000000000002</v>
      </c>
      <c r="N17">
        <v>28.8</v>
      </c>
      <c r="O17">
        <v>111.3</v>
      </c>
      <c r="Q17">
        <v>11.7</v>
      </c>
      <c r="S17">
        <v>32.299999999999997</v>
      </c>
      <c r="T17">
        <v>18.600000000000001</v>
      </c>
      <c r="U17">
        <v>50.9</v>
      </c>
      <c r="V17">
        <v>18.600000000000001</v>
      </c>
      <c r="W17">
        <v>858.5</v>
      </c>
      <c r="X17">
        <v>17.8</v>
      </c>
      <c r="Y17">
        <v>0</v>
      </c>
      <c r="Z17">
        <v>144.5</v>
      </c>
      <c r="AA17">
        <v>0.3</v>
      </c>
      <c r="AB17">
        <v>0</v>
      </c>
      <c r="AC17">
        <v>145</v>
      </c>
      <c r="AD17">
        <v>0.3</v>
      </c>
    </row>
    <row r="18" spans="1:30" x14ac:dyDescent="0.2">
      <c r="A18" s="2">
        <v>21885</v>
      </c>
      <c r="B18">
        <v>143.6</v>
      </c>
      <c r="C18">
        <v>300.60000000000002</v>
      </c>
      <c r="D18">
        <v>29.3</v>
      </c>
      <c r="E18">
        <v>114</v>
      </c>
      <c r="G18">
        <v>11.2</v>
      </c>
      <c r="I18">
        <v>0</v>
      </c>
      <c r="J18">
        <v>0</v>
      </c>
      <c r="K18">
        <v>0</v>
      </c>
      <c r="L18">
        <v>139.9</v>
      </c>
      <c r="M18">
        <v>297.8</v>
      </c>
      <c r="N18">
        <v>28.8</v>
      </c>
      <c r="O18">
        <v>110.8</v>
      </c>
      <c r="Q18">
        <v>11.4</v>
      </c>
      <c r="S18">
        <v>32.799999999999997</v>
      </c>
      <c r="T18">
        <v>18.7</v>
      </c>
      <c r="U18">
        <v>51.5</v>
      </c>
      <c r="V18">
        <v>19</v>
      </c>
      <c r="W18">
        <v>941.2</v>
      </c>
      <c r="X18">
        <v>18</v>
      </c>
      <c r="Y18">
        <v>0</v>
      </c>
      <c r="Z18">
        <v>145.80000000000001</v>
      </c>
      <c r="AA18">
        <v>0.3</v>
      </c>
      <c r="AB18">
        <v>0</v>
      </c>
      <c r="AC18">
        <v>146.4</v>
      </c>
      <c r="AD18">
        <v>0.3</v>
      </c>
    </row>
    <row r="19" spans="1:30" x14ac:dyDescent="0.2">
      <c r="A19" s="2">
        <v>21916</v>
      </c>
      <c r="B19">
        <v>143.30000000000001</v>
      </c>
      <c r="C19">
        <v>301.5</v>
      </c>
      <c r="D19">
        <v>28.7</v>
      </c>
      <c r="E19">
        <v>114.3</v>
      </c>
      <c r="G19">
        <v>11.5</v>
      </c>
      <c r="I19">
        <v>0</v>
      </c>
      <c r="J19">
        <v>0</v>
      </c>
      <c r="K19">
        <v>0</v>
      </c>
      <c r="L19">
        <v>140</v>
      </c>
      <c r="M19">
        <v>298.2</v>
      </c>
      <c r="N19">
        <v>28.8</v>
      </c>
      <c r="O19">
        <v>110.9</v>
      </c>
      <c r="Q19">
        <v>11.5</v>
      </c>
      <c r="S19">
        <v>32.1</v>
      </c>
      <c r="T19">
        <v>18.5</v>
      </c>
      <c r="U19">
        <v>50.7</v>
      </c>
      <c r="V19">
        <v>18.8</v>
      </c>
      <c r="W19">
        <v>887</v>
      </c>
      <c r="X19">
        <v>18</v>
      </c>
      <c r="Y19">
        <v>0</v>
      </c>
      <c r="Z19">
        <v>146.69999999999999</v>
      </c>
      <c r="AA19">
        <v>0.3</v>
      </c>
      <c r="AB19">
        <v>0</v>
      </c>
      <c r="AC19">
        <v>146.69999999999999</v>
      </c>
      <c r="AD19">
        <v>0.3</v>
      </c>
    </row>
    <row r="20" spans="1:30" x14ac:dyDescent="0.2">
      <c r="A20" s="2">
        <v>21947</v>
      </c>
      <c r="B20">
        <v>139.80000000000001</v>
      </c>
      <c r="C20">
        <v>298.5</v>
      </c>
      <c r="D20">
        <v>28.4</v>
      </c>
      <c r="E20">
        <v>111</v>
      </c>
      <c r="G20">
        <v>11.4</v>
      </c>
      <c r="I20">
        <v>0</v>
      </c>
      <c r="J20">
        <v>0</v>
      </c>
      <c r="K20">
        <v>0</v>
      </c>
      <c r="L20">
        <v>139.9</v>
      </c>
      <c r="M20">
        <v>298.39999999999998</v>
      </c>
      <c r="N20">
        <v>28.8</v>
      </c>
      <c r="O20">
        <v>110.7</v>
      </c>
      <c r="Q20">
        <v>11.5</v>
      </c>
      <c r="S20">
        <v>31.7</v>
      </c>
      <c r="T20">
        <v>17.899999999999999</v>
      </c>
      <c r="U20">
        <v>49.6</v>
      </c>
      <c r="V20">
        <v>18.2</v>
      </c>
      <c r="W20">
        <v>810</v>
      </c>
      <c r="X20">
        <v>17.399999999999999</v>
      </c>
      <c r="Y20">
        <v>0</v>
      </c>
      <c r="Z20">
        <v>147.19999999999999</v>
      </c>
      <c r="AA20">
        <v>0.3</v>
      </c>
      <c r="AB20">
        <v>0</v>
      </c>
      <c r="AC20">
        <v>147.1</v>
      </c>
      <c r="AD20">
        <v>0.3</v>
      </c>
    </row>
    <row r="21" spans="1:30" x14ac:dyDescent="0.2">
      <c r="A21" s="2">
        <v>21976</v>
      </c>
      <c r="B21">
        <v>138.5</v>
      </c>
      <c r="C21">
        <v>298.2</v>
      </c>
      <c r="D21">
        <v>28.5</v>
      </c>
      <c r="E21">
        <v>109.7</v>
      </c>
      <c r="G21">
        <v>11.6</v>
      </c>
      <c r="I21">
        <v>0</v>
      </c>
      <c r="J21">
        <v>0</v>
      </c>
      <c r="K21">
        <v>0</v>
      </c>
      <c r="L21">
        <v>139.80000000000001</v>
      </c>
      <c r="M21">
        <v>299.3</v>
      </c>
      <c r="N21">
        <v>28.8</v>
      </c>
      <c r="O21">
        <v>110.6</v>
      </c>
      <c r="Q21">
        <v>11.6</v>
      </c>
      <c r="S21">
        <v>31.7</v>
      </c>
      <c r="T21">
        <v>17.8</v>
      </c>
      <c r="U21">
        <v>49.5</v>
      </c>
      <c r="V21">
        <v>18</v>
      </c>
      <c r="W21">
        <v>640.6</v>
      </c>
      <c r="X21">
        <v>17.399999999999999</v>
      </c>
      <c r="Y21">
        <v>0</v>
      </c>
      <c r="Z21">
        <v>148.1</v>
      </c>
      <c r="AA21">
        <v>0.3</v>
      </c>
      <c r="AB21">
        <v>0</v>
      </c>
      <c r="AC21">
        <v>148</v>
      </c>
      <c r="AD21">
        <v>0.3</v>
      </c>
    </row>
    <row r="22" spans="1:30" x14ac:dyDescent="0.2">
      <c r="A22" s="2">
        <v>22007</v>
      </c>
      <c r="B22">
        <v>139.69999999999999</v>
      </c>
      <c r="C22">
        <v>300.3</v>
      </c>
      <c r="D22">
        <v>28.6</v>
      </c>
      <c r="E22">
        <v>110.8</v>
      </c>
      <c r="G22">
        <v>11.8</v>
      </c>
      <c r="I22">
        <v>0</v>
      </c>
      <c r="J22">
        <v>0</v>
      </c>
      <c r="K22">
        <v>0</v>
      </c>
      <c r="L22">
        <v>139.6</v>
      </c>
      <c r="M22">
        <v>300.10000000000002</v>
      </c>
      <c r="N22">
        <v>28.8</v>
      </c>
      <c r="O22">
        <v>110.4</v>
      </c>
      <c r="Q22">
        <v>11.8</v>
      </c>
      <c r="S22">
        <v>31.8</v>
      </c>
      <c r="T22">
        <v>17.899999999999999</v>
      </c>
      <c r="U22">
        <v>49.7</v>
      </c>
      <c r="V22">
        <v>18.100000000000001</v>
      </c>
      <c r="W22">
        <v>605.70000000000005</v>
      </c>
      <c r="X22">
        <v>17.5</v>
      </c>
      <c r="Y22">
        <v>0</v>
      </c>
      <c r="Z22">
        <v>148.80000000000001</v>
      </c>
      <c r="AA22">
        <v>0.3</v>
      </c>
      <c r="AB22">
        <v>0</v>
      </c>
      <c r="AC22">
        <v>148.69999999999999</v>
      </c>
      <c r="AD22">
        <v>0.3</v>
      </c>
    </row>
    <row r="23" spans="1:30" x14ac:dyDescent="0.2">
      <c r="A23" s="2">
        <v>22037</v>
      </c>
      <c r="B23">
        <v>137.6</v>
      </c>
      <c r="C23">
        <v>298.89999999999998</v>
      </c>
      <c r="D23">
        <v>28.6</v>
      </c>
      <c r="E23">
        <v>108.7</v>
      </c>
      <c r="G23">
        <v>11.9</v>
      </c>
      <c r="I23">
        <v>0</v>
      </c>
      <c r="J23">
        <v>0</v>
      </c>
      <c r="K23">
        <v>0</v>
      </c>
      <c r="L23">
        <v>139.6</v>
      </c>
      <c r="M23">
        <v>300.89999999999998</v>
      </c>
      <c r="N23">
        <v>28.8</v>
      </c>
      <c r="O23">
        <v>110.5</v>
      </c>
      <c r="Q23">
        <v>11.8</v>
      </c>
      <c r="S23">
        <v>31.8</v>
      </c>
      <c r="T23">
        <v>17.899999999999999</v>
      </c>
      <c r="U23">
        <v>49.7</v>
      </c>
      <c r="V23">
        <v>18.2</v>
      </c>
      <c r="W23">
        <v>495.7</v>
      </c>
      <c r="X23">
        <v>17.7</v>
      </c>
      <c r="Y23">
        <v>0</v>
      </c>
      <c r="Z23">
        <v>149.30000000000001</v>
      </c>
      <c r="AA23">
        <v>0.3</v>
      </c>
      <c r="AB23">
        <v>0</v>
      </c>
      <c r="AC23">
        <v>149.5</v>
      </c>
      <c r="AD23">
        <v>0.3</v>
      </c>
    </row>
    <row r="24" spans="1:30" x14ac:dyDescent="0.2">
      <c r="A24" s="2">
        <v>22068</v>
      </c>
      <c r="B24">
        <v>137.9</v>
      </c>
      <c r="C24">
        <v>300.89999999999998</v>
      </c>
      <c r="D24">
        <v>28.7</v>
      </c>
      <c r="E24">
        <v>108.9</v>
      </c>
      <c r="G24">
        <v>12.2</v>
      </c>
      <c r="I24">
        <v>0</v>
      </c>
      <c r="J24">
        <v>0</v>
      </c>
      <c r="K24">
        <v>0</v>
      </c>
      <c r="L24">
        <v>139.6</v>
      </c>
      <c r="M24">
        <v>302.3</v>
      </c>
      <c r="N24">
        <v>28.8</v>
      </c>
      <c r="O24">
        <v>110.5</v>
      </c>
      <c r="Q24">
        <v>12.1</v>
      </c>
      <c r="S24">
        <v>32</v>
      </c>
      <c r="T24">
        <v>18</v>
      </c>
      <c r="U24">
        <v>50</v>
      </c>
      <c r="V24">
        <v>18.3</v>
      </c>
      <c r="W24">
        <v>434.3</v>
      </c>
      <c r="X24">
        <v>17.899999999999999</v>
      </c>
      <c r="Y24">
        <v>0</v>
      </c>
      <c r="Z24">
        <v>150.80000000000001</v>
      </c>
      <c r="AA24">
        <v>0.3</v>
      </c>
      <c r="AB24">
        <v>0</v>
      </c>
      <c r="AC24">
        <v>150.69999999999999</v>
      </c>
      <c r="AD24">
        <v>0.3</v>
      </c>
    </row>
    <row r="25" spans="1:30" x14ac:dyDescent="0.2">
      <c r="A25" s="2">
        <v>22098</v>
      </c>
      <c r="B25">
        <v>138.9</v>
      </c>
      <c r="C25">
        <v>303.5</v>
      </c>
      <c r="D25">
        <v>28.9</v>
      </c>
      <c r="E25">
        <v>109.5</v>
      </c>
      <c r="G25">
        <v>12.6</v>
      </c>
      <c r="I25">
        <v>0</v>
      </c>
      <c r="J25">
        <v>0</v>
      </c>
      <c r="K25">
        <v>0</v>
      </c>
      <c r="L25">
        <v>140.19999999999999</v>
      </c>
      <c r="M25">
        <v>304.10000000000002</v>
      </c>
      <c r="N25">
        <v>28.7</v>
      </c>
      <c r="O25">
        <v>111.1</v>
      </c>
      <c r="Q25">
        <v>12.4</v>
      </c>
      <c r="S25">
        <v>32.200000000000003</v>
      </c>
      <c r="T25">
        <v>18.2</v>
      </c>
      <c r="U25">
        <v>50.5</v>
      </c>
      <c r="V25">
        <v>18.5</v>
      </c>
      <c r="W25">
        <v>378.9</v>
      </c>
      <c r="X25">
        <v>18.100000000000001</v>
      </c>
      <c r="Y25">
        <v>0</v>
      </c>
      <c r="Z25">
        <v>152</v>
      </c>
      <c r="AA25">
        <v>0.4</v>
      </c>
      <c r="AB25">
        <v>0</v>
      </c>
      <c r="AC25">
        <v>151.5</v>
      </c>
      <c r="AD25">
        <v>0.3</v>
      </c>
    </row>
    <row r="26" spans="1:30" x14ac:dyDescent="0.2">
      <c r="A26" s="2">
        <v>22129</v>
      </c>
      <c r="B26">
        <v>139.4</v>
      </c>
      <c r="C26">
        <v>305.2</v>
      </c>
      <c r="D26">
        <v>28.8</v>
      </c>
      <c r="E26">
        <v>110.1</v>
      </c>
      <c r="G26">
        <v>12.9</v>
      </c>
      <c r="I26">
        <v>0</v>
      </c>
      <c r="J26">
        <v>0</v>
      </c>
      <c r="K26">
        <v>0</v>
      </c>
      <c r="L26">
        <v>141.30000000000001</v>
      </c>
      <c r="M26">
        <v>306.89999999999998</v>
      </c>
      <c r="N26">
        <v>28.7</v>
      </c>
      <c r="O26">
        <v>112.2</v>
      </c>
      <c r="Q26">
        <v>12.7</v>
      </c>
      <c r="S26">
        <v>32.200000000000003</v>
      </c>
      <c r="T26">
        <v>18.100000000000001</v>
      </c>
      <c r="U26">
        <v>50.3</v>
      </c>
      <c r="V26">
        <v>18.5</v>
      </c>
      <c r="W26">
        <v>295.8</v>
      </c>
      <c r="X26">
        <v>18.2</v>
      </c>
      <c r="Y26">
        <v>0</v>
      </c>
      <c r="Z26">
        <v>153</v>
      </c>
      <c r="AA26">
        <v>0.4</v>
      </c>
      <c r="AB26">
        <v>0</v>
      </c>
      <c r="AC26">
        <v>152.80000000000001</v>
      </c>
      <c r="AD26">
        <v>0.3</v>
      </c>
    </row>
    <row r="27" spans="1:30" x14ac:dyDescent="0.2">
      <c r="A27" s="2">
        <v>22160</v>
      </c>
      <c r="B27">
        <v>140.5</v>
      </c>
      <c r="C27">
        <v>307.8</v>
      </c>
      <c r="D27">
        <v>28.8</v>
      </c>
      <c r="E27">
        <v>111.3</v>
      </c>
      <c r="G27">
        <v>13</v>
      </c>
      <c r="I27">
        <v>0</v>
      </c>
      <c r="J27">
        <v>0</v>
      </c>
      <c r="K27">
        <v>0</v>
      </c>
      <c r="L27">
        <v>141.19999999999999</v>
      </c>
      <c r="M27">
        <v>308.39999999999998</v>
      </c>
      <c r="N27">
        <v>28.8</v>
      </c>
      <c r="O27">
        <v>112.1</v>
      </c>
      <c r="Q27">
        <v>12.9</v>
      </c>
      <c r="S27">
        <v>32.200000000000003</v>
      </c>
      <c r="T27">
        <v>17.7</v>
      </c>
      <c r="U27">
        <v>49.9</v>
      </c>
      <c r="V27">
        <v>18.600000000000001</v>
      </c>
      <c r="W27">
        <v>214.9</v>
      </c>
      <c r="X27">
        <v>18.3</v>
      </c>
      <c r="Y27">
        <v>0</v>
      </c>
      <c r="Z27">
        <v>154.30000000000001</v>
      </c>
      <c r="AA27">
        <v>0.4</v>
      </c>
      <c r="AB27">
        <v>0</v>
      </c>
      <c r="AC27">
        <v>154.30000000000001</v>
      </c>
      <c r="AD27">
        <v>0.3</v>
      </c>
    </row>
    <row r="28" spans="1:30" x14ac:dyDescent="0.2">
      <c r="A28" s="2">
        <v>22190</v>
      </c>
      <c r="B28">
        <v>141.19999999999999</v>
      </c>
      <c r="C28">
        <v>309.89999999999998</v>
      </c>
      <c r="D28">
        <v>28.9</v>
      </c>
      <c r="E28">
        <v>111.9</v>
      </c>
      <c r="G28">
        <v>12.9</v>
      </c>
      <c r="I28">
        <v>0</v>
      </c>
      <c r="J28">
        <v>0</v>
      </c>
      <c r="K28">
        <v>0</v>
      </c>
      <c r="L28">
        <v>140.9</v>
      </c>
      <c r="M28">
        <v>309.5</v>
      </c>
      <c r="N28">
        <v>28.8</v>
      </c>
      <c r="O28">
        <v>111.8</v>
      </c>
      <c r="Q28">
        <v>13.1</v>
      </c>
      <c r="S28">
        <v>32.299999999999997</v>
      </c>
      <c r="T28">
        <v>17.899999999999999</v>
      </c>
      <c r="U28">
        <v>50.1</v>
      </c>
      <c r="V28">
        <v>18.8</v>
      </c>
      <c r="W28">
        <v>167.1</v>
      </c>
      <c r="X28">
        <v>18.600000000000001</v>
      </c>
      <c r="Y28">
        <v>0</v>
      </c>
      <c r="Z28">
        <v>155.80000000000001</v>
      </c>
      <c r="AA28">
        <v>0.3</v>
      </c>
      <c r="AB28">
        <v>0</v>
      </c>
      <c r="AC28">
        <v>155.5</v>
      </c>
      <c r="AD28">
        <v>0.3</v>
      </c>
    </row>
    <row r="29" spans="1:30" x14ac:dyDescent="0.2">
      <c r="A29" s="2">
        <v>22221</v>
      </c>
      <c r="B29">
        <v>142.30000000000001</v>
      </c>
      <c r="C29">
        <v>311.7</v>
      </c>
      <c r="D29">
        <v>29.1</v>
      </c>
      <c r="E29">
        <v>112.9</v>
      </c>
      <c r="G29">
        <v>12.6</v>
      </c>
      <c r="I29">
        <v>0</v>
      </c>
      <c r="J29">
        <v>0</v>
      </c>
      <c r="K29">
        <v>0</v>
      </c>
      <c r="L29">
        <v>140.9</v>
      </c>
      <c r="M29">
        <v>310.89999999999998</v>
      </c>
      <c r="N29">
        <v>28.8</v>
      </c>
      <c r="O29">
        <v>111.7</v>
      </c>
      <c r="Q29">
        <v>12.7</v>
      </c>
      <c r="S29">
        <v>32.5</v>
      </c>
      <c r="T29">
        <v>17.7</v>
      </c>
      <c r="U29">
        <v>50.3</v>
      </c>
      <c r="V29">
        <v>19</v>
      </c>
      <c r="W29">
        <v>133</v>
      </c>
      <c r="X29">
        <v>18.899999999999999</v>
      </c>
      <c r="Y29">
        <v>0</v>
      </c>
      <c r="Z29">
        <v>156.80000000000001</v>
      </c>
      <c r="AA29">
        <v>0.3</v>
      </c>
      <c r="AB29">
        <v>0</v>
      </c>
      <c r="AC29">
        <v>157.4</v>
      </c>
      <c r="AD29">
        <v>0.3</v>
      </c>
    </row>
    <row r="30" spans="1:30" x14ac:dyDescent="0.2">
      <c r="A30" s="2">
        <v>22251</v>
      </c>
      <c r="B30">
        <v>144.5</v>
      </c>
      <c r="C30">
        <v>315.3</v>
      </c>
      <c r="D30">
        <v>29.3</v>
      </c>
      <c r="E30">
        <v>114.8</v>
      </c>
      <c r="G30">
        <v>12.3</v>
      </c>
      <c r="I30">
        <v>0</v>
      </c>
      <c r="J30">
        <v>0</v>
      </c>
      <c r="K30">
        <v>0</v>
      </c>
      <c r="L30">
        <v>140.69999999999999</v>
      </c>
      <c r="M30">
        <v>312.39999999999998</v>
      </c>
      <c r="N30">
        <v>28.7</v>
      </c>
      <c r="O30">
        <v>111.6</v>
      </c>
      <c r="Q30">
        <v>12.5</v>
      </c>
      <c r="S30">
        <v>33.1</v>
      </c>
      <c r="T30">
        <v>16.7</v>
      </c>
      <c r="U30">
        <v>49.8</v>
      </c>
      <c r="V30">
        <v>19.3</v>
      </c>
      <c r="W30">
        <v>74.2</v>
      </c>
      <c r="X30">
        <v>19.2</v>
      </c>
      <c r="Y30">
        <v>0</v>
      </c>
      <c r="Z30">
        <v>158.5</v>
      </c>
      <c r="AA30">
        <v>0.3</v>
      </c>
      <c r="AB30">
        <v>0</v>
      </c>
      <c r="AC30">
        <v>159.1</v>
      </c>
      <c r="AD30">
        <v>0.3</v>
      </c>
    </row>
    <row r="31" spans="1:30" x14ac:dyDescent="0.2">
      <c r="A31" s="2">
        <v>22282</v>
      </c>
      <c r="B31">
        <v>144.5</v>
      </c>
      <c r="C31">
        <v>317.5</v>
      </c>
      <c r="D31">
        <v>28.6</v>
      </c>
      <c r="E31">
        <v>115.5</v>
      </c>
      <c r="G31">
        <v>12.8</v>
      </c>
      <c r="I31">
        <v>0</v>
      </c>
      <c r="J31">
        <v>0</v>
      </c>
      <c r="K31">
        <v>0</v>
      </c>
      <c r="L31">
        <v>141.1</v>
      </c>
      <c r="M31">
        <v>314.10000000000002</v>
      </c>
      <c r="N31">
        <v>28.7</v>
      </c>
      <c r="O31">
        <v>112</v>
      </c>
      <c r="Q31">
        <v>12.8</v>
      </c>
      <c r="S31">
        <v>32.4</v>
      </c>
      <c r="T31">
        <v>16.7</v>
      </c>
      <c r="U31">
        <v>49.1</v>
      </c>
      <c r="V31">
        <v>19.3</v>
      </c>
      <c r="W31">
        <v>65.5</v>
      </c>
      <c r="X31">
        <v>19.3</v>
      </c>
      <c r="Y31">
        <v>0</v>
      </c>
      <c r="Z31">
        <v>160.30000000000001</v>
      </c>
      <c r="AA31">
        <v>0.3</v>
      </c>
      <c r="AB31">
        <v>0</v>
      </c>
      <c r="AC31">
        <v>160.30000000000001</v>
      </c>
      <c r="AD31">
        <v>0.3</v>
      </c>
    </row>
    <row r="32" spans="1:30" x14ac:dyDescent="0.2">
      <c r="A32" s="2">
        <v>22313</v>
      </c>
      <c r="B32">
        <v>141.6</v>
      </c>
      <c r="C32">
        <v>316.60000000000002</v>
      </c>
      <c r="D32">
        <v>28.4</v>
      </c>
      <c r="E32">
        <v>112.9</v>
      </c>
      <c r="G32">
        <v>13</v>
      </c>
      <c r="I32">
        <v>0</v>
      </c>
      <c r="J32">
        <v>0</v>
      </c>
      <c r="K32">
        <v>0</v>
      </c>
      <c r="L32">
        <v>141.6</v>
      </c>
      <c r="M32">
        <v>316.5</v>
      </c>
      <c r="N32">
        <v>28.7</v>
      </c>
      <c r="O32">
        <v>112.5</v>
      </c>
      <c r="Q32">
        <v>13.1</v>
      </c>
      <c r="S32">
        <v>31.9</v>
      </c>
      <c r="T32">
        <v>16.5</v>
      </c>
      <c r="U32">
        <v>48.4</v>
      </c>
      <c r="V32">
        <v>19</v>
      </c>
      <c r="W32">
        <v>132.80000000000001</v>
      </c>
      <c r="X32">
        <v>18.8</v>
      </c>
      <c r="Y32">
        <v>0</v>
      </c>
      <c r="Z32">
        <v>162</v>
      </c>
      <c r="AA32">
        <v>0.3</v>
      </c>
      <c r="AB32">
        <v>0</v>
      </c>
      <c r="AC32">
        <v>161.9</v>
      </c>
      <c r="AD32">
        <v>0.3</v>
      </c>
    </row>
    <row r="33" spans="1:30" x14ac:dyDescent="0.2">
      <c r="A33" s="2">
        <v>22341</v>
      </c>
      <c r="B33">
        <v>140.6</v>
      </c>
      <c r="C33">
        <v>317.2</v>
      </c>
      <c r="D33">
        <v>28.4</v>
      </c>
      <c r="E33">
        <v>111.8</v>
      </c>
      <c r="G33">
        <v>13.1</v>
      </c>
      <c r="I33">
        <v>0</v>
      </c>
      <c r="J33">
        <v>0</v>
      </c>
      <c r="K33">
        <v>0</v>
      </c>
      <c r="L33">
        <v>141.9</v>
      </c>
      <c r="M33">
        <v>318.3</v>
      </c>
      <c r="N33">
        <v>28.7</v>
      </c>
      <c r="O33">
        <v>112.8</v>
      </c>
      <c r="Q33">
        <v>13.1</v>
      </c>
      <c r="S33">
        <v>31.9</v>
      </c>
      <c r="T33">
        <v>16.399999999999999</v>
      </c>
      <c r="U33">
        <v>48.4</v>
      </c>
      <c r="V33">
        <v>18.8</v>
      </c>
      <c r="W33">
        <v>70.2</v>
      </c>
      <c r="X33">
        <v>18.7</v>
      </c>
      <c r="Y33">
        <v>0</v>
      </c>
      <c r="Z33">
        <v>163.5</v>
      </c>
      <c r="AA33">
        <v>0.3</v>
      </c>
      <c r="AB33">
        <v>0</v>
      </c>
      <c r="AC33">
        <v>163.30000000000001</v>
      </c>
      <c r="AD33">
        <v>0.3</v>
      </c>
    </row>
    <row r="34" spans="1:30" x14ac:dyDescent="0.2">
      <c r="A34" s="2">
        <v>22372</v>
      </c>
      <c r="B34">
        <v>142.4</v>
      </c>
      <c r="C34">
        <v>320.2</v>
      </c>
      <c r="D34">
        <v>28.5</v>
      </c>
      <c r="E34">
        <v>113.6</v>
      </c>
      <c r="G34">
        <v>13.4</v>
      </c>
      <c r="I34">
        <v>0</v>
      </c>
      <c r="J34">
        <v>0</v>
      </c>
      <c r="K34">
        <v>0</v>
      </c>
      <c r="L34">
        <v>142.1</v>
      </c>
      <c r="M34">
        <v>319.89999999999998</v>
      </c>
      <c r="N34">
        <v>28.7</v>
      </c>
      <c r="O34">
        <v>113.1</v>
      </c>
      <c r="Q34">
        <v>13.4</v>
      </c>
      <c r="S34">
        <v>32</v>
      </c>
      <c r="T34">
        <v>16.5</v>
      </c>
      <c r="U34">
        <v>48.5</v>
      </c>
      <c r="V34">
        <v>18.899999999999999</v>
      </c>
      <c r="W34">
        <v>57</v>
      </c>
      <c r="X34">
        <v>18.8</v>
      </c>
      <c r="Y34">
        <v>0</v>
      </c>
      <c r="Z34">
        <v>164.5</v>
      </c>
      <c r="AA34">
        <v>0.3</v>
      </c>
      <c r="AB34">
        <v>0</v>
      </c>
      <c r="AC34">
        <v>164.3</v>
      </c>
      <c r="AD34">
        <v>0.3</v>
      </c>
    </row>
    <row r="35" spans="1:30" x14ac:dyDescent="0.2">
      <c r="A35" s="2">
        <v>22402</v>
      </c>
      <c r="B35">
        <v>140.6</v>
      </c>
      <c r="C35">
        <v>320</v>
      </c>
      <c r="D35">
        <v>28.5</v>
      </c>
      <c r="E35">
        <v>111.7</v>
      </c>
      <c r="G35">
        <v>14.1</v>
      </c>
      <c r="I35">
        <v>0</v>
      </c>
      <c r="J35">
        <v>0</v>
      </c>
      <c r="K35">
        <v>0</v>
      </c>
      <c r="L35">
        <v>142.69999999999999</v>
      </c>
      <c r="M35">
        <v>322.2</v>
      </c>
      <c r="N35">
        <v>28.7</v>
      </c>
      <c r="O35">
        <v>113.6</v>
      </c>
      <c r="Q35">
        <v>14</v>
      </c>
      <c r="S35">
        <v>32.1</v>
      </c>
      <c r="T35">
        <v>16.399999999999999</v>
      </c>
      <c r="U35">
        <v>48.5</v>
      </c>
      <c r="V35">
        <v>18.899999999999999</v>
      </c>
      <c r="W35">
        <v>95.1</v>
      </c>
      <c r="X35">
        <v>18.8</v>
      </c>
      <c r="Y35">
        <v>0</v>
      </c>
      <c r="Z35">
        <v>165.3</v>
      </c>
      <c r="AA35">
        <v>0.3</v>
      </c>
      <c r="AB35">
        <v>0</v>
      </c>
      <c r="AC35">
        <v>165.5</v>
      </c>
      <c r="AD35">
        <v>0.3</v>
      </c>
    </row>
    <row r="36" spans="1:30" x14ac:dyDescent="0.2">
      <c r="A36" s="2">
        <v>22433</v>
      </c>
      <c r="B36">
        <v>141.19999999999999</v>
      </c>
      <c r="C36">
        <v>322.7</v>
      </c>
      <c r="D36">
        <v>28.6</v>
      </c>
      <c r="E36">
        <v>112.1</v>
      </c>
      <c r="G36">
        <v>14.5</v>
      </c>
      <c r="I36">
        <v>0</v>
      </c>
      <c r="J36">
        <v>0</v>
      </c>
      <c r="K36">
        <v>0</v>
      </c>
      <c r="L36">
        <v>142.9</v>
      </c>
      <c r="M36">
        <v>324.3</v>
      </c>
      <c r="N36">
        <v>28.7</v>
      </c>
      <c r="O36">
        <v>113.8</v>
      </c>
      <c r="Q36">
        <v>14.4</v>
      </c>
      <c r="S36">
        <v>32.299999999999997</v>
      </c>
      <c r="T36">
        <v>16.600000000000001</v>
      </c>
      <c r="U36">
        <v>48.9</v>
      </c>
      <c r="V36">
        <v>19</v>
      </c>
      <c r="W36">
        <v>62.9</v>
      </c>
      <c r="X36">
        <v>19</v>
      </c>
      <c r="Y36">
        <v>0</v>
      </c>
      <c r="Z36">
        <v>167.1</v>
      </c>
      <c r="AA36">
        <v>0.4</v>
      </c>
      <c r="AB36">
        <v>0</v>
      </c>
      <c r="AC36">
        <v>167</v>
      </c>
      <c r="AD36">
        <v>0.3</v>
      </c>
    </row>
    <row r="37" spans="1:30" x14ac:dyDescent="0.2">
      <c r="A37" s="2">
        <v>22463</v>
      </c>
      <c r="B37">
        <v>141.5</v>
      </c>
      <c r="C37">
        <v>324.89999999999998</v>
      </c>
      <c r="D37">
        <v>29</v>
      </c>
      <c r="E37">
        <v>112.2</v>
      </c>
      <c r="G37">
        <v>15</v>
      </c>
      <c r="I37">
        <v>0</v>
      </c>
      <c r="J37">
        <v>0</v>
      </c>
      <c r="K37">
        <v>0</v>
      </c>
      <c r="L37">
        <v>142.9</v>
      </c>
      <c r="M37">
        <v>325.60000000000002</v>
      </c>
      <c r="N37">
        <v>28.8</v>
      </c>
      <c r="O37">
        <v>113.8</v>
      </c>
      <c r="Q37">
        <v>14.7</v>
      </c>
      <c r="S37">
        <v>32.700000000000003</v>
      </c>
      <c r="T37">
        <v>16.600000000000001</v>
      </c>
      <c r="U37">
        <v>49.2</v>
      </c>
      <c r="V37">
        <v>19.100000000000001</v>
      </c>
      <c r="W37">
        <v>54.2</v>
      </c>
      <c r="X37">
        <v>19</v>
      </c>
      <c r="Y37">
        <v>0</v>
      </c>
      <c r="Z37">
        <v>168.4</v>
      </c>
      <c r="AA37">
        <v>0.4</v>
      </c>
      <c r="AB37">
        <v>0</v>
      </c>
      <c r="AC37">
        <v>167.9</v>
      </c>
      <c r="AD37">
        <v>0.3</v>
      </c>
    </row>
    <row r="38" spans="1:30" x14ac:dyDescent="0.2">
      <c r="A38" s="2">
        <v>22494</v>
      </c>
      <c r="B38">
        <v>141.4</v>
      </c>
      <c r="C38">
        <v>325.8</v>
      </c>
      <c r="D38">
        <v>28.9</v>
      </c>
      <c r="E38">
        <v>112.1</v>
      </c>
      <c r="G38">
        <v>15.2</v>
      </c>
      <c r="I38">
        <v>0</v>
      </c>
      <c r="J38">
        <v>0</v>
      </c>
      <c r="K38">
        <v>0</v>
      </c>
      <c r="L38">
        <v>143.5</v>
      </c>
      <c r="M38">
        <v>327.60000000000002</v>
      </c>
      <c r="N38">
        <v>28.9</v>
      </c>
      <c r="O38">
        <v>114.3</v>
      </c>
      <c r="Q38">
        <v>15</v>
      </c>
      <c r="S38">
        <v>32.6</v>
      </c>
      <c r="T38">
        <v>16.7</v>
      </c>
      <c r="U38">
        <v>49.3</v>
      </c>
      <c r="V38">
        <v>19.2</v>
      </c>
      <c r="W38">
        <v>65.2</v>
      </c>
      <c r="X38">
        <v>19.100000000000001</v>
      </c>
      <c r="Y38">
        <v>0</v>
      </c>
      <c r="Z38">
        <v>169.2</v>
      </c>
      <c r="AA38">
        <v>0.4</v>
      </c>
      <c r="AB38">
        <v>0</v>
      </c>
      <c r="AC38">
        <v>169.1</v>
      </c>
      <c r="AD38">
        <v>0.3</v>
      </c>
    </row>
    <row r="39" spans="1:30" x14ac:dyDescent="0.2">
      <c r="A39" s="2">
        <v>22525</v>
      </c>
      <c r="B39">
        <v>143.1</v>
      </c>
      <c r="C39">
        <v>328.8</v>
      </c>
      <c r="D39">
        <v>29.1</v>
      </c>
      <c r="E39">
        <v>113.6</v>
      </c>
      <c r="G39">
        <v>15.4</v>
      </c>
      <c r="I39">
        <v>0</v>
      </c>
      <c r="J39">
        <v>0</v>
      </c>
      <c r="K39">
        <v>0</v>
      </c>
      <c r="L39">
        <v>143.80000000000001</v>
      </c>
      <c r="M39">
        <v>329.5</v>
      </c>
      <c r="N39">
        <v>29</v>
      </c>
      <c r="O39">
        <v>114.4</v>
      </c>
      <c r="Q39">
        <v>15.4</v>
      </c>
      <c r="S39">
        <v>32.799999999999997</v>
      </c>
      <c r="T39">
        <v>16.8</v>
      </c>
      <c r="U39">
        <v>49.6</v>
      </c>
      <c r="V39">
        <v>19.399999999999999</v>
      </c>
      <c r="W39">
        <v>37.700000000000003</v>
      </c>
      <c r="X39">
        <v>19.3</v>
      </c>
      <c r="Y39">
        <v>0</v>
      </c>
      <c r="Z39">
        <v>170.3</v>
      </c>
      <c r="AA39">
        <v>0.4</v>
      </c>
      <c r="AB39">
        <v>0</v>
      </c>
      <c r="AC39">
        <v>170.4</v>
      </c>
      <c r="AD39">
        <v>0.3</v>
      </c>
    </row>
    <row r="40" spans="1:30" x14ac:dyDescent="0.2">
      <c r="A40" s="2">
        <v>22555</v>
      </c>
      <c r="B40">
        <v>144.4</v>
      </c>
      <c r="C40">
        <v>331.5</v>
      </c>
      <c r="D40">
        <v>29.2</v>
      </c>
      <c r="E40">
        <v>114.8</v>
      </c>
      <c r="G40">
        <v>15.3</v>
      </c>
      <c r="I40">
        <v>0</v>
      </c>
      <c r="J40">
        <v>0</v>
      </c>
      <c r="K40">
        <v>0</v>
      </c>
      <c r="L40">
        <v>144.1</v>
      </c>
      <c r="M40">
        <v>331.1</v>
      </c>
      <c r="N40">
        <v>29.1</v>
      </c>
      <c r="O40">
        <v>114.6</v>
      </c>
      <c r="Q40">
        <v>15.5</v>
      </c>
      <c r="S40">
        <v>32.9</v>
      </c>
      <c r="T40">
        <v>17.100000000000001</v>
      </c>
      <c r="U40">
        <v>50</v>
      </c>
      <c r="V40">
        <v>19.7</v>
      </c>
      <c r="W40">
        <v>70.599999999999994</v>
      </c>
      <c r="X40">
        <v>19.600000000000001</v>
      </c>
      <c r="Y40">
        <v>0</v>
      </c>
      <c r="Z40">
        <v>171.8</v>
      </c>
      <c r="AA40">
        <v>0.4</v>
      </c>
      <c r="AB40">
        <v>0</v>
      </c>
      <c r="AC40">
        <v>171.5</v>
      </c>
      <c r="AD40">
        <v>0.3</v>
      </c>
    </row>
    <row r="41" spans="1:30" x14ac:dyDescent="0.2">
      <c r="A41" s="2">
        <v>22586</v>
      </c>
      <c r="B41">
        <v>146.30000000000001</v>
      </c>
      <c r="C41">
        <v>334.1</v>
      </c>
      <c r="D41">
        <v>29.5</v>
      </c>
      <c r="E41">
        <v>116.4</v>
      </c>
      <c r="G41">
        <v>14.8</v>
      </c>
      <c r="I41">
        <v>0</v>
      </c>
      <c r="J41">
        <v>0</v>
      </c>
      <c r="K41">
        <v>0</v>
      </c>
      <c r="L41">
        <v>144.80000000000001</v>
      </c>
      <c r="M41">
        <v>333.4</v>
      </c>
      <c r="N41">
        <v>29.2</v>
      </c>
      <c r="O41">
        <v>115.2</v>
      </c>
      <c r="Q41">
        <v>14.9</v>
      </c>
      <c r="S41">
        <v>33.299999999999997</v>
      </c>
      <c r="T41">
        <v>17.2</v>
      </c>
      <c r="U41">
        <v>50.5</v>
      </c>
      <c r="V41">
        <v>19.8</v>
      </c>
      <c r="W41">
        <v>97.9</v>
      </c>
      <c r="X41">
        <v>19.7</v>
      </c>
      <c r="Y41">
        <v>0</v>
      </c>
      <c r="Z41">
        <v>173</v>
      </c>
      <c r="AA41">
        <v>0.3</v>
      </c>
      <c r="AB41">
        <v>0</v>
      </c>
      <c r="AC41">
        <v>173.7</v>
      </c>
      <c r="AD41">
        <v>0.4</v>
      </c>
    </row>
    <row r="42" spans="1:30" x14ac:dyDescent="0.2">
      <c r="A42" s="2">
        <v>22616</v>
      </c>
      <c r="B42">
        <v>149.19999999999999</v>
      </c>
      <c r="C42">
        <v>338.5</v>
      </c>
      <c r="D42">
        <v>29.9</v>
      </c>
      <c r="E42">
        <v>118.9</v>
      </c>
      <c r="G42">
        <v>14.5</v>
      </c>
      <c r="I42">
        <v>0</v>
      </c>
      <c r="J42">
        <v>0</v>
      </c>
      <c r="K42">
        <v>0</v>
      </c>
      <c r="L42">
        <v>145.19999999999999</v>
      </c>
      <c r="M42">
        <v>335.5</v>
      </c>
      <c r="N42">
        <v>29.3</v>
      </c>
      <c r="O42">
        <v>115.5</v>
      </c>
      <c r="Q42">
        <v>14.8</v>
      </c>
      <c r="S42">
        <v>34</v>
      </c>
      <c r="T42">
        <v>17.3</v>
      </c>
      <c r="U42">
        <v>51.3</v>
      </c>
      <c r="V42">
        <v>20.100000000000001</v>
      </c>
      <c r="W42">
        <v>133.19999999999999</v>
      </c>
      <c r="X42">
        <v>20</v>
      </c>
      <c r="Y42">
        <v>0</v>
      </c>
      <c r="Z42">
        <v>174.9</v>
      </c>
      <c r="AA42">
        <v>0.3</v>
      </c>
      <c r="AB42">
        <v>0</v>
      </c>
      <c r="AC42">
        <v>175.5</v>
      </c>
      <c r="AD42">
        <v>0.4</v>
      </c>
    </row>
    <row r="43" spans="1:30" x14ac:dyDescent="0.2">
      <c r="A43" s="2">
        <v>22647</v>
      </c>
      <c r="B43">
        <v>148.9</v>
      </c>
      <c r="C43">
        <v>341.1</v>
      </c>
      <c r="D43">
        <v>29.3</v>
      </c>
      <c r="E43">
        <v>119.2</v>
      </c>
      <c r="G43">
        <v>15.6</v>
      </c>
      <c r="I43">
        <v>0</v>
      </c>
      <c r="J43">
        <v>0</v>
      </c>
      <c r="K43">
        <v>0</v>
      </c>
      <c r="L43">
        <v>145.19999999999999</v>
      </c>
      <c r="M43">
        <v>337.5</v>
      </c>
      <c r="N43">
        <v>29.4</v>
      </c>
      <c r="O43">
        <v>115.5</v>
      </c>
      <c r="Q43">
        <v>15.6</v>
      </c>
      <c r="S43">
        <v>33.4</v>
      </c>
      <c r="T43">
        <v>17.2</v>
      </c>
      <c r="U43">
        <v>50.6</v>
      </c>
      <c r="V43">
        <v>20.100000000000001</v>
      </c>
      <c r="W43">
        <v>86.5</v>
      </c>
      <c r="X43">
        <v>20</v>
      </c>
      <c r="Y43">
        <v>0</v>
      </c>
      <c r="Z43">
        <v>176.6</v>
      </c>
      <c r="AA43">
        <v>0.3</v>
      </c>
      <c r="AB43">
        <v>0</v>
      </c>
      <c r="AC43">
        <v>176.6</v>
      </c>
      <c r="AD43">
        <v>0.4</v>
      </c>
    </row>
    <row r="44" spans="1:30" x14ac:dyDescent="0.2">
      <c r="A44" s="2">
        <v>22678</v>
      </c>
      <c r="B44">
        <v>145.6</v>
      </c>
      <c r="C44">
        <v>340.3</v>
      </c>
      <c r="D44">
        <v>29.1</v>
      </c>
      <c r="E44">
        <v>116.1</v>
      </c>
      <c r="G44">
        <v>16.600000000000001</v>
      </c>
      <c r="I44">
        <v>0</v>
      </c>
      <c r="J44">
        <v>0</v>
      </c>
      <c r="K44">
        <v>0</v>
      </c>
      <c r="L44">
        <v>145.69999999999999</v>
      </c>
      <c r="M44">
        <v>340.1</v>
      </c>
      <c r="N44">
        <v>29.5</v>
      </c>
      <c r="O44">
        <v>115.8</v>
      </c>
      <c r="Q44">
        <v>16.5</v>
      </c>
      <c r="S44">
        <v>32.9</v>
      </c>
      <c r="T44">
        <v>16.899999999999999</v>
      </c>
      <c r="U44">
        <v>49.8</v>
      </c>
      <c r="V44">
        <v>19.600000000000001</v>
      </c>
      <c r="W44">
        <v>67.5</v>
      </c>
      <c r="X44">
        <v>19.5</v>
      </c>
      <c r="Y44">
        <v>0</v>
      </c>
      <c r="Z44">
        <v>178.2</v>
      </c>
      <c r="AA44">
        <v>0.3</v>
      </c>
      <c r="AB44">
        <v>0</v>
      </c>
      <c r="AC44">
        <v>178</v>
      </c>
      <c r="AD44">
        <v>0.4</v>
      </c>
    </row>
    <row r="45" spans="1:30" x14ac:dyDescent="0.2">
      <c r="A45" s="2">
        <v>22706</v>
      </c>
      <c r="B45">
        <v>144.6</v>
      </c>
      <c r="C45">
        <v>342.1</v>
      </c>
      <c r="D45">
        <v>29.3</v>
      </c>
      <c r="E45">
        <v>115</v>
      </c>
      <c r="G45">
        <v>17.5</v>
      </c>
      <c r="I45">
        <v>0</v>
      </c>
      <c r="J45">
        <v>0</v>
      </c>
      <c r="K45">
        <v>0</v>
      </c>
      <c r="L45">
        <v>146</v>
      </c>
      <c r="M45">
        <v>343.1</v>
      </c>
      <c r="N45">
        <v>29.6</v>
      </c>
      <c r="O45">
        <v>116</v>
      </c>
      <c r="Q45">
        <v>17.399999999999999</v>
      </c>
      <c r="S45">
        <v>33.1</v>
      </c>
      <c r="T45">
        <v>17</v>
      </c>
      <c r="U45">
        <v>50</v>
      </c>
      <c r="V45">
        <v>19.5</v>
      </c>
      <c r="W45">
        <v>89</v>
      </c>
      <c r="X45">
        <v>19.5</v>
      </c>
      <c r="Y45">
        <v>0</v>
      </c>
      <c r="Z45">
        <v>179.9</v>
      </c>
      <c r="AA45">
        <v>0.3</v>
      </c>
      <c r="AB45">
        <v>0</v>
      </c>
      <c r="AC45">
        <v>179.7</v>
      </c>
      <c r="AD45">
        <v>0.4</v>
      </c>
    </row>
    <row r="46" spans="1:30" x14ac:dyDescent="0.2">
      <c r="A46" s="2">
        <v>22737</v>
      </c>
      <c r="B46">
        <v>146.69999999999999</v>
      </c>
      <c r="C46">
        <v>346</v>
      </c>
      <c r="D46">
        <v>29.5</v>
      </c>
      <c r="E46">
        <v>116.8</v>
      </c>
      <c r="G46">
        <v>18.100000000000001</v>
      </c>
      <c r="I46">
        <v>0</v>
      </c>
      <c r="J46">
        <v>0</v>
      </c>
      <c r="K46">
        <v>0</v>
      </c>
      <c r="L46">
        <v>146.4</v>
      </c>
      <c r="M46">
        <v>345.5</v>
      </c>
      <c r="N46">
        <v>29.8</v>
      </c>
      <c r="O46">
        <v>116.2</v>
      </c>
      <c r="Q46">
        <v>18.100000000000001</v>
      </c>
      <c r="S46">
        <v>33.299999999999997</v>
      </c>
      <c r="T46">
        <v>17.100000000000001</v>
      </c>
      <c r="U46">
        <v>50.4</v>
      </c>
      <c r="V46">
        <v>19.7</v>
      </c>
      <c r="W46">
        <v>71.8</v>
      </c>
      <c r="X46">
        <v>19.600000000000001</v>
      </c>
      <c r="Y46">
        <v>0</v>
      </c>
      <c r="Z46">
        <v>181.2</v>
      </c>
      <c r="AA46">
        <v>0.3</v>
      </c>
      <c r="AB46">
        <v>0</v>
      </c>
      <c r="AC46">
        <v>181</v>
      </c>
      <c r="AD46">
        <v>0.4</v>
      </c>
    </row>
    <row r="47" spans="1:30" x14ac:dyDescent="0.2">
      <c r="A47" s="2">
        <v>22767</v>
      </c>
      <c r="B47">
        <v>144.5</v>
      </c>
      <c r="C47">
        <v>345</v>
      </c>
      <c r="D47">
        <v>29.5</v>
      </c>
      <c r="E47">
        <v>114.7</v>
      </c>
      <c r="G47">
        <v>18.3</v>
      </c>
      <c r="I47">
        <v>0</v>
      </c>
      <c r="J47">
        <v>0</v>
      </c>
      <c r="K47">
        <v>0</v>
      </c>
      <c r="L47">
        <v>146.80000000000001</v>
      </c>
      <c r="M47">
        <v>347.5</v>
      </c>
      <c r="N47">
        <v>29.8</v>
      </c>
      <c r="O47">
        <v>116.7</v>
      </c>
      <c r="Q47">
        <v>18.2</v>
      </c>
      <c r="S47">
        <v>33.4</v>
      </c>
      <c r="T47">
        <v>17.100000000000001</v>
      </c>
      <c r="U47">
        <v>50.5</v>
      </c>
      <c r="V47">
        <v>19.8</v>
      </c>
      <c r="W47">
        <v>60.7</v>
      </c>
      <c r="X47">
        <v>19.8</v>
      </c>
      <c r="Y47">
        <v>0</v>
      </c>
      <c r="Z47">
        <v>182.2</v>
      </c>
      <c r="AA47">
        <v>0.4</v>
      </c>
      <c r="AB47">
        <v>0</v>
      </c>
      <c r="AC47">
        <v>182.4</v>
      </c>
      <c r="AD47">
        <v>0.4</v>
      </c>
    </row>
    <row r="48" spans="1:30" x14ac:dyDescent="0.2">
      <c r="A48" s="2">
        <v>22798</v>
      </c>
      <c r="B48">
        <v>144.80000000000001</v>
      </c>
      <c r="C48">
        <v>347.7</v>
      </c>
      <c r="D48">
        <v>29.8</v>
      </c>
      <c r="E48">
        <v>114.7</v>
      </c>
      <c r="G48">
        <v>18.7</v>
      </c>
      <c r="I48">
        <v>0</v>
      </c>
      <c r="J48">
        <v>0</v>
      </c>
      <c r="K48">
        <v>0</v>
      </c>
      <c r="L48">
        <v>146.6</v>
      </c>
      <c r="M48">
        <v>349.3</v>
      </c>
      <c r="N48">
        <v>29.8</v>
      </c>
      <c r="O48">
        <v>116.4</v>
      </c>
      <c r="Q48">
        <v>18.600000000000001</v>
      </c>
      <c r="S48">
        <v>33.700000000000003</v>
      </c>
      <c r="T48">
        <v>17.2</v>
      </c>
      <c r="U48">
        <v>50.9</v>
      </c>
      <c r="V48">
        <v>19.899999999999999</v>
      </c>
      <c r="W48">
        <v>102.1</v>
      </c>
      <c r="X48">
        <v>19.8</v>
      </c>
      <c r="Y48">
        <v>0</v>
      </c>
      <c r="Z48">
        <v>184.1</v>
      </c>
      <c r="AA48">
        <v>0.4</v>
      </c>
      <c r="AB48">
        <v>0</v>
      </c>
      <c r="AC48">
        <v>184.1</v>
      </c>
      <c r="AD48">
        <v>0.4</v>
      </c>
    </row>
    <row r="49" spans="1:30" x14ac:dyDescent="0.2">
      <c r="A49" s="2">
        <v>22828</v>
      </c>
      <c r="B49">
        <v>145</v>
      </c>
      <c r="C49">
        <v>350.1</v>
      </c>
      <c r="D49">
        <v>30.1</v>
      </c>
      <c r="E49">
        <v>114.5</v>
      </c>
      <c r="G49">
        <v>19.100000000000001</v>
      </c>
      <c r="I49">
        <v>0</v>
      </c>
      <c r="J49">
        <v>0</v>
      </c>
      <c r="K49">
        <v>0</v>
      </c>
      <c r="L49">
        <v>146.5</v>
      </c>
      <c r="M49">
        <v>350.8</v>
      </c>
      <c r="N49">
        <v>29.9</v>
      </c>
      <c r="O49">
        <v>116.1</v>
      </c>
      <c r="Q49">
        <v>18.899999999999999</v>
      </c>
      <c r="S49">
        <v>34.1</v>
      </c>
      <c r="T49">
        <v>17.3</v>
      </c>
      <c r="U49">
        <v>51.3</v>
      </c>
      <c r="V49">
        <v>20.100000000000001</v>
      </c>
      <c r="W49">
        <v>91.6</v>
      </c>
      <c r="X49">
        <v>20</v>
      </c>
      <c r="Y49">
        <v>0</v>
      </c>
      <c r="Z49">
        <v>185.9</v>
      </c>
      <c r="AA49">
        <v>0.4</v>
      </c>
      <c r="AB49">
        <v>0</v>
      </c>
      <c r="AC49">
        <v>185.5</v>
      </c>
      <c r="AD49">
        <v>0.4</v>
      </c>
    </row>
    <row r="50" spans="1:30" x14ac:dyDescent="0.2">
      <c r="A50" s="2">
        <v>22859</v>
      </c>
      <c r="B50">
        <v>144.4</v>
      </c>
      <c r="C50">
        <v>350.9</v>
      </c>
      <c r="D50">
        <v>30</v>
      </c>
      <c r="E50">
        <v>113.9</v>
      </c>
      <c r="G50">
        <v>19.399999999999999</v>
      </c>
      <c r="I50">
        <v>0</v>
      </c>
      <c r="J50">
        <v>0</v>
      </c>
      <c r="K50">
        <v>0</v>
      </c>
      <c r="L50">
        <v>146.6</v>
      </c>
      <c r="M50">
        <v>352.8</v>
      </c>
      <c r="N50">
        <v>30</v>
      </c>
      <c r="O50">
        <v>116.2</v>
      </c>
      <c r="Q50">
        <v>19.2</v>
      </c>
      <c r="S50">
        <v>34</v>
      </c>
      <c r="T50">
        <v>17.100000000000001</v>
      </c>
      <c r="U50">
        <v>51.2</v>
      </c>
      <c r="V50">
        <v>19.899999999999999</v>
      </c>
      <c r="W50">
        <v>124.6</v>
      </c>
      <c r="X50">
        <v>19.8</v>
      </c>
      <c r="Y50">
        <v>0</v>
      </c>
      <c r="Z50">
        <v>187.1</v>
      </c>
      <c r="AA50">
        <v>0.4</v>
      </c>
      <c r="AB50">
        <v>0</v>
      </c>
      <c r="AC50">
        <v>187</v>
      </c>
      <c r="AD50">
        <v>0.4</v>
      </c>
    </row>
    <row r="51" spans="1:30" x14ac:dyDescent="0.2">
      <c r="A51" s="2">
        <v>22890</v>
      </c>
      <c r="B51">
        <v>145.5</v>
      </c>
      <c r="C51">
        <v>353.9</v>
      </c>
      <c r="D51">
        <v>30.1</v>
      </c>
      <c r="E51">
        <v>115</v>
      </c>
      <c r="G51">
        <v>19.8</v>
      </c>
      <c r="I51">
        <v>0</v>
      </c>
      <c r="J51">
        <v>0</v>
      </c>
      <c r="K51">
        <v>0</v>
      </c>
      <c r="L51">
        <v>146.30000000000001</v>
      </c>
      <c r="M51">
        <v>354.9</v>
      </c>
      <c r="N51">
        <v>30</v>
      </c>
      <c r="O51">
        <v>115.9</v>
      </c>
      <c r="Q51">
        <v>19.8</v>
      </c>
      <c r="S51">
        <v>34.1</v>
      </c>
      <c r="T51">
        <v>17.2</v>
      </c>
      <c r="U51">
        <v>51.3</v>
      </c>
      <c r="V51">
        <v>20.100000000000001</v>
      </c>
      <c r="W51">
        <v>80.8</v>
      </c>
      <c r="X51">
        <v>20</v>
      </c>
      <c r="Y51">
        <v>0</v>
      </c>
      <c r="Z51">
        <v>188.7</v>
      </c>
      <c r="AA51">
        <v>0.4</v>
      </c>
      <c r="AB51">
        <v>0</v>
      </c>
      <c r="AC51">
        <v>188.8</v>
      </c>
      <c r="AD51">
        <v>0.4</v>
      </c>
    </row>
    <row r="52" spans="1:30" x14ac:dyDescent="0.2">
      <c r="A52" s="2">
        <v>22920</v>
      </c>
      <c r="B52">
        <v>147</v>
      </c>
      <c r="C52">
        <v>357.5</v>
      </c>
      <c r="D52">
        <v>30.1</v>
      </c>
      <c r="E52">
        <v>116.4</v>
      </c>
      <c r="G52">
        <v>19.899999999999999</v>
      </c>
      <c r="I52">
        <v>0</v>
      </c>
      <c r="J52">
        <v>0</v>
      </c>
      <c r="K52">
        <v>0</v>
      </c>
      <c r="L52">
        <v>146.69999999999999</v>
      </c>
      <c r="M52">
        <v>357.2</v>
      </c>
      <c r="N52">
        <v>30.1</v>
      </c>
      <c r="O52">
        <v>116.2</v>
      </c>
      <c r="Q52">
        <v>20.2</v>
      </c>
      <c r="S52">
        <v>34.200000000000003</v>
      </c>
      <c r="T52">
        <v>17.399999999999999</v>
      </c>
      <c r="U52">
        <v>51.6</v>
      </c>
      <c r="V52">
        <v>20.2</v>
      </c>
      <c r="W52">
        <v>62.5</v>
      </c>
      <c r="X52">
        <v>20.100000000000001</v>
      </c>
      <c r="Y52">
        <v>0</v>
      </c>
      <c r="Z52">
        <v>190.6</v>
      </c>
      <c r="AA52">
        <v>0.4</v>
      </c>
      <c r="AB52">
        <v>0</v>
      </c>
      <c r="AC52">
        <v>190.3</v>
      </c>
      <c r="AD52">
        <v>0.4</v>
      </c>
    </row>
    <row r="53" spans="1:30" x14ac:dyDescent="0.2">
      <c r="A53" s="2">
        <v>22951</v>
      </c>
      <c r="B53">
        <v>148.80000000000001</v>
      </c>
      <c r="C53">
        <v>360.5</v>
      </c>
      <c r="D53">
        <v>30.5</v>
      </c>
      <c r="E53">
        <v>117.9</v>
      </c>
      <c r="G53">
        <v>19.600000000000001</v>
      </c>
      <c r="I53">
        <v>0.1</v>
      </c>
      <c r="J53">
        <v>0</v>
      </c>
      <c r="K53">
        <v>0.1</v>
      </c>
      <c r="L53">
        <v>147.30000000000001</v>
      </c>
      <c r="M53">
        <v>359.8</v>
      </c>
      <c r="N53">
        <v>30.2</v>
      </c>
      <c r="O53">
        <v>116.7</v>
      </c>
      <c r="Q53">
        <v>19.8</v>
      </c>
      <c r="S53">
        <v>34.6</v>
      </c>
      <c r="T53">
        <v>16.7</v>
      </c>
      <c r="U53">
        <v>51.3</v>
      </c>
      <c r="V53">
        <v>19.600000000000001</v>
      </c>
      <c r="W53">
        <v>120.5</v>
      </c>
      <c r="X53">
        <v>19.399999999999999</v>
      </c>
      <c r="Y53">
        <v>0</v>
      </c>
      <c r="Z53">
        <v>192</v>
      </c>
      <c r="AA53">
        <v>0.4</v>
      </c>
      <c r="AB53">
        <v>0</v>
      </c>
      <c r="AC53">
        <v>192.7</v>
      </c>
      <c r="AD53">
        <v>0.4</v>
      </c>
    </row>
    <row r="54" spans="1:30" x14ac:dyDescent="0.2">
      <c r="A54" s="2">
        <v>22981</v>
      </c>
      <c r="B54">
        <v>151.9</v>
      </c>
      <c r="C54">
        <v>365.8</v>
      </c>
      <c r="D54">
        <v>30.9</v>
      </c>
      <c r="E54">
        <v>120.5</v>
      </c>
      <c r="G54">
        <v>19.7</v>
      </c>
      <c r="I54">
        <v>0.1</v>
      </c>
      <c r="J54">
        <v>0</v>
      </c>
      <c r="K54">
        <v>0.1</v>
      </c>
      <c r="L54">
        <v>147.80000000000001</v>
      </c>
      <c r="M54">
        <v>362.7</v>
      </c>
      <c r="N54">
        <v>30.3</v>
      </c>
      <c r="O54">
        <v>117.1</v>
      </c>
      <c r="Q54">
        <v>20.100000000000001</v>
      </c>
      <c r="S54">
        <v>35.299999999999997</v>
      </c>
      <c r="T54">
        <v>16.899999999999999</v>
      </c>
      <c r="U54">
        <v>52.3</v>
      </c>
      <c r="V54">
        <v>20.100000000000001</v>
      </c>
      <c r="W54">
        <v>260.3</v>
      </c>
      <c r="X54">
        <v>19.8</v>
      </c>
      <c r="Y54">
        <v>0</v>
      </c>
      <c r="Z54">
        <v>194.2</v>
      </c>
      <c r="AA54">
        <v>0.4</v>
      </c>
      <c r="AB54">
        <v>0</v>
      </c>
      <c r="AC54">
        <v>194.8</v>
      </c>
      <c r="AD54">
        <v>0.4</v>
      </c>
    </row>
    <row r="55" spans="1:30" x14ac:dyDescent="0.2">
      <c r="A55" s="2">
        <v>23012</v>
      </c>
      <c r="B55">
        <v>152.1</v>
      </c>
      <c r="C55">
        <v>369.1</v>
      </c>
      <c r="D55">
        <v>30.3</v>
      </c>
      <c r="E55">
        <v>121.4</v>
      </c>
      <c r="G55">
        <v>20.6</v>
      </c>
      <c r="I55">
        <v>0.1</v>
      </c>
      <c r="J55">
        <v>0</v>
      </c>
      <c r="K55">
        <v>0.1</v>
      </c>
      <c r="L55">
        <v>148.30000000000001</v>
      </c>
      <c r="M55">
        <v>365.2</v>
      </c>
      <c r="N55">
        <v>30.4</v>
      </c>
      <c r="O55">
        <v>117.4</v>
      </c>
      <c r="Q55">
        <v>20.6</v>
      </c>
      <c r="S55">
        <v>34.700000000000003</v>
      </c>
      <c r="T55">
        <v>16.899999999999999</v>
      </c>
      <c r="U55">
        <v>51.6</v>
      </c>
      <c r="V55">
        <v>20</v>
      </c>
      <c r="W55">
        <v>146.1</v>
      </c>
      <c r="X55">
        <v>19.899999999999999</v>
      </c>
      <c r="Y55">
        <v>0.1</v>
      </c>
      <c r="Z55">
        <v>196.4</v>
      </c>
      <c r="AA55">
        <v>0.4</v>
      </c>
      <c r="AB55">
        <v>0.1</v>
      </c>
      <c r="AC55">
        <v>196.3</v>
      </c>
      <c r="AD55">
        <v>0.4</v>
      </c>
    </row>
    <row r="56" spans="1:30" x14ac:dyDescent="0.2">
      <c r="A56" s="2">
        <v>23043</v>
      </c>
      <c r="B56">
        <v>148.69999999999999</v>
      </c>
      <c r="C56">
        <v>368</v>
      </c>
      <c r="D56">
        <v>30.2</v>
      </c>
      <c r="E56">
        <v>118</v>
      </c>
      <c r="G56">
        <v>21</v>
      </c>
      <c r="I56">
        <v>0.1</v>
      </c>
      <c r="J56">
        <v>0</v>
      </c>
      <c r="K56">
        <v>0.1</v>
      </c>
      <c r="L56">
        <v>148.9</v>
      </c>
      <c r="M56">
        <v>367.9</v>
      </c>
      <c r="N56">
        <v>30.6</v>
      </c>
      <c r="O56">
        <v>117.8</v>
      </c>
      <c r="Q56">
        <v>20.9</v>
      </c>
      <c r="S56">
        <v>34.299999999999997</v>
      </c>
      <c r="T56">
        <v>16.7</v>
      </c>
      <c r="U56">
        <v>51</v>
      </c>
      <c r="V56">
        <v>19.600000000000001</v>
      </c>
      <c r="W56">
        <v>165.6</v>
      </c>
      <c r="X56">
        <v>19.399999999999999</v>
      </c>
      <c r="Y56">
        <v>0.1</v>
      </c>
      <c r="Z56">
        <v>198.4</v>
      </c>
      <c r="AA56">
        <v>0.4</v>
      </c>
      <c r="AB56">
        <v>0.1</v>
      </c>
      <c r="AC56">
        <v>198.1</v>
      </c>
      <c r="AD56">
        <v>0.4</v>
      </c>
    </row>
    <row r="57" spans="1:30" x14ac:dyDescent="0.2">
      <c r="A57" s="2">
        <v>23071</v>
      </c>
      <c r="B57">
        <v>147.80000000000001</v>
      </c>
      <c r="C57">
        <v>369.8</v>
      </c>
      <c r="D57">
        <v>30.5</v>
      </c>
      <c r="E57">
        <v>116.9</v>
      </c>
      <c r="G57">
        <v>21.6</v>
      </c>
      <c r="I57">
        <v>0.1</v>
      </c>
      <c r="J57">
        <v>0</v>
      </c>
      <c r="K57">
        <v>0.1</v>
      </c>
      <c r="L57">
        <v>149.19999999999999</v>
      </c>
      <c r="M57">
        <v>370.7</v>
      </c>
      <c r="N57">
        <v>30.7</v>
      </c>
      <c r="O57">
        <v>118</v>
      </c>
      <c r="Q57">
        <v>21.4</v>
      </c>
      <c r="S57">
        <v>34.5</v>
      </c>
      <c r="T57">
        <v>16.7</v>
      </c>
      <c r="U57">
        <v>51.2</v>
      </c>
      <c r="V57">
        <v>19.5</v>
      </c>
      <c r="W57">
        <v>148.19999999999999</v>
      </c>
      <c r="X57">
        <v>19.399999999999999</v>
      </c>
      <c r="Y57">
        <v>0.1</v>
      </c>
      <c r="Z57">
        <v>200.4</v>
      </c>
      <c r="AA57">
        <v>0.4</v>
      </c>
      <c r="AB57">
        <v>0.1</v>
      </c>
      <c r="AC57">
        <v>200.1</v>
      </c>
      <c r="AD57">
        <v>0.4</v>
      </c>
    </row>
    <row r="58" spans="1:30" x14ac:dyDescent="0.2">
      <c r="A58" s="2">
        <v>23102</v>
      </c>
      <c r="B58">
        <v>150</v>
      </c>
      <c r="C58">
        <v>373.8</v>
      </c>
      <c r="D58">
        <v>30.6</v>
      </c>
      <c r="E58">
        <v>118.9</v>
      </c>
      <c r="G58">
        <v>22</v>
      </c>
      <c r="I58">
        <v>0.1</v>
      </c>
      <c r="J58">
        <v>0</v>
      </c>
      <c r="K58">
        <v>0.1</v>
      </c>
      <c r="L58">
        <v>149.69999999999999</v>
      </c>
      <c r="M58">
        <v>373.3</v>
      </c>
      <c r="N58">
        <v>31</v>
      </c>
      <c r="O58">
        <v>118.3</v>
      </c>
      <c r="Q58">
        <v>22</v>
      </c>
      <c r="S58">
        <v>34.799999999999997</v>
      </c>
      <c r="T58">
        <v>16.7</v>
      </c>
      <c r="U58">
        <v>51.5</v>
      </c>
      <c r="V58">
        <v>19.600000000000001</v>
      </c>
      <c r="W58">
        <v>129.80000000000001</v>
      </c>
      <c r="X58">
        <v>19.5</v>
      </c>
      <c r="Y58">
        <v>0.1</v>
      </c>
      <c r="Z58">
        <v>201.8</v>
      </c>
      <c r="AA58">
        <v>0.4</v>
      </c>
      <c r="AB58">
        <v>0.1</v>
      </c>
      <c r="AC58">
        <v>201.6</v>
      </c>
      <c r="AD58">
        <v>0.4</v>
      </c>
    </row>
    <row r="59" spans="1:30" x14ac:dyDescent="0.2">
      <c r="A59" s="2">
        <v>23132</v>
      </c>
      <c r="B59">
        <v>147.9</v>
      </c>
      <c r="C59">
        <v>373.4</v>
      </c>
      <c r="D59">
        <v>30.8</v>
      </c>
      <c r="E59">
        <v>116.7</v>
      </c>
      <c r="G59">
        <v>22.5</v>
      </c>
      <c r="I59">
        <v>0.1</v>
      </c>
      <c r="J59">
        <v>0</v>
      </c>
      <c r="K59">
        <v>0.1</v>
      </c>
      <c r="L59">
        <v>150.4</v>
      </c>
      <c r="M59">
        <v>376.1</v>
      </c>
      <c r="N59">
        <v>31</v>
      </c>
      <c r="O59">
        <v>118.9</v>
      </c>
      <c r="Q59">
        <v>22.4</v>
      </c>
      <c r="S59">
        <v>34.9</v>
      </c>
      <c r="T59">
        <v>16.8</v>
      </c>
      <c r="U59">
        <v>51.7</v>
      </c>
      <c r="V59">
        <v>19.600000000000001</v>
      </c>
      <c r="W59">
        <v>210.3</v>
      </c>
      <c r="X59">
        <v>19.399999999999999</v>
      </c>
      <c r="Y59">
        <v>0.1</v>
      </c>
      <c r="Z59">
        <v>203</v>
      </c>
      <c r="AA59">
        <v>0.4</v>
      </c>
      <c r="AB59">
        <v>0.1</v>
      </c>
      <c r="AC59">
        <v>203.3</v>
      </c>
      <c r="AD59">
        <v>0.4</v>
      </c>
    </row>
    <row r="60" spans="1:30" x14ac:dyDescent="0.2">
      <c r="A60" s="2">
        <v>23163</v>
      </c>
      <c r="B60">
        <v>148.69999999999999</v>
      </c>
      <c r="C60">
        <v>376.7</v>
      </c>
      <c r="D60">
        <v>31.1</v>
      </c>
      <c r="E60">
        <v>117</v>
      </c>
      <c r="G60">
        <v>22.9</v>
      </c>
      <c r="I60">
        <v>0.1</v>
      </c>
      <c r="J60">
        <v>0</v>
      </c>
      <c r="K60">
        <v>0.1</v>
      </c>
      <c r="L60">
        <v>150.4</v>
      </c>
      <c r="M60">
        <v>378.4</v>
      </c>
      <c r="N60">
        <v>31.2</v>
      </c>
      <c r="O60">
        <v>118.7</v>
      </c>
      <c r="Q60">
        <v>22.8</v>
      </c>
      <c r="S60">
        <v>35.4</v>
      </c>
      <c r="T60">
        <v>16.8</v>
      </c>
      <c r="U60">
        <v>52.2</v>
      </c>
      <c r="V60">
        <v>19.8</v>
      </c>
      <c r="W60">
        <v>258.60000000000002</v>
      </c>
      <c r="X60">
        <v>19.5</v>
      </c>
      <c r="Y60">
        <v>0.1</v>
      </c>
      <c r="Z60">
        <v>205.2</v>
      </c>
      <c r="AA60">
        <v>0.4</v>
      </c>
      <c r="AB60">
        <v>0.1</v>
      </c>
      <c r="AC60">
        <v>205.2</v>
      </c>
      <c r="AD60">
        <v>0.4</v>
      </c>
    </row>
    <row r="61" spans="1:30" x14ac:dyDescent="0.2">
      <c r="A61" s="2">
        <v>23193</v>
      </c>
      <c r="B61">
        <v>149.9</v>
      </c>
      <c r="C61">
        <v>380.2</v>
      </c>
      <c r="D61">
        <v>31.5</v>
      </c>
      <c r="E61">
        <v>117.8</v>
      </c>
      <c r="G61">
        <v>23.4</v>
      </c>
      <c r="I61">
        <v>0.1</v>
      </c>
      <c r="J61">
        <v>0</v>
      </c>
      <c r="K61">
        <v>0.1</v>
      </c>
      <c r="L61">
        <v>151.30000000000001</v>
      </c>
      <c r="M61">
        <v>381.1</v>
      </c>
      <c r="N61">
        <v>31.4</v>
      </c>
      <c r="O61">
        <v>119.5</v>
      </c>
      <c r="Q61">
        <v>23.2</v>
      </c>
      <c r="S61">
        <v>35.799999999999997</v>
      </c>
      <c r="T61">
        <v>17</v>
      </c>
      <c r="U61">
        <v>52.8</v>
      </c>
      <c r="V61">
        <v>20</v>
      </c>
      <c r="W61">
        <v>297.8</v>
      </c>
      <c r="X61">
        <v>19.7</v>
      </c>
      <c r="Y61">
        <v>0.1</v>
      </c>
      <c r="Z61">
        <v>206.9</v>
      </c>
      <c r="AA61">
        <v>0.5</v>
      </c>
      <c r="AB61">
        <v>0.1</v>
      </c>
      <c r="AC61">
        <v>206.5</v>
      </c>
      <c r="AD61">
        <v>0.4</v>
      </c>
    </row>
    <row r="62" spans="1:30" x14ac:dyDescent="0.2">
      <c r="A62" s="2">
        <v>23224</v>
      </c>
      <c r="B62">
        <v>149.5</v>
      </c>
      <c r="C62">
        <v>381.5</v>
      </c>
      <c r="D62">
        <v>31.6</v>
      </c>
      <c r="E62">
        <v>117.4</v>
      </c>
      <c r="G62">
        <v>24.1</v>
      </c>
      <c r="I62">
        <v>0.1</v>
      </c>
      <c r="J62">
        <v>0</v>
      </c>
      <c r="K62">
        <v>0.1</v>
      </c>
      <c r="L62">
        <v>151.80000000000001</v>
      </c>
      <c r="M62">
        <v>383.6</v>
      </c>
      <c r="N62">
        <v>31.5</v>
      </c>
      <c r="O62">
        <v>119.8</v>
      </c>
      <c r="Q62">
        <v>24</v>
      </c>
      <c r="S62">
        <v>35.9</v>
      </c>
      <c r="T62">
        <v>16.7</v>
      </c>
      <c r="U62">
        <v>52.6</v>
      </c>
      <c r="V62">
        <v>19.7</v>
      </c>
      <c r="W62">
        <v>329.1</v>
      </c>
      <c r="X62">
        <v>19.399999999999999</v>
      </c>
      <c r="Y62">
        <v>0.1</v>
      </c>
      <c r="Z62">
        <v>207.9</v>
      </c>
      <c r="AA62">
        <v>0.5</v>
      </c>
      <c r="AB62">
        <v>0.1</v>
      </c>
      <c r="AC62">
        <v>207.9</v>
      </c>
      <c r="AD62">
        <v>0.4</v>
      </c>
    </row>
    <row r="63" spans="1:30" x14ac:dyDescent="0.2">
      <c r="A63" s="2">
        <v>23255</v>
      </c>
      <c r="B63">
        <v>151</v>
      </c>
      <c r="C63">
        <v>384.9</v>
      </c>
      <c r="D63">
        <v>31.7</v>
      </c>
      <c r="E63">
        <v>118.9</v>
      </c>
      <c r="G63">
        <v>24.6</v>
      </c>
      <c r="I63">
        <v>0.1</v>
      </c>
      <c r="J63">
        <v>0</v>
      </c>
      <c r="K63">
        <v>0.1</v>
      </c>
      <c r="L63">
        <v>152</v>
      </c>
      <c r="M63">
        <v>386</v>
      </c>
      <c r="N63">
        <v>31.7</v>
      </c>
      <c r="O63">
        <v>119.8</v>
      </c>
      <c r="Q63">
        <v>24.6</v>
      </c>
      <c r="S63">
        <v>36</v>
      </c>
      <c r="T63">
        <v>16.899999999999999</v>
      </c>
      <c r="U63">
        <v>52.9</v>
      </c>
      <c r="V63">
        <v>20</v>
      </c>
      <c r="W63">
        <v>318.7</v>
      </c>
      <c r="X63">
        <v>19.600000000000001</v>
      </c>
      <c r="Y63">
        <v>0.1</v>
      </c>
      <c r="Z63">
        <v>209.3</v>
      </c>
      <c r="AA63">
        <v>0.4</v>
      </c>
      <c r="AB63">
        <v>0.1</v>
      </c>
      <c r="AC63">
        <v>209.5</v>
      </c>
      <c r="AD63">
        <v>0.4</v>
      </c>
    </row>
    <row r="64" spans="1:30" x14ac:dyDescent="0.2">
      <c r="A64" s="2">
        <v>23285</v>
      </c>
      <c r="B64">
        <v>152.80000000000001</v>
      </c>
      <c r="C64">
        <v>388.8</v>
      </c>
      <c r="D64">
        <v>31.8</v>
      </c>
      <c r="E64">
        <v>120.5</v>
      </c>
      <c r="G64">
        <v>25.2</v>
      </c>
      <c r="I64">
        <v>0.1</v>
      </c>
      <c r="J64">
        <v>0</v>
      </c>
      <c r="K64">
        <v>0.1</v>
      </c>
      <c r="L64">
        <v>152.6</v>
      </c>
      <c r="M64">
        <v>388.3</v>
      </c>
      <c r="N64">
        <v>31.8</v>
      </c>
      <c r="O64">
        <v>120.2</v>
      </c>
      <c r="Q64">
        <v>25.4</v>
      </c>
      <c r="S64">
        <v>36.200000000000003</v>
      </c>
      <c r="T64">
        <v>16.899999999999999</v>
      </c>
      <c r="U64">
        <v>53.1</v>
      </c>
      <c r="V64">
        <v>20</v>
      </c>
      <c r="W64">
        <v>319.89999999999998</v>
      </c>
      <c r="X64">
        <v>19.7</v>
      </c>
      <c r="Y64">
        <v>0.1</v>
      </c>
      <c r="Z64">
        <v>210.7</v>
      </c>
      <c r="AA64">
        <v>0.4</v>
      </c>
      <c r="AB64">
        <v>0.1</v>
      </c>
      <c r="AC64">
        <v>210.3</v>
      </c>
      <c r="AD64">
        <v>0.4</v>
      </c>
    </row>
    <row r="65" spans="1:30" x14ac:dyDescent="0.2">
      <c r="A65" s="2">
        <v>23316</v>
      </c>
      <c r="B65">
        <v>155.19999999999999</v>
      </c>
      <c r="C65">
        <v>392.3</v>
      </c>
      <c r="D65">
        <v>32.299999999999997</v>
      </c>
      <c r="E65">
        <v>122.4</v>
      </c>
      <c r="G65">
        <v>25.1</v>
      </c>
      <c r="I65">
        <v>0.1</v>
      </c>
      <c r="J65">
        <v>0</v>
      </c>
      <c r="K65">
        <v>0.1</v>
      </c>
      <c r="L65">
        <v>153.6</v>
      </c>
      <c r="M65">
        <v>391.5</v>
      </c>
      <c r="N65">
        <v>32</v>
      </c>
      <c r="O65">
        <v>121.2</v>
      </c>
      <c r="Q65">
        <v>25.3</v>
      </c>
      <c r="S65">
        <v>36.700000000000003</v>
      </c>
      <c r="T65">
        <v>17</v>
      </c>
      <c r="U65">
        <v>53.8</v>
      </c>
      <c r="V65">
        <v>20.100000000000001</v>
      </c>
      <c r="W65">
        <v>348.7</v>
      </c>
      <c r="X65">
        <v>19.8</v>
      </c>
      <c r="Y65">
        <v>0.1</v>
      </c>
      <c r="Z65">
        <v>212</v>
      </c>
      <c r="AA65">
        <v>0.4</v>
      </c>
      <c r="AB65">
        <v>0.1</v>
      </c>
      <c r="AC65">
        <v>212.6</v>
      </c>
      <c r="AD65">
        <v>0.4</v>
      </c>
    </row>
    <row r="66" spans="1:30" x14ac:dyDescent="0.2">
      <c r="A66" s="2">
        <v>23346</v>
      </c>
      <c r="B66">
        <v>157.5</v>
      </c>
      <c r="C66">
        <v>396.4</v>
      </c>
      <c r="D66">
        <v>32.799999999999997</v>
      </c>
      <c r="E66">
        <v>124.2</v>
      </c>
      <c r="G66">
        <v>25</v>
      </c>
      <c r="I66">
        <v>0.1</v>
      </c>
      <c r="J66">
        <v>0</v>
      </c>
      <c r="K66">
        <v>0.1</v>
      </c>
      <c r="L66">
        <v>153.30000000000001</v>
      </c>
      <c r="M66">
        <v>393.2</v>
      </c>
      <c r="N66">
        <v>32.200000000000003</v>
      </c>
      <c r="O66">
        <v>120.6</v>
      </c>
      <c r="Q66">
        <v>25.5</v>
      </c>
      <c r="S66">
        <v>37.700000000000003</v>
      </c>
      <c r="T66">
        <v>17.3</v>
      </c>
      <c r="U66">
        <v>54.9</v>
      </c>
      <c r="V66">
        <v>20.7</v>
      </c>
      <c r="W66">
        <v>332.4</v>
      </c>
      <c r="X66">
        <v>20.399999999999999</v>
      </c>
      <c r="Y66">
        <v>0.1</v>
      </c>
      <c r="Z66">
        <v>213.9</v>
      </c>
      <c r="AA66">
        <v>0.4</v>
      </c>
      <c r="AB66">
        <v>0.1</v>
      </c>
      <c r="AC66">
        <v>214.4</v>
      </c>
      <c r="AD66">
        <v>0.4</v>
      </c>
    </row>
    <row r="67" spans="1:30" x14ac:dyDescent="0.2">
      <c r="A67" s="2">
        <v>23377</v>
      </c>
      <c r="B67">
        <v>157.9</v>
      </c>
      <c r="C67">
        <v>399.5</v>
      </c>
      <c r="D67">
        <v>32.1</v>
      </c>
      <c r="E67">
        <v>125.2</v>
      </c>
      <c r="G67">
        <v>25.9</v>
      </c>
      <c r="I67">
        <v>0.1</v>
      </c>
      <c r="J67">
        <v>0</v>
      </c>
      <c r="K67">
        <v>0.1</v>
      </c>
      <c r="L67">
        <v>153.69999999999999</v>
      </c>
      <c r="M67">
        <v>395.2</v>
      </c>
      <c r="N67">
        <v>32.299999999999997</v>
      </c>
      <c r="O67">
        <v>121</v>
      </c>
      <c r="Q67">
        <v>25.9</v>
      </c>
      <c r="S67">
        <v>37</v>
      </c>
      <c r="T67">
        <v>17.3</v>
      </c>
      <c r="U67">
        <v>54.2</v>
      </c>
      <c r="V67">
        <v>20.7</v>
      </c>
      <c r="W67">
        <v>274.3</v>
      </c>
      <c r="X67">
        <v>20.399999999999999</v>
      </c>
      <c r="Y67">
        <v>0.1</v>
      </c>
      <c r="Z67">
        <v>215.7</v>
      </c>
      <c r="AA67">
        <v>0.4</v>
      </c>
      <c r="AB67">
        <v>0.1</v>
      </c>
      <c r="AC67">
        <v>215.6</v>
      </c>
      <c r="AD67">
        <v>0.4</v>
      </c>
    </row>
    <row r="68" spans="1:30" x14ac:dyDescent="0.2">
      <c r="A68" s="2">
        <v>23408</v>
      </c>
      <c r="B68">
        <v>153.9</v>
      </c>
      <c r="C68">
        <v>397.6</v>
      </c>
      <c r="D68">
        <v>32</v>
      </c>
      <c r="E68">
        <v>121.4</v>
      </c>
      <c r="G68">
        <v>26.2</v>
      </c>
      <c r="I68">
        <v>0.1</v>
      </c>
      <c r="J68">
        <v>0</v>
      </c>
      <c r="K68">
        <v>0.1</v>
      </c>
      <c r="L68">
        <v>154.30000000000001</v>
      </c>
      <c r="M68">
        <v>397.6</v>
      </c>
      <c r="N68">
        <v>32.4</v>
      </c>
      <c r="O68">
        <v>121.4</v>
      </c>
      <c r="Q68">
        <v>26.1</v>
      </c>
      <c r="S68">
        <v>36.5</v>
      </c>
      <c r="T68">
        <v>17</v>
      </c>
      <c r="U68">
        <v>53.5</v>
      </c>
      <c r="V68">
        <v>20.100000000000001</v>
      </c>
      <c r="W68">
        <v>286.3</v>
      </c>
      <c r="X68">
        <v>19.899999999999999</v>
      </c>
      <c r="Y68">
        <v>0.1</v>
      </c>
      <c r="Z68">
        <v>217.5</v>
      </c>
      <c r="AA68">
        <v>0.4</v>
      </c>
      <c r="AB68">
        <v>0.1</v>
      </c>
      <c r="AC68">
        <v>217.2</v>
      </c>
      <c r="AD68">
        <v>0.4</v>
      </c>
    </row>
    <row r="69" spans="1:30" x14ac:dyDescent="0.2">
      <c r="A69" s="2">
        <v>23437</v>
      </c>
      <c r="B69">
        <v>153.1</v>
      </c>
      <c r="C69">
        <v>398.9</v>
      </c>
      <c r="D69">
        <v>32.299999999999997</v>
      </c>
      <c r="E69">
        <v>120.2</v>
      </c>
      <c r="G69">
        <v>26.6</v>
      </c>
      <c r="I69">
        <v>0.1</v>
      </c>
      <c r="J69">
        <v>0</v>
      </c>
      <c r="K69">
        <v>0.1</v>
      </c>
      <c r="L69">
        <v>154.5</v>
      </c>
      <c r="M69">
        <v>399.8</v>
      </c>
      <c r="N69">
        <v>32.6</v>
      </c>
      <c r="O69">
        <v>121.4</v>
      </c>
      <c r="Q69">
        <v>26.4</v>
      </c>
      <c r="S69">
        <v>36.700000000000003</v>
      </c>
      <c r="T69">
        <v>17.2</v>
      </c>
      <c r="U69">
        <v>53.8</v>
      </c>
      <c r="V69">
        <v>20.2</v>
      </c>
      <c r="W69">
        <v>277.7</v>
      </c>
      <c r="X69">
        <v>20</v>
      </c>
      <c r="Y69">
        <v>0.1</v>
      </c>
      <c r="Z69">
        <v>219.3</v>
      </c>
      <c r="AA69">
        <v>0.4</v>
      </c>
      <c r="AB69">
        <v>0.1</v>
      </c>
      <c r="AC69">
        <v>218.9</v>
      </c>
      <c r="AD69">
        <v>0.4</v>
      </c>
    </row>
    <row r="70" spans="1:30" x14ac:dyDescent="0.2">
      <c r="A70" s="2">
        <v>23468</v>
      </c>
      <c r="B70">
        <v>155.19999999999999</v>
      </c>
      <c r="C70">
        <v>402.4</v>
      </c>
      <c r="D70">
        <v>32.4</v>
      </c>
      <c r="E70">
        <v>122.3</v>
      </c>
      <c r="G70">
        <v>26.7</v>
      </c>
      <c r="I70">
        <v>0.1</v>
      </c>
      <c r="J70">
        <v>0</v>
      </c>
      <c r="K70">
        <v>0.1</v>
      </c>
      <c r="L70">
        <v>154.80000000000001</v>
      </c>
      <c r="M70">
        <v>401.7</v>
      </c>
      <c r="N70">
        <v>32.700000000000003</v>
      </c>
      <c r="O70">
        <v>121.5</v>
      </c>
      <c r="Q70">
        <v>26.6</v>
      </c>
      <c r="S70">
        <v>37</v>
      </c>
      <c r="T70">
        <v>17.100000000000001</v>
      </c>
      <c r="U70">
        <v>54.1</v>
      </c>
      <c r="V70">
        <v>20.3</v>
      </c>
      <c r="W70">
        <v>211</v>
      </c>
      <c r="X70">
        <v>20</v>
      </c>
      <c r="Y70">
        <v>0.1</v>
      </c>
      <c r="Z70">
        <v>220.5</v>
      </c>
      <c r="AA70">
        <v>0.4</v>
      </c>
      <c r="AB70">
        <v>0.1</v>
      </c>
      <c r="AC70">
        <v>220.3</v>
      </c>
      <c r="AD70">
        <v>0.4</v>
      </c>
    </row>
    <row r="71" spans="1:30" x14ac:dyDescent="0.2">
      <c r="A71" s="2">
        <v>23498</v>
      </c>
      <c r="B71">
        <v>152.69999999999999</v>
      </c>
      <c r="C71">
        <v>401.3</v>
      </c>
      <c r="D71">
        <v>32.700000000000003</v>
      </c>
      <c r="E71">
        <v>119.4</v>
      </c>
      <c r="G71">
        <v>27</v>
      </c>
      <c r="I71">
        <v>0.1</v>
      </c>
      <c r="J71">
        <v>0</v>
      </c>
      <c r="K71">
        <v>0.1</v>
      </c>
      <c r="L71">
        <v>155.30000000000001</v>
      </c>
      <c r="M71">
        <v>404.2</v>
      </c>
      <c r="N71">
        <v>32.9</v>
      </c>
      <c r="O71">
        <v>121.9</v>
      </c>
      <c r="Q71">
        <v>26.8</v>
      </c>
      <c r="S71">
        <v>37.200000000000003</v>
      </c>
      <c r="T71">
        <v>17.100000000000001</v>
      </c>
      <c r="U71">
        <v>54.3</v>
      </c>
      <c r="V71">
        <v>20.2</v>
      </c>
      <c r="W71">
        <v>260.10000000000002</v>
      </c>
      <c r="X71">
        <v>20</v>
      </c>
      <c r="Y71">
        <v>0.1</v>
      </c>
      <c r="Z71">
        <v>221.7</v>
      </c>
      <c r="AA71">
        <v>0.4</v>
      </c>
      <c r="AB71">
        <v>0.1</v>
      </c>
      <c r="AC71">
        <v>222.1</v>
      </c>
      <c r="AD71">
        <v>0.4</v>
      </c>
    </row>
    <row r="72" spans="1:30" x14ac:dyDescent="0.2">
      <c r="A72" s="2">
        <v>23529</v>
      </c>
      <c r="B72">
        <v>153.9</v>
      </c>
      <c r="C72">
        <v>405.3</v>
      </c>
      <c r="D72">
        <v>33.1</v>
      </c>
      <c r="E72">
        <v>120.3</v>
      </c>
      <c r="G72">
        <v>27.5</v>
      </c>
      <c r="I72">
        <v>0.1</v>
      </c>
      <c r="J72">
        <v>0</v>
      </c>
      <c r="K72">
        <v>0.1</v>
      </c>
      <c r="L72">
        <v>155.6</v>
      </c>
      <c r="M72">
        <v>407.1</v>
      </c>
      <c r="N72">
        <v>33.200000000000003</v>
      </c>
      <c r="O72">
        <v>121.9</v>
      </c>
      <c r="Q72">
        <v>27.3</v>
      </c>
      <c r="S72">
        <v>37.6</v>
      </c>
      <c r="T72">
        <v>17.3</v>
      </c>
      <c r="U72">
        <v>54.9</v>
      </c>
      <c r="V72">
        <v>20.5</v>
      </c>
      <c r="W72">
        <v>268.5</v>
      </c>
      <c r="X72">
        <v>20.3</v>
      </c>
      <c r="Y72">
        <v>0.1</v>
      </c>
      <c r="Z72">
        <v>223.9</v>
      </c>
      <c r="AA72">
        <v>0.5</v>
      </c>
      <c r="AB72">
        <v>0.1</v>
      </c>
      <c r="AC72">
        <v>224.1</v>
      </c>
      <c r="AD72">
        <v>0.5</v>
      </c>
    </row>
    <row r="73" spans="1:30" x14ac:dyDescent="0.2">
      <c r="A73" s="2">
        <v>23559</v>
      </c>
      <c r="B73">
        <v>155.5</v>
      </c>
      <c r="C73">
        <v>409.3</v>
      </c>
      <c r="D73">
        <v>33.4</v>
      </c>
      <c r="E73">
        <v>121.4</v>
      </c>
      <c r="G73">
        <v>28</v>
      </c>
      <c r="I73">
        <v>0.2</v>
      </c>
      <c r="J73">
        <v>0</v>
      </c>
      <c r="K73">
        <v>0.2</v>
      </c>
      <c r="L73">
        <v>156.80000000000001</v>
      </c>
      <c r="M73">
        <v>410.1</v>
      </c>
      <c r="N73">
        <v>33.200000000000003</v>
      </c>
      <c r="O73">
        <v>123</v>
      </c>
      <c r="Q73">
        <v>27.8</v>
      </c>
      <c r="S73">
        <v>38</v>
      </c>
      <c r="T73">
        <v>17.399999999999999</v>
      </c>
      <c r="U73">
        <v>55.4</v>
      </c>
      <c r="V73">
        <v>20.6</v>
      </c>
      <c r="W73">
        <v>263.5</v>
      </c>
      <c r="X73">
        <v>20.399999999999999</v>
      </c>
      <c r="Y73">
        <v>0.1</v>
      </c>
      <c r="Z73">
        <v>225.9</v>
      </c>
      <c r="AA73">
        <v>0.5</v>
      </c>
      <c r="AB73">
        <v>0.1</v>
      </c>
      <c r="AC73">
        <v>225.5</v>
      </c>
      <c r="AD73">
        <v>0.5</v>
      </c>
    </row>
    <row r="74" spans="1:30" x14ac:dyDescent="0.2">
      <c r="A74" s="2">
        <v>23590</v>
      </c>
      <c r="B74">
        <v>155.5</v>
      </c>
      <c r="C74">
        <v>411.1</v>
      </c>
      <c r="D74">
        <v>33.5</v>
      </c>
      <c r="E74">
        <v>121.3</v>
      </c>
      <c r="G74">
        <v>28.4</v>
      </c>
      <c r="I74">
        <v>0.2</v>
      </c>
      <c r="J74">
        <v>0</v>
      </c>
      <c r="K74">
        <v>0.2</v>
      </c>
      <c r="L74">
        <v>157.80000000000001</v>
      </c>
      <c r="M74">
        <v>413.4</v>
      </c>
      <c r="N74">
        <v>33.4</v>
      </c>
      <c r="O74">
        <v>123.9</v>
      </c>
      <c r="Q74">
        <v>28.2</v>
      </c>
      <c r="S74">
        <v>38.1</v>
      </c>
      <c r="T74">
        <v>17.3</v>
      </c>
      <c r="U74">
        <v>55.4</v>
      </c>
      <c r="V74">
        <v>20.6</v>
      </c>
      <c r="W74">
        <v>314.7</v>
      </c>
      <c r="X74">
        <v>20.3</v>
      </c>
      <c r="Y74">
        <v>0.1</v>
      </c>
      <c r="Z74">
        <v>227.3</v>
      </c>
      <c r="AA74">
        <v>0.5</v>
      </c>
      <c r="AB74">
        <v>0.1</v>
      </c>
      <c r="AC74">
        <v>227.4</v>
      </c>
      <c r="AD74">
        <v>0.5</v>
      </c>
    </row>
    <row r="75" spans="1:30" x14ac:dyDescent="0.2">
      <c r="A75" s="2">
        <v>23621</v>
      </c>
      <c r="B75">
        <v>157.80000000000001</v>
      </c>
      <c r="C75">
        <v>415.7</v>
      </c>
      <c r="D75">
        <v>33.6</v>
      </c>
      <c r="E75">
        <v>123.7</v>
      </c>
      <c r="G75">
        <v>28.8</v>
      </c>
      <c r="I75">
        <v>0.2</v>
      </c>
      <c r="J75">
        <v>0</v>
      </c>
      <c r="K75">
        <v>0.2</v>
      </c>
      <c r="L75">
        <v>158.69999999999999</v>
      </c>
      <c r="M75">
        <v>416.9</v>
      </c>
      <c r="N75">
        <v>33.6</v>
      </c>
      <c r="O75">
        <v>124.6</v>
      </c>
      <c r="Q75">
        <v>28.7</v>
      </c>
      <c r="S75">
        <v>38.299999999999997</v>
      </c>
      <c r="T75">
        <v>17.600000000000001</v>
      </c>
      <c r="U75">
        <v>55.9</v>
      </c>
      <c r="V75">
        <v>20.9</v>
      </c>
      <c r="W75">
        <v>345.3</v>
      </c>
      <c r="X75">
        <v>20.6</v>
      </c>
      <c r="Y75">
        <v>0.1</v>
      </c>
      <c r="Z75">
        <v>229.1</v>
      </c>
      <c r="AA75">
        <v>0.5</v>
      </c>
      <c r="AB75">
        <v>0.1</v>
      </c>
      <c r="AC75">
        <v>229.4</v>
      </c>
      <c r="AD75">
        <v>0.5</v>
      </c>
    </row>
    <row r="76" spans="1:30" x14ac:dyDescent="0.2">
      <c r="A76" s="2">
        <v>23651</v>
      </c>
      <c r="B76">
        <v>159.69999999999999</v>
      </c>
      <c r="C76">
        <v>419.9</v>
      </c>
      <c r="D76">
        <v>33.700000000000003</v>
      </c>
      <c r="E76">
        <v>125.4</v>
      </c>
      <c r="G76">
        <v>28.9</v>
      </c>
      <c r="I76">
        <v>0.2</v>
      </c>
      <c r="J76">
        <v>0</v>
      </c>
      <c r="K76">
        <v>0.2</v>
      </c>
      <c r="L76">
        <v>159.19999999999999</v>
      </c>
      <c r="M76">
        <v>419.1</v>
      </c>
      <c r="N76">
        <v>33.6</v>
      </c>
      <c r="O76">
        <v>125</v>
      </c>
      <c r="Q76">
        <v>29</v>
      </c>
      <c r="S76">
        <v>38.4</v>
      </c>
      <c r="T76">
        <v>17.7</v>
      </c>
      <c r="U76">
        <v>56.2</v>
      </c>
      <c r="V76">
        <v>21</v>
      </c>
      <c r="W76">
        <v>321.3</v>
      </c>
      <c r="X76">
        <v>20.7</v>
      </c>
      <c r="Y76">
        <v>0.1</v>
      </c>
      <c r="Z76">
        <v>231.3</v>
      </c>
      <c r="AA76">
        <v>0.5</v>
      </c>
      <c r="AB76">
        <v>0.1</v>
      </c>
      <c r="AC76">
        <v>230.8</v>
      </c>
      <c r="AD76">
        <v>0.5</v>
      </c>
    </row>
    <row r="77" spans="1:30" x14ac:dyDescent="0.2">
      <c r="A77" s="2">
        <v>23682</v>
      </c>
      <c r="B77">
        <v>161.6</v>
      </c>
      <c r="C77">
        <v>422.9</v>
      </c>
      <c r="D77">
        <v>34.200000000000003</v>
      </c>
      <c r="E77">
        <v>126.8</v>
      </c>
      <c r="G77">
        <v>28.6</v>
      </c>
      <c r="I77">
        <v>0.2</v>
      </c>
      <c r="J77">
        <v>0</v>
      </c>
      <c r="K77">
        <v>0.2</v>
      </c>
      <c r="L77">
        <v>160</v>
      </c>
      <c r="M77">
        <v>422</v>
      </c>
      <c r="N77">
        <v>33.799999999999997</v>
      </c>
      <c r="O77">
        <v>125.6</v>
      </c>
      <c r="Q77">
        <v>28.9</v>
      </c>
      <c r="S77">
        <v>39</v>
      </c>
      <c r="T77">
        <v>17.8</v>
      </c>
      <c r="U77">
        <v>56.8</v>
      </c>
      <c r="V77">
        <v>21.2</v>
      </c>
      <c r="W77">
        <v>400.4</v>
      </c>
      <c r="X77">
        <v>20.8</v>
      </c>
      <c r="Y77">
        <v>0.1</v>
      </c>
      <c r="Z77">
        <v>232.8</v>
      </c>
      <c r="AA77">
        <v>0.5</v>
      </c>
      <c r="AB77">
        <v>0.1</v>
      </c>
      <c r="AC77">
        <v>233.2</v>
      </c>
      <c r="AD77">
        <v>0.5</v>
      </c>
    </row>
    <row r="78" spans="1:30" x14ac:dyDescent="0.2">
      <c r="A78" s="2">
        <v>23712</v>
      </c>
      <c r="B78">
        <v>164.9</v>
      </c>
      <c r="C78">
        <v>428.3</v>
      </c>
      <c r="D78">
        <v>34.6</v>
      </c>
      <c r="E78">
        <v>129.69999999999999</v>
      </c>
      <c r="G78">
        <v>28.5</v>
      </c>
      <c r="I78">
        <v>0.2</v>
      </c>
      <c r="J78">
        <v>0</v>
      </c>
      <c r="K78">
        <v>0.2</v>
      </c>
      <c r="L78">
        <v>160.30000000000001</v>
      </c>
      <c r="M78">
        <v>424.7</v>
      </c>
      <c r="N78">
        <v>33.9</v>
      </c>
      <c r="O78">
        <v>125.8</v>
      </c>
      <c r="Q78">
        <v>29.2</v>
      </c>
      <c r="S78">
        <v>39.799999999999997</v>
      </c>
      <c r="T78">
        <v>18</v>
      </c>
      <c r="U78">
        <v>57.7</v>
      </c>
      <c r="V78">
        <v>21.6</v>
      </c>
      <c r="W78">
        <v>263.8</v>
      </c>
      <c r="X78">
        <v>21.3</v>
      </c>
      <c r="Y78">
        <v>0.1</v>
      </c>
      <c r="Z78">
        <v>235</v>
      </c>
      <c r="AA78">
        <v>0.5</v>
      </c>
      <c r="AB78">
        <v>0.1</v>
      </c>
      <c r="AC78">
        <v>235.2</v>
      </c>
      <c r="AD78">
        <v>0.5</v>
      </c>
    </row>
    <row r="79" spans="1:30" x14ac:dyDescent="0.2">
      <c r="A79" s="2">
        <v>23743</v>
      </c>
      <c r="B79">
        <v>165.3</v>
      </c>
      <c r="C79">
        <v>432.3</v>
      </c>
      <c r="D79">
        <v>34</v>
      </c>
      <c r="E79">
        <v>130.69999999999999</v>
      </c>
      <c r="G79">
        <v>29.9</v>
      </c>
      <c r="I79">
        <v>0.2</v>
      </c>
      <c r="J79">
        <v>0</v>
      </c>
      <c r="K79">
        <v>0.2</v>
      </c>
      <c r="L79">
        <v>160.69999999999999</v>
      </c>
      <c r="M79">
        <v>427.5</v>
      </c>
      <c r="N79">
        <v>34</v>
      </c>
      <c r="O79">
        <v>126.1</v>
      </c>
      <c r="Q79">
        <v>29.9</v>
      </c>
      <c r="S79">
        <v>39.1</v>
      </c>
      <c r="T79">
        <v>18</v>
      </c>
      <c r="U79">
        <v>57.1</v>
      </c>
      <c r="V79">
        <v>21.6</v>
      </c>
      <c r="W79">
        <v>299.8</v>
      </c>
      <c r="X79">
        <v>21.3</v>
      </c>
      <c r="Y79">
        <v>0.1</v>
      </c>
      <c r="Z79">
        <v>237.2</v>
      </c>
      <c r="AA79">
        <v>0.5</v>
      </c>
      <c r="AB79">
        <v>0.1</v>
      </c>
      <c r="AC79">
        <v>236.9</v>
      </c>
      <c r="AD79">
        <v>0.5</v>
      </c>
    </row>
    <row r="80" spans="1:30" x14ac:dyDescent="0.2">
      <c r="A80" s="2">
        <v>23774</v>
      </c>
      <c r="B80">
        <v>160.30000000000001</v>
      </c>
      <c r="C80">
        <v>430.1</v>
      </c>
      <c r="D80">
        <v>33.9</v>
      </c>
      <c r="E80">
        <v>125.9</v>
      </c>
      <c r="G80">
        <v>30.8</v>
      </c>
      <c r="I80">
        <v>0.2</v>
      </c>
      <c r="J80">
        <v>0</v>
      </c>
      <c r="K80">
        <v>0.2</v>
      </c>
      <c r="L80">
        <v>160.9</v>
      </c>
      <c r="M80">
        <v>430.4</v>
      </c>
      <c r="N80">
        <v>34.200000000000003</v>
      </c>
      <c r="O80">
        <v>126.1</v>
      </c>
      <c r="Q80">
        <v>30.7</v>
      </c>
      <c r="S80">
        <v>38.700000000000003</v>
      </c>
      <c r="T80">
        <v>17.8</v>
      </c>
      <c r="U80">
        <v>56.5</v>
      </c>
      <c r="V80">
        <v>21.2</v>
      </c>
      <c r="W80">
        <v>404.6</v>
      </c>
      <c r="X80">
        <v>20.8</v>
      </c>
      <c r="Y80">
        <v>0.1</v>
      </c>
      <c r="Z80">
        <v>239</v>
      </c>
      <c r="AA80">
        <v>0.5</v>
      </c>
      <c r="AB80">
        <v>0.1</v>
      </c>
      <c r="AC80">
        <v>238.8</v>
      </c>
      <c r="AD80">
        <v>0.5</v>
      </c>
    </row>
    <row r="81" spans="1:30" x14ac:dyDescent="0.2">
      <c r="A81" s="2">
        <v>23802</v>
      </c>
      <c r="B81">
        <v>159.9</v>
      </c>
      <c r="C81">
        <v>432.2</v>
      </c>
      <c r="D81">
        <v>34</v>
      </c>
      <c r="E81">
        <v>125.3</v>
      </c>
      <c r="G81">
        <v>31.3</v>
      </c>
      <c r="I81">
        <v>0.2</v>
      </c>
      <c r="J81">
        <v>0</v>
      </c>
      <c r="K81">
        <v>0.2</v>
      </c>
      <c r="L81">
        <v>161.5</v>
      </c>
      <c r="M81">
        <v>433.2</v>
      </c>
      <c r="N81">
        <v>34.299999999999997</v>
      </c>
      <c r="O81">
        <v>126.6</v>
      </c>
      <c r="Q81">
        <v>31.1</v>
      </c>
      <c r="S81">
        <v>38.799999999999997</v>
      </c>
      <c r="T81">
        <v>17.8</v>
      </c>
      <c r="U81">
        <v>56.7</v>
      </c>
      <c r="V81">
        <v>21.3</v>
      </c>
      <c r="W81">
        <v>411.1</v>
      </c>
      <c r="X81">
        <v>20.9</v>
      </c>
      <c r="Y81">
        <v>0.1</v>
      </c>
      <c r="Z81">
        <v>241</v>
      </c>
      <c r="AA81">
        <v>0.5</v>
      </c>
      <c r="AB81">
        <v>0.1</v>
      </c>
      <c r="AC81">
        <v>240.7</v>
      </c>
      <c r="AD81">
        <v>0.5</v>
      </c>
    </row>
    <row r="82" spans="1:30" x14ac:dyDescent="0.2">
      <c r="A82" s="2">
        <v>23833</v>
      </c>
      <c r="B82">
        <v>162.6</v>
      </c>
      <c r="C82">
        <v>436.2</v>
      </c>
      <c r="D82">
        <v>34.1</v>
      </c>
      <c r="E82">
        <v>127.9</v>
      </c>
      <c r="G82">
        <v>31.5</v>
      </c>
      <c r="I82">
        <v>0.2</v>
      </c>
      <c r="J82">
        <v>0</v>
      </c>
      <c r="K82">
        <v>0.2</v>
      </c>
      <c r="L82">
        <v>162</v>
      </c>
      <c r="M82">
        <v>435.4</v>
      </c>
      <c r="N82">
        <v>34.4</v>
      </c>
      <c r="O82">
        <v>127</v>
      </c>
      <c r="Q82">
        <v>31.4</v>
      </c>
      <c r="S82">
        <v>39</v>
      </c>
      <c r="T82">
        <v>18.100000000000001</v>
      </c>
      <c r="U82">
        <v>57.1</v>
      </c>
      <c r="V82">
        <v>21.5</v>
      </c>
      <c r="W82">
        <v>471.5</v>
      </c>
      <c r="X82">
        <v>21</v>
      </c>
      <c r="Y82">
        <v>0.1</v>
      </c>
      <c r="Z82">
        <v>242.2</v>
      </c>
      <c r="AA82">
        <v>0.5</v>
      </c>
      <c r="AB82">
        <v>0.1</v>
      </c>
      <c r="AC82">
        <v>242.1</v>
      </c>
      <c r="AD82">
        <v>0.5</v>
      </c>
    </row>
    <row r="83" spans="1:30" x14ac:dyDescent="0.2">
      <c r="A83" s="2">
        <v>23863</v>
      </c>
      <c r="B83">
        <v>158.69999999999999</v>
      </c>
      <c r="C83">
        <v>433.7</v>
      </c>
      <c r="D83">
        <v>34.299999999999997</v>
      </c>
      <c r="E83">
        <v>123.8</v>
      </c>
      <c r="G83">
        <v>31.9</v>
      </c>
      <c r="I83">
        <v>0.2</v>
      </c>
      <c r="J83">
        <v>0</v>
      </c>
      <c r="K83">
        <v>0.2</v>
      </c>
      <c r="L83">
        <v>161.69999999999999</v>
      </c>
      <c r="M83">
        <v>437.1</v>
      </c>
      <c r="N83">
        <v>34.5</v>
      </c>
      <c r="O83">
        <v>126.6</v>
      </c>
      <c r="Q83">
        <v>31.8</v>
      </c>
      <c r="S83">
        <v>39.1</v>
      </c>
      <c r="T83">
        <v>18</v>
      </c>
      <c r="U83">
        <v>57.2</v>
      </c>
      <c r="V83">
        <v>21.5</v>
      </c>
      <c r="W83">
        <v>495.1</v>
      </c>
      <c r="X83">
        <v>21</v>
      </c>
      <c r="Y83">
        <v>0.1</v>
      </c>
      <c r="Z83">
        <v>243.1</v>
      </c>
      <c r="AA83">
        <v>0.5</v>
      </c>
      <c r="AB83">
        <v>0.1</v>
      </c>
      <c r="AC83">
        <v>243.7</v>
      </c>
      <c r="AD83">
        <v>0.5</v>
      </c>
    </row>
    <row r="84" spans="1:30" x14ac:dyDescent="0.2">
      <c r="A84" s="2">
        <v>23894</v>
      </c>
      <c r="B84">
        <v>160.5</v>
      </c>
      <c r="C84">
        <v>438.4</v>
      </c>
      <c r="D84">
        <v>34.6</v>
      </c>
      <c r="E84">
        <v>125.3</v>
      </c>
      <c r="G84">
        <v>32.4</v>
      </c>
      <c r="I84">
        <v>0.2</v>
      </c>
      <c r="J84">
        <v>0</v>
      </c>
      <c r="K84">
        <v>0.2</v>
      </c>
      <c r="L84">
        <v>162.19999999999999</v>
      </c>
      <c r="M84">
        <v>440.1</v>
      </c>
      <c r="N84">
        <v>34.700000000000003</v>
      </c>
      <c r="O84">
        <v>126.9</v>
      </c>
      <c r="Q84">
        <v>32.200000000000003</v>
      </c>
      <c r="S84">
        <v>39.6</v>
      </c>
      <c r="T84">
        <v>18.2</v>
      </c>
      <c r="U84">
        <v>57.8</v>
      </c>
      <c r="V84">
        <v>21.7</v>
      </c>
      <c r="W84">
        <v>537.1</v>
      </c>
      <c r="X84">
        <v>21.2</v>
      </c>
      <c r="Y84">
        <v>0.1</v>
      </c>
      <c r="Z84">
        <v>245.4</v>
      </c>
      <c r="AA84">
        <v>0.5</v>
      </c>
      <c r="AB84">
        <v>0.1</v>
      </c>
      <c r="AC84">
        <v>245.7</v>
      </c>
      <c r="AD84">
        <v>0.5</v>
      </c>
    </row>
    <row r="85" spans="1:30" x14ac:dyDescent="0.2">
      <c r="A85" s="2">
        <v>23924</v>
      </c>
      <c r="B85">
        <v>161.80000000000001</v>
      </c>
      <c r="C85">
        <v>442.1</v>
      </c>
      <c r="D85">
        <v>35.1</v>
      </c>
      <c r="E85">
        <v>126.1</v>
      </c>
      <c r="G85">
        <v>32.9</v>
      </c>
      <c r="I85">
        <v>0.2</v>
      </c>
      <c r="J85">
        <v>0</v>
      </c>
      <c r="K85">
        <v>0.2</v>
      </c>
      <c r="L85">
        <v>163</v>
      </c>
      <c r="M85">
        <v>442.9</v>
      </c>
      <c r="N85">
        <v>34.9</v>
      </c>
      <c r="O85">
        <v>127.6</v>
      </c>
      <c r="Q85">
        <v>32.799999999999997</v>
      </c>
      <c r="S85">
        <v>40.1</v>
      </c>
      <c r="T85">
        <v>18.3</v>
      </c>
      <c r="U85">
        <v>58.4</v>
      </c>
      <c r="V85">
        <v>21.9</v>
      </c>
      <c r="W85">
        <v>528.20000000000005</v>
      </c>
      <c r="X85">
        <v>21.3</v>
      </c>
      <c r="Y85">
        <v>0.1</v>
      </c>
      <c r="Z85">
        <v>247.3</v>
      </c>
      <c r="AA85">
        <v>0.6</v>
      </c>
      <c r="AB85">
        <v>0.1</v>
      </c>
      <c r="AC85">
        <v>247</v>
      </c>
      <c r="AD85">
        <v>0.5</v>
      </c>
    </row>
    <row r="86" spans="1:30" x14ac:dyDescent="0.2">
      <c r="A86" s="2">
        <v>23955</v>
      </c>
      <c r="B86">
        <v>161.19999999999999</v>
      </c>
      <c r="C86">
        <v>443.3</v>
      </c>
      <c r="D86">
        <v>35.200000000000003</v>
      </c>
      <c r="E86">
        <v>125.4</v>
      </c>
      <c r="G86">
        <v>33.4</v>
      </c>
      <c r="I86">
        <v>0.2</v>
      </c>
      <c r="J86">
        <v>0</v>
      </c>
      <c r="K86">
        <v>0.2</v>
      </c>
      <c r="L86">
        <v>163.69999999999999</v>
      </c>
      <c r="M86">
        <v>445.8</v>
      </c>
      <c r="N86">
        <v>35.1</v>
      </c>
      <c r="O86">
        <v>128</v>
      </c>
      <c r="Q86">
        <v>33.200000000000003</v>
      </c>
      <c r="S86">
        <v>40.200000000000003</v>
      </c>
      <c r="T86">
        <v>18</v>
      </c>
      <c r="U86">
        <v>58.2</v>
      </c>
      <c r="V86">
        <v>21.6</v>
      </c>
      <c r="W86">
        <v>547.20000000000005</v>
      </c>
      <c r="X86">
        <v>21</v>
      </c>
      <c r="Y86">
        <v>0.1</v>
      </c>
      <c r="Z86">
        <v>248.6</v>
      </c>
      <c r="AA86">
        <v>0.6</v>
      </c>
      <c r="AB86">
        <v>0.1</v>
      </c>
      <c r="AC86">
        <v>248.8</v>
      </c>
      <c r="AD86">
        <v>0.5</v>
      </c>
    </row>
    <row r="87" spans="1:30" x14ac:dyDescent="0.2">
      <c r="A87" s="2">
        <v>23986</v>
      </c>
      <c r="B87">
        <v>163.9</v>
      </c>
      <c r="C87">
        <v>448.4</v>
      </c>
      <c r="D87">
        <v>35.299999999999997</v>
      </c>
      <c r="E87">
        <v>128</v>
      </c>
      <c r="G87">
        <v>33.9</v>
      </c>
      <c r="I87">
        <v>0.2</v>
      </c>
      <c r="J87">
        <v>0</v>
      </c>
      <c r="K87">
        <v>0.2</v>
      </c>
      <c r="L87">
        <v>164.8</v>
      </c>
      <c r="M87">
        <v>449.5</v>
      </c>
      <c r="N87">
        <v>35.299999999999997</v>
      </c>
      <c r="O87">
        <v>128.9</v>
      </c>
      <c r="Q87">
        <v>33.799999999999997</v>
      </c>
      <c r="S87">
        <v>40.4</v>
      </c>
      <c r="T87">
        <v>18.2</v>
      </c>
      <c r="U87">
        <v>58.6</v>
      </c>
      <c r="V87">
        <v>21.8</v>
      </c>
      <c r="W87">
        <v>554</v>
      </c>
      <c r="X87">
        <v>21.2</v>
      </c>
      <c r="Y87">
        <v>0.1</v>
      </c>
      <c r="Z87">
        <v>250.6</v>
      </c>
      <c r="AA87">
        <v>0.5</v>
      </c>
      <c r="AB87">
        <v>0.1</v>
      </c>
      <c r="AC87">
        <v>250.8</v>
      </c>
      <c r="AD87">
        <v>0.5</v>
      </c>
    </row>
    <row r="88" spans="1:30" x14ac:dyDescent="0.2">
      <c r="A88" s="2">
        <v>24016</v>
      </c>
      <c r="B88">
        <v>166.5</v>
      </c>
      <c r="C88">
        <v>453.6</v>
      </c>
      <c r="D88">
        <v>35.700000000000003</v>
      </c>
      <c r="E88">
        <v>130.19999999999999</v>
      </c>
      <c r="G88">
        <v>34.200000000000003</v>
      </c>
      <c r="I88">
        <v>0.2</v>
      </c>
      <c r="J88">
        <v>0</v>
      </c>
      <c r="K88">
        <v>0.2</v>
      </c>
      <c r="L88">
        <v>166</v>
      </c>
      <c r="M88">
        <v>452.6</v>
      </c>
      <c r="N88">
        <v>35.6</v>
      </c>
      <c r="O88">
        <v>129.80000000000001</v>
      </c>
      <c r="Q88">
        <v>34.299999999999997</v>
      </c>
      <c r="S88">
        <v>40.799999999999997</v>
      </c>
      <c r="T88">
        <v>18.3</v>
      </c>
      <c r="U88">
        <v>59.1</v>
      </c>
      <c r="V88">
        <v>22</v>
      </c>
      <c r="W88">
        <v>488</v>
      </c>
      <c r="X88">
        <v>21.5</v>
      </c>
      <c r="Y88">
        <v>0.1</v>
      </c>
      <c r="Z88">
        <v>252.9</v>
      </c>
      <c r="AA88">
        <v>0.5</v>
      </c>
      <c r="AB88">
        <v>0.1</v>
      </c>
      <c r="AC88">
        <v>252.3</v>
      </c>
      <c r="AD88">
        <v>0.5</v>
      </c>
    </row>
    <row r="89" spans="1:30" x14ac:dyDescent="0.2">
      <c r="A89" s="2">
        <v>24047</v>
      </c>
      <c r="B89">
        <v>168.2</v>
      </c>
      <c r="C89">
        <v>456.7</v>
      </c>
      <c r="D89">
        <v>36.200000000000003</v>
      </c>
      <c r="E89">
        <v>131.5</v>
      </c>
      <c r="G89">
        <v>33.9</v>
      </c>
      <c r="I89">
        <v>0.2</v>
      </c>
      <c r="J89">
        <v>0</v>
      </c>
      <c r="K89">
        <v>0.2</v>
      </c>
      <c r="L89">
        <v>166.7</v>
      </c>
      <c r="M89">
        <v>455.7</v>
      </c>
      <c r="N89">
        <v>35.799999999999997</v>
      </c>
      <c r="O89">
        <v>130.30000000000001</v>
      </c>
      <c r="Q89">
        <v>34.200000000000003</v>
      </c>
      <c r="S89">
        <v>41.4</v>
      </c>
      <c r="T89">
        <v>18.2</v>
      </c>
      <c r="U89">
        <v>59.6</v>
      </c>
      <c r="V89">
        <v>21.9</v>
      </c>
      <c r="W89">
        <v>431.7</v>
      </c>
      <c r="X89">
        <v>21.5</v>
      </c>
      <c r="Y89">
        <v>0.1</v>
      </c>
      <c r="Z89">
        <v>254.5</v>
      </c>
      <c r="AA89">
        <v>0.5</v>
      </c>
      <c r="AB89">
        <v>0.1</v>
      </c>
      <c r="AC89">
        <v>254.8</v>
      </c>
      <c r="AD89">
        <v>0.5</v>
      </c>
    </row>
    <row r="90" spans="1:30" x14ac:dyDescent="0.2">
      <c r="A90" s="2">
        <v>24077</v>
      </c>
      <c r="B90">
        <v>172.6</v>
      </c>
      <c r="C90">
        <v>463.1</v>
      </c>
      <c r="D90">
        <v>36.700000000000003</v>
      </c>
      <c r="E90">
        <v>135.30000000000001</v>
      </c>
      <c r="G90">
        <v>33.6</v>
      </c>
      <c r="I90">
        <v>0.2</v>
      </c>
      <c r="J90">
        <v>0</v>
      </c>
      <c r="K90">
        <v>0.2</v>
      </c>
      <c r="L90">
        <v>167.8</v>
      </c>
      <c r="M90">
        <v>459.2</v>
      </c>
      <c r="N90">
        <v>36</v>
      </c>
      <c r="O90">
        <v>131.30000000000001</v>
      </c>
      <c r="Q90">
        <v>34.5</v>
      </c>
      <c r="S90">
        <v>42.3</v>
      </c>
      <c r="T90">
        <v>18.8</v>
      </c>
      <c r="U90">
        <v>61</v>
      </c>
      <c r="V90">
        <v>22.7</v>
      </c>
      <c r="W90">
        <v>443.7</v>
      </c>
      <c r="X90">
        <v>22.2</v>
      </c>
      <c r="Y90">
        <v>0.1</v>
      </c>
      <c r="Z90">
        <v>256.89999999999998</v>
      </c>
      <c r="AA90">
        <v>0.5</v>
      </c>
      <c r="AB90">
        <v>0.1</v>
      </c>
      <c r="AC90">
        <v>256.89999999999998</v>
      </c>
      <c r="AD90">
        <v>0.5</v>
      </c>
    </row>
    <row r="91" spans="1:30" x14ac:dyDescent="0.2">
      <c r="A91" s="2">
        <v>24108</v>
      </c>
      <c r="B91">
        <v>173.8</v>
      </c>
      <c r="C91">
        <v>467.1</v>
      </c>
      <c r="D91">
        <v>36.200000000000003</v>
      </c>
      <c r="E91">
        <v>137.1</v>
      </c>
      <c r="G91">
        <v>35.299999999999997</v>
      </c>
      <c r="I91">
        <v>0.2</v>
      </c>
      <c r="J91">
        <v>0</v>
      </c>
      <c r="K91">
        <v>0.2</v>
      </c>
      <c r="L91">
        <v>169.1</v>
      </c>
      <c r="M91">
        <v>462</v>
      </c>
      <c r="N91">
        <v>36.200000000000003</v>
      </c>
      <c r="O91">
        <v>132.19999999999999</v>
      </c>
      <c r="Q91">
        <v>35.299999999999997</v>
      </c>
      <c r="S91">
        <v>41.7</v>
      </c>
      <c r="T91">
        <v>18.8</v>
      </c>
      <c r="U91">
        <v>60.5</v>
      </c>
      <c r="V91">
        <v>22.8</v>
      </c>
      <c r="W91">
        <v>420</v>
      </c>
      <c r="X91">
        <v>22.4</v>
      </c>
      <c r="Y91">
        <v>0.1</v>
      </c>
      <c r="Z91">
        <v>258</v>
      </c>
      <c r="AA91">
        <v>0.5</v>
      </c>
      <c r="AB91">
        <v>0.1</v>
      </c>
      <c r="AC91">
        <v>257.60000000000002</v>
      </c>
      <c r="AD91">
        <v>0.5</v>
      </c>
    </row>
    <row r="92" spans="1:30" x14ac:dyDescent="0.2">
      <c r="A92" s="2">
        <v>24139</v>
      </c>
      <c r="B92">
        <v>168.6</v>
      </c>
      <c r="C92">
        <v>463.7</v>
      </c>
      <c r="D92">
        <v>36</v>
      </c>
      <c r="E92">
        <v>132</v>
      </c>
      <c r="G92">
        <v>36.799999999999997</v>
      </c>
      <c r="I92">
        <v>0.2</v>
      </c>
      <c r="J92">
        <v>0</v>
      </c>
      <c r="K92">
        <v>0.2</v>
      </c>
      <c r="L92">
        <v>169.6</v>
      </c>
      <c r="M92">
        <v>464.6</v>
      </c>
      <c r="N92">
        <v>36.4</v>
      </c>
      <c r="O92">
        <v>132.6</v>
      </c>
      <c r="Q92">
        <v>36.700000000000003</v>
      </c>
      <c r="S92">
        <v>41.3</v>
      </c>
      <c r="T92">
        <v>18.5</v>
      </c>
      <c r="U92">
        <v>59.8</v>
      </c>
      <c r="V92">
        <v>22.2</v>
      </c>
      <c r="W92">
        <v>481.7</v>
      </c>
      <c r="X92">
        <v>21.7</v>
      </c>
      <c r="Y92">
        <v>0.1</v>
      </c>
      <c r="Z92">
        <v>258.3</v>
      </c>
      <c r="AA92">
        <v>0.5</v>
      </c>
      <c r="AB92">
        <v>0.1</v>
      </c>
      <c r="AC92">
        <v>258.3</v>
      </c>
      <c r="AD92">
        <v>0.5</v>
      </c>
    </row>
    <row r="93" spans="1:30" x14ac:dyDescent="0.2">
      <c r="A93" s="2">
        <v>24167</v>
      </c>
      <c r="B93">
        <v>168.7</v>
      </c>
      <c r="C93">
        <v>465.9</v>
      </c>
      <c r="D93">
        <v>36.200000000000003</v>
      </c>
      <c r="E93">
        <v>131.9</v>
      </c>
      <c r="G93">
        <v>38.799999999999997</v>
      </c>
      <c r="I93">
        <v>0.2</v>
      </c>
      <c r="J93">
        <v>0</v>
      </c>
      <c r="K93">
        <v>0.2</v>
      </c>
      <c r="L93">
        <v>170.5</v>
      </c>
      <c r="M93">
        <v>467.2</v>
      </c>
      <c r="N93">
        <v>36.5</v>
      </c>
      <c r="O93">
        <v>133.30000000000001</v>
      </c>
      <c r="Q93">
        <v>38.6</v>
      </c>
      <c r="S93">
        <v>41.5</v>
      </c>
      <c r="T93">
        <v>18.5</v>
      </c>
      <c r="U93">
        <v>59.9</v>
      </c>
      <c r="V93">
        <v>22.2</v>
      </c>
      <c r="W93">
        <v>560.4</v>
      </c>
      <c r="X93">
        <v>21.6</v>
      </c>
      <c r="Y93">
        <v>0.1</v>
      </c>
      <c r="Z93">
        <v>258.39999999999998</v>
      </c>
      <c r="AA93">
        <v>0.5</v>
      </c>
      <c r="AB93">
        <v>0.1</v>
      </c>
      <c r="AC93">
        <v>258.10000000000002</v>
      </c>
      <c r="AD93">
        <v>0.5</v>
      </c>
    </row>
    <row r="94" spans="1:30" x14ac:dyDescent="0.2">
      <c r="A94" s="2">
        <v>24198</v>
      </c>
      <c r="B94">
        <v>172.4</v>
      </c>
      <c r="C94">
        <v>470.1</v>
      </c>
      <c r="D94">
        <v>36.4</v>
      </c>
      <c r="E94">
        <v>135.4</v>
      </c>
      <c r="G94">
        <v>41.5</v>
      </c>
      <c r="I94">
        <v>0.3</v>
      </c>
      <c r="J94">
        <v>0</v>
      </c>
      <c r="K94">
        <v>0.3</v>
      </c>
      <c r="L94">
        <v>171.8</v>
      </c>
      <c r="M94">
        <v>469.3</v>
      </c>
      <c r="N94">
        <v>36.700000000000003</v>
      </c>
      <c r="O94">
        <v>134.4</v>
      </c>
      <c r="Q94">
        <v>41.4</v>
      </c>
      <c r="S94">
        <v>41.7</v>
      </c>
      <c r="T94">
        <v>18.8</v>
      </c>
      <c r="U94">
        <v>60.5</v>
      </c>
      <c r="V94">
        <v>22.5</v>
      </c>
      <c r="W94">
        <v>636.6</v>
      </c>
      <c r="X94">
        <v>21.9</v>
      </c>
      <c r="Y94">
        <v>0.1</v>
      </c>
      <c r="Z94">
        <v>256.2</v>
      </c>
      <c r="AA94">
        <v>0.5</v>
      </c>
      <c r="AB94">
        <v>0.1</v>
      </c>
      <c r="AC94">
        <v>256</v>
      </c>
      <c r="AD94">
        <v>0.5</v>
      </c>
    </row>
    <row r="95" spans="1:30" x14ac:dyDescent="0.2">
      <c r="A95" s="2">
        <v>24228</v>
      </c>
      <c r="B95">
        <v>168</v>
      </c>
      <c r="C95">
        <v>466.2</v>
      </c>
      <c r="D95">
        <v>36.700000000000003</v>
      </c>
      <c r="E95">
        <v>130.69999999999999</v>
      </c>
      <c r="G95">
        <v>43.8</v>
      </c>
      <c r="I95">
        <v>0.3</v>
      </c>
      <c r="J95">
        <v>0</v>
      </c>
      <c r="K95">
        <v>0.3</v>
      </c>
      <c r="L95">
        <v>171.3</v>
      </c>
      <c r="M95">
        <v>470.1</v>
      </c>
      <c r="N95">
        <v>37</v>
      </c>
      <c r="O95">
        <v>133.69999999999999</v>
      </c>
      <c r="Q95">
        <v>43.6</v>
      </c>
      <c r="S95">
        <v>41.9</v>
      </c>
      <c r="T95">
        <v>18.7</v>
      </c>
      <c r="U95">
        <v>60.6</v>
      </c>
      <c r="V95">
        <v>22.5</v>
      </c>
      <c r="W95">
        <v>687.5</v>
      </c>
      <c r="X95">
        <v>21.8</v>
      </c>
      <c r="Y95">
        <v>0.1</v>
      </c>
      <c r="Z95">
        <v>254.4</v>
      </c>
      <c r="AA95">
        <v>0.5</v>
      </c>
      <c r="AB95">
        <v>0.1</v>
      </c>
      <c r="AC95">
        <v>255.1</v>
      </c>
      <c r="AD95">
        <v>0.5</v>
      </c>
    </row>
    <row r="96" spans="1:30" x14ac:dyDescent="0.2">
      <c r="A96" s="2">
        <v>24259</v>
      </c>
      <c r="B96">
        <v>170</v>
      </c>
      <c r="C96">
        <v>469.6</v>
      </c>
      <c r="D96">
        <v>36.9</v>
      </c>
      <c r="E96">
        <v>132.4</v>
      </c>
      <c r="G96">
        <v>45.2</v>
      </c>
      <c r="I96">
        <v>0.3</v>
      </c>
      <c r="J96">
        <v>0</v>
      </c>
      <c r="K96">
        <v>0.3</v>
      </c>
      <c r="L96">
        <v>171.6</v>
      </c>
      <c r="M96">
        <v>471.2</v>
      </c>
      <c r="N96">
        <v>37</v>
      </c>
      <c r="O96">
        <v>133.9</v>
      </c>
      <c r="Q96">
        <v>44.9</v>
      </c>
      <c r="S96">
        <v>42.4</v>
      </c>
      <c r="T96">
        <v>18.7</v>
      </c>
      <c r="U96">
        <v>61.1</v>
      </c>
      <c r="V96">
        <v>22.6</v>
      </c>
      <c r="W96">
        <v>707.3</v>
      </c>
      <c r="X96">
        <v>21.9</v>
      </c>
      <c r="Y96">
        <v>0.1</v>
      </c>
      <c r="Z96">
        <v>254.4</v>
      </c>
      <c r="AA96">
        <v>0.6</v>
      </c>
      <c r="AB96">
        <v>0.1</v>
      </c>
      <c r="AC96">
        <v>254.7</v>
      </c>
      <c r="AD96">
        <v>0.5</v>
      </c>
    </row>
    <row r="97" spans="1:30" x14ac:dyDescent="0.2">
      <c r="A97" s="2">
        <v>24289</v>
      </c>
      <c r="B97">
        <v>169.2</v>
      </c>
      <c r="C97">
        <v>470.3</v>
      </c>
      <c r="D97">
        <v>37.4</v>
      </c>
      <c r="E97">
        <v>131</v>
      </c>
      <c r="G97">
        <v>46.6</v>
      </c>
      <c r="I97">
        <v>0.3</v>
      </c>
      <c r="J97">
        <v>0</v>
      </c>
      <c r="K97">
        <v>0.3</v>
      </c>
      <c r="L97">
        <v>170.3</v>
      </c>
      <c r="M97">
        <v>470.9</v>
      </c>
      <c r="N97">
        <v>37.200000000000003</v>
      </c>
      <c r="O97">
        <v>132.4</v>
      </c>
      <c r="Q97">
        <v>46.3</v>
      </c>
      <c r="S97">
        <v>42.9</v>
      </c>
      <c r="T97">
        <v>19.2</v>
      </c>
      <c r="U97">
        <v>62.1</v>
      </c>
      <c r="V97">
        <v>23.1</v>
      </c>
      <c r="W97">
        <v>741.2</v>
      </c>
      <c r="X97">
        <v>22.3</v>
      </c>
      <c r="Y97">
        <v>0.1</v>
      </c>
      <c r="Z97">
        <v>254.5</v>
      </c>
      <c r="AA97">
        <v>0.6</v>
      </c>
      <c r="AB97">
        <v>0.1</v>
      </c>
      <c r="AC97">
        <v>254.3</v>
      </c>
      <c r="AD97">
        <v>0.6</v>
      </c>
    </row>
    <row r="98" spans="1:30" x14ac:dyDescent="0.2">
      <c r="A98" s="2">
        <v>24320</v>
      </c>
      <c r="B98">
        <v>168.3</v>
      </c>
      <c r="C98">
        <v>470.1</v>
      </c>
      <c r="D98">
        <v>37.5</v>
      </c>
      <c r="E98">
        <v>130.1</v>
      </c>
      <c r="G98">
        <v>48.9</v>
      </c>
      <c r="I98">
        <v>0.3</v>
      </c>
      <c r="J98">
        <v>0</v>
      </c>
      <c r="K98">
        <v>0.3</v>
      </c>
      <c r="L98">
        <v>170.8</v>
      </c>
      <c r="M98">
        <v>472.6</v>
      </c>
      <c r="N98">
        <v>37.4</v>
      </c>
      <c r="O98">
        <v>132.69999999999999</v>
      </c>
      <c r="Q98">
        <v>48.5</v>
      </c>
      <c r="S98">
        <v>43</v>
      </c>
      <c r="T98">
        <v>18.8</v>
      </c>
      <c r="U98">
        <v>61.7</v>
      </c>
      <c r="V98">
        <v>22.7</v>
      </c>
      <c r="W98">
        <v>735.1</v>
      </c>
      <c r="X98">
        <v>21.9</v>
      </c>
      <c r="Y98">
        <v>0.1</v>
      </c>
      <c r="Z98">
        <v>252.9</v>
      </c>
      <c r="AA98">
        <v>0.6</v>
      </c>
      <c r="AB98">
        <v>0.1</v>
      </c>
      <c r="AC98">
        <v>253.2</v>
      </c>
      <c r="AD98">
        <v>0.6</v>
      </c>
    </row>
    <row r="99" spans="1:30" x14ac:dyDescent="0.2">
      <c r="A99" s="2">
        <v>24351</v>
      </c>
      <c r="B99">
        <v>171.1</v>
      </c>
      <c r="C99">
        <v>474.6</v>
      </c>
      <c r="D99">
        <v>37.5</v>
      </c>
      <c r="E99">
        <v>132.9</v>
      </c>
      <c r="G99">
        <v>50.8</v>
      </c>
      <c r="I99">
        <v>0.3</v>
      </c>
      <c r="J99">
        <v>0</v>
      </c>
      <c r="K99">
        <v>0.3</v>
      </c>
      <c r="L99">
        <v>172</v>
      </c>
      <c r="M99">
        <v>475.4</v>
      </c>
      <c r="N99">
        <v>37.5</v>
      </c>
      <c r="O99">
        <v>133.80000000000001</v>
      </c>
      <c r="Q99">
        <v>50.4</v>
      </c>
      <c r="S99">
        <v>43.1</v>
      </c>
      <c r="T99">
        <v>19.3</v>
      </c>
      <c r="U99">
        <v>62.4</v>
      </c>
      <c r="V99">
        <v>23.2</v>
      </c>
      <c r="W99">
        <v>768.7</v>
      </c>
      <c r="X99">
        <v>22.5</v>
      </c>
      <c r="Y99">
        <v>0.1</v>
      </c>
      <c r="Z99">
        <v>252.8</v>
      </c>
      <c r="AA99">
        <v>0.6</v>
      </c>
      <c r="AB99">
        <v>0.1</v>
      </c>
      <c r="AC99">
        <v>253.1</v>
      </c>
      <c r="AD99">
        <v>0.6</v>
      </c>
    </row>
    <row r="100" spans="1:30" x14ac:dyDescent="0.2">
      <c r="A100" s="2">
        <v>24381</v>
      </c>
      <c r="B100">
        <v>171.6</v>
      </c>
      <c r="C100">
        <v>476.9</v>
      </c>
      <c r="D100">
        <v>37.700000000000003</v>
      </c>
      <c r="E100">
        <v>133.19999999999999</v>
      </c>
      <c r="G100">
        <v>52.4</v>
      </c>
      <c r="I100">
        <v>0.3</v>
      </c>
      <c r="J100">
        <v>0</v>
      </c>
      <c r="K100">
        <v>0.3</v>
      </c>
      <c r="L100">
        <v>171.2</v>
      </c>
      <c r="M100">
        <v>475.7</v>
      </c>
      <c r="N100">
        <v>37.700000000000003</v>
      </c>
      <c r="O100">
        <v>132.80000000000001</v>
      </c>
      <c r="Q100">
        <v>52.4</v>
      </c>
      <c r="S100">
        <v>43.2</v>
      </c>
      <c r="T100">
        <v>19.399999999999999</v>
      </c>
      <c r="U100">
        <v>62.6</v>
      </c>
      <c r="V100">
        <v>23.4</v>
      </c>
      <c r="W100">
        <v>734.3</v>
      </c>
      <c r="X100">
        <v>22.6</v>
      </c>
      <c r="Y100">
        <v>0.1</v>
      </c>
      <c r="Z100">
        <v>252.9</v>
      </c>
      <c r="AA100">
        <v>0.6</v>
      </c>
      <c r="AB100">
        <v>0.1</v>
      </c>
      <c r="AC100">
        <v>252.2</v>
      </c>
      <c r="AD100">
        <v>0.6</v>
      </c>
    </row>
    <row r="101" spans="1:30" x14ac:dyDescent="0.2">
      <c r="A101" s="2">
        <v>24412</v>
      </c>
      <c r="B101">
        <v>172.9</v>
      </c>
      <c r="C101">
        <v>478.1</v>
      </c>
      <c r="D101">
        <v>38.200000000000003</v>
      </c>
      <c r="E101">
        <v>134.1</v>
      </c>
      <c r="G101">
        <v>52.8</v>
      </c>
      <c r="I101">
        <v>0.3</v>
      </c>
      <c r="J101">
        <v>0</v>
      </c>
      <c r="K101">
        <v>0.3</v>
      </c>
      <c r="L101">
        <v>171.4</v>
      </c>
      <c r="M101">
        <v>477.3</v>
      </c>
      <c r="N101">
        <v>37.799999999999997</v>
      </c>
      <c r="O101">
        <v>132.9</v>
      </c>
      <c r="Q101">
        <v>53.4</v>
      </c>
      <c r="S101">
        <v>43.8</v>
      </c>
      <c r="T101">
        <v>19.2</v>
      </c>
      <c r="U101">
        <v>63</v>
      </c>
      <c r="V101">
        <v>23.2</v>
      </c>
      <c r="W101">
        <v>607.1</v>
      </c>
      <c r="X101">
        <v>22.6</v>
      </c>
      <c r="Y101">
        <v>0.1</v>
      </c>
      <c r="Z101">
        <v>252.5</v>
      </c>
      <c r="AA101">
        <v>0.5</v>
      </c>
      <c r="AB101">
        <v>0.1</v>
      </c>
      <c r="AC101">
        <v>252.6</v>
      </c>
      <c r="AD101">
        <v>0.6</v>
      </c>
    </row>
    <row r="102" spans="1:30" x14ac:dyDescent="0.2">
      <c r="A102" s="2">
        <v>24442</v>
      </c>
      <c r="B102">
        <v>176.9</v>
      </c>
      <c r="C102">
        <v>483.7</v>
      </c>
      <c r="D102">
        <v>38.700000000000003</v>
      </c>
      <c r="E102">
        <v>137.5</v>
      </c>
      <c r="G102">
        <v>53.4</v>
      </c>
      <c r="I102">
        <v>0.3</v>
      </c>
      <c r="J102">
        <v>0</v>
      </c>
      <c r="K102">
        <v>0.3</v>
      </c>
      <c r="L102">
        <v>172</v>
      </c>
      <c r="M102">
        <v>480.2</v>
      </c>
      <c r="N102">
        <v>38</v>
      </c>
      <c r="O102">
        <v>133.4</v>
      </c>
      <c r="Q102">
        <v>55</v>
      </c>
      <c r="S102">
        <v>44.6</v>
      </c>
      <c r="T102">
        <v>19.600000000000001</v>
      </c>
      <c r="U102">
        <v>64.2</v>
      </c>
      <c r="V102">
        <v>23.8</v>
      </c>
      <c r="W102">
        <v>532.5</v>
      </c>
      <c r="X102">
        <v>23.3</v>
      </c>
      <c r="Y102">
        <v>0.1</v>
      </c>
      <c r="Z102">
        <v>253.4</v>
      </c>
      <c r="AA102">
        <v>0.5</v>
      </c>
      <c r="AB102">
        <v>0.1</v>
      </c>
      <c r="AC102">
        <v>253.1</v>
      </c>
      <c r="AD102">
        <v>0.6</v>
      </c>
    </row>
    <row r="103" spans="1:30" x14ac:dyDescent="0.2">
      <c r="A103" s="2">
        <v>24473</v>
      </c>
      <c r="B103">
        <v>176.6</v>
      </c>
      <c r="C103">
        <v>486.4</v>
      </c>
      <c r="D103">
        <v>38.1</v>
      </c>
      <c r="E103">
        <v>137.80000000000001</v>
      </c>
      <c r="G103">
        <v>56.8</v>
      </c>
      <c r="I103">
        <v>0.3</v>
      </c>
      <c r="J103">
        <v>0</v>
      </c>
      <c r="K103">
        <v>0.3</v>
      </c>
      <c r="L103">
        <v>171.9</v>
      </c>
      <c r="M103">
        <v>481.6</v>
      </c>
      <c r="N103">
        <v>38.200000000000003</v>
      </c>
      <c r="O103">
        <v>133</v>
      </c>
      <c r="Q103">
        <v>57.1</v>
      </c>
      <c r="S103">
        <v>44.1</v>
      </c>
      <c r="T103">
        <v>19.8</v>
      </c>
      <c r="U103">
        <v>63.8</v>
      </c>
      <c r="V103">
        <v>24.1</v>
      </c>
      <c r="W103">
        <v>409.5</v>
      </c>
      <c r="X103">
        <v>23.7</v>
      </c>
      <c r="Y103">
        <v>0.1</v>
      </c>
      <c r="Z103">
        <v>253</v>
      </c>
      <c r="AA103">
        <v>0.6</v>
      </c>
      <c r="AB103">
        <v>0.1</v>
      </c>
      <c r="AC103">
        <v>252.7</v>
      </c>
      <c r="AD103">
        <v>0.6</v>
      </c>
    </row>
    <row r="104" spans="1:30" x14ac:dyDescent="0.2">
      <c r="A104" s="2">
        <v>24504</v>
      </c>
      <c r="B104">
        <v>171.6</v>
      </c>
      <c r="C104">
        <v>483.6</v>
      </c>
      <c r="D104">
        <v>37.9</v>
      </c>
      <c r="E104">
        <v>133</v>
      </c>
      <c r="G104">
        <v>59.3</v>
      </c>
      <c r="I104">
        <v>0.3</v>
      </c>
      <c r="J104">
        <v>0</v>
      </c>
      <c r="K104">
        <v>0.3</v>
      </c>
      <c r="L104">
        <v>173</v>
      </c>
      <c r="M104">
        <v>485.1</v>
      </c>
      <c r="N104">
        <v>38.4</v>
      </c>
      <c r="O104">
        <v>133.9</v>
      </c>
      <c r="Q104">
        <v>59.3</v>
      </c>
      <c r="S104">
        <v>43.6</v>
      </c>
      <c r="T104">
        <v>19.7</v>
      </c>
      <c r="U104">
        <v>63.3</v>
      </c>
      <c r="V104">
        <v>23.7</v>
      </c>
      <c r="W104">
        <v>363.6</v>
      </c>
      <c r="X104">
        <v>23.4</v>
      </c>
      <c r="Y104">
        <v>0.1</v>
      </c>
      <c r="Z104">
        <v>252.6</v>
      </c>
      <c r="AA104">
        <v>0.6</v>
      </c>
      <c r="AB104">
        <v>0.1</v>
      </c>
      <c r="AC104">
        <v>252.9</v>
      </c>
      <c r="AD104">
        <v>0.6</v>
      </c>
    </row>
    <row r="105" spans="1:30" x14ac:dyDescent="0.2">
      <c r="A105" s="2">
        <v>24532</v>
      </c>
      <c r="B105">
        <v>172.9</v>
      </c>
      <c r="C105">
        <v>488.1</v>
      </c>
      <c r="D105">
        <v>38.1</v>
      </c>
      <c r="E105">
        <v>134.1</v>
      </c>
      <c r="G105">
        <v>61.1</v>
      </c>
      <c r="I105">
        <v>0.3</v>
      </c>
      <c r="J105">
        <v>0</v>
      </c>
      <c r="K105">
        <v>0.3</v>
      </c>
      <c r="L105">
        <v>174.8</v>
      </c>
      <c r="M105">
        <v>489.7</v>
      </c>
      <c r="N105">
        <v>38.5</v>
      </c>
      <c r="O105">
        <v>135.6</v>
      </c>
      <c r="Q105">
        <v>60.9</v>
      </c>
      <c r="S105">
        <v>43.7</v>
      </c>
      <c r="T105">
        <v>19.399999999999999</v>
      </c>
      <c r="U105">
        <v>63.2</v>
      </c>
      <c r="V105">
        <v>23.4</v>
      </c>
      <c r="W105">
        <v>200.4</v>
      </c>
      <c r="X105">
        <v>23.2</v>
      </c>
      <c r="Y105">
        <v>0.1</v>
      </c>
      <c r="Z105">
        <v>254.2</v>
      </c>
      <c r="AA105">
        <v>0.6</v>
      </c>
      <c r="AB105">
        <v>0.1</v>
      </c>
      <c r="AC105">
        <v>253.9</v>
      </c>
      <c r="AD105">
        <v>0.6</v>
      </c>
    </row>
    <row r="106" spans="1:30" x14ac:dyDescent="0.2">
      <c r="A106" s="2">
        <v>24563</v>
      </c>
      <c r="B106">
        <v>174.7</v>
      </c>
      <c r="C106">
        <v>492.9</v>
      </c>
      <c r="D106">
        <v>38.200000000000003</v>
      </c>
      <c r="E106">
        <v>135.80000000000001</v>
      </c>
      <c r="G106">
        <v>62.9</v>
      </c>
      <c r="I106">
        <v>0.3</v>
      </c>
      <c r="J106">
        <v>0</v>
      </c>
      <c r="K106">
        <v>0.3</v>
      </c>
      <c r="L106">
        <v>174.2</v>
      </c>
      <c r="M106">
        <v>492.1</v>
      </c>
      <c r="N106">
        <v>38.6</v>
      </c>
      <c r="O106">
        <v>134.9</v>
      </c>
      <c r="Q106">
        <v>62.8</v>
      </c>
      <c r="S106">
        <v>43.9</v>
      </c>
      <c r="T106">
        <v>19.399999999999999</v>
      </c>
      <c r="U106">
        <v>63.3</v>
      </c>
      <c r="V106">
        <v>23.4</v>
      </c>
      <c r="W106">
        <v>146.1</v>
      </c>
      <c r="X106">
        <v>23.3</v>
      </c>
      <c r="Y106">
        <v>0.1</v>
      </c>
      <c r="Z106">
        <v>255.2</v>
      </c>
      <c r="AA106">
        <v>0.6</v>
      </c>
      <c r="AB106">
        <v>0.1</v>
      </c>
      <c r="AC106">
        <v>255.1</v>
      </c>
      <c r="AD106">
        <v>0.6</v>
      </c>
    </row>
    <row r="107" spans="1:30" x14ac:dyDescent="0.2">
      <c r="A107" s="2">
        <v>24593</v>
      </c>
      <c r="B107">
        <v>172.3</v>
      </c>
      <c r="C107">
        <v>493.3</v>
      </c>
      <c r="D107">
        <v>38.5</v>
      </c>
      <c r="E107">
        <v>133.1</v>
      </c>
      <c r="G107">
        <v>65.099999999999994</v>
      </c>
      <c r="I107">
        <v>0.3</v>
      </c>
      <c r="J107">
        <v>0</v>
      </c>
      <c r="K107">
        <v>0.3</v>
      </c>
      <c r="L107">
        <v>175.7</v>
      </c>
      <c r="M107">
        <v>497.2</v>
      </c>
      <c r="N107">
        <v>38.799999999999997</v>
      </c>
      <c r="O107">
        <v>136.19999999999999</v>
      </c>
      <c r="Q107">
        <v>64.8</v>
      </c>
      <c r="S107">
        <v>44.1</v>
      </c>
      <c r="T107">
        <v>19.2</v>
      </c>
      <c r="U107">
        <v>63.4</v>
      </c>
      <c r="V107">
        <v>23.3</v>
      </c>
      <c r="W107">
        <v>89.3</v>
      </c>
      <c r="X107">
        <v>23.2</v>
      </c>
      <c r="Y107">
        <v>0.1</v>
      </c>
      <c r="Z107">
        <v>256</v>
      </c>
      <c r="AA107">
        <v>0.6</v>
      </c>
      <c r="AB107">
        <v>0.1</v>
      </c>
      <c r="AC107">
        <v>256.7</v>
      </c>
      <c r="AD107">
        <v>0.6</v>
      </c>
    </row>
    <row r="108" spans="1:30" x14ac:dyDescent="0.2">
      <c r="A108" s="2">
        <v>24624</v>
      </c>
      <c r="B108">
        <v>175.6</v>
      </c>
      <c r="C108">
        <v>500.9</v>
      </c>
      <c r="D108">
        <v>38.799999999999997</v>
      </c>
      <c r="E108">
        <v>136.1</v>
      </c>
      <c r="G108">
        <v>67.2</v>
      </c>
      <c r="I108">
        <v>0.3</v>
      </c>
      <c r="J108">
        <v>0</v>
      </c>
      <c r="K108">
        <v>0.3</v>
      </c>
      <c r="L108">
        <v>177</v>
      </c>
      <c r="M108">
        <v>502</v>
      </c>
      <c r="N108">
        <v>38.9</v>
      </c>
      <c r="O108">
        <v>137.4</v>
      </c>
      <c r="Q108">
        <v>66.7</v>
      </c>
      <c r="S108">
        <v>44.6</v>
      </c>
      <c r="T108">
        <v>19.399999999999999</v>
      </c>
      <c r="U108">
        <v>64</v>
      </c>
      <c r="V108">
        <v>23.5</v>
      </c>
      <c r="W108">
        <v>105.7</v>
      </c>
      <c r="X108">
        <v>23.4</v>
      </c>
      <c r="Y108">
        <v>0.1</v>
      </c>
      <c r="Z108">
        <v>258.10000000000002</v>
      </c>
      <c r="AA108">
        <v>0.6</v>
      </c>
      <c r="AB108">
        <v>0.1</v>
      </c>
      <c r="AC108">
        <v>258.3</v>
      </c>
      <c r="AD108">
        <v>0.6</v>
      </c>
    </row>
    <row r="109" spans="1:30" x14ac:dyDescent="0.2">
      <c r="A109" s="2">
        <v>24654</v>
      </c>
      <c r="B109">
        <v>177.2</v>
      </c>
      <c r="C109">
        <v>506.2</v>
      </c>
      <c r="D109">
        <v>39.200000000000003</v>
      </c>
      <c r="E109">
        <v>137.19999999999999</v>
      </c>
      <c r="G109">
        <v>69.400000000000006</v>
      </c>
      <c r="I109">
        <v>0.3</v>
      </c>
      <c r="J109">
        <v>0</v>
      </c>
      <c r="K109">
        <v>0.3</v>
      </c>
      <c r="L109">
        <v>178.1</v>
      </c>
      <c r="M109">
        <v>506.3</v>
      </c>
      <c r="N109">
        <v>39</v>
      </c>
      <c r="O109">
        <v>138.4</v>
      </c>
      <c r="Q109">
        <v>68.7</v>
      </c>
      <c r="S109">
        <v>45.1</v>
      </c>
      <c r="T109">
        <v>19.7</v>
      </c>
      <c r="U109">
        <v>64.8</v>
      </c>
      <c r="V109">
        <v>24</v>
      </c>
      <c r="W109">
        <v>114.9</v>
      </c>
      <c r="X109">
        <v>23.9</v>
      </c>
      <c r="Y109">
        <v>0.1</v>
      </c>
      <c r="Z109">
        <v>259.7</v>
      </c>
      <c r="AA109">
        <v>0.7</v>
      </c>
      <c r="AB109">
        <v>0.1</v>
      </c>
      <c r="AC109">
        <v>259.5</v>
      </c>
      <c r="AD109">
        <v>0.6</v>
      </c>
    </row>
    <row r="110" spans="1:30" x14ac:dyDescent="0.2">
      <c r="A110" s="2">
        <v>24685</v>
      </c>
      <c r="B110">
        <v>177.2</v>
      </c>
      <c r="C110">
        <v>508.6</v>
      </c>
      <c r="D110">
        <v>39.200000000000003</v>
      </c>
      <c r="E110">
        <v>137.19999999999999</v>
      </c>
      <c r="G110">
        <v>71</v>
      </c>
      <c r="I110">
        <v>0.3</v>
      </c>
      <c r="J110">
        <v>0</v>
      </c>
      <c r="K110">
        <v>0.3</v>
      </c>
      <c r="L110">
        <v>179.7</v>
      </c>
      <c r="M110">
        <v>510.8</v>
      </c>
      <c r="N110">
        <v>39.200000000000003</v>
      </c>
      <c r="O110">
        <v>139.80000000000001</v>
      </c>
      <c r="Q110">
        <v>70.3</v>
      </c>
      <c r="S110">
        <v>45.1</v>
      </c>
      <c r="T110">
        <v>19.600000000000001</v>
      </c>
      <c r="U110">
        <v>64.7</v>
      </c>
      <c r="V110">
        <v>23.8</v>
      </c>
      <c r="W110">
        <v>80.7</v>
      </c>
      <c r="X110">
        <v>23.7</v>
      </c>
      <c r="Y110">
        <v>0.1</v>
      </c>
      <c r="Z110">
        <v>260.39999999999998</v>
      </c>
      <c r="AA110">
        <v>0.7</v>
      </c>
      <c r="AB110">
        <v>0.1</v>
      </c>
      <c r="AC110">
        <v>260.8</v>
      </c>
      <c r="AD110">
        <v>0.6</v>
      </c>
    </row>
    <row r="111" spans="1:30" x14ac:dyDescent="0.2">
      <c r="A111" s="2">
        <v>24716</v>
      </c>
      <c r="B111">
        <v>179.8</v>
      </c>
      <c r="C111">
        <v>514.20000000000005</v>
      </c>
      <c r="D111">
        <v>39.299999999999997</v>
      </c>
      <c r="E111">
        <v>139.69999999999999</v>
      </c>
      <c r="G111">
        <v>72.7</v>
      </c>
      <c r="I111">
        <v>0.3</v>
      </c>
      <c r="J111">
        <v>0</v>
      </c>
      <c r="K111">
        <v>0.3</v>
      </c>
      <c r="L111">
        <v>180.7</v>
      </c>
      <c r="M111">
        <v>514.70000000000005</v>
      </c>
      <c r="N111">
        <v>39.4</v>
      </c>
      <c r="O111">
        <v>140.6</v>
      </c>
      <c r="Q111">
        <v>72</v>
      </c>
      <c r="S111">
        <v>45.3</v>
      </c>
      <c r="T111">
        <v>20</v>
      </c>
      <c r="U111">
        <v>65.2</v>
      </c>
      <c r="V111">
        <v>24.2</v>
      </c>
      <c r="W111">
        <v>88.5</v>
      </c>
      <c r="X111">
        <v>24.1</v>
      </c>
      <c r="Y111">
        <v>0.1</v>
      </c>
      <c r="Z111">
        <v>261.7</v>
      </c>
      <c r="AA111">
        <v>0.6</v>
      </c>
      <c r="AB111">
        <v>0.1</v>
      </c>
      <c r="AC111">
        <v>262</v>
      </c>
      <c r="AD111">
        <v>0.6</v>
      </c>
    </row>
    <row r="112" spans="1:30" x14ac:dyDescent="0.2">
      <c r="A112" s="2">
        <v>24746</v>
      </c>
      <c r="B112">
        <v>181.9</v>
      </c>
      <c r="C112">
        <v>519.29999999999995</v>
      </c>
      <c r="D112">
        <v>39.6</v>
      </c>
      <c r="E112">
        <v>141.6</v>
      </c>
      <c r="G112">
        <v>73.900000000000006</v>
      </c>
      <c r="I112">
        <v>0.3</v>
      </c>
      <c r="J112">
        <v>0</v>
      </c>
      <c r="K112">
        <v>0.3</v>
      </c>
      <c r="L112">
        <v>181.6</v>
      </c>
      <c r="M112">
        <v>518.20000000000005</v>
      </c>
      <c r="N112">
        <v>39.6</v>
      </c>
      <c r="O112">
        <v>141.30000000000001</v>
      </c>
      <c r="Q112">
        <v>73.900000000000006</v>
      </c>
      <c r="S112">
        <v>45.5</v>
      </c>
      <c r="T112">
        <v>20.399999999999999</v>
      </c>
      <c r="U112">
        <v>65.900000000000006</v>
      </c>
      <c r="V112">
        <v>24.7</v>
      </c>
      <c r="W112">
        <v>128.69999999999999</v>
      </c>
      <c r="X112">
        <v>24.5</v>
      </c>
      <c r="Y112">
        <v>0.1</v>
      </c>
      <c r="Z112">
        <v>263.5</v>
      </c>
      <c r="AA112">
        <v>0.6</v>
      </c>
      <c r="AB112">
        <v>0.1</v>
      </c>
      <c r="AC112">
        <v>262.60000000000002</v>
      </c>
      <c r="AD112">
        <v>0.6</v>
      </c>
    </row>
    <row r="113" spans="1:30" x14ac:dyDescent="0.2">
      <c r="A113" s="2">
        <v>24777</v>
      </c>
      <c r="B113">
        <v>183.8</v>
      </c>
      <c r="C113">
        <v>521.6</v>
      </c>
      <c r="D113">
        <v>40</v>
      </c>
      <c r="E113">
        <v>143.1</v>
      </c>
      <c r="G113">
        <v>74.5</v>
      </c>
      <c r="I113">
        <v>0.3</v>
      </c>
      <c r="J113">
        <v>0</v>
      </c>
      <c r="K113">
        <v>0.3</v>
      </c>
      <c r="L113">
        <v>182.4</v>
      </c>
      <c r="M113">
        <v>521.20000000000005</v>
      </c>
      <c r="N113">
        <v>39.700000000000003</v>
      </c>
      <c r="O113">
        <v>141.9</v>
      </c>
      <c r="Q113">
        <v>75.400000000000006</v>
      </c>
      <c r="S113">
        <v>46</v>
      </c>
      <c r="T113">
        <v>20.399999999999999</v>
      </c>
      <c r="U113">
        <v>66.5</v>
      </c>
      <c r="V113">
        <v>24.7</v>
      </c>
      <c r="W113">
        <v>131.6</v>
      </c>
      <c r="X113">
        <v>24.6</v>
      </c>
      <c r="Y113">
        <v>0.1</v>
      </c>
      <c r="Z113">
        <v>263.3</v>
      </c>
      <c r="AA113">
        <v>0.6</v>
      </c>
      <c r="AB113">
        <v>0.1</v>
      </c>
      <c r="AC113">
        <v>263.39999999999998</v>
      </c>
      <c r="AD113">
        <v>0.6</v>
      </c>
    </row>
    <row r="114" spans="1:30" x14ac:dyDescent="0.2">
      <c r="A114" s="2">
        <v>24807</v>
      </c>
      <c r="B114">
        <v>188.4</v>
      </c>
      <c r="C114">
        <v>528</v>
      </c>
      <c r="D114">
        <v>40.799999999999997</v>
      </c>
      <c r="E114">
        <v>146.9</v>
      </c>
      <c r="G114">
        <v>75.599999999999994</v>
      </c>
      <c r="I114">
        <v>0.3</v>
      </c>
      <c r="J114">
        <v>0</v>
      </c>
      <c r="K114">
        <v>0.3</v>
      </c>
      <c r="L114">
        <v>183.3</v>
      </c>
      <c r="M114">
        <v>524.79999999999995</v>
      </c>
      <c r="N114">
        <v>40</v>
      </c>
      <c r="O114">
        <v>142.5</v>
      </c>
      <c r="Q114">
        <v>77.8</v>
      </c>
      <c r="S114">
        <v>47</v>
      </c>
      <c r="T114">
        <v>20.8</v>
      </c>
      <c r="U114">
        <v>67.8</v>
      </c>
      <c r="V114">
        <v>25.3</v>
      </c>
      <c r="W114">
        <v>227.7</v>
      </c>
      <c r="X114">
        <v>25.1</v>
      </c>
      <c r="Y114">
        <v>0.1</v>
      </c>
      <c r="Z114">
        <v>264</v>
      </c>
      <c r="AA114">
        <v>0.6</v>
      </c>
      <c r="AB114">
        <v>0.1</v>
      </c>
      <c r="AC114">
        <v>263.7</v>
      </c>
      <c r="AD114">
        <v>0.6</v>
      </c>
    </row>
    <row r="115" spans="1:30" x14ac:dyDescent="0.2">
      <c r="A115" s="2">
        <v>24838</v>
      </c>
      <c r="B115">
        <v>189.2</v>
      </c>
      <c r="C115">
        <v>531.9</v>
      </c>
      <c r="D115">
        <v>40.299999999999997</v>
      </c>
      <c r="E115">
        <v>148.19999999999999</v>
      </c>
      <c r="G115">
        <v>79.3</v>
      </c>
      <c r="I115">
        <v>0.4</v>
      </c>
      <c r="J115">
        <v>0</v>
      </c>
      <c r="K115">
        <v>0.4</v>
      </c>
      <c r="L115">
        <v>184.3</v>
      </c>
      <c r="M115">
        <v>527.4</v>
      </c>
      <c r="N115">
        <v>40.5</v>
      </c>
      <c r="O115">
        <v>143.1</v>
      </c>
      <c r="Q115">
        <v>79.8</v>
      </c>
      <c r="S115">
        <v>46.5</v>
      </c>
      <c r="T115">
        <v>21.2</v>
      </c>
      <c r="U115">
        <v>67.7</v>
      </c>
      <c r="V115">
        <v>25.8</v>
      </c>
      <c r="W115">
        <v>246.2</v>
      </c>
      <c r="X115">
        <v>25.6</v>
      </c>
      <c r="Y115">
        <v>0.1</v>
      </c>
      <c r="Z115">
        <v>263.39999999999998</v>
      </c>
      <c r="AA115">
        <v>0.6</v>
      </c>
      <c r="AB115">
        <v>0.1</v>
      </c>
      <c r="AC115">
        <v>263.2</v>
      </c>
      <c r="AD115">
        <v>0.6</v>
      </c>
    </row>
    <row r="116" spans="1:30" x14ac:dyDescent="0.2">
      <c r="A116" s="2">
        <v>24869</v>
      </c>
      <c r="B116">
        <v>183</v>
      </c>
      <c r="C116">
        <v>528.1</v>
      </c>
      <c r="D116">
        <v>39.9</v>
      </c>
      <c r="E116">
        <v>142.4</v>
      </c>
      <c r="G116">
        <v>82.2</v>
      </c>
      <c r="I116">
        <v>0.4</v>
      </c>
      <c r="J116">
        <v>0</v>
      </c>
      <c r="K116">
        <v>0.4</v>
      </c>
      <c r="L116">
        <v>184.7</v>
      </c>
      <c r="M116">
        <v>530.4</v>
      </c>
      <c r="N116">
        <v>40.299999999999997</v>
      </c>
      <c r="O116">
        <v>143.6</v>
      </c>
      <c r="Q116">
        <v>82.2</v>
      </c>
      <c r="S116">
        <v>45.9</v>
      </c>
      <c r="T116">
        <v>21.3</v>
      </c>
      <c r="U116">
        <v>67.2</v>
      </c>
      <c r="V116">
        <v>25.6</v>
      </c>
      <c r="W116">
        <v>372.6</v>
      </c>
      <c r="X116">
        <v>25.2</v>
      </c>
      <c r="Y116">
        <v>0.1</v>
      </c>
      <c r="Z116">
        <v>262.89999999999998</v>
      </c>
      <c r="AA116">
        <v>0.6</v>
      </c>
      <c r="AB116">
        <v>0.1</v>
      </c>
      <c r="AC116">
        <v>263.5</v>
      </c>
      <c r="AD116">
        <v>0.6</v>
      </c>
    </row>
    <row r="117" spans="1:30" x14ac:dyDescent="0.2">
      <c r="A117" s="2">
        <v>24898</v>
      </c>
      <c r="B117">
        <v>183.5</v>
      </c>
      <c r="C117">
        <v>531.6</v>
      </c>
      <c r="D117">
        <v>40.299999999999997</v>
      </c>
      <c r="E117">
        <v>142.5</v>
      </c>
      <c r="G117">
        <v>83.6</v>
      </c>
      <c r="I117">
        <v>0.4</v>
      </c>
      <c r="J117">
        <v>0</v>
      </c>
      <c r="K117">
        <v>0.4</v>
      </c>
      <c r="L117">
        <v>185.5</v>
      </c>
      <c r="M117">
        <v>533.20000000000005</v>
      </c>
      <c r="N117">
        <v>40.5</v>
      </c>
      <c r="O117">
        <v>144.19999999999999</v>
      </c>
      <c r="Q117">
        <v>83.4</v>
      </c>
      <c r="S117">
        <v>46.2</v>
      </c>
      <c r="T117">
        <v>21.3</v>
      </c>
      <c r="U117">
        <v>67.5</v>
      </c>
      <c r="V117">
        <v>25.6</v>
      </c>
      <c r="W117">
        <v>659.4</v>
      </c>
      <c r="X117">
        <v>24.9</v>
      </c>
      <c r="Y117">
        <v>0.1</v>
      </c>
      <c r="Z117">
        <v>264.5</v>
      </c>
      <c r="AA117">
        <v>0.6</v>
      </c>
      <c r="AB117">
        <v>0.1</v>
      </c>
      <c r="AC117">
        <v>264.3</v>
      </c>
      <c r="AD117">
        <v>0.6</v>
      </c>
    </row>
    <row r="118" spans="1:30" x14ac:dyDescent="0.2">
      <c r="A118" s="2">
        <v>24929</v>
      </c>
      <c r="B118">
        <v>187.3</v>
      </c>
      <c r="C118">
        <v>536.9</v>
      </c>
      <c r="D118">
        <v>40.6</v>
      </c>
      <c r="E118">
        <v>145.9</v>
      </c>
      <c r="G118">
        <v>85.2</v>
      </c>
      <c r="I118">
        <v>0.4</v>
      </c>
      <c r="J118">
        <v>0</v>
      </c>
      <c r="K118">
        <v>0.4</v>
      </c>
      <c r="L118">
        <v>186.6</v>
      </c>
      <c r="M118">
        <v>535.70000000000005</v>
      </c>
      <c r="N118">
        <v>40.9</v>
      </c>
      <c r="O118">
        <v>144.9</v>
      </c>
      <c r="Q118">
        <v>84.9</v>
      </c>
      <c r="S118">
        <v>46.7</v>
      </c>
      <c r="T118">
        <v>21.2</v>
      </c>
      <c r="U118">
        <v>68</v>
      </c>
      <c r="V118">
        <v>25.6</v>
      </c>
      <c r="W118">
        <v>685.1</v>
      </c>
      <c r="X118">
        <v>24.9</v>
      </c>
      <c r="Y118">
        <v>0.1</v>
      </c>
      <c r="Z118">
        <v>264.39999999999998</v>
      </c>
      <c r="AA118">
        <v>0.6</v>
      </c>
      <c r="AB118">
        <v>0.1</v>
      </c>
      <c r="AC118">
        <v>264.3</v>
      </c>
      <c r="AD118">
        <v>0.6</v>
      </c>
    </row>
    <row r="119" spans="1:30" x14ac:dyDescent="0.2">
      <c r="A119" s="2">
        <v>24959</v>
      </c>
      <c r="B119">
        <v>184.6</v>
      </c>
      <c r="C119">
        <v>535.4</v>
      </c>
      <c r="D119">
        <v>40.799999999999997</v>
      </c>
      <c r="E119">
        <v>143</v>
      </c>
      <c r="G119">
        <v>87</v>
      </c>
      <c r="I119">
        <v>0.4</v>
      </c>
      <c r="J119">
        <v>0</v>
      </c>
      <c r="K119">
        <v>0.4</v>
      </c>
      <c r="L119">
        <v>188</v>
      </c>
      <c r="M119">
        <v>538.9</v>
      </c>
      <c r="N119">
        <v>41</v>
      </c>
      <c r="O119">
        <v>146.19999999999999</v>
      </c>
      <c r="Q119">
        <v>86.5</v>
      </c>
      <c r="S119">
        <v>46.9</v>
      </c>
      <c r="T119">
        <v>21.1</v>
      </c>
      <c r="U119">
        <v>68.099999999999994</v>
      </c>
      <c r="V119">
        <v>25.4</v>
      </c>
      <c r="W119">
        <v>740.9</v>
      </c>
      <c r="X119">
        <v>24.7</v>
      </c>
      <c r="Y119">
        <v>0.1</v>
      </c>
      <c r="Z119">
        <v>263.89999999999998</v>
      </c>
      <c r="AA119">
        <v>0.6</v>
      </c>
      <c r="AB119">
        <v>0.1</v>
      </c>
      <c r="AC119">
        <v>264.5</v>
      </c>
      <c r="AD119">
        <v>0.6</v>
      </c>
    </row>
    <row r="120" spans="1:30" x14ac:dyDescent="0.2">
      <c r="A120" s="2">
        <v>24990</v>
      </c>
      <c r="B120">
        <v>188.2</v>
      </c>
      <c r="C120">
        <v>542.20000000000005</v>
      </c>
      <c r="D120">
        <v>41.4</v>
      </c>
      <c r="E120">
        <v>146</v>
      </c>
      <c r="G120">
        <v>89</v>
      </c>
      <c r="I120">
        <v>0.4</v>
      </c>
      <c r="J120">
        <v>0</v>
      </c>
      <c r="K120">
        <v>0.4</v>
      </c>
      <c r="L120">
        <v>189.4</v>
      </c>
      <c r="M120">
        <v>542.6</v>
      </c>
      <c r="N120">
        <v>41.4</v>
      </c>
      <c r="O120">
        <v>147.30000000000001</v>
      </c>
      <c r="Q120">
        <v>88.2</v>
      </c>
      <c r="S120">
        <v>47.6</v>
      </c>
      <c r="T120">
        <v>21.3</v>
      </c>
      <c r="U120">
        <v>68.900000000000006</v>
      </c>
      <c r="V120">
        <v>25.7</v>
      </c>
      <c r="W120">
        <v>693.7</v>
      </c>
      <c r="X120">
        <v>25</v>
      </c>
      <c r="Y120">
        <v>0.1</v>
      </c>
      <c r="Z120">
        <v>265</v>
      </c>
      <c r="AA120">
        <v>0.7</v>
      </c>
      <c r="AB120">
        <v>0.1</v>
      </c>
      <c r="AC120">
        <v>264.89999999999998</v>
      </c>
      <c r="AD120">
        <v>0.7</v>
      </c>
    </row>
    <row r="121" spans="1:30" x14ac:dyDescent="0.2">
      <c r="A121" s="2">
        <v>25020</v>
      </c>
      <c r="B121">
        <v>189.8</v>
      </c>
      <c r="C121">
        <v>546.20000000000005</v>
      </c>
      <c r="D121">
        <v>41.8</v>
      </c>
      <c r="E121">
        <v>147.1</v>
      </c>
      <c r="G121">
        <v>91.4</v>
      </c>
      <c r="I121">
        <v>0.4</v>
      </c>
      <c r="J121">
        <v>0</v>
      </c>
      <c r="K121">
        <v>0.4</v>
      </c>
      <c r="L121">
        <v>190.5</v>
      </c>
      <c r="M121">
        <v>545.6</v>
      </c>
      <c r="N121">
        <v>41.6</v>
      </c>
      <c r="O121">
        <v>148.1</v>
      </c>
      <c r="Q121">
        <v>90.5</v>
      </c>
      <c r="S121">
        <v>48.1</v>
      </c>
      <c r="T121">
        <v>21.6</v>
      </c>
      <c r="U121">
        <v>69.7</v>
      </c>
      <c r="V121">
        <v>26</v>
      </c>
      <c r="W121">
        <v>527.1</v>
      </c>
      <c r="X121">
        <v>25.5</v>
      </c>
      <c r="Y121">
        <v>0.1</v>
      </c>
      <c r="Z121">
        <v>265</v>
      </c>
      <c r="AA121">
        <v>0.7</v>
      </c>
      <c r="AB121">
        <v>0.1</v>
      </c>
      <c r="AC121">
        <v>264.60000000000002</v>
      </c>
      <c r="AD121">
        <v>0.7</v>
      </c>
    </row>
    <row r="122" spans="1:30" x14ac:dyDescent="0.2">
      <c r="A122" s="2">
        <v>25051</v>
      </c>
      <c r="B122">
        <v>189.5</v>
      </c>
      <c r="C122">
        <v>547.6</v>
      </c>
      <c r="D122">
        <v>42</v>
      </c>
      <c r="E122">
        <v>146.6</v>
      </c>
      <c r="G122">
        <v>93.2</v>
      </c>
      <c r="I122">
        <v>0.4</v>
      </c>
      <c r="J122">
        <v>0</v>
      </c>
      <c r="K122">
        <v>0.4</v>
      </c>
      <c r="L122">
        <v>191.8</v>
      </c>
      <c r="M122">
        <v>549.4</v>
      </c>
      <c r="N122">
        <v>41.8</v>
      </c>
      <c r="O122">
        <v>149.19999999999999</v>
      </c>
      <c r="Q122">
        <v>92.3</v>
      </c>
      <c r="S122">
        <v>48.3</v>
      </c>
      <c r="T122">
        <v>21.6</v>
      </c>
      <c r="U122">
        <v>69.900000000000006</v>
      </c>
      <c r="V122">
        <v>26</v>
      </c>
      <c r="W122">
        <v>564.6</v>
      </c>
      <c r="X122">
        <v>25.5</v>
      </c>
      <c r="Y122">
        <v>0.1</v>
      </c>
      <c r="Z122">
        <v>264.89999999999998</v>
      </c>
      <c r="AA122">
        <v>0.7</v>
      </c>
      <c r="AB122">
        <v>0.1</v>
      </c>
      <c r="AC122">
        <v>265.3</v>
      </c>
      <c r="AD122">
        <v>0.7</v>
      </c>
    </row>
    <row r="123" spans="1:30" x14ac:dyDescent="0.2">
      <c r="A123" s="2">
        <v>25082</v>
      </c>
      <c r="B123">
        <v>191.9</v>
      </c>
      <c r="C123">
        <v>553.1</v>
      </c>
      <c r="D123">
        <v>42.2</v>
      </c>
      <c r="E123">
        <v>148.80000000000001</v>
      </c>
      <c r="G123">
        <v>95.1</v>
      </c>
      <c r="I123">
        <v>0.4</v>
      </c>
      <c r="J123">
        <v>0</v>
      </c>
      <c r="K123">
        <v>0.4</v>
      </c>
      <c r="L123">
        <v>192.7</v>
      </c>
      <c r="M123">
        <v>553.6</v>
      </c>
      <c r="N123">
        <v>42.2</v>
      </c>
      <c r="O123">
        <v>149.80000000000001</v>
      </c>
      <c r="Q123">
        <v>94.3</v>
      </c>
      <c r="S123">
        <v>48.5</v>
      </c>
      <c r="T123">
        <v>21.5</v>
      </c>
      <c r="U123">
        <v>70</v>
      </c>
      <c r="V123">
        <v>26.1</v>
      </c>
      <c r="W123">
        <v>503.5</v>
      </c>
      <c r="X123">
        <v>25.6</v>
      </c>
      <c r="Y123">
        <v>0.1</v>
      </c>
      <c r="Z123">
        <v>266.2</v>
      </c>
      <c r="AA123">
        <v>0.7</v>
      </c>
      <c r="AB123">
        <v>0.1</v>
      </c>
      <c r="AC123">
        <v>266.5</v>
      </c>
      <c r="AD123">
        <v>0.7</v>
      </c>
    </row>
    <row r="124" spans="1:30" x14ac:dyDescent="0.2">
      <c r="A124" s="2">
        <v>25112</v>
      </c>
      <c r="B124">
        <v>194.2</v>
      </c>
      <c r="C124">
        <v>558.5</v>
      </c>
      <c r="D124">
        <v>42.4</v>
      </c>
      <c r="E124">
        <v>151.1</v>
      </c>
      <c r="G124">
        <v>96.8</v>
      </c>
      <c r="I124">
        <v>0.4</v>
      </c>
      <c r="J124">
        <v>0</v>
      </c>
      <c r="K124">
        <v>0.4</v>
      </c>
      <c r="L124">
        <v>194</v>
      </c>
      <c r="M124">
        <v>557.6</v>
      </c>
      <c r="N124">
        <v>42.4</v>
      </c>
      <c r="O124">
        <v>150.9</v>
      </c>
      <c r="Q124">
        <v>96.9</v>
      </c>
      <c r="S124">
        <v>48.7</v>
      </c>
      <c r="T124">
        <v>22.1</v>
      </c>
      <c r="U124">
        <v>70.8</v>
      </c>
      <c r="V124">
        <v>26.6</v>
      </c>
      <c r="W124">
        <v>442.9</v>
      </c>
      <c r="X124">
        <v>26.2</v>
      </c>
      <c r="Y124">
        <v>0.1</v>
      </c>
      <c r="Z124">
        <v>267.5</v>
      </c>
      <c r="AA124">
        <v>0.7</v>
      </c>
      <c r="AB124">
        <v>0.1</v>
      </c>
      <c r="AC124">
        <v>266.7</v>
      </c>
      <c r="AD124">
        <v>0.7</v>
      </c>
    </row>
    <row r="125" spans="1:30" x14ac:dyDescent="0.2">
      <c r="A125" s="2">
        <v>25143</v>
      </c>
      <c r="B125">
        <v>197.6</v>
      </c>
      <c r="C125">
        <v>562.5</v>
      </c>
      <c r="D125">
        <v>43.2</v>
      </c>
      <c r="E125">
        <v>153.6</v>
      </c>
      <c r="G125">
        <v>97.6</v>
      </c>
      <c r="I125">
        <v>0.4</v>
      </c>
      <c r="J125">
        <v>0</v>
      </c>
      <c r="K125">
        <v>0.4</v>
      </c>
      <c r="L125">
        <v>196</v>
      </c>
      <c r="M125">
        <v>562.4</v>
      </c>
      <c r="N125">
        <v>42.7</v>
      </c>
      <c r="O125">
        <v>152.5</v>
      </c>
      <c r="Q125">
        <v>99</v>
      </c>
      <c r="S125">
        <v>49.5</v>
      </c>
      <c r="T125">
        <v>22.2</v>
      </c>
      <c r="U125">
        <v>71.7</v>
      </c>
      <c r="V125">
        <v>26.8</v>
      </c>
      <c r="W125">
        <v>544.70000000000005</v>
      </c>
      <c r="X125">
        <v>26.2</v>
      </c>
      <c r="Y125">
        <v>0.1</v>
      </c>
      <c r="Z125">
        <v>267.3</v>
      </c>
      <c r="AA125">
        <v>0.6</v>
      </c>
      <c r="AB125">
        <v>0.1</v>
      </c>
      <c r="AC125">
        <v>267.39999999999998</v>
      </c>
      <c r="AD125">
        <v>0.7</v>
      </c>
    </row>
    <row r="126" spans="1:30" x14ac:dyDescent="0.2">
      <c r="A126" s="2">
        <v>25173</v>
      </c>
      <c r="B126">
        <v>202.8</v>
      </c>
      <c r="C126">
        <v>569.70000000000005</v>
      </c>
      <c r="D126">
        <v>43.9</v>
      </c>
      <c r="E126">
        <v>158.19999999999999</v>
      </c>
      <c r="G126">
        <v>97.8</v>
      </c>
      <c r="I126">
        <v>0.4</v>
      </c>
      <c r="J126">
        <v>0</v>
      </c>
      <c r="K126">
        <v>0.4</v>
      </c>
      <c r="L126">
        <v>197.4</v>
      </c>
      <c r="M126">
        <v>566.79999999999995</v>
      </c>
      <c r="N126">
        <v>43</v>
      </c>
      <c r="O126">
        <v>153.6</v>
      </c>
      <c r="Q126">
        <v>100.5</v>
      </c>
      <c r="S126">
        <v>50.7</v>
      </c>
      <c r="T126">
        <v>22.5</v>
      </c>
      <c r="U126">
        <v>73.099999999999994</v>
      </c>
      <c r="V126">
        <v>27.2</v>
      </c>
      <c r="W126">
        <v>745.8</v>
      </c>
      <c r="X126">
        <v>26.4</v>
      </c>
      <c r="Y126">
        <v>0.1</v>
      </c>
      <c r="Z126">
        <v>269</v>
      </c>
      <c r="AA126">
        <v>0.6</v>
      </c>
      <c r="AB126">
        <v>0.1</v>
      </c>
      <c r="AC126">
        <v>268.89999999999998</v>
      </c>
      <c r="AD126">
        <v>0.7</v>
      </c>
    </row>
    <row r="127" spans="1:30" x14ac:dyDescent="0.2">
      <c r="A127" s="2">
        <v>25204</v>
      </c>
      <c r="B127">
        <v>203.8</v>
      </c>
      <c r="C127">
        <v>573.5</v>
      </c>
      <c r="D127">
        <v>43</v>
      </c>
      <c r="E127">
        <v>160</v>
      </c>
      <c r="G127">
        <v>101.1</v>
      </c>
      <c r="I127">
        <v>0.4</v>
      </c>
      <c r="J127">
        <v>0</v>
      </c>
      <c r="K127">
        <v>0.4</v>
      </c>
      <c r="L127">
        <v>198.7</v>
      </c>
      <c r="M127">
        <v>569.29999999999995</v>
      </c>
      <c r="N127">
        <v>43.1</v>
      </c>
      <c r="O127">
        <v>154.69999999999999</v>
      </c>
      <c r="Q127">
        <v>101.9</v>
      </c>
      <c r="S127">
        <v>49.9</v>
      </c>
      <c r="T127">
        <v>23</v>
      </c>
      <c r="U127">
        <v>72.900000000000006</v>
      </c>
      <c r="V127">
        <v>28.1</v>
      </c>
      <c r="W127">
        <v>735.9</v>
      </c>
      <c r="X127">
        <v>27.3</v>
      </c>
      <c r="Y127">
        <v>0.1</v>
      </c>
      <c r="Z127">
        <v>268.60000000000002</v>
      </c>
      <c r="AA127">
        <v>0.7</v>
      </c>
      <c r="AB127">
        <v>0.1</v>
      </c>
      <c r="AC127">
        <v>268.7</v>
      </c>
      <c r="AD127">
        <v>0.7</v>
      </c>
    </row>
    <row r="128" spans="1:30" x14ac:dyDescent="0.2">
      <c r="A128" s="2">
        <v>25235</v>
      </c>
      <c r="B128">
        <v>197.3</v>
      </c>
      <c r="C128">
        <v>569.1</v>
      </c>
      <c r="D128">
        <v>43</v>
      </c>
      <c r="E128">
        <v>153.5</v>
      </c>
      <c r="G128">
        <v>104.4</v>
      </c>
      <c r="I128">
        <v>0.4</v>
      </c>
      <c r="J128">
        <v>0</v>
      </c>
      <c r="K128">
        <v>0.4</v>
      </c>
      <c r="L128">
        <v>199.3</v>
      </c>
      <c r="M128">
        <v>571.9</v>
      </c>
      <c r="N128">
        <v>43.4</v>
      </c>
      <c r="O128">
        <v>155.1</v>
      </c>
      <c r="Q128">
        <v>104.4</v>
      </c>
      <c r="S128">
        <v>49.3</v>
      </c>
      <c r="T128">
        <v>22.7</v>
      </c>
      <c r="U128">
        <v>72</v>
      </c>
      <c r="V128">
        <v>27.3</v>
      </c>
      <c r="W128">
        <v>835.3</v>
      </c>
      <c r="X128">
        <v>26.5</v>
      </c>
      <c r="Y128">
        <v>0.1</v>
      </c>
      <c r="Z128">
        <v>267.39999999999998</v>
      </c>
      <c r="AA128">
        <v>0.7</v>
      </c>
      <c r="AB128">
        <v>0.1</v>
      </c>
      <c r="AC128">
        <v>268.2</v>
      </c>
      <c r="AD128">
        <v>0.7</v>
      </c>
    </row>
    <row r="129" spans="1:30" x14ac:dyDescent="0.2">
      <c r="A129" s="2">
        <v>25263</v>
      </c>
      <c r="B129">
        <v>197.8</v>
      </c>
      <c r="C129">
        <v>572.79999999999995</v>
      </c>
      <c r="D129">
        <v>43.3</v>
      </c>
      <c r="E129">
        <v>153.69999999999999</v>
      </c>
      <c r="G129">
        <v>106</v>
      </c>
      <c r="I129">
        <v>0.4</v>
      </c>
      <c r="J129">
        <v>0</v>
      </c>
      <c r="K129">
        <v>0.4</v>
      </c>
      <c r="L129">
        <v>200</v>
      </c>
      <c r="M129">
        <v>574.4</v>
      </c>
      <c r="N129">
        <v>43.6</v>
      </c>
      <c r="O129">
        <v>155.5</v>
      </c>
      <c r="Q129">
        <v>105.4</v>
      </c>
      <c r="S129">
        <v>49.5</v>
      </c>
      <c r="T129">
        <v>22.2</v>
      </c>
      <c r="U129">
        <v>71.8</v>
      </c>
      <c r="V129">
        <v>26.8</v>
      </c>
      <c r="W129">
        <v>901.6</v>
      </c>
      <c r="X129">
        <v>25.9</v>
      </c>
      <c r="Y129">
        <v>0.1</v>
      </c>
      <c r="Z129">
        <v>269</v>
      </c>
      <c r="AA129">
        <v>0.7</v>
      </c>
      <c r="AB129">
        <v>0.1</v>
      </c>
      <c r="AC129">
        <v>268.89999999999998</v>
      </c>
      <c r="AD129">
        <v>0.7</v>
      </c>
    </row>
    <row r="130" spans="1:30" x14ac:dyDescent="0.2">
      <c r="A130" s="2">
        <v>25294</v>
      </c>
      <c r="B130">
        <v>201.5</v>
      </c>
      <c r="C130">
        <v>577.4</v>
      </c>
      <c r="D130">
        <v>43.4</v>
      </c>
      <c r="E130">
        <v>157.30000000000001</v>
      </c>
      <c r="G130">
        <v>107.7</v>
      </c>
      <c r="I130">
        <v>0.4</v>
      </c>
      <c r="J130">
        <v>0</v>
      </c>
      <c r="K130">
        <v>0.4</v>
      </c>
      <c r="L130">
        <v>200.7</v>
      </c>
      <c r="M130">
        <v>575.70000000000005</v>
      </c>
      <c r="N130">
        <v>43.8</v>
      </c>
      <c r="O130">
        <v>156.1</v>
      </c>
      <c r="Q130">
        <v>107.1</v>
      </c>
      <c r="S130">
        <v>49.8</v>
      </c>
      <c r="T130">
        <v>22.6</v>
      </c>
      <c r="U130">
        <v>72.400000000000006</v>
      </c>
      <c r="V130">
        <v>27.1</v>
      </c>
      <c r="W130">
        <v>1003.4</v>
      </c>
      <c r="X130">
        <v>26.1</v>
      </c>
      <c r="Y130">
        <v>0.1</v>
      </c>
      <c r="Z130">
        <v>268.3</v>
      </c>
      <c r="AA130">
        <v>0.7</v>
      </c>
      <c r="AB130">
        <v>0.1</v>
      </c>
      <c r="AC130">
        <v>267.89999999999998</v>
      </c>
      <c r="AD130">
        <v>0.7</v>
      </c>
    </row>
    <row r="131" spans="1:30" x14ac:dyDescent="0.2">
      <c r="A131" s="2">
        <v>25324</v>
      </c>
      <c r="B131">
        <v>197.4</v>
      </c>
      <c r="C131">
        <v>573.5</v>
      </c>
      <c r="D131">
        <v>43.7</v>
      </c>
      <c r="E131">
        <v>152.80000000000001</v>
      </c>
      <c r="G131">
        <v>109</v>
      </c>
      <c r="I131">
        <v>0.4</v>
      </c>
      <c r="J131">
        <v>0</v>
      </c>
      <c r="K131">
        <v>0.4</v>
      </c>
      <c r="L131">
        <v>200.8</v>
      </c>
      <c r="M131">
        <v>576.5</v>
      </c>
      <c r="N131">
        <v>43.9</v>
      </c>
      <c r="O131">
        <v>156</v>
      </c>
      <c r="Q131">
        <v>108.4</v>
      </c>
      <c r="S131">
        <v>50</v>
      </c>
      <c r="T131">
        <v>23.3</v>
      </c>
      <c r="U131">
        <v>73.400000000000006</v>
      </c>
      <c r="V131">
        <v>27.9</v>
      </c>
      <c r="W131">
        <v>1374.5</v>
      </c>
      <c r="X131">
        <v>26.5</v>
      </c>
      <c r="Y131">
        <v>0.1</v>
      </c>
      <c r="Z131">
        <v>267.10000000000002</v>
      </c>
      <c r="AA131">
        <v>0.7</v>
      </c>
      <c r="AB131">
        <v>0.1</v>
      </c>
      <c r="AC131">
        <v>267.3</v>
      </c>
      <c r="AD131">
        <v>0.7</v>
      </c>
    </row>
    <row r="132" spans="1:30" x14ac:dyDescent="0.2">
      <c r="A132" s="2">
        <v>25355</v>
      </c>
      <c r="B132">
        <v>200.2</v>
      </c>
      <c r="C132">
        <v>578.70000000000005</v>
      </c>
      <c r="D132">
        <v>44.3</v>
      </c>
      <c r="E132">
        <v>155</v>
      </c>
      <c r="G132">
        <v>110.2</v>
      </c>
      <c r="I132">
        <v>0.4</v>
      </c>
      <c r="J132">
        <v>0</v>
      </c>
      <c r="K132">
        <v>0.4</v>
      </c>
      <c r="L132">
        <v>201.3</v>
      </c>
      <c r="M132">
        <v>578.5</v>
      </c>
      <c r="N132">
        <v>44.2</v>
      </c>
      <c r="O132">
        <v>156.19999999999999</v>
      </c>
      <c r="Q132">
        <v>109.3</v>
      </c>
      <c r="S132">
        <v>50.8</v>
      </c>
      <c r="T132">
        <v>22.7</v>
      </c>
      <c r="U132">
        <v>73.5</v>
      </c>
      <c r="V132">
        <v>27.3</v>
      </c>
      <c r="W132">
        <v>1384.7</v>
      </c>
      <c r="X132">
        <v>25.9</v>
      </c>
      <c r="Y132">
        <v>0.1</v>
      </c>
      <c r="Z132">
        <v>268.3</v>
      </c>
      <c r="AA132">
        <v>0.7</v>
      </c>
      <c r="AB132">
        <v>0.1</v>
      </c>
      <c r="AC132">
        <v>267.89999999999998</v>
      </c>
      <c r="AD132">
        <v>0.7</v>
      </c>
    </row>
    <row r="133" spans="1:30" x14ac:dyDescent="0.2">
      <c r="A133" s="2">
        <v>25385</v>
      </c>
      <c r="B133">
        <v>201.2</v>
      </c>
      <c r="C133">
        <v>580.6</v>
      </c>
      <c r="D133">
        <v>44.7</v>
      </c>
      <c r="E133">
        <v>155.5</v>
      </c>
      <c r="G133">
        <v>112.9</v>
      </c>
      <c r="I133">
        <v>0.4</v>
      </c>
      <c r="J133">
        <v>0</v>
      </c>
      <c r="K133">
        <v>0.4</v>
      </c>
      <c r="L133">
        <v>201.7</v>
      </c>
      <c r="M133">
        <v>579.5</v>
      </c>
      <c r="N133">
        <v>44.5</v>
      </c>
      <c r="O133">
        <v>156.30000000000001</v>
      </c>
      <c r="Q133">
        <v>111.8</v>
      </c>
      <c r="S133">
        <v>51.3</v>
      </c>
      <c r="T133">
        <v>22.4</v>
      </c>
      <c r="U133">
        <v>73.7</v>
      </c>
      <c r="V133">
        <v>27.1</v>
      </c>
      <c r="W133">
        <v>1252</v>
      </c>
      <c r="X133">
        <v>25.8</v>
      </c>
      <c r="Y133">
        <v>0.1</v>
      </c>
      <c r="Z133">
        <v>266.5</v>
      </c>
      <c r="AA133">
        <v>0.8</v>
      </c>
      <c r="AB133">
        <v>0.1</v>
      </c>
      <c r="AC133">
        <v>266</v>
      </c>
      <c r="AD133">
        <v>0.7</v>
      </c>
    </row>
    <row r="134" spans="1:30" x14ac:dyDescent="0.2">
      <c r="A134" s="2">
        <v>25416</v>
      </c>
      <c r="B134">
        <v>199.5</v>
      </c>
      <c r="C134">
        <v>578.4</v>
      </c>
      <c r="D134">
        <v>44.9</v>
      </c>
      <c r="E134">
        <v>153.6</v>
      </c>
      <c r="G134">
        <v>114.8</v>
      </c>
      <c r="I134">
        <v>0.4</v>
      </c>
      <c r="J134">
        <v>0</v>
      </c>
      <c r="K134">
        <v>0.4</v>
      </c>
      <c r="L134">
        <v>201.7</v>
      </c>
      <c r="M134">
        <v>580.1</v>
      </c>
      <c r="N134">
        <v>44.7</v>
      </c>
      <c r="O134">
        <v>156.19999999999999</v>
      </c>
      <c r="Q134">
        <v>113.9</v>
      </c>
      <c r="S134">
        <v>51.4</v>
      </c>
      <c r="T134">
        <v>22.4</v>
      </c>
      <c r="U134">
        <v>73.8</v>
      </c>
      <c r="V134">
        <v>27</v>
      </c>
      <c r="W134">
        <v>1218.5999999999999</v>
      </c>
      <c r="X134">
        <v>25.8</v>
      </c>
      <c r="Y134">
        <v>0.1</v>
      </c>
      <c r="Z134">
        <v>264.2</v>
      </c>
      <c r="AA134">
        <v>0.8</v>
      </c>
      <c r="AB134">
        <v>0.1</v>
      </c>
      <c r="AC134">
        <v>264.39999999999998</v>
      </c>
      <c r="AD134">
        <v>0.7</v>
      </c>
    </row>
    <row r="135" spans="1:30" x14ac:dyDescent="0.2">
      <c r="A135" s="2">
        <v>25447</v>
      </c>
      <c r="B135">
        <v>201.2</v>
      </c>
      <c r="C135">
        <v>581.29999999999995</v>
      </c>
      <c r="D135">
        <v>44.8</v>
      </c>
      <c r="E135">
        <v>155.4</v>
      </c>
      <c r="G135">
        <v>116.1</v>
      </c>
      <c r="I135">
        <v>0.5</v>
      </c>
      <c r="J135">
        <v>0</v>
      </c>
      <c r="K135">
        <v>0.5</v>
      </c>
      <c r="L135">
        <v>202.1</v>
      </c>
      <c r="M135">
        <v>582.1</v>
      </c>
      <c r="N135">
        <v>44.9</v>
      </c>
      <c r="O135">
        <v>156.30000000000001</v>
      </c>
      <c r="Q135">
        <v>115.4</v>
      </c>
      <c r="S135">
        <v>51.5</v>
      </c>
      <c r="T135">
        <v>22.3</v>
      </c>
      <c r="U135">
        <v>73.8</v>
      </c>
      <c r="V135">
        <v>27</v>
      </c>
      <c r="W135">
        <v>1079.5</v>
      </c>
      <c r="X135">
        <v>25.9</v>
      </c>
      <c r="Y135">
        <v>0.1</v>
      </c>
      <c r="Z135">
        <v>264.10000000000002</v>
      </c>
      <c r="AA135">
        <v>0.8</v>
      </c>
      <c r="AB135">
        <v>0.1</v>
      </c>
      <c r="AC135">
        <v>264.60000000000002</v>
      </c>
      <c r="AD135">
        <v>0.7</v>
      </c>
    </row>
    <row r="136" spans="1:30" x14ac:dyDescent="0.2">
      <c r="A136" s="2">
        <v>25477</v>
      </c>
      <c r="B136">
        <v>202.9</v>
      </c>
      <c r="C136">
        <v>583.70000000000005</v>
      </c>
      <c r="D136">
        <v>45.2</v>
      </c>
      <c r="E136">
        <v>156.80000000000001</v>
      </c>
      <c r="G136">
        <v>116.6</v>
      </c>
      <c r="I136">
        <v>0.5</v>
      </c>
      <c r="J136">
        <v>0</v>
      </c>
      <c r="K136">
        <v>0.5</v>
      </c>
      <c r="L136">
        <v>202.9</v>
      </c>
      <c r="M136">
        <v>583.4</v>
      </c>
      <c r="N136">
        <v>45.2</v>
      </c>
      <c r="O136">
        <v>156.80000000000001</v>
      </c>
      <c r="Q136">
        <v>117</v>
      </c>
      <c r="S136">
        <v>51.8</v>
      </c>
      <c r="T136">
        <v>22.7</v>
      </c>
      <c r="U136">
        <v>74.400000000000006</v>
      </c>
      <c r="V136">
        <v>27.4</v>
      </c>
      <c r="W136">
        <v>1149.9000000000001</v>
      </c>
      <c r="X136">
        <v>26.2</v>
      </c>
      <c r="Y136">
        <v>0.1</v>
      </c>
      <c r="Z136">
        <v>264.10000000000002</v>
      </c>
      <c r="AA136">
        <v>0.7</v>
      </c>
      <c r="AB136">
        <v>0.1</v>
      </c>
      <c r="AC136">
        <v>263.5</v>
      </c>
      <c r="AD136">
        <v>0.7</v>
      </c>
    </row>
    <row r="137" spans="1:30" x14ac:dyDescent="0.2">
      <c r="A137" s="2">
        <v>25508</v>
      </c>
      <c r="B137">
        <v>205</v>
      </c>
      <c r="C137">
        <v>584.79999999999995</v>
      </c>
      <c r="D137">
        <v>46</v>
      </c>
      <c r="E137">
        <v>158.19999999999999</v>
      </c>
      <c r="G137">
        <v>116.9</v>
      </c>
      <c r="I137">
        <v>0.5</v>
      </c>
      <c r="J137">
        <v>0</v>
      </c>
      <c r="K137">
        <v>0.5</v>
      </c>
      <c r="L137">
        <v>203.6</v>
      </c>
      <c r="M137">
        <v>585.4</v>
      </c>
      <c r="N137">
        <v>45.5</v>
      </c>
      <c r="O137">
        <v>157.19999999999999</v>
      </c>
      <c r="Q137">
        <v>118.5</v>
      </c>
      <c r="S137">
        <v>52.6</v>
      </c>
      <c r="T137">
        <v>23</v>
      </c>
      <c r="U137">
        <v>75.599999999999994</v>
      </c>
      <c r="V137">
        <v>27.7</v>
      </c>
      <c r="W137">
        <v>1202.5999999999999</v>
      </c>
      <c r="X137">
        <v>26.5</v>
      </c>
      <c r="Y137">
        <v>0.1</v>
      </c>
      <c r="Z137">
        <v>262.89999999999998</v>
      </c>
      <c r="AA137">
        <v>0.7</v>
      </c>
      <c r="AB137">
        <v>0.1</v>
      </c>
      <c r="AC137">
        <v>263.3</v>
      </c>
      <c r="AD137">
        <v>0.7</v>
      </c>
    </row>
    <row r="138" spans="1:30" x14ac:dyDescent="0.2">
      <c r="A138" s="2">
        <v>25538</v>
      </c>
      <c r="B138">
        <v>209.3</v>
      </c>
      <c r="C138">
        <v>590.1</v>
      </c>
      <c r="D138">
        <v>46.5</v>
      </c>
      <c r="E138">
        <v>162</v>
      </c>
      <c r="G138">
        <v>117.4</v>
      </c>
      <c r="I138">
        <v>0.5</v>
      </c>
      <c r="J138">
        <v>0</v>
      </c>
      <c r="K138">
        <v>0.5</v>
      </c>
      <c r="L138">
        <v>203.9</v>
      </c>
      <c r="M138">
        <v>587.9</v>
      </c>
      <c r="N138">
        <v>45.7</v>
      </c>
      <c r="O138">
        <v>157.30000000000001</v>
      </c>
      <c r="Q138">
        <v>120.4</v>
      </c>
      <c r="S138">
        <v>53.7</v>
      </c>
      <c r="T138">
        <v>23.1</v>
      </c>
      <c r="U138">
        <v>76.8</v>
      </c>
      <c r="V138">
        <v>28.1</v>
      </c>
      <c r="W138">
        <v>1118.7</v>
      </c>
      <c r="X138">
        <v>26.9</v>
      </c>
      <c r="Y138">
        <v>0.1</v>
      </c>
      <c r="Z138">
        <v>263.39999999999998</v>
      </c>
      <c r="AA138">
        <v>0.7</v>
      </c>
      <c r="AB138">
        <v>0.1</v>
      </c>
      <c r="AC138">
        <v>263.7</v>
      </c>
      <c r="AD138">
        <v>0.8</v>
      </c>
    </row>
    <row r="139" spans="1:30" x14ac:dyDescent="0.2">
      <c r="A139" s="2">
        <v>25569</v>
      </c>
      <c r="B139">
        <v>210.8</v>
      </c>
      <c r="C139">
        <v>592</v>
      </c>
      <c r="D139">
        <v>45.7</v>
      </c>
      <c r="E139">
        <v>164.3</v>
      </c>
      <c r="G139">
        <v>120.2</v>
      </c>
      <c r="I139">
        <v>0.5</v>
      </c>
      <c r="J139">
        <v>0</v>
      </c>
      <c r="K139">
        <v>0.5</v>
      </c>
      <c r="L139">
        <v>206.2</v>
      </c>
      <c r="M139">
        <v>589.6</v>
      </c>
      <c r="N139">
        <v>46</v>
      </c>
      <c r="O139">
        <v>159.30000000000001</v>
      </c>
      <c r="Q139">
        <v>120.6</v>
      </c>
      <c r="S139">
        <v>52.8</v>
      </c>
      <c r="T139">
        <v>23.6</v>
      </c>
      <c r="U139">
        <v>76.400000000000006</v>
      </c>
      <c r="V139">
        <v>28.9</v>
      </c>
      <c r="W139">
        <v>959.5</v>
      </c>
      <c r="X139">
        <v>27.9</v>
      </c>
      <c r="Y139">
        <v>0.1</v>
      </c>
      <c r="Z139">
        <v>260.89999999999998</v>
      </c>
      <c r="AA139">
        <v>0.7</v>
      </c>
      <c r="AB139">
        <v>0.1</v>
      </c>
      <c r="AC139">
        <v>262.7</v>
      </c>
      <c r="AD139">
        <v>0.8</v>
      </c>
    </row>
    <row r="140" spans="1:30" x14ac:dyDescent="0.2">
      <c r="A140" s="2">
        <v>25600</v>
      </c>
      <c r="B140">
        <v>202</v>
      </c>
      <c r="C140">
        <v>583.4</v>
      </c>
      <c r="D140">
        <v>45.5</v>
      </c>
      <c r="E140">
        <v>155.69999999999999</v>
      </c>
      <c r="G140">
        <v>124.4</v>
      </c>
      <c r="I140">
        <v>0.5</v>
      </c>
      <c r="J140">
        <v>0</v>
      </c>
      <c r="K140">
        <v>0.5</v>
      </c>
      <c r="L140">
        <v>205</v>
      </c>
      <c r="M140">
        <v>586.29999999999995</v>
      </c>
      <c r="N140">
        <v>46.1</v>
      </c>
      <c r="O140">
        <v>158</v>
      </c>
      <c r="Q140">
        <v>123.5</v>
      </c>
      <c r="S140">
        <v>52.2</v>
      </c>
      <c r="T140">
        <v>23</v>
      </c>
      <c r="U140">
        <v>75.2</v>
      </c>
      <c r="V140">
        <v>27.9</v>
      </c>
      <c r="W140">
        <v>1080.3</v>
      </c>
      <c r="X140">
        <v>26.8</v>
      </c>
      <c r="Y140">
        <v>0.2</v>
      </c>
      <c r="Z140">
        <v>257</v>
      </c>
      <c r="AA140">
        <v>0.7</v>
      </c>
      <c r="AB140">
        <v>0.2</v>
      </c>
      <c r="AC140">
        <v>257.89999999999998</v>
      </c>
      <c r="AD140">
        <v>0.8</v>
      </c>
    </row>
    <row r="141" spans="1:30" x14ac:dyDescent="0.2">
      <c r="A141" s="2">
        <v>25628</v>
      </c>
      <c r="B141">
        <v>203.5</v>
      </c>
      <c r="C141">
        <v>587.29999999999995</v>
      </c>
      <c r="D141">
        <v>45.9</v>
      </c>
      <c r="E141">
        <v>156.80000000000001</v>
      </c>
      <c r="G141">
        <v>128.30000000000001</v>
      </c>
      <c r="I141">
        <v>0.5</v>
      </c>
      <c r="J141">
        <v>0</v>
      </c>
      <c r="K141">
        <v>0.5</v>
      </c>
      <c r="L141">
        <v>205.7</v>
      </c>
      <c r="M141">
        <v>587.29999999999995</v>
      </c>
      <c r="N141">
        <v>46.3</v>
      </c>
      <c r="O141">
        <v>158.5</v>
      </c>
      <c r="Q141">
        <v>127.1</v>
      </c>
      <c r="S141">
        <v>52.5</v>
      </c>
      <c r="T141">
        <v>22.8</v>
      </c>
      <c r="U141">
        <v>75.3</v>
      </c>
      <c r="V141">
        <v>27.5</v>
      </c>
      <c r="W141">
        <v>897.8</v>
      </c>
      <c r="X141">
        <v>26.6</v>
      </c>
      <c r="Y141">
        <v>0.2</v>
      </c>
      <c r="Z141">
        <v>255.5</v>
      </c>
      <c r="AA141">
        <v>0.7</v>
      </c>
      <c r="AB141">
        <v>0.2</v>
      </c>
      <c r="AC141">
        <v>254.5</v>
      </c>
      <c r="AD141">
        <v>0.8</v>
      </c>
    </row>
    <row r="142" spans="1:30" x14ac:dyDescent="0.2">
      <c r="A142" s="2">
        <v>25659</v>
      </c>
      <c r="B142">
        <v>208.1</v>
      </c>
      <c r="C142">
        <v>592.9</v>
      </c>
      <c r="D142">
        <v>46.2</v>
      </c>
      <c r="E142">
        <v>161</v>
      </c>
      <c r="G142">
        <v>131.30000000000001</v>
      </c>
      <c r="I142">
        <v>0.5</v>
      </c>
      <c r="J142">
        <v>0</v>
      </c>
      <c r="K142">
        <v>0.5</v>
      </c>
      <c r="L142">
        <v>206.7</v>
      </c>
      <c r="M142">
        <v>588.4</v>
      </c>
      <c r="N142">
        <v>46.5</v>
      </c>
      <c r="O142">
        <v>159.30000000000001</v>
      </c>
      <c r="Q142">
        <v>130.30000000000001</v>
      </c>
      <c r="S142">
        <v>52.9</v>
      </c>
      <c r="T142">
        <v>23.4</v>
      </c>
      <c r="U142">
        <v>76.3</v>
      </c>
      <c r="V142">
        <v>28.1</v>
      </c>
      <c r="W142">
        <v>845.2</v>
      </c>
      <c r="X142">
        <v>27.3</v>
      </c>
      <c r="Y142">
        <v>0.2</v>
      </c>
      <c r="Z142">
        <v>253.5</v>
      </c>
      <c r="AA142">
        <v>0.7</v>
      </c>
      <c r="AB142">
        <v>0.2</v>
      </c>
      <c r="AC142">
        <v>251.4</v>
      </c>
      <c r="AD142">
        <v>0.8</v>
      </c>
    </row>
    <row r="143" spans="1:30" x14ac:dyDescent="0.2">
      <c r="A143" s="2">
        <v>25689</v>
      </c>
      <c r="B143">
        <v>204.3</v>
      </c>
      <c r="C143">
        <v>590.79999999999995</v>
      </c>
      <c r="D143">
        <v>46.9</v>
      </c>
      <c r="E143">
        <v>156.5</v>
      </c>
      <c r="G143">
        <v>134.9</v>
      </c>
      <c r="I143">
        <v>0.5</v>
      </c>
      <c r="J143">
        <v>0</v>
      </c>
      <c r="K143">
        <v>0.5</v>
      </c>
      <c r="L143">
        <v>207.2</v>
      </c>
      <c r="M143">
        <v>591.5</v>
      </c>
      <c r="N143">
        <v>46.9</v>
      </c>
      <c r="O143">
        <v>159.4</v>
      </c>
      <c r="Q143">
        <v>134.19999999999999</v>
      </c>
      <c r="S143">
        <v>53.6</v>
      </c>
      <c r="T143">
        <v>23.1</v>
      </c>
      <c r="U143">
        <v>76.599999999999994</v>
      </c>
      <c r="V143">
        <v>27.9</v>
      </c>
      <c r="W143">
        <v>967.5</v>
      </c>
      <c r="X143">
        <v>26.9</v>
      </c>
      <c r="Y143">
        <v>0.2</v>
      </c>
      <c r="Z143">
        <v>251.7</v>
      </c>
      <c r="AA143">
        <v>0.8</v>
      </c>
      <c r="AB143">
        <v>0.2</v>
      </c>
      <c r="AC143">
        <v>250.1</v>
      </c>
      <c r="AD143">
        <v>0.8</v>
      </c>
    </row>
    <row r="144" spans="1:30" x14ac:dyDescent="0.2">
      <c r="A144" s="2">
        <v>25720</v>
      </c>
      <c r="B144">
        <v>206.9</v>
      </c>
      <c r="C144">
        <v>597.5</v>
      </c>
      <c r="D144">
        <v>47.2</v>
      </c>
      <c r="E144">
        <v>158.69999999999999</v>
      </c>
      <c r="G144">
        <v>137.9</v>
      </c>
      <c r="I144">
        <v>0.5</v>
      </c>
      <c r="J144">
        <v>0</v>
      </c>
      <c r="K144">
        <v>0.5</v>
      </c>
      <c r="L144">
        <v>207.6</v>
      </c>
      <c r="M144">
        <v>595.20000000000005</v>
      </c>
      <c r="N144">
        <v>47.2</v>
      </c>
      <c r="O144">
        <v>159.5</v>
      </c>
      <c r="Q144">
        <v>137.19999999999999</v>
      </c>
      <c r="S144">
        <v>54.2</v>
      </c>
      <c r="T144">
        <v>22.7</v>
      </c>
      <c r="U144">
        <v>76.900000000000006</v>
      </c>
      <c r="V144">
        <v>27.6</v>
      </c>
      <c r="W144">
        <v>881.1</v>
      </c>
      <c r="X144">
        <v>26.7</v>
      </c>
      <c r="Y144">
        <v>0.2</v>
      </c>
      <c r="Z144">
        <v>252.7</v>
      </c>
      <c r="AA144">
        <v>0.8</v>
      </c>
      <c r="AB144">
        <v>0.2</v>
      </c>
      <c r="AC144">
        <v>250.4</v>
      </c>
      <c r="AD144">
        <v>0.8</v>
      </c>
    </row>
    <row r="145" spans="1:30" x14ac:dyDescent="0.2">
      <c r="A145" s="2">
        <v>25750</v>
      </c>
      <c r="B145">
        <v>208.1</v>
      </c>
      <c r="C145">
        <v>601.20000000000005</v>
      </c>
      <c r="D145">
        <v>47.8</v>
      </c>
      <c r="E145">
        <v>159.19999999999999</v>
      </c>
      <c r="G145">
        <v>140.1</v>
      </c>
      <c r="I145">
        <v>0.5</v>
      </c>
      <c r="J145">
        <v>0</v>
      </c>
      <c r="K145">
        <v>0.5</v>
      </c>
      <c r="L145">
        <v>208</v>
      </c>
      <c r="M145">
        <v>599.1</v>
      </c>
      <c r="N145">
        <v>47.4</v>
      </c>
      <c r="O145">
        <v>159.69999999999999</v>
      </c>
      <c r="Q145">
        <v>139.6</v>
      </c>
      <c r="S145">
        <v>54.8</v>
      </c>
      <c r="T145">
        <v>23.2</v>
      </c>
      <c r="U145">
        <v>78</v>
      </c>
      <c r="V145">
        <v>28.1</v>
      </c>
      <c r="W145">
        <v>1359.8</v>
      </c>
      <c r="X145">
        <v>26.8</v>
      </c>
      <c r="Y145">
        <v>0.2</v>
      </c>
      <c r="Z145">
        <v>253.1</v>
      </c>
      <c r="AA145">
        <v>0.9</v>
      </c>
      <c r="AB145">
        <v>0.2</v>
      </c>
      <c r="AC145">
        <v>251.5</v>
      </c>
      <c r="AD145">
        <v>0.8</v>
      </c>
    </row>
    <row r="146" spans="1:30" x14ac:dyDescent="0.2">
      <c r="A146" s="2">
        <v>25781</v>
      </c>
      <c r="B146">
        <v>208</v>
      </c>
      <c r="C146">
        <v>603</v>
      </c>
      <c r="D146">
        <v>47.8</v>
      </c>
      <c r="E146">
        <v>159.1</v>
      </c>
      <c r="G146">
        <v>142.19999999999999</v>
      </c>
      <c r="I146">
        <v>0.5</v>
      </c>
      <c r="J146">
        <v>0</v>
      </c>
      <c r="K146">
        <v>0.5</v>
      </c>
      <c r="L146">
        <v>209.9</v>
      </c>
      <c r="M146">
        <v>604.9</v>
      </c>
      <c r="N146">
        <v>47.6</v>
      </c>
      <c r="O146">
        <v>161.30000000000001</v>
      </c>
      <c r="Q146">
        <v>142</v>
      </c>
      <c r="S146">
        <v>54.9</v>
      </c>
      <c r="T146">
        <v>23.4</v>
      </c>
      <c r="U146">
        <v>78.2</v>
      </c>
      <c r="V146">
        <v>28.4</v>
      </c>
      <c r="W146">
        <v>837.3</v>
      </c>
      <c r="X146">
        <v>27.5</v>
      </c>
      <c r="Y146">
        <v>0.2</v>
      </c>
      <c r="Z146">
        <v>252.8</v>
      </c>
      <c r="AA146">
        <v>0.9</v>
      </c>
      <c r="AB146">
        <v>0.2</v>
      </c>
      <c r="AC146">
        <v>252.9</v>
      </c>
      <c r="AD146">
        <v>0.8</v>
      </c>
    </row>
    <row r="147" spans="1:30" x14ac:dyDescent="0.2">
      <c r="A147" s="2">
        <v>25812</v>
      </c>
      <c r="B147">
        <v>210.8</v>
      </c>
      <c r="C147">
        <v>608.70000000000005</v>
      </c>
      <c r="D147">
        <v>47.7</v>
      </c>
      <c r="E147">
        <v>162</v>
      </c>
      <c r="G147">
        <v>143.9</v>
      </c>
      <c r="I147">
        <v>0.5</v>
      </c>
      <c r="J147">
        <v>0</v>
      </c>
      <c r="K147">
        <v>0.5</v>
      </c>
      <c r="L147">
        <v>211.8</v>
      </c>
      <c r="M147">
        <v>611.20000000000005</v>
      </c>
      <c r="N147">
        <v>47.9</v>
      </c>
      <c r="O147">
        <v>162.9</v>
      </c>
      <c r="Q147">
        <v>144.30000000000001</v>
      </c>
      <c r="S147">
        <v>55</v>
      </c>
      <c r="T147">
        <v>23.7</v>
      </c>
      <c r="U147">
        <v>78.7</v>
      </c>
      <c r="V147">
        <v>28.8</v>
      </c>
      <c r="W147">
        <v>600.29999999999995</v>
      </c>
      <c r="X147">
        <v>28.2</v>
      </c>
      <c r="Y147">
        <v>0.2</v>
      </c>
      <c r="Z147">
        <v>254</v>
      </c>
      <c r="AA147">
        <v>0.9</v>
      </c>
      <c r="AB147">
        <v>0.2</v>
      </c>
      <c r="AC147">
        <v>255.1</v>
      </c>
      <c r="AD147">
        <v>0.8</v>
      </c>
    </row>
    <row r="148" spans="1:30" x14ac:dyDescent="0.2">
      <c r="A148" s="2">
        <v>25842</v>
      </c>
      <c r="B148">
        <v>212.3</v>
      </c>
      <c r="C148">
        <v>614</v>
      </c>
      <c r="D148">
        <v>48</v>
      </c>
      <c r="E148">
        <v>163.19999999999999</v>
      </c>
      <c r="G148">
        <v>145.4</v>
      </c>
      <c r="I148">
        <v>0.5</v>
      </c>
      <c r="J148">
        <v>0</v>
      </c>
      <c r="K148">
        <v>0.5</v>
      </c>
      <c r="L148">
        <v>212.9</v>
      </c>
      <c r="M148">
        <v>616.4</v>
      </c>
      <c r="N148">
        <v>48.1</v>
      </c>
      <c r="O148">
        <v>163.80000000000001</v>
      </c>
      <c r="Q148">
        <v>146.5</v>
      </c>
      <c r="S148">
        <v>55.2</v>
      </c>
      <c r="T148">
        <v>23.5</v>
      </c>
      <c r="U148">
        <v>78.7</v>
      </c>
      <c r="V148">
        <v>28.6</v>
      </c>
      <c r="W148">
        <v>462.5</v>
      </c>
      <c r="X148">
        <v>28.2</v>
      </c>
      <c r="Y148">
        <v>0.1</v>
      </c>
      <c r="Z148">
        <v>256.3</v>
      </c>
      <c r="AA148">
        <v>0.9</v>
      </c>
      <c r="AB148">
        <v>0.1</v>
      </c>
      <c r="AC148">
        <v>257</v>
      </c>
      <c r="AD148">
        <v>0.9</v>
      </c>
    </row>
    <row r="149" spans="1:30" x14ac:dyDescent="0.2">
      <c r="A149" s="2">
        <v>25873</v>
      </c>
      <c r="B149">
        <v>214.5</v>
      </c>
      <c r="C149">
        <v>618.20000000000005</v>
      </c>
      <c r="D149">
        <v>48.7</v>
      </c>
      <c r="E149">
        <v>164.9</v>
      </c>
      <c r="G149">
        <v>147.1</v>
      </c>
      <c r="I149">
        <v>0.5</v>
      </c>
      <c r="J149">
        <v>0</v>
      </c>
      <c r="K149">
        <v>0.5</v>
      </c>
      <c r="L149">
        <v>213.7</v>
      </c>
      <c r="M149">
        <v>621.1</v>
      </c>
      <c r="N149">
        <v>48.3</v>
      </c>
      <c r="O149">
        <v>164.3</v>
      </c>
      <c r="Q149">
        <v>148.69999999999999</v>
      </c>
      <c r="S149">
        <v>55.9</v>
      </c>
      <c r="T149">
        <v>23.5</v>
      </c>
      <c r="U149">
        <v>79.5</v>
      </c>
      <c r="V149">
        <v>28.7</v>
      </c>
      <c r="W149">
        <v>414.8</v>
      </c>
      <c r="X149">
        <v>28.3</v>
      </c>
      <c r="Y149">
        <v>0.1</v>
      </c>
      <c r="Z149">
        <v>256.60000000000002</v>
      </c>
      <c r="AA149">
        <v>0.8</v>
      </c>
      <c r="AB149">
        <v>0.1</v>
      </c>
      <c r="AC149">
        <v>258.8</v>
      </c>
      <c r="AD149">
        <v>0.9</v>
      </c>
    </row>
    <row r="150" spans="1:30" x14ac:dyDescent="0.2">
      <c r="A150" s="2">
        <v>25903</v>
      </c>
      <c r="B150">
        <v>220.1</v>
      </c>
      <c r="C150">
        <v>627.79999999999995</v>
      </c>
      <c r="D150">
        <v>49.5</v>
      </c>
      <c r="E150">
        <v>169.6</v>
      </c>
      <c r="G150">
        <v>148.80000000000001</v>
      </c>
      <c r="I150">
        <v>0.5</v>
      </c>
      <c r="J150">
        <v>0</v>
      </c>
      <c r="K150">
        <v>0.5</v>
      </c>
      <c r="L150">
        <v>214.4</v>
      </c>
      <c r="M150">
        <v>626.5</v>
      </c>
      <c r="N150">
        <v>48.6</v>
      </c>
      <c r="O150">
        <v>164.7</v>
      </c>
      <c r="Q150">
        <v>151.19999999999999</v>
      </c>
      <c r="S150">
        <v>57.1</v>
      </c>
      <c r="T150">
        <v>23.9</v>
      </c>
      <c r="U150">
        <v>81</v>
      </c>
      <c r="V150">
        <v>29.2</v>
      </c>
      <c r="W150">
        <v>332.4</v>
      </c>
      <c r="X150">
        <v>28.9</v>
      </c>
      <c r="Y150">
        <v>0.1</v>
      </c>
      <c r="Z150">
        <v>259</v>
      </c>
      <c r="AA150">
        <v>0.8</v>
      </c>
      <c r="AB150">
        <v>0.1</v>
      </c>
      <c r="AC150">
        <v>261</v>
      </c>
      <c r="AD150">
        <v>0.9</v>
      </c>
    </row>
    <row r="151" spans="1:30" x14ac:dyDescent="0.2">
      <c r="A151" s="2">
        <v>25934</v>
      </c>
      <c r="B151">
        <v>220.4</v>
      </c>
      <c r="C151">
        <v>635.5</v>
      </c>
      <c r="D151">
        <v>48.6</v>
      </c>
      <c r="E151">
        <v>170.7</v>
      </c>
      <c r="G151">
        <v>153.4</v>
      </c>
      <c r="I151">
        <v>0.5</v>
      </c>
      <c r="J151">
        <v>0</v>
      </c>
      <c r="K151">
        <v>0.5</v>
      </c>
      <c r="L151">
        <v>215.5</v>
      </c>
      <c r="M151">
        <v>632.9</v>
      </c>
      <c r="N151">
        <v>48.9</v>
      </c>
      <c r="O151">
        <v>165.6</v>
      </c>
      <c r="Q151">
        <v>153.80000000000001</v>
      </c>
      <c r="S151">
        <v>56.3</v>
      </c>
      <c r="T151">
        <v>24.9</v>
      </c>
      <c r="U151">
        <v>81.2</v>
      </c>
      <c r="V151">
        <v>30.4</v>
      </c>
      <c r="W151">
        <v>364.4</v>
      </c>
      <c r="X151">
        <v>30.1</v>
      </c>
      <c r="Y151">
        <v>0.1</v>
      </c>
      <c r="Z151">
        <v>261.7</v>
      </c>
      <c r="AA151">
        <v>0.9</v>
      </c>
      <c r="AB151">
        <v>0.1</v>
      </c>
      <c r="AC151">
        <v>263.60000000000002</v>
      </c>
      <c r="AD151">
        <v>0.9</v>
      </c>
    </row>
    <row r="152" spans="1:30" x14ac:dyDescent="0.2">
      <c r="A152" s="2">
        <v>25965</v>
      </c>
      <c r="B152">
        <v>214.3</v>
      </c>
      <c r="C152">
        <v>638</v>
      </c>
      <c r="D152">
        <v>48.6</v>
      </c>
      <c r="E152">
        <v>164.7</v>
      </c>
      <c r="G152">
        <v>158.6</v>
      </c>
      <c r="I152">
        <v>0.5</v>
      </c>
      <c r="J152">
        <v>0</v>
      </c>
      <c r="K152">
        <v>0.5</v>
      </c>
      <c r="L152">
        <v>217.4</v>
      </c>
      <c r="M152">
        <v>641</v>
      </c>
      <c r="N152">
        <v>49.2</v>
      </c>
      <c r="O152">
        <v>167.1</v>
      </c>
      <c r="Q152">
        <v>157.5</v>
      </c>
      <c r="S152">
        <v>55.8</v>
      </c>
      <c r="T152">
        <v>24.7</v>
      </c>
      <c r="U152">
        <v>80.599999999999994</v>
      </c>
      <c r="V152">
        <v>29.9</v>
      </c>
      <c r="W152">
        <v>331.7</v>
      </c>
      <c r="X152">
        <v>29.6</v>
      </c>
      <c r="Y152">
        <v>0.1</v>
      </c>
      <c r="Z152">
        <v>265.10000000000002</v>
      </c>
      <c r="AA152">
        <v>0.9</v>
      </c>
      <c r="AB152">
        <v>0.1</v>
      </c>
      <c r="AC152">
        <v>266.10000000000002</v>
      </c>
      <c r="AD152">
        <v>0.9</v>
      </c>
    </row>
    <row r="153" spans="1:30" x14ac:dyDescent="0.2">
      <c r="A153" s="2">
        <v>25993</v>
      </c>
      <c r="B153">
        <v>216.4</v>
      </c>
      <c r="C153">
        <v>650</v>
      </c>
      <c r="D153">
        <v>49</v>
      </c>
      <c r="E153">
        <v>166.3</v>
      </c>
      <c r="G153">
        <v>163.1</v>
      </c>
      <c r="I153">
        <v>0.5</v>
      </c>
      <c r="J153">
        <v>0</v>
      </c>
      <c r="K153">
        <v>0.5</v>
      </c>
      <c r="L153">
        <v>218.8</v>
      </c>
      <c r="M153">
        <v>649.9</v>
      </c>
      <c r="N153">
        <v>49.4</v>
      </c>
      <c r="O153">
        <v>168.2</v>
      </c>
      <c r="Q153">
        <v>161.69999999999999</v>
      </c>
      <c r="S153">
        <v>56.2</v>
      </c>
      <c r="T153">
        <v>24.6</v>
      </c>
      <c r="U153">
        <v>80.8</v>
      </c>
      <c r="V153">
        <v>29.7</v>
      </c>
      <c r="W153">
        <v>318.7</v>
      </c>
      <c r="X153">
        <v>29.4</v>
      </c>
      <c r="Y153">
        <v>0.2</v>
      </c>
      <c r="Z153">
        <v>270.60000000000002</v>
      </c>
      <c r="AA153">
        <v>0.9</v>
      </c>
      <c r="AB153">
        <v>0.2</v>
      </c>
      <c r="AC153">
        <v>269.5</v>
      </c>
      <c r="AD153">
        <v>0.9</v>
      </c>
    </row>
    <row r="154" spans="1:30" x14ac:dyDescent="0.2">
      <c r="A154" s="2">
        <v>26024</v>
      </c>
      <c r="B154">
        <v>221.4</v>
      </c>
      <c r="C154">
        <v>663.5</v>
      </c>
      <c r="D154">
        <v>49.5</v>
      </c>
      <c r="E154">
        <v>170.8</v>
      </c>
      <c r="G154">
        <v>167.2</v>
      </c>
      <c r="I154">
        <v>0.5</v>
      </c>
      <c r="J154">
        <v>0</v>
      </c>
      <c r="K154">
        <v>0.5</v>
      </c>
      <c r="L154">
        <v>220</v>
      </c>
      <c r="M154">
        <v>658.4</v>
      </c>
      <c r="N154">
        <v>49.7</v>
      </c>
      <c r="O154">
        <v>169.1</v>
      </c>
      <c r="Q154">
        <v>165.8</v>
      </c>
      <c r="S154">
        <v>56.8</v>
      </c>
      <c r="T154">
        <v>24.8</v>
      </c>
      <c r="U154">
        <v>81.599999999999994</v>
      </c>
      <c r="V154">
        <v>29.9</v>
      </c>
      <c r="W154">
        <v>153.19999999999999</v>
      </c>
      <c r="X154">
        <v>29.8</v>
      </c>
      <c r="Y154">
        <v>0.2</v>
      </c>
      <c r="Z154">
        <v>274.89999999999998</v>
      </c>
      <c r="AA154">
        <v>0.9</v>
      </c>
      <c r="AB154">
        <v>0.2</v>
      </c>
      <c r="AC154">
        <v>272.60000000000002</v>
      </c>
      <c r="AD154">
        <v>1</v>
      </c>
    </row>
    <row r="155" spans="1:30" x14ac:dyDescent="0.2">
      <c r="A155" s="2">
        <v>26054</v>
      </c>
      <c r="B155">
        <v>218.8</v>
      </c>
      <c r="C155">
        <v>666.1</v>
      </c>
      <c r="D155">
        <v>50</v>
      </c>
      <c r="E155">
        <v>167.7</v>
      </c>
      <c r="G155">
        <v>169.9</v>
      </c>
      <c r="I155">
        <v>0.5</v>
      </c>
      <c r="J155">
        <v>0</v>
      </c>
      <c r="K155">
        <v>0.5</v>
      </c>
      <c r="L155">
        <v>222</v>
      </c>
      <c r="M155">
        <v>666.7</v>
      </c>
      <c r="N155">
        <v>50</v>
      </c>
      <c r="O155">
        <v>170.9</v>
      </c>
      <c r="Q155">
        <v>169</v>
      </c>
      <c r="S155">
        <v>57.2</v>
      </c>
      <c r="T155">
        <v>25.2</v>
      </c>
      <c r="U155">
        <v>82.4</v>
      </c>
      <c r="V155">
        <v>30.3</v>
      </c>
      <c r="W155">
        <v>284</v>
      </c>
      <c r="X155">
        <v>30</v>
      </c>
      <c r="Y155">
        <v>0.2</v>
      </c>
      <c r="Z155">
        <v>277.5</v>
      </c>
      <c r="AA155">
        <v>0.9</v>
      </c>
      <c r="AB155">
        <v>0.2</v>
      </c>
      <c r="AC155">
        <v>275.7</v>
      </c>
      <c r="AD155">
        <v>1</v>
      </c>
    </row>
    <row r="156" spans="1:30" x14ac:dyDescent="0.2">
      <c r="A156" s="2">
        <v>26085</v>
      </c>
      <c r="B156">
        <v>222.9</v>
      </c>
      <c r="C156">
        <v>675.9</v>
      </c>
      <c r="D156">
        <v>50.5</v>
      </c>
      <c r="E156">
        <v>171.2</v>
      </c>
      <c r="G156">
        <v>172.2</v>
      </c>
      <c r="I156">
        <v>0.6</v>
      </c>
      <c r="J156">
        <v>0</v>
      </c>
      <c r="K156">
        <v>0.6</v>
      </c>
      <c r="L156">
        <v>223.5</v>
      </c>
      <c r="M156">
        <v>673</v>
      </c>
      <c r="N156">
        <v>50.4</v>
      </c>
      <c r="O156">
        <v>171.9</v>
      </c>
      <c r="Q156">
        <v>171.3</v>
      </c>
      <c r="S156">
        <v>58</v>
      </c>
      <c r="T156">
        <v>24.9</v>
      </c>
      <c r="U156">
        <v>82.9</v>
      </c>
      <c r="V156">
        <v>30.1</v>
      </c>
      <c r="W156">
        <v>492.2</v>
      </c>
      <c r="X156">
        <v>29.6</v>
      </c>
      <c r="Y156">
        <v>0.2</v>
      </c>
      <c r="Z156">
        <v>280.8</v>
      </c>
      <c r="AA156">
        <v>1.1000000000000001</v>
      </c>
      <c r="AB156">
        <v>0.2</v>
      </c>
      <c r="AC156">
        <v>278.2</v>
      </c>
      <c r="AD156">
        <v>1</v>
      </c>
    </row>
    <row r="157" spans="1:30" x14ac:dyDescent="0.2">
      <c r="A157" s="2">
        <v>26115</v>
      </c>
      <c r="B157">
        <v>225.1</v>
      </c>
      <c r="C157">
        <v>682.3</v>
      </c>
      <c r="D157">
        <v>51.3</v>
      </c>
      <c r="E157">
        <v>172.4</v>
      </c>
      <c r="G157">
        <v>174.5</v>
      </c>
      <c r="I157">
        <v>0.6</v>
      </c>
      <c r="J157">
        <v>0</v>
      </c>
      <c r="K157">
        <v>0.6</v>
      </c>
      <c r="L157">
        <v>224.9</v>
      </c>
      <c r="M157">
        <v>679.6</v>
      </c>
      <c r="N157">
        <v>50.9</v>
      </c>
      <c r="O157">
        <v>172.8</v>
      </c>
      <c r="Q157">
        <v>174</v>
      </c>
      <c r="S157">
        <v>58.9</v>
      </c>
      <c r="T157">
        <v>25.3</v>
      </c>
      <c r="U157">
        <v>84.2</v>
      </c>
      <c r="V157">
        <v>30.6</v>
      </c>
      <c r="W157">
        <v>823.2</v>
      </c>
      <c r="X157">
        <v>29.7</v>
      </c>
      <c r="Y157">
        <v>0.2</v>
      </c>
      <c r="Z157">
        <v>282.8</v>
      </c>
      <c r="AA157">
        <v>1.2</v>
      </c>
      <c r="AB157">
        <v>0.2</v>
      </c>
      <c r="AC157">
        <v>280.8</v>
      </c>
      <c r="AD157">
        <v>1</v>
      </c>
    </row>
    <row r="158" spans="1:30" x14ac:dyDescent="0.2">
      <c r="A158" s="2">
        <v>26146</v>
      </c>
      <c r="B158">
        <v>223.6</v>
      </c>
      <c r="C158">
        <v>683.7</v>
      </c>
      <c r="D158">
        <v>51.3</v>
      </c>
      <c r="E158">
        <v>170.9</v>
      </c>
      <c r="G158">
        <v>176.8</v>
      </c>
      <c r="I158">
        <v>0.6</v>
      </c>
      <c r="J158">
        <v>0</v>
      </c>
      <c r="K158">
        <v>0.6</v>
      </c>
      <c r="L158">
        <v>225.6</v>
      </c>
      <c r="M158">
        <v>685.5</v>
      </c>
      <c r="N158">
        <v>51.2</v>
      </c>
      <c r="O158">
        <v>173.2</v>
      </c>
      <c r="Q158">
        <v>176.6</v>
      </c>
      <c r="S158">
        <v>59</v>
      </c>
      <c r="T158">
        <v>25.1</v>
      </c>
      <c r="U158">
        <v>84.1</v>
      </c>
      <c r="V158">
        <v>30.5</v>
      </c>
      <c r="W158">
        <v>809.5</v>
      </c>
      <c r="X158">
        <v>29.6</v>
      </c>
      <c r="Y158">
        <v>0.2</v>
      </c>
      <c r="Z158">
        <v>283.3</v>
      </c>
      <c r="AA158">
        <v>1.2</v>
      </c>
      <c r="AB158">
        <v>0.2</v>
      </c>
      <c r="AC158">
        <v>283.39999999999998</v>
      </c>
      <c r="AD158">
        <v>1</v>
      </c>
    </row>
    <row r="159" spans="1:30" x14ac:dyDescent="0.2">
      <c r="A159" s="2">
        <v>26177</v>
      </c>
      <c r="B159">
        <v>225.4</v>
      </c>
      <c r="C159">
        <v>689.7</v>
      </c>
      <c r="D159">
        <v>51.3</v>
      </c>
      <c r="E159">
        <v>172.8</v>
      </c>
      <c r="G159">
        <v>179.5</v>
      </c>
      <c r="I159">
        <v>0.6</v>
      </c>
      <c r="J159">
        <v>0</v>
      </c>
      <c r="K159">
        <v>0.6</v>
      </c>
      <c r="L159">
        <v>226.5</v>
      </c>
      <c r="M159">
        <v>692.5</v>
      </c>
      <c r="N159">
        <v>51.4</v>
      </c>
      <c r="O159">
        <v>173.8</v>
      </c>
      <c r="Q159">
        <v>180</v>
      </c>
      <c r="S159">
        <v>59.1</v>
      </c>
      <c r="T159">
        <v>25.3</v>
      </c>
      <c r="U159">
        <v>84.4</v>
      </c>
      <c r="V159">
        <v>30.8</v>
      </c>
      <c r="W159">
        <v>494.7</v>
      </c>
      <c r="X159">
        <v>30.3</v>
      </c>
      <c r="Y159">
        <v>0.2</v>
      </c>
      <c r="Z159">
        <v>284.8</v>
      </c>
      <c r="AA159">
        <v>1.1000000000000001</v>
      </c>
      <c r="AB159">
        <v>0.2</v>
      </c>
      <c r="AC159">
        <v>286</v>
      </c>
      <c r="AD159">
        <v>1</v>
      </c>
    </row>
    <row r="160" spans="1:30" x14ac:dyDescent="0.2">
      <c r="A160" s="2">
        <v>26207</v>
      </c>
      <c r="B160">
        <v>226.6</v>
      </c>
      <c r="C160">
        <v>695.6</v>
      </c>
      <c r="D160">
        <v>51.6</v>
      </c>
      <c r="E160">
        <v>173.7</v>
      </c>
      <c r="G160">
        <v>181.7</v>
      </c>
      <c r="I160">
        <v>0.6</v>
      </c>
      <c r="J160">
        <v>0</v>
      </c>
      <c r="K160">
        <v>0.6</v>
      </c>
      <c r="L160">
        <v>227.2</v>
      </c>
      <c r="M160">
        <v>698.4</v>
      </c>
      <c r="N160">
        <v>51.6</v>
      </c>
      <c r="O160">
        <v>174.3</v>
      </c>
      <c r="Q160">
        <v>183</v>
      </c>
      <c r="S160">
        <v>59.3</v>
      </c>
      <c r="T160">
        <v>25.4</v>
      </c>
      <c r="U160">
        <v>84.7</v>
      </c>
      <c r="V160">
        <v>30.8</v>
      </c>
      <c r="W160">
        <v>357.3</v>
      </c>
      <c r="X160">
        <v>30.5</v>
      </c>
      <c r="Y160">
        <v>0.2</v>
      </c>
      <c r="Z160">
        <v>287.3</v>
      </c>
      <c r="AA160">
        <v>1</v>
      </c>
      <c r="AB160">
        <v>0.2</v>
      </c>
      <c r="AC160">
        <v>288.2</v>
      </c>
      <c r="AD160">
        <v>1</v>
      </c>
    </row>
    <row r="161" spans="1:30" x14ac:dyDescent="0.2">
      <c r="A161" s="2">
        <v>26238</v>
      </c>
      <c r="B161">
        <v>228.8</v>
      </c>
      <c r="C161">
        <v>701.2</v>
      </c>
      <c r="D161">
        <v>52.2</v>
      </c>
      <c r="E161">
        <v>175.5</v>
      </c>
      <c r="G161">
        <v>184.7</v>
      </c>
      <c r="I161">
        <v>0.6</v>
      </c>
      <c r="J161">
        <v>0</v>
      </c>
      <c r="K161">
        <v>0.6</v>
      </c>
      <c r="L161">
        <v>227.8</v>
      </c>
      <c r="M161">
        <v>704.6</v>
      </c>
      <c r="N161">
        <v>51.8</v>
      </c>
      <c r="O161">
        <v>174.7</v>
      </c>
      <c r="Q161">
        <v>186.6</v>
      </c>
      <c r="S161">
        <v>60</v>
      </c>
      <c r="T161">
        <v>25.5</v>
      </c>
      <c r="U161">
        <v>85.5</v>
      </c>
      <c r="V161">
        <v>30.9</v>
      </c>
      <c r="W161">
        <v>383.6</v>
      </c>
      <c r="X161">
        <v>30.5</v>
      </c>
      <c r="Y161">
        <v>0.2</v>
      </c>
      <c r="Z161">
        <v>287.7</v>
      </c>
      <c r="AA161">
        <v>1</v>
      </c>
      <c r="AB161">
        <v>0.2</v>
      </c>
      <c r="AC161">
        <v>290.2</v>
      </c>
      <c r="AD161">
        <v>1</v>
      </c>
    </row>
    <row r="162" spans="1:30" x14ac:dyDescent="0.2">
      <c r="A162" s="2">
        <v>26268</v>
      </c>
      <c r="B162">
        <v>234.5</v>
      </c>
      <c r="C162">
        <v>711.2</v>
      </c>
      <c r="D162">
        <v>52.9</v>
      </c>
      <c r="E162">
        <v>180.4</v>
      </c>
      <c r="G162">
        <v>186.8</v>
      </c>
      <c r="I162">
        <v>0.6</v>
      </c>
      <c r="J162">
        <v>0</v>
      </c>
      <c r="K162">
        <v>0.6</v>
      </c>
      <c r="L162">
        <v>228.3</v>
      </c>
      <c r="M162">
        <v>710.3</v>
      </c>
      <c r="N162">
        <v>52</v>
      </c>
      <c r="O162">
        <v>175.1</v>
      </c>
      <c r="Q162">
        <v>189.7</v>
      </c>
      <c r="S162">
        <v>61.1</v>
      </c>
      <c r="T162">
        <v>25.7</v>
      </c>
      <c r="U162">
        <v>86.8</v>
      </c>
      <c r="V162">
        <v>31.3</v>
      </c>
      <c r="W162">
        <v>126</v>
      </c>
      <c r="X162">
        <v>31.2</v>
      </c>
      <c r="Y162">
        <v>0.2</v>
      </c>
      <c r="Z162">
        <v>289.89999999999998</v>
      </c>
      <c r="AA162">
        <v>1</v>
      </c>
      <c r="AB162">
        <v>0.2</v>
      </c>
      <c r="AC162">
        <v>292.2</v>
      </c>
      <c r="AD162">
        <v>1</v>
      </c>
    </row>
    <row r="163" spans="1:30" x14ac:dyDescent="0.2">
      <c r="A163" s="2">
        <v>26299</v>
      </c>
      <c r="B163">
        <v>235</v>
      </c>
      <c r="C163">
        <v>720</v>
      </c>
      <c r="D163">
        <v>52</v>
      </c>
      <c r="E163">
        <v>181.9</v>
      </c>
      <c r="G163">
        <v>192.5</v>
      </c>
      <c r="I163">
        <v>0.6</v>
      </c>
      <c r="J163">
        <v>0</v>
      </c>
      <c r="K163">
        <v>0.6</v>
      </c>
      <c r="L163">
        <v>230.1</v>
      </c>
      <c r="M163">
        <v>717.7</v>
      </c>
      <c r="N163">
        <v>52.3</v>
      </c>
      <c r="O163">
        <v>176.6</v>
      </c>
      <c r="Q163">
        <v>193</v>
      </c>
      <c r="S163">
        <v>60.2</v>
      </c>
      <c r="T163">
        <v>27</v>
      </c>
      <c r="U163">
        <v>87.2</v>
      </c>
      <c r="V163">
        <v>32.9</v>
      </c>
      <c r="W163">
        <v>21.5</v>
      </c>
      <c r="X163">
        <v>32.9</v>
      </c>
      <c r="Y163">
        <v>0.2</v>
      </c>
      <c r="Z163">
        <v>292.5</v>
      </c>
      <c r="AA163">
        <v>1</v>
      </c>
      <c r="AB163">
        <v>0.2</v>
      </c>
      <c r="AC163">
        <v>294.7</v>
      </c>
      <c r="AD163">
        <v>1.1000000000000001</v>
      </c>
    </row>
    <row r="164" spans="1:30" x14ac:dyDescent="0.2">
      <c r="A164" s="2">
        <v>26330</v>
      </c>
      <c r="B164">
        <v>228.9</v>
      </c>
      <c r="C164">
        <v>722.2</v>
      </c>
      <c r="D164">
        <v>52</v>
      </c>
      <c r="E164">
        <v>175.8</v>
      </c>
      <c r="G164">
        <v>197.6</v>
      </c>
      <c r="I164">
        <v>0.6</v>
      </c>
      <c r="J164">
        <v>0</v>
      </c>
      <c r="K164">
        <v>0.6</v>
      </c>
      <c r="L164">
        <v>232.3</v>
      </c>
      <c r="M164">
        <v>725.7</v>
      </c>
      <c r="N164">
        <v>52.6</v>
      </c>
      <c r="O164">
        <v>178.4</v>
      </c>
      <c r="Q164">
        <v>196.2</v>
      </c>
      <c r="S164">
        <v>59.7</v>
      </c>
      <c r="T164">
        <v>26.4</v>
      </c>
      <c r="U164">
        <v>86.1</v>
      </c>
      <c r="V164">
        <v>31.9</v>
      </c>
      <c r="W164">
        <v>32.799999999999997</v>
      </c>
      <c r="X164">
        <v>31.9</v>
      </c>
      <c r="Y164">
        <v>0.2</v>
      </c>
      <c r="Z164">
        <v>295.7</v>
      </c>
      <c r="AA164">
        <v>1</v>
      </c>
      <c r="AB164">
        <v>0.2</v>
      </c>
      <c r="AC164">
        <v>297.10000000000002</v>
      </c>
      <c r="AD164">
        <v>1.1000000000000001</v>
      </c>
    </row>
    <row r="165" spans="1:30" x14ac:dyDescent="0.2">
      <c r="A165" s="2">
        <v>26359</v>
      </c>
      <c r="B165">
        <v>231.7</v>
      </c>
      <c r="C165">
        <v>733.7</v>
      </c>
      <c r="D165">
        <v>52.5</v>
      </c>
      <c r="E165">
        <v>178</v>
      </c>
      <c r="G165">
        <v>201.4</v>
      </c>
      <c r="I165">
        <v>0.6</v>
      </c>
      <c r="J165">
        <v>0</v>
      </c>
      <c r="K165">
        <v>0.6</v>
      </c>
      <c r="L165">
        <v>234.3</v>
      </c>
      <c r="M165">
        <v>733.5</v>
      </c>
      <c r="N165">
        <v>53</v>
      </c>
      <c r="O165">
        <v>180.1</v>
      </c>
      <c r="Q165">
        <v>199.7</v>
      </c>
      <c r="S165">
        <v>60.1</v>
      </c>
      <c r="T165">
        <v>26.5</v>
      </c>
      <c r="U165">
        <v>86.7</v>
      </c>
      <c r="V165">
        <v>31.9</v>
      </c>
      <c r="W165">
        <v>98</v>
      </c>
      <c r="X165">
        <v>31.8</v>
      </c>
      <c r="Y165">
        <v>0.2</v>
      </c>
      <c r="Z165">
        <v>300.7</v>
      </c>
      <c r="AA165">
        <v>1</v>
      </c>
      <c r="AB165">
        <v>0.2</v>
      </c>
      <c r="AC165">
        <v>299.5</v>
      </c>
      <c r="AD165">
        <v>1.1000000000000001</v>
      </c>
    </row>
    <row r="166" spans="1:30" x14ac:dyDescent="0.2">
      <c r="A166" s="2">
        <v>26390</v>
      </c>
      <c r="B166">
        <v>236.9</v>
      </c>
      <c r="C166">
        <v>743.8</v>
      </c>
      <c r="D166">
        <v>52.9</v>
      </c>
      <c r="E166">
        <v>182.8</v>
      </c>
      <c r="G166">
        <v>203.3</v>
      </c>
      <c r="I166">
        <v>0.6</v>
      </c>
      <c r="J166">
        <v>0</v>
      </c>
      <c r="K166">
        <v>0.6</v>
      </c>
      <c r="L166">
        <v>235.6</v>
      </c>
      <c r="M166">
        <v>738.4</v>
      </c>
      <c r="N166">
        <v>53.1</v>
      </c>
      <c r="O166">
        <v>181.2</v>
      </c>
      <c r="Q166">
        <v>201.7</v>
      </c>
      <c r="S166">
        <v>60.7</v>
      </c>
      <c r="T166">
        <v>27.2</v>
      </c>
      <c r="U166">
        <v>87.9</v>
      </c>
      <c r="V166">
        <v>32.6</v>
      </c>
      <c r="W166">
        <v>117.5</v>
      </c>
      <c r="X166">
        <v>32.5</v>
      </c>
      <c r="Y166">
        <v>0.2</v>
      </c>
      <c r="Z166">
        <v>303.7</v>
      </c>
      <c r="AA166">
        <v>1</v>
      </c>
      <c r="AB166">
        <v>0.2</v>
      </c>
      <c r="AC166">
        <v>301.10000000000002</v>
      </c>
      <c r="AD166">
        <v>1.1000000000000001</v>
      </c>
    </row>
    <row r="167" spans="1:30" x14ac:dyDescent="0.2">
      <c r="A167" s="2">
        <v>26420</v>
      </c>
      <c r="B167">
        <v>232.2</v>
      </c>
      <c r="C167">
        <v>742.6</v>
      </c>
      <c r="D167">
        <v>53.3</v>
      </c>
      <c r="E167">
        <v>177.6</v>
      </c>
      <c r="G167">
        <v>205.8</v>
      </c>
      <c r="I167">
        <v>0.6</v>
      </c>
      <c r="J167">
        <v>0</v>
      </c>
      <c r="K167">
        <v>0.6</v>
      </c>
      <c r="L167">
        <v>235.9</v>
      </c>
      <c r="M167">
        <v>743.3</v>
      </c>
      <c r="N167">
        <v>53.4</v>
      </c>
      <c r="O167">
        <v>181.2</v>
      </c>
      <c r="Q167">
        <v>204.8</v>
      </c>
      <c r="S167">
        <v>61.2</v>
      </c>
      <c r="T167">
        <v>27.4</v>
      </c>
      <c r="U167">
        <v>88.5</v>
      </c>
      <c r="V167">
        <v>32.799999999999997</v>
      </c>
      <c r="W167">
        <v>111.4</v>
      </c>
      <c r="X167">
        <v>32.700000000000003</v>
      </c>
      <c r="Y167">
        <v>0.2</v>
      </c>
      <c r="Z167">
        <v>304.60000000000002</v>
      </c>
      <c r="AA167">
        <v>1.1000000000000001</v>
      </c>
      <c r="AB167">
        <v>0.2</v>
      </c>
      <c r="AC167">
        <v>302.7</v>
      </c>
      <c r="AD167">
        <v>1.1000000000000001</v>
      </c>
    </row>
    <row r="168" spans="1:30" x14ac:dyDescent="0.2">
      <c r="A168" s="2">
        <v>26451</v>
      </c>
      <c r="B168">
        <v>236.1</v>
      </c>
      <c r="C168">
        <v>753.2</v>
      </c>
      <c r="D168">
        <v>53.8</v>
      </c>
      <c r="E168">
        <v>181</v>
      </c>
      <c r="G168">
        <v>209</v>
      </c>
      <c r="I168">
        <v>0.6</v>
      </c>
      <c r="J168">
        <v>0</v>
      </c>
      <c r="K168">
        <v>0.6</v>
      </c>
      <c r="L168">
        <v>236.6</v>
      </c>
      <c r="M168">
        <v>749.7</v>
      </c>
      <c r="N168">
        <v>53.7</v>
      </c>
      <c r="O168">
        <v>181.6</v>
      </c>
      <c r="Q168">
        <v>208.1</v>
      </c>
      <c r="S168">
        <v>61.9</v>
      </c>
      <c r="T168">
        <v>27</v>
      </c>
      <c r="U168">
        <v>88.9</v>
      </c>
      <c r="V168">
        <v>32.5</v>
      </c>
      <c r="W168">
        <v>100.1</v>
      </c>
      <c r="X168">
        <v>32.4</v>
      </c>
      <c r="Y168">
        <v>0.2</v>
      </c>
      <c r="Z168">
        <v>308</v>
      </c>
      <c r="AA168">
        <v>1.2</v>
      </c>
      <c r="AB168">
        <v>0.2</v>
      </c>
      <c r="AC168">
        <v>304.89999999999998</v>
      </c>
      <c r="AD168">
        <v>1.1000000000000001</v>
      </c>
    </row>
    <row r="169" spans="1:30" x14ac:dyDescent="0.2">
      <c r="A169" s="2">
        <v>26481</v>
      </c>
      <c r="B169">
        <v>239.1</v>
      </c>
      <c r="C169">
        <v>763</v>
      </c>
      <c r="D169">
        <v>54.4</v>
      </c>
      <c r="E169">
        <v>183.2</v>
      </c>
      <c r="G169">
        <v>213.6</v>
      </c>
      <c r="I169">
        <v>0.6</v>
      </c>
      <c r="J169">
        <v>0</v>
      </c>
      <c r="K169">
        <v>0.6</v>
      </c>
      <c r="L169">
        <v>238.8</v>
      </c>
      <c r="M169">
        <v>759.5</v>
      </c>
      <c r="N169">
        <v>54</v>
      </c>
      <c r="O169">
        <v>183.5</v>
      </c>
      <c r="Q169">
        <v>213</v>
      </c>
      <c r="S169">
        <v>62.7</v>
      </c>
      <c r="T169">
        <v>27.4</v>
      </c>
      <c r="U169">
        <v>90.1</v>
      </c>
      <c r="V169">
        <v>33.1</v>
      </c>
      <c r="W169">
        <v>238</v>
      </c>
      <c r="X169">
        <v>32.799999999999997</v>
      </c>
      <c r="Y169">
        <v>0.2</v>
      </c>
      <c r="Z169">
        <v>310.2</v>
      </c>
      <c r="AA169">
        <v>1.3</v>
      </c>
      <c r="AB169">
        <v>0.2</v>
      </c>
      <c r="AC169">
        <v>307.7</v>
      </c>
      <c r="AD169">
        <v>1.1000000000000001</v>
      </c>
    </row>
    <row r="170" spans="1:30" x14ac:dyDescent="0.2">
      <c r="A170" s="2">
        <v>26512</v>
      </c>
      <c r="B170">
        <v>238.7</v>
      </c>
      <c r="C170">
        <v>767</v>
      </c>
      <c r="D170">
        <v>54.4</v>
      </c>
      <c r="E170">
        <v>182.8</v>
      </c>
      <c r="G170">
        <v>217</v>
      </c>
      <c r="I170">
        <v>0.6</v>
      </c>
      <c r="J170">
        <v>0</v>
      </c>
      <c r="K170">
        <v>0.6</v>
      </c>
      <c r="L170">
        <v>240.9</v>
      </c>
      <c r="M170">
        <v>768.7</v>
      </c>
      <c r="N170">
        <v>54.4</v>
      </c>
      <c r="O170">
        <v>185.2</v>
      </c>
      <c r="Q170">
        <v>216.6</v>
      </c>
      <c r="S170">
        <v>62.7</v>
      </c>
      <c r="T170">
        <v>27.4</v>
      </c>
      <c r="U170">
        <v>90.1</v>
      </c>
      <c r="V170">
        <v>33.1</v>
      </c>
      <c r="W170">
        <v>387.8</v>
      </c>
      <c r="X170">
        <v>32.700000000000003</v>
      </c>
      <c r="Y170">
        <v>0.2</v>
      </c>
      <c r="Z170">
        <v>311.3</v>
      </c>
      <c r="AA170">
        <v>1.3</v>
      </c>
      <c r="AB170">
        <v>0.2</v>
      </c>
      <c r="AC170">
        <v>311.2</v>
      </c>
      <c r="AD170">
        <v>1.1000000000000001</v>
      </c>
    </row>
    <row r="171" spans="1:30" x14ac:dyDescent="0.2">
      <c r="A171" s="2">
        <v>26543</v>
      </c>
      <c r="B171">
        <v>241.9</v>
      </c>
      <c r="C171">
        <v>775.2</v>
      </c>
      <c r="D171">
        <v>54.7</v>
      </c>
      <c r="E171">
        <v>185.8</v>
      </c>
      <c r="G171">
        <v>220.4</v>
      </c>
      <c r="I171">
        <v>0.6</v>
      </c>
      <c r="J171">
        <v>0</v>
      </c>
      <c r="K171">
        <v>0.6</v>
      </c>
      <c r="L171">
        <v>243.2</v>
      </c>
      <c r="M171">
        <v>778.3</v>
      </c>
      <c r="N171">
        <v>54.8</v>
      </c>
      <c r="O171">
        <v>187</v>
      </c>
      <c r="Q171">
        <v>220.9</v>
      </c>
      <c r="S171">
        <v>62.9</v>
      </c>
      <c r="T171">
        <v>27.3</v>
      </c>
      <c r="U171">
        <v>90.2</v>
      </c>
      <c r="V171">
        <v>33</v>
      </c>
      <c r="W171">
        <v>541.4</v>
      </c>
      <c r="X171">
        <v>32.5</v>
      </c>
      <c r="Y171">
        <v>0.2</v>
      </c>
      <c r="Z171">
        <v>312.8</v>
      </c>
      <c r="AA171">
        <v>1.3</v>
      </c>
      <c r="AB171">
        <v>0.2</v>
      </c>
      <c r="AC171">
        <v>314.3</v>
      </c>
      <c r="AD171">
        <v>1.2</v>
      </c>
    </row>
    <row r="172" spans="1:30" x14ac:dyDescent="0.2">
      <c r="A172" s="2">
        <v>26573</v>
      </c>
      <c r="B172">
        <v>244.2</v>
      </c>
      <c r="C172">
        <v>783.6</v>
      </c>
      <c r="D172">
        <v>55.1</v>
      </c>
      <c r="E172">
        <v>187.7</v>
      </c>
      <c r="G172">
        <v>223.9</v>
      </c>
      <c r="I172">
        <v>0.6</v>
      </c>
      <c r="J172">
        <v>0</v>
      </c>
      <c r="K172">
        <v>0.6</v>
      </c>
      <c r="L172">
        <v>245</v>
      </c>
      <c r="M172">
        <v>786.9</v>
      </c>
      <c r="N172">
        <v>55.3</v>
      </c>
      <c r="O172">
        <v>188.4</v>
      </c>
      <c r="Q172">
        <v>225.3</v>
      </c>
      <c r="S172">
        <v>63.4</v>
      </c>
      <c r="T172">
        <v>28.1</v>
      </c>
      <c r="U172">
        <v>91.4</v>
      </c>
      <c r="V172">
        <v>33.799999999999997</v>
      </c>
      <c r="W172">
        <v>555.20000000000005</v>
      </c>
      <c r="X172">
        <v>33.200000000000003</v>
      </c>
      <c r="Y172">
        <v>0.2</v>
      </c>
      <c r="Z172">
        <v>315.5</v>
      </c>
      <c r="AA172">
        <v>1.2</v>
      </c>
      <c r="AB172">
        <v>0.2</v>
      </c>
      <c r="AC172">
        <v>316.60000000000002</v>
      </c>
      <c r="AD172">
        <v>1.2</v>
      </c>
    </row>
    <row r="173" spans="1:30" x14ac:dyDescent="0.2">
      <c r="A173" s="2">
        <v>26604</v>
      </c>
      <c r="B173">
        <v>247.7</v>
      </c>
      <c r="C173">
        <v>790.2</v>
      </c>
      <c r="D173">
        <v>56.1</v>
      </c>
      <c r="E173">
        <v>190.3</v>
      </c>
      <c r="G173">
        <v>226.2</v>
      </c>
      <c r="I173">
        <v>0.6</v>
      </c>
      <c r="J173">
        <v>0</v>
      </c>
      <c r="K173">
        <v>0.6</v>
      </c>
      <c r="L173">
        <v>246.4</v>
      </c>
      <c r="M173">
        <v>793.9</v>
      </c>
      <c r="N173">
        <v>55.7</v>
      </c>
      <c r="O173">
        <v>189.3</v>
      </c>
      <c r="Q173">
        <v>228.4</v>
      </c>
      <c r="S173">
        <v>64.5</v>
      </c>
      <c r="T173">
        <v>26</v>
      </c>
      <c r="U173">
        <v>90.5</v>
      </c>
      <c r="V173">
        <v>31.8</v>
      </c>
      <c r="W173">
        <v>608.4</v>
      </c>
      <c r="X173">
        <v>31.2</v>
      </c>
      <c r="Y173">
        <v>0.2</v>
      </c>
      <c r="Z173">
        <v>316.3</v>
      </c>
      <c r="AA173">
        <v>1.2</v>
      </c>
      <c r="AB173">
        <v>0.2</v>
      </c>
      <c r="AC173">
        <v>319.2</v>
      </c>
      <c r="AD173">
        <v>1.2</v>
      </c>
    </row>
    <row r="174" spans="1:30" x14ac:dyDescent="0.2">
      <c r="A174" s="2">
        <v>26634</v>
      </c>
      <c r="B174">
        <v>256.10000000000002</v>
      </c>
      <c r="C174">
        <v>803.1</v>
      </c>
      <c r="D174">
        <v>57.3</v>
      </c>
      <c r="E174">
        <v>197.5</v>
      </c>
      <c r="G174">
        <v>228.3</v>
      </c>
      <c r="I174">
        <v>0.6</v>
      </c>
      <c r="J174">
        <v>0</v>
      </c>
      <c r="K174">
        <v>0.6</v>
      </c>
      <c r="L174">
        <v>249.2</v>
      </c>
      <c r="M174">
        <v>802.3</v>
      </c>
      <c r="N174">
        <v>56.2</v>
      </c>
      <c r="O174">
        <v>191.6</v>
      </c>
      <c r="Q174">
        <v>231.6</v>
      </c>
      <c r="S174">
        <v>66.099999999999994</v>
      </c>
      <c r="T174">
        <v>25.3</v>
      </c>
      <c r="U174">
        <v>91.4</v>
      </c>
      <c r="V174">
        <v>31.4</v>
      </c>
      <c r="W174">
        <v>1049.9000000000001</v>
      </c>
      <c r="X174">
        <v>30.4</v>
      </c>
      <c r="Y174">
        <v>0.2</v>
      </c>
      <c r="Z174">
        <v>318.7</v>
      </c>
      <c r="AA174">
        <v>1.2</v>
      </c>
      <c r="AB174">
        <v>0.2</v>
      </c>
      <c r="AC174">
        <v>321.39999999999998</v>
      </c>
      <c r="AD174">
        <v>1.2</v>
      </c>
    </row>
    <row r="175" spans="1:30" x14ac:dyDescent="0.2">
      <c r="A175" s="2">
        <v>26665</v>
      </c>
      <c r="B175">
        <v>256.39999999999998</v>
      </c>
      <c r="C175">
        <v>812.3</v>
      </c>
      <c r="D175">
        <v>56.1</v>
      </c>
      <c r="E175">
        <v>198.9</v>
      </c>
      <c r="G175">
        <v>235.8</v>
      </c>
      <c r="H175">
        <v>0</v>
      </c>
      <c r="I175">
        <v>0.6</v>
      </c>
      <c r="J175">
        <v>0</v>
      </c>
      <c r="K175">
        <v>0.6</v>
      </c>
      <c r="L175">
        <v>251.5</v>
      </c>
      <c r="M175">
        <v>810.3</v>
      </c>
      <c r="N175">
        <v>56.6</v>
      </c>
      <c r="O175">
        <v>193.4</v>
      </c>
      <c r="Q175">
        <v>236.2</v>
      </c>
      <c r="R175">
        <v>0</v>
      </c>
      <c r="S175">
        <v>65.3</v>
      </c>
      <c r="T175">
        <v>26.4</v>
      </c>
      <c r="U175">
        <v>91.7</v>
      </c>
      <c r="V175">
        <v>32.9</v>
      </c>
      <c r="W175">
        <v>1160.3</v>
      </c>
      <c r="X175">
        <v>31.7</v>
      </c>
      <c r="Y175">
        <v>0.2</v>
      </c>
      <c r="Z175">
        <v>320.10000000000002</v>
      </c>
      <c r="AA175">
        <v>1.2</v>
      </c>
      <c r="AB175">
        <v>0.2</v>
      </c>
      <c r="AC175">
        <v>322.7</v>
      </c>
      <c r="AD175">
        <v>1.3</v>
      </c>
    </row>
    <row r="176" spans="1:30" x14ac:dyDescent="0.2">
      <c r="A176" s="2">
        <v>26696</v>
      </c>
      <c r="B176">
        <v>248.4</v>
      </c>
      <c r="C176">
        <v>810.1</v>
      </c>
      <c r="D176">
        <v>56.1</v>
      </c>
      <c r="E176">
        <v>190.8</v>
      </c>
      <c r="G176">
        <v>240.5</v>
      </c>
      <c r="H176">
        <v>0</v>
      </c>
      <c r="I176">
        <v>0.7</v>
      </c>
      <c r="J176">
        <v>0</v>
      </c>
      <c r="K176">
        <v>0.7</v>
      </c>
      <c r="L176">
        <v>252.2</v>
      </c>
      <c r="M176">
        <v>814.1</v>
      </c>
      <c r="N176">
        <v>56.8</v>
      </c>
      <c r="O176">
        <v>193.8</v>
      </c>
      <c r="Q176">
        <v>238.9</v>
      </c>
      <c r="R176">
        <v>0</v>
      </c>
      <c r="S176">
        <v>64.599999999999994</v>
      </c>
      <c r="T176">
        <v>25.7</v>
      </c>
      <c r="U176">
        <v>90.3</v>
      </c>
      <c r="V176">
        <v>31.7</v>
      </c>
      <c r="W176">
        <v>1593.3</v>
      </c>
      <c r="X176">
        <v>30.1</v>
      </c>
      <c r="Y176">
        <v>0.3</v>
      </c>
      <c r="Z176">
        <v>321.3</v>
      </c>
      <c r="AA176">
        <v>1.2</v>
      </c>
      <c r="AB176">
        <v>0.3</v>
      </c>
      <c r="AC176">
        <v>323.10000000000002</v>
      </c>
      <c r="AD176">
        <v>1.3</v>
      </c>
    </row>
    <row r="177" spans="1:30" x14ac:dyDescent="0.2">
      <c r="A177" s="2">
        <v>26724</v>
      </c>
      <c r="B177">
        <v>248.8</v>
      </c>
      <c r="C177">
        <v>815.6</v>
      </c>
      <c r="D177">
        <v>56.7</v>
      </c>
      <c r="E177">
        <v>190.6</v>
      </c>
      <c r="G177">
        <v>241.9</v>
      </c>
      <c r="H177">
        <v>0</v>
      </c>
      <c r="I177">
        <v>0.7</v>
      </c>
      <c r="J177">
        <v>0</v>
      </c>
      <c r="K177">
        <v>0.7</v>
      </c>
      <c r="L177">
        <v>251.7</v>
      </c>
      <c r="M177">
        <v>815.3</v>
      </c>
      <c r="N177">
        <v>57.2</v>
      </c>
      <c r="O177">
        <v>193</v>
      </c>
      <c r="Q177">
        <v>240.1</v>
      </c>
      <c r="R177">
        <v>0</v>
      </c>
      <c r="S177">
        <v>65.099999999999994</v>
      </c>
      <c r="T177">
        <v>26</v>
      </c>
      <c r="U177">
        <v>91.1</v>
      </c>
      <c r="V177">
        <v>31.9</v>
      </c>
      <c r="W177">
        <v>1824.1</v>
      </c>
      <c r="X177">
        <v>30.1</v>
      </c>
      <c r="Y177">
        <v>0.3</v>
      </c>
      <c r="Z177">
        <v>324.89999999999998</v>
      </c>
      <c r="AA177">
        <v>1.2</v>
      </c>
      <c r="AB177">
        <v>0.3</v>
      </c>
      <c r="AC177">
        <v>323.5</v>
      </c>
      <c r="AD177">
        <v>1.3</v>
      </c>
    </row>
    <row r="178" spans="1:30" x14ac:dyDescent="0.2">
      <c r="A178" s="2">
        <v>26755</v>
      </c>
      <c r="B178">
        <v>254</v>
      </c>
      <c r="C178">
        <v>825.4</v>
      </c>
      <c r="D178">
        <v>57.5</v>
      </c>
      <c r="E178">
        <v>195</v>
      </c>
      <c r="G178">
        <v>244.7</v>
      </c>
      <c r="H178">
        <v>0</v>
      </c>
      <c r="I178">
        <v>0.7</v>
      </c>
      <c r="J178">
        <v>0</v>
      </c>
      <c r="K178">
        <v>0.7</v>
      </c>
      <c r="L178">
        <v>252.7</v>
      </c>
      <c r="M178">
        <v>819.7</v>
      </c>
      <c r="N178">
        <v>57.8</v>
      </c>
      <c r="O178">
        <v>193.4</v>
      </c>
      <c r="Q178">
        <v>243.2</v>
      </c>
      <c r="R178">
        <v>0</v>
      </c>
      <c r="S178">
        <v>66.099999999999994</v>
      </c>
      <c r="T178">
        <v>26.5</v>
      </c>
      <c r="U178">
        <v>92.6</v>
      </c>
      <c r="V178">
        <v>32.299999999999997</v>
      </c>
      <c r="W178">
        <v>1711.4</v>
      </c>
      <c r="X178">
        <v>30.6</v>
      </c>
      <c r="Y178">
        <v>0.3</v>
      </c>
      <c r="Z178">
        <v>326.7</v>
      </c>
      <c r="AA178">
        <v>1.2</v>
      </c>
      <c r="AB178">
        <v>0.3</v>
      </c>
      <c r="AC178">
        <v>323.8</v>
      </c>
      <c r="AD178">
        <v>1.3</v>
      </c>
    </row>
    <row r="179" spans="1:30" x14ac:dyDescent="0.2">
      <c r="A179" s="2">
        <v>26785</v>
      </c>
      <c r="B179">
        <v>250.8</v>
      </c>
      <c r="C179">
        <v>825.8</v>
      </c>
      <c r="D179">
        <v>58</v>
      </c>
      <c r="E179">
        <v>191.3</v>
      </c>
      <c r="G179">
        <v>247.8</v>
      </c>
      <c r="H179">
        <v>0</v>
      </c>
      <c r="I179">
        <v>0.7</v>
      </c>
      <c r="J179">
        <v>0</v>
      </c>
      <c r="K179">
        <v>0.7</v>
      </c>
      <c r="L179">
        <v>254.9</v>
      </c>
      <c r="M179">
        <v>826.8</v>
      </c>
      <c r="N179">
        <v>58.1</v>
      </c>
      <c r="O179">
        <v>195.2</v>
      </c>
      <c r="Q179">
        <v>246.8</v>
      </c>
      <c r="R179">
        <v>0</v>
      </c>
      <c r="S179">
        <v>66.7</v>
      </c>
      <c r="T179">
        <v>26.4</v>
      </c>
      <c r="U179">
        <v>93.1</v>
      </c>
      <c r="V179">
        <v>32.4</v>
      </c>
      <c r="W179">
        <v>1842.6</v>
      </c>
      <c r="X179">
        <v>30.6</v>
      </c>
      <c r="Y179">
        <v>0.3</v>
      </c>
      <c r="Z179">
        <v>327.2</v>
      </c>
      <c r="AA179">
        <v>1.2</v>
      </c>
      <c r="AB179">
        <v>0.3</v>
      </c>
      <c r="AC179">
        <v>325.10000000000002</v>
      </c>
      <c r="AD179">
        <v>1.3</v>
      </c>
    </row>
    <row r="180" spans="1:30" x14ac:dyDescent="0.2">
      <c r="A180" s="2">
        <v>26816</v>
      </c>
      <c r="B180">
        <v>256.39999999999998</v>
      </c>
      <c r="C180">
        <v>837.2</v>
      </c>
      <c r="D180">
        <v>58.7</v>
      </c>
      <c r="E180">
        <v>196</v>
      </c>
      <c r="G180">
        <v>250.8</v>
      </c>
      <c r="H180">
        <v>0</v>
      </c>
      <c r="I180">
        <v>0.7</v>
      </c>
      <c r="J180">
        <v>0</v>
      </c>
      <c r="K180">
        <v>0.7</v>
      </c>
      <c r="L180">
        <v>256.7</v>
      </c>
      <c r="M180">
        <v>833.3</v>
      </c>
      <c r="N180">
        <v>58.5</v>
      </c>
      <c r="O180">
        <v>196.6</v>
      </c>
      <c r="Q180">
        <v>250</v>
      </c>
      <c r="R180">
        <v>0</v>
      </c>
      <c r="S180">
        <v>67.599999999999994</v>
      </c>
      <c r="T180">
        <v>26.1</v>
      </c>
      <c r="U180">
        <v>93.7</v>
      </c>
      <c r="V180">
        <v>32.200000000000003</v>
      </c>
      <c r="W180">
        <v>1850.8</v>
      </c>
      <c r="X180">
        <v>30.3</v>
      </c>
      <c r="Y180">
        <v>0.3</v>
      </c>
      <c r="Z180">
        <v>330</v>
      </c>
      <c r="AA180">
        <v>1.4</v>
      </c>
      <c r="AB180">
        <v>0.3</v>
      </c>
      <c r="AC180">
        <v>326.60000000000002</v>
      </c>
      <c r="AD180">
        <v>1.3</v>
      </c>
    </row>
    <row r="181" spans="1:30" x14ac:dyDescent="0.2">
      <c r="A181" s="2">
        <v>26846</v>
      </c>
      <c r="B181">
        <v>258.10000000000002</v>
      </c>
      <c r="C181">
        <v>840.7</v>
      </c>
      <c r="D181">
        <v>59.2</v>
      </c>
      <c r="E181">
        <v>197.1</v>
      </c>
      <c r="G181">
        <v>252.2</v>
      </c>
      <c r="H181">
        <v>0</v>
      </c>
      <c r="I181">
        <v>0.7</v>
      </c>
      <c r="J181">
        <v>0</v>
      </c>
      <c r="K181">
        <v>0.7</v>
      </c>
      <c r="L181">
        <v>257.5</v>
      </c>
      <c r="M181">
        <v>836.5</v>
      </c>
      <c r="N181">
        <v>58.8</v>
      </c>
      <c r="O181">
        <v>197.1</v>
      </c>
      <c r="Q181">
        <v>251.6</v>
      </c>
      <c r="R181">
        <v>0</v>
      </c>
      <c r="S181">
        <v>68.400000000000006</v>
      </c>
      <c r="T181">
        <v>27.2</v>
      </c>
      <c r="U181">
        <v>95.6</v>
      </c>
      <c r="V181">
        <v>33.5</v>
      </c>
      <c r="W181">
        <v>1952.8</v>
      </c>
      <c r="X181">
        <v>31.5</v>
      </c>
      <c r="Y181">
        <v>0.3</v>
      </c>
      <c r="Z181">
        <v>330.4</v>
      </c>
      <c r="AA181">
        <v>1.5</v>
      </c>
      <c r="AB181">
        <v>0.3</v>
      </c>
      <c r="AC181">
        <v>327.39999999999998</v>
      </c>
      <c r="AD181">
        <v>1.3</v>
      </c>
    </row>
    <row r="182" spans="1:30" x14ac:dyDescent="0.2">
      <c r="A182" s="2">
        <v>26877</v>
      </c>
      <c r="B182">
        <v>255.6</v>
      </c>
      <c r="C182">
        <v>837.4</v>
      </c>
      <c r="D182">
        <v>59.3</v>
      </c>
      <c r="E182">
        <v>194.5</v>
      </c>
      <c r="G182">
        <v>255.5</v>
      </c>
      <c r="H182">
        <v>0</v>
      </c>
      <c r="I182">
        <v>0.7</v>
      </c>
      <c r="J182">
        <v>0</v>
      </c>
      <c r="K182">
        <v>0.7</v>
      </c>
      <c r="L182">
        <v>257.7</v>
      </c>
      <c r="M182">
        <v>838.8</v>
      </c>
      <c r="N182">
        <v>59.1</v>
      </c>
      <c r="O182">
        <v>197</v>
      </c>
      <c r="Q182">
        <v>255.1</v>
      </c>
      <c r="R182">
        <v>0</v>
      </c>
      <c r="S182">
        <v>68.400000000000006</v>
      </c>
      <c r="T182">
        <v>27.4</v>
      </c>
      <c r="U182">
        <v>95.8</v>
      </c>
      <c r="V182">
        <v>33.700000000000003</v>
      </c>
      <c r="W182">
        <v>2164.8000000000002</v>
      </c>
      <c r="X182">
        <v>31.5</v>
      </c>
      <c r="Y182">
        <v>0.3</v>
      </c>
      <c r="Z182">
        <v>326.2</v>
      </c>
      <c r="AA182">
        <v>1.5</v>
      </c>
      <c r="AB182">
        <v>0.3</v>
      </c>
      <c r="AC182">
        <v>325.89999999999998</v>
      </c>
      <c r="AD182">
        <v>1.3</v>
      </c>
    </row>
    <row r="183" spans="1:30" x14ac:dyDescent="0.2">
      <c r="A183" s="2">
        <v>26908</v>
      </c>
      <c r="B183">
        <v>256.5</v>
      </c>
      <c r="C183">
        <v>836</v>
      </c>
      <c r="D183">
        <v>59.4</v>
      </c>
      <c r="E183">
        <v>195.4</v>
      </c>
      <c r="G183">
        <v>255.9</v>
      </c>
      <c r="H183">
        <v>0</v>
      </c>
      <c r="I183">
        <v>0.7</v>
      </c>
      <c r="J183">
        <v>0</v>
      </c>
      <c r="K183">
        <v>0.7</v>
      </c>
      <c r="L183">
        <v>257.89999999999998</v>
      </c>
      <c r="M183">
        <v>839.3</v>
      </c>
      <c r="N183">
        <v>59.6</v>
      </c>
      <c r="O183">
        <v>196.6</v>
      </c>
      <c r="Q183">
        <v>256.39999999999998</v>
      </c>
      <c r="R183">
        <v>0</v>
      </c>
      <c r="S183">
        <v>68.599999999999994</v>
      </c>
      <c r="T183">
        <v>27.6</v>
      </c>
      <c r="U183">
        <v>96.2</v>
      </c>
      <c r="V183">
        <v>34</v>
      </c>
      <c r="W183">
        <v>1852.2</v>
      </c>
      <c r="X183">
        <v>32.200000000000003</v>
      </c>
      <c r="Y183">
        <v>0.3</v>
      </c>
      <c r="Z183">
        <v>323.5</v>
      </c>
      <c r="AA183">
        <v>1.4</v>
      </c>
      <c r="AB183">
        <v>0.3</v>
      </c>
      <c r="AC183">
        <v>325</v>
      </c>
      <c r="AD183">
        <v>1.3</v>
      </c>
    </row>
    <row r="184" spans="1:30" x14ac:dyDescent="0.2">
      <c r="A184" s="2">
        <v>26938</v>
      </c>
      <c r="B184">
        <v>258.3</v>
      </c>
      <c r="C184">
        <v>839.3</v>
      </c>
      <c r="D184">
        <v>59.7</v>
      </c>
      <c r="E184">
        <v>196.9</v>
      </c>
      <c r="G184">
        <v>256.8</v>
      </c>
      <c r="H184">
        <v>0</v>
      </c>
      <c r="I184">
        <v>0.7</v>
      </c>
      <c r="J184">
        <v>0</v>
      </c>
      <c r="K184">
        <v>0.7</v>
      </c>
      <c r="L184">
        <v>259</v>
      </c>
      <c r="M184">
        <v>842.6</v>
      </c>
      <c r="N184">
        <v>59.9</v>
      </c>
      <c r="O184">
        <v>197.5</v>
      </c>
      <c r="Q184">
        <v>258.10000000000002</v>
      </c>
      <c r="R184">
        <v>0</v>
      </c>
      <c r="S184">
        <v>68.900000000000006</v>
      </c>
      <c r="T184">
        <v>28.6</v>
      </c>
      <c r="U184">
        <v>97.5</v>
      </c>
      <c r="V184">
        <v>34.9</v>
      </c>
      <c r="W184">
        <v>1476</v>
      </c>
      <c r="X184">
        <v>33.5</v>
      </c>
      <c r="Y184">
        <v>0.3</v>
      </c>
      <c r="Z184">
        <v>324.3</v>
      </c>
      <c r="AA184">
        <v>1.4</v>
      </c>
      <c r="AB184">
        <v>0.3</v>
      </c>
      <c r="AC184">
        <v>325.5</v>
      </c>
      <c r="AD184">
        <v>1.4</v>
      </c>
    </row>
    <row r="185" spans="1:30" x14ac:dyDescent="0.2">
      <c r="A185" s="2">
        <v>26969</v>
      </c>
      <c r="B185">
        <v>262.7</v>
      </c>
      <c r="C185">
        <v>845.3</v>
      </c>
      <c r="D185">
        <v>60.7</v>
      </c>
      <c r="E185">
        <v>200.3</v>
      </c>
      <c r="G185">
        <v>259.8</v>
      </c>
      <c r="H185">
        <v>0.1</v>
      </c>
      <c r="I185">
        <v>0.7</v>
      </c>
      <c r="J185">
        <v>0</v>
      </c>
      <c r="K185">
        <v>0.7</v>
      </c>
      <c r="L185">
        <v>261</v>
      </c>
      <c r="M185">
        <v>848.9</v>
      </c>
      <c r="N185">
        <v>60.3</v>
      </c>
      <c r="O185">
        <v>199</v>
      </c>
      <c r="Q185">
        <v>262</v>
      </c>
      <c r="R185">
        <v>0.1</v>
      </c>
      <c r="S185">
        <v>70</v>
      </c>
      <c r="T185">
        <v>28.4</v>
      </c>
      <c r="U185">
        <v>98.3</v>
      </c>
      <c r="V185">
        <v>34.799999999999997</v>
      </c>
      <c r="W185">
        <v>1392.8</v>
      </c>
      <c r="X185">
        <v>33.4</v>
      </c>
      <c r="Y185">
        <v>0.3</v>
      </c>
      <c r="Z185">
        <v>322.8</v>
      </c>
      <c r="AA185">
        <v>1.3</v>
      </c>
      <c r="AB185">
        <v>0.3</v>
      </c>
      <c r="AC185">
        <v>325.8</v>
      </c>
      <c r="AD185">
        <v>1.4</v>
      </c>
    </row>
    <row r="186" spans="1:30" x14ac:dyDescent="0.2">
      <c r="A186" s="2">
        <v>26999</v>
      </c>
      <c r="B186">
        <v>270.2</v>
      </c>
      <c r="C186">
        <v>856.5</v>
      </c>
      <c r="D186">
        <v>61.9</v>
      </c>
      <c r="E186">
        <v>206.7</v>
      </c>
      <c r="G186">
        <v>262.3</v>
      </c>
      <c r="H186">
        <v>0.1</v>
      </c>
      <c r="I186">
        <v>0.7</v>
      </c>
      <c r="J186">
        <v>0</v>
      </c>
      <c r="K186">
        <v>0.7</v>
      </c>
      <c r="L186">
        <v>262.89999999999998</v>
      </c>
      <c r="M186">
        <v>855.5</v>
      </c>
      <c r="N186">
        <v>60.8</v>
      </c>
      <c r="O186">
        <v>200.3</v>
      </c>
      <c r="Q186">
        <v>265.8</v>
      </c>
      <c r="R186">
        <v>0.1</v>
      </c>
      <c r="S186">
        <v>71.7</v>
      </c>
      <c r="T186">
        <v>28.5</v>
      </c>
      <c r="U186">
        <v>100.1</v>
      </c>
      <c r="V186">
        <v>35.1</v>
      </c>
      <c r="W186">
        <v>1298.4000000000001</v>
      </c>
      <c r="X186">
        <v>33.799999999999997</v>
      </c>
      <c r="Y186">
        <v>0.3</v>
      </c>
      <c r="Z186">
        <v>323.89999999999998</v>
      </c>
      <c r="AA186">
        <v>1.3</v>
      </c>
      <c r="AB186">
        <v>0.3</v>
      </c>
      <c r="AC186">
        <v>326.8</v>
      </c>
      <c r="AD186">
        <v>1.4</v>
      </c>
    </row>
    <row r="187" spans="1:30" x14ac:dyDescent="0.2">
      <c r="A187" s="2">
        <v>27030</v>
      </c>
      <c r="B187">
        <v>268.60000000000002</v>
      </c>
      <c r="C187">
        <v>861.5</v>
      </c>
      <c r="D187">
        <v>60.8</v>
      </c>
      <c r="E187">
        <v>206.1</v>
      </c>
      <c r="G187">
        <v>268.10000000000002</v>
      </c>
      <c r="H187">
        <v>0.1</v>
      </c>
      <c r="I187">
        <v>0.7</v>
      </c>
      <c r="J187">
        <v>0</v>
      </c>
      <c r="K187">
        <v>0.8</v>
      </c>
      <c r="L187">
        <v>263.8</v>
      </c>
      <c r="M187">
        <v>859.7</v>
      </c>
      <c r="N187">
        <v>61.3</v>
      </c>
      <c r="O187">
        <v>200.7</v>
      </c>
      <c r="Q187">
        <v>268.2</v>
      </c>
      <c r="R187">
        <v>0.1</v>
      </c>
      <c r="S187">
        <v>71</v>
      </c>
      <c r="T187">
        <v>29.4</v>
      </c>
      <c r="U187">
        <v>100.4</v>
      </c>
      <c r="V187">
        <v>36.6</v>
      </c>
      <c r="W187">
        <v>1051</v>
      </c>
      <c r="X187">
        <v>35.5</v>
      </c>
      <c r="Y187">
        <v>0.3</v>
      </c>
      <c r="Z187">
        <v>324.7</v>
      </c>
      <c r="AA187">
        <v>1.4</v>
      </c>
      <c r="AB187">
        <v>0.3</v>
      </c>
      <c r="AC187">
        <v>327.60000000000002</v>
      </c>
      <c r="AD187">
        <v>1.4</v>
      </c>
    </row>
    <row r="188" spans="1:30" x14ac:dyDescent="0.2">
      <c r="A188" s="2">
        <v>27061</v>
      </c>
      <c r="B188">
        <v>261.10000000000002</v>
      </c>
      <c r="C188">
        <v>859.8</v>
      </c>
      <c r="D188">
        <v>61</v>
      </c>
      <c r="E188">
        <v>198.3</v>
      </c>
      <c r="G188">
        <v>272.7</v>
      </c>
      <c r="H188">
        <v>0.1</v>
      </c>
      <c r="I188">
        <v>0.8</v>
      </c>
      <c r="J188">
        <v>0</v>
      </c>
      <c r="K188">
        <v>0.8</v>
      </c>
      <c r="L188">
        <v>265.3</v>
      </c>
      <c r="M188">
        <v>864.2</v>
      </c>
      <c r="N188">
        <v>61.8</v>
      </c>
      <c r="O188">
        <v>201.7</v>
      </c>
      <c r="Q188">
        <v>271</v>
      </c>
      <c r="R188">
        <v>0.1</v>
      </c>
      <c r="S188">
        <v>70.400000000000006</v>
      </c>
      <c r="T188">
        <v>28.6</v>
      </c>
      <c r="U188">
        <v>99.1</v>
      </c>
      <c r="V188">
        <v>35.200000000000003</v>
      </c>
      <c r="W188">
        <v>1191.4000000000001</v>
      </c>
      <c r="X188">
        <v>34</v>
      </c>
      <c r="Y188">
        <v>0.3</v>
      </c>
      <c r="Z188">
        <v>325.8</v>
      </c>
      <c r="AA188">
        <v>1.4</v>
      </c>
      <c r="AB188">
        <v>0.3</v>
      </c>
      <c r="AC188">
        <v>327.8</v>
      </c>
      <c r="AD188">
        <v>1.5</v>
      </c>
    </row>
    <row r="189" spans="1:30" x14ac:dyDescent="0.2">
      <c r="A189" s="2">
        <v>27089</v>
      </c>
      <c r="B189">
        <v>263.5</v>
      </c>
      <c r="C189">
        <v>869.9</v>
      </c>
      <c r="D189">
        <v>61.9</v>
      </c>
      <c r="E189">
        <v>199.8</v>
      </c>
      <c r="G189">
        <v>276.2</v>
      </c>
      <c r="H189">
        <v>0.2</v>
      </c>
      <c r="I189">
        <v>0.8</v>
      </c>
      <c r="J189">
        <v>0</v>
      </c>
      <c r="K189">
        <v>0.8</v>
      </c>
      <c r="L189">
        <v>266.7</v>
      </c>
      <c r="M189">
        <v>870.1</v>
      </c>
      <c r="N189">
        <v>62.3</v>
      </c>
      <c r="O189">
        <v>202.5</v>
      </c>
      <c r="Q189">
        <v>274.5</v>
      </c>
      <c r="R189">
        <v>0.2</v>
      </c>
      <c r="S189">
        <v>71.099999999999994</v>
      </c>
      <c r="T189">
        <v>28.5</v>
      </c>
      <c r="U189">
        <v>99.6</v>
      </c>
      <c r="V189">
        <v>34.9</v>
      </c>
      <c r="W189">
        <v>1314.1</v>
      </c>
      <c r="X189">
        <v>33.6</v>
      </c>
      <c r="Y189">
        <v>0.4</v>
      </c>
      <c r="Z189">
        <v>330.1</v>
      </c>
      <c r="AA189">
        <v>1.4</v>
      </c>
      <c r="AB189">
        <v>0.4</v>
      </c>
      <c r="AC189">
        <v>328.8</v>
      </c>
      <c r="AD189">
        <v>1.5</v>
      </c>
    </row>
    <row r="190" spans="1:30" x14ac:dyDescent="0.2">
      <c r="A190" s="2">
        <v>27120</v>
      </c>
      <c r="B190">
        <v>268.5</v>
      </c>
      <c r="C190">
        <v>878.6</v>
      </c>
      <c r="D190">
        <v>62.7</v>
      </c>
      <c r="E190">
        <v>204</v>
      </c>
      <c r="G190">
        <v>277.5</v>
      </c>
      <c r="H190">
        <v>0.2</v>
      </c>
      <c r="I190">
        <v>0.8</v>
      </c>
      <c r="J190">
        <v>0</v>
      </c>
      <c r="K190">
        <v>0.9</v>
      </c>
      <c r="L190">
        <v>267.2</v>
      </c>
      <c r="M190">
        <v>872.9</v>
      </c>
      <c r="N190">
        <v>63</v>
      </c>
      <c r="O190">
        <v>202.3</v>
      </c>
      <c r="Q190">
        <v>276</v>
      </c>
      <c r="R190">
        <v>0.2</v>
      </c>
      <c r="S190">
        <v>72.2</v>
      </c>
      <c r="T190">
        <v>29.6</v>
      </c>
      <c r="U190">
        <v>101.7</v>
      </c>
      <c r="V190">
        <v>36</v>
      </c>
      <c r="W190">
        <v>1736.5</v>
      </c>
      <c r="X190">
        <v>34.200000000000003</v>
      </c>
      <c r="Y190">
        <v>0.4</v>
      </c>
      <c r="Z190">
        <v>332.5</v>
      </c>
      <c r="AA190">
        <v>1.4</v>
      </c>
      <c r="AB190">
        <v>0.4</v>
      </c>
      <c r="AC190">
        <v>329.5</v>
      </c>
      <c r="AD190">
        <v>1.5</v>
      </c>
    </row>
    <row r="191" spans="1:30" x14ac:dyDescent="0.2">
      <c r="A191" s="2">
        <v>27150</v>
      </c>
      <c r="B191">
        <v>263.3</v>
      </c>
      <c r="C191">
        <v>873.4</v>
      </c>
      <c r="D191">
        <v>63.3</v>
      </c>
      <c r="E191">
        <v>198.1</v>
      </c>
      <c r="G191">
        <v>278</v>
      </c>
      <c r="H191">
        <v>0.2</v>
      </c>
      <c r="I191">
        <v>0.9</v>
      </c>
      <c r="J191">
        <v>0</v>
      </c>
      <c r="K191">
        <v>0.9</v>
      </c>
      <c r="L191">
        <v>267.60000000000002</v>
      </c>
      <c r="M191">
        <v>874.6</v>
      </c>
      <c r="N191">
        <v>63.3</v>
      </c>
      <c r="O191">
        <v>202.3</v>
      </c>
      <c r="Q191">
        <v>277.10000000000002</v>
      </c>
      <c r="R191">
        <v>0.2</v>
      </c>
      <c r="S191">
        <v>72.900000000000006</v>
      </c>
      <c r="T191">
        <v>29.9</v>
      </c>
      <c r="U191">
        <v>102.8</v>
      </c>
      <c r="V191">
        <v>36.5</v>
      </c>
      <c r="W191">
        <v>2589.9</v>
      </c>
      <c r="X191">
        <v>33.9</v>
      </c>
      <c r="Y191">
        <v>0.4</v>
      </c>
      <c r="Z191">
        <v>331.9</v>
      </c>
      <c r="AA191">
        <v>1.5</v>
      </c>
      <c r="AB191">
        <v>0.4</v>
      </c>
      <c r="AC191">
        <v>329.7</v>
      </c>
      <c r="AD191">
        <v>1.5</v>
      </c>
    </row>
    <row r="192" spans="1:30" x14ac:dyDescent="0.2">
      <c r="A192" s="2">
        <v>27181</v>
      </c>
      <c r="B192">
        <v>268.3</v>
      </c>
      <c r="C192">
        <v>881.9</v>
      </c>
      <c r="D192">
        <v>63.9</v>
      </c>
      <c r="E192">
        <v>202.4</v>
      </c>
      <c r="G192">
        <v>279.3</v>
      </c>
      <c r="H192">
        <v>0.3</v>
      </c>
      <c r="I192">
        <v>0.9</v>
      </c>
      <c r="J192">
        <v>0.1</v>
      </c>
      <c r="K192">
        <v>1</v>
      </c>
      <c r="L192">
        <v>268.5</v>
      </c>
      <c r="M192">
        <v>877.8</v>
      </c>
      <c r="N192">
        <v>63.7</v>
      </c>
      <c r="O192">
        <v>202.9</v>
      </c>
      <c r="Q192">
        <v>278.7</v>
      </c>
      <c r="R192">
        <v>0.3</v>
      </c>
      <c r="S192">
        <v>73.8</v>
      </c>
      <c r="T192">
        <v>29.8</v>
      </c>
      <c r="U192">
        <v>103.6</v>
      </c>
      <c r="V192">
        <v>36.5</v>
      </c>
      <c r="W192">
        <v>3006.3</v>
      </c>
      <c r="X192">
        <v>33.5</v>
      </c>
      <c r="Y192">
        <v>0.4</v>
      </c>
      <c r="Z192">
        <v>333.9</v>
      </c>
      <c r="AA192">
        <v>1.6</v>
      </c>
      <c r="AB192">
        <v>0.4</v>
      </c>
      <c r="AC192">
        <v>330.4</v>
      </c>
      <c r="AD192">
        <v>1.5</v>
      </c>
    </row>
    <row r="193" spans="1:30" x14ac:dyDescent="0.2">
      <c r="A193" s="2">
        <v>27211</v>
      </c>
      <c r="B193">
        <v>270.10000000000002</v>
      </c>
      <c r="C193">
        <v>886</v>
      </c>
      <c r="D193">
        <v>64.5</v>
      </c>
      <c r="E193">
        <v>203.5</v>
      </c>
      <c r="G193">
        <v>280.60000000000002</v>
      </c>
      <c r="H193">
        <v>0.4</v>
      </c>
      <c r="I193">
        <v>0.9</v>
      </c>
      <c r="J193">
        <v>0.1</v>
      </c>
      <c r="K193">
        <v>1.1000000000000001</v>
      </c>
      <c r="L193">
        <v>269.3</v>
      </c>
      <c r="M193">
        <v>881.4</v>
      </c>
      <c r="N193">
        <v>64.099999999999994</v>
      </c>
      <c r="O193">
        <v>203.3</v>
      </c>
      <c r="Q193">
        <v>280</v>
      </c>
      <c r="R193">
        <v>0.4</v>
      </c>
      <c r="S193">
        <v>74.599999999999994</v>
      </c>
      <c r="T193">
        <v>30.5</v>
      </c>
      <c r="U193">
        <v>105.1</v>
      </c>
      <c r="V193">
        <v>37.299999999999997</v>
      </c>
      <c r="W193">
        <v>3300.9</v>
      </c>
      <c r="X193">
        <v>34</v>
      </c>
      <c r="Y193">
        <v>0.4</v>
      </c>
      <c r="Z193">
        <v>334.9</v>
      </c>
      <c r="AA193">
        <v>1.8</v>
      </c>
      <c r="AB193">
        <v>0.4</v>
      </c>
      <c r="AC193">
        <v>331.7</v>
      </c>
      <c r="AD193">
        <v>1.6</v>
      </c>
    </row>
    <row r="194" spans="1:30" x14ac:dyDescent="0.2">
      <c r="A194" s="2">
        <v>27242</v>
      </c>
      <c r="B194">
        <v>268.10000000000002</v>
      </c>
      <c r="C194">
        <v>882.9</v>
      </c>
      <c r="D194">
        <v>64.900000000000006</v>
      </c>
      <c r="E194">
        <v>201.1</v>
      </c>
      <c r="G194">
        <v>281.7</v>
      </c>
      <c r="H194">
        <v>0.5</v>
      </c>
      <c r="I194">
        <v>1</v>
      </c>
      <c r="J194">
        <v>0.3</v>
      </c>
      <c r="K194">
        <v>1.3</v>
      </c>
      <c r="L194">
        <v>270.10000000000002</v>
      </c>
      <c r="M194">
        <v>884.1</v>
      </c>
      <c r="N194">
        <v>64.7</v>
      </c>
      <c r="O194">
        <v>203.5</v>
      </c>
      <c r="Q194">
        <v>281.39999999999998</v>
      </c>
      <c r="R194">
        <v>0.5</v>
      </c>
      <c r="S194">
        <v>74.8</v>
      </c>
      <c r="T194">
        <v>30.3</v>
      </c>
      <c r="U194">
        <v>105</v>
      </c>
      <c r="V194">
        <v>37</v>
      </c>
      <c r="W194">
        <v>3336.1</v>
      </c>
      <c r="X194">
        <v>33.700000000000003</v>
      </c>
      <c r="Y194">
        <v>0.4</v>
      </c>
      <c r="Z194">
        <v>332.5</v>
      </c>
      <c r="AA194">
        <v>1.8</v>
      </c>
      <c r="AB194">
        <v>0.4</v>
      </c>
      <c r="AC194">
        <v>332</v>
      </c>
      <c r="AD194">
        <v>1.6</v>
      </c>
    </row>
    <row r="195" spans="1:30" x14ac:dyDescent="0.2">
      <c r="A195" s="2">
        <v>27273</v>
      </c>
      <c r="B195">
        <v>269.7</v>
      </c>
      <c r="C195">
        <v>884.7</v>
      </c>
      <c r="D195">
        <v>65</v>
      </c>
      <c r="E195">
        <v>202.6</v>
      </c>
      <c r="G195">
        <v>283.10000000000002</v>
      </c>
      <c r="H195">
        <v>0.7</v>
      </c>
      <c r="I195">
        <v>1</v>
      </c>
      <c r="J195">
        <v>0.4</v>
      </c>
      <c r="K195">
        <v>1.4</v>
      </c>
      <c r="L195">
        <v>271</v>
      </c>
      <c r="M195">
        <v>887.9</v>
      </c>
      <c r="N195">
        <v>65.2</v>
      </c>
      <c r="O195">
        <v>203.8</v>
      </c>
      <c r="Q195">
        <v>283.60000000000002</v>
      </c>
      <c r="R195">
        <v>0.7</v>
      </c>
      <c r="S195">
        <v>75.099999999999994</v>
      </c>
      <c r="T195">
        <v>30.1</v>
      </c>
      <c r="U195">
        <v>105.3</v>
      </c>
      <c r="V195">
        <v>37.1</v>
      </c>
      <c r="W195">
        <v>3282.2</v>
      </c>
      <c r="X195">
        <v>33.799999999999997</v>
      </c>
      <c r="Y195">
        <v>0.4</v>
      </c>
      <c r="Z195">
        <v>331.3</v>
      </c>
      <c r="AA195">
        <v>1.8</v>
      </c>
      <c r="AB195">
        <v>0.4</v>
      </c>
      <c r="AC195">
        <v>332.7</v>
      </c>
      <c r="AD195">
        <v>1.6</v>
      </c>
    </row>
    <row r="196" spans="1:30" x14ac:dyDescent="0.2">
      <c r="A196" s="2">
        <v>27303</v>
      </c>
      <c r="B196">
        <v>271.7</v>
      </c>
      <c r="C196">
        <v>890.4</v>
      </c>
      <c r="D196">
        <v>65.599999999999994</v>
      </c>
      <c r="E196">
        <v>204</v>
      </c>
      <c r="G196">
        <v>284.7</v>
      </c>
      <c r="H196">
        <v>0.9</v>
      </c>
      <c r="I196">
        <v>1.1000000000000001</v>
      </c>
      <c r="J196">
        <v>0.5</v>
      </c>
      <c r="K196">
        <v>1.6</v>
      </c>
      <c r="L196">
        <v>272.3</v>
      </c>
      <c r="M196">
        <v>893.3</v>
      </c>
      <c r="N196">
        <v>65.8</v>
      </c>
      <c r="O196">
        <v>204.4</v>
      </c>
      <c r="Q196">
        <v>285.8</v>
      </c>
      <c r="R196">
        <v>0.9</v>
      </c>
      <c r="S196">
        <v>75.7</v>
      </c>
      <c r="T196">
        <v>30</v>
      </c>
      <c r="U196">
        <v>105.7</v>
      </c>
      <c r="V196">
        <v>36.9</v>
      </c>
      <c r="W196">
        <v>1813</v>
      </c>
      <c r="X196">
        <v>35.1</v>
      </c>
      <c r="Y196">
        <v>0.4</v>
      </c>
      <c r="Z196">
        <v>333</v>
      </c>
      <c r="AA196">
        <v>1.7</v>
      </c>
      <c r="AB196">
        <v>0.4</v>
      </c>
      <c r="AC196">
        <v>334.2</v>
      </c>
      <c r="AD196">
        <v>1.7</v>
      </c>
    </row>
    <row r="197" spans="1:30" x14ac:dyDescent="0.2">
      <c r="A197" s="2">
        <v>27334</v>
      </c>
      <c r="B197">
        <v>275.7</v>
      </c>
      <c r="C197">
        <v>895.4</v>
      </c>
      <c r="D197">
        <v>67</v>
      </c>
      <c r="E197">
        <v>206.7</v>
      </c>
      <c r="G197">
        <v>285.39999999999998</v>
      </c>
      <c r="H197">
        <v>1.2</v>
      </c>
      <c r="I197">
        <v>1.1000000000000001</v>
      </c>
      <c r="J197">
        <v>0.6</v>
      </c>
      <c r="K197">
        <v>1.7</v>
      </c>
      <c r="L197">
        <v>273.7</v>
      </c>
      <c r="M197">
        <v>898.6</v>
      </c>
      <c r="N197">
        <v>66.5</v>
      </c>
      <c r="O197">
        <v>205.1</v>
      </c>
      <c r="Q197">
        <v>287.39999999999998</v>
      </c>
      <c r="R197">
        <v>1.2</v>
      </c>
      <c r="S197">
        <v>77.099999999999994</v>
      </c>
      <c r="T197">
        <v>29.8</v>
      </c>
      <c r="U197">
        <v>106.9</v>
      </c>
      <c r="V197">
        <v>36.799999999999997</v>
      </c>
      <c r="W197">
        <v>1252</v>
      </c>
      <c r="X197">
        <v>35.5</v>
      </c>
      <c r="Y197">
        <v>0.4</v>
      </c>
      <c r="Z197">
        <v>333.1</v>
      </c>
      <c r="AA197">
        <v>1.6</v>
      </c>
      <c r="AB197">
        <v>0.4</v>
      </c>
      <c r="AC197">
        <v>336.2</v>
      </c>
      <c r="AD197">
        <v>1.7</v>
      </c>
    </row>
    <row r="198" spans="1:30" x14ac:dyDescent="0.2">
      <c r="A198" s="2">
        <v>27364</v>
      </c>
      <c r="B198">
        <v>281.8</v>
      </c>
      <c r="C198">
        <v>903.5</v>
      </c>
      <c r="D198">
        <v>68.2</v>
      </c>
      <c r="E198">
        <v>211.6</v>
      </c>
      <c r="G198">
        <v>284.8</v>
      </c>
      <c r="H198">
        <v>1.4</v>
      </c>
      <c r="I198">
        <v>1.2</v>
      </c>
      <c r="J198">
        <v>0.6</v>
      </c>
      <c r="K198">
        <v>1.8</v>
      </c>
      <c r="L198">
        <v>274.2</v>
      </c>
      <c r="M198">
        <v>902.1</v>
      </c>
      <c r="N198">
        <v>67</v>
      </c>
      <c r="O198">
        <v>205.1</v>
      </c>
      <c r="Q198">
        <v>287.89999999999998</v>
      </c>
      <c r="R198">
        <v>1.4</v>
      </c>
      <c r="S198">
        <v>79</v>
      </c>
      <c r="T198">
        <v>29.7</v>
      </c>
      <c r="U198">
        <v>108.6</v>
      </c>
      <c r="V198">
        <v>36.9</v>
      </c>
      <c r="W198">
        <v>727.2</v>
      </c>
      <c r="X198">
        <v>36.1</v>
      </c>
      <c r="Y198">
        <v>0.4</v>
      </c>
      <c r="Z198">
        <v>335.4</v>
      </c>
      <c r="AA198">
        <v>1.6</v>
      </c>
      <c r="AB198">
        <v>0.4</v>
      </c>
      <c r="AC198">
        <v>338.6</v>
      </c>
      <c r="AD198">
        <v>1.7</v>
      </c>
    </row>
    <row r="199" spans="1:30" x14ac:dyDescent="0.2">
      <c r="A199" s="2">
        <v>27395</v>
      </c>
      <c r="B199">
        <v>278.5</v>
      </c>
      <c r="C199">
        <v>908</v>
      </c>
      <c r="D199">
        <v>66.900000000000006</v>
      </c>
      <c r="E199">
        <v>209.5</v>
      </c>
      <c r="G199">
        <v>289.7</v>
      </c>
      <c r="H199">
        <v>1.8</v>
      </c>
      <c r="I199">
        <v>1.4</v>
      </c>
      <c r="J199">
        <v>0.7</v>
      </c>
      <c r="K199">
        <v>2.1</v>
      </c>
      <c r="L199">
        <v>273.89999999999998</v>
      </c>
      <c r="M199">
        <v>906.3</v>
      </c>
      <c r="N199">
        <v>67.400000000000006</v>
      </c>
      <c r="O199">
        <v>204.3</v>
      </c>
      <c r="Q199">
        <v>289.60000000000002</v>
      </c>
      <c r="R199">
        <v>1.9</v>
      </c>
      <c r="S199">
        <v>77.8</v>
      </c>
      <c r="T199">
        <v>29.9</v>
      </c>
      <c r="U199">
        <v>107.7</v>
      </c>
      <c r="V199">
        <v>37.700000000000003</v>
      </c>
      <c r="W199">
        <v>398.4</v>
      </c>
      <c r="X199">
        <v>37.299999999999997</v>
      </c>
      <c r="Y199">
        <v>0.5</v>
      </c>
      <c r="Z199">
        <v>337.9</v>
      </c>
      <c r="AA199">
        <v>1.6</v>
      </c>
      <c r="AB199">
        <v>0.5</v>
      </c>
      <c r="AC199">
        <v>341</v>
      </c>
      <c r="AD199">
        <v>1.8</v>
      </c>
    </row>
    <row r="200" spans="1:30" x14ac:dyDescent="0.2">
      <c r="A200" s="2">
        <v>27426</v>
      </c>
      <c r="B200">
        <v>269.89999999999998</v>
      </c>
      <c r="C200">
        <v>908.7</v>
      </c>
      <c r="D200">
        <v>66.900000000000006</v>
      </c>
      <c r="E200">
        <v>200.8</v>
      </c>
      <c r="G200">
        <v>294.7</v>
      </c>
      <c r="H200">
        <v>2.2999999999999998</v>
      </c>
      <c r="I200">
        <v>1.4</v>
      </c>
      <c r="J200">
        <v>0.8</v>
      </c>
      <c r="K200">
        <v>2.2000000000000002</v>
      </c>
      <c r="L200">
        <v>275</v>
      </c>
      <c r="M200">
        <v>914.1</v>
      </c>
      <c r="N200">
        <v>67.8</v>
      </c>
      <c r="O200">
        <v>204.9</v>
      </c>
      <c r="Q200">
        <v>293</v>
      </c>
      <c r="R200">
        <v>2.2000000000000002</v>
      </c>
      <c r="S200">
        <v>77</v>
      </c>
      <c r="T200">
        <v>28.5</v>
      </c>
      <c r="U200">
        <v>105.5</v>
      </c>
      <c r="V200">
        <v>35.5</v>
      </c>
      <c r="W200">
        <v>147.30000000000001</v>
      </c>
      <c r="X200">
        <v>35.4</v>
      </c>
      <c r="Y200">
        <v>0.5</v>
      </c>
      <c r="Z200">
        <v>341.9</v>
      </c>
      <c r="AA200">
        <v>1.7</v>
      </c>
      <c r="AB200">
        <v>0.5</v>
      </c>
      <c r="AC200">
        <v>343.9</v>
      </c>
      <c r="AD200">
        <v>1.8</v>
      </c>
    </row>
    <row r="201" spans="1:30" x14ac:dyDescent="0.2">
      <c r="A201" s="2">
        <v>27454</v>
      </c>
      <c r="B201">
        <v>272.89999999999998</v>
      </c>
      <c r="C201">
        <v>924.4</v>
      </c>
      <c r="D201">
        <v>67.900000000000006</v>
      </c>
      <c r="E201">
        <v>202.7</v>
      </c>
      <c r="G201">
        <v>299.39999999999998</v>
      </c>
      <c r="H201">
        <v>2.5</v>
      </c>
      <c r="I201">
        <v>1.5</v>
      </c>
      <c r="J201">
        <v>0.8</v>
      </c>
      <c r="K201">
        <v>2.2999999999999998</v>
      </c>
      <c r="L201">
        <v>276.39999999999998</v>
      </c>
      <c r="M201">
        <v>925</v>
      </c>
      <c r="N201">
        <v>68.400000000000006</v>
      </c>
      <c r="O201">
        <v>205.6</v>
      </c>
      <c r="Q201">
        <v>297.8</v>
      </c>
      <c r="R201">
        <v>2.4</v>
      </c>
      <c r="S201">
        <v>77.8</v>
      </c>
      <c r="T201">
        <v>27.9</v>
      </c>
      <c r="U201">
        <v>105.7</v>
      </c>
      <c r="V201">
        <v>34.700000000000003</v>
      </c>
      <c r="W201">
        <v>105.8</v>
      </c>
      <c r="X201">
        <v>34.6</v>
      </c>
      <c r="Y201">
        <v>0.6</v>
      </c>
      <c r="Z201">
        <v>349.7</v>
      </c>
      <c r="AA201">
        <v>1.7</v>
      </c>
      <c r="AB201">
        <v>0.6</v>
      </c>
      <c r="AC201">
        <v>348.4</v>
      </c>
      <c r="AD201">
        <v>1.8</v>
      </c>
    </row>
    <row r="202" spans="1:30" x14ac:dyDescent="0.2">
      <c r="A202" s="2">
        <v>27485</v>
      </c>
      <c r="B202">
        <v>277.7</v>
      </c>
      <c r="C202">
        <v>941.1</v>
      </c>
      <c r="D202">
        <v>68.2</v>
      </c>
      <c r="E202">
        <v>207.1</v>
      </c>
      <c r="G202">
        <v>304.2</v>
      </c>
      <c r="H202">
        <v>2.7</v>
      </c>
      <c r="I202">
        <v>1.5</v>
      </c>
      <c r="J202">
        <v>0.9</v>
      </c>
      <c r="K202">
        <v>2.4</v>
      </c>
      <c r="L202">
        <v>276.2</v>
      </c>
      <c r="M202">
        <v>935.1</v>
      </c>
      <c r="N202">
        <v>68.5</v>
      </c>
      <c r="O202">
        <v>205.2</v>
      </c>
      <c r="Q202">
        <v>303</v>
      </c>
      <c r="R202">
        <v>2.6</v>
      </c>
      <c r="S202">
        <v>78.5</v>
      </c>
      <c r="T202">
        <v>28.3</v>
      </c>
      <c r="U202">
        <v>106.8</v>
      </c>
      <c r="V202">
        <v>35.200000000000003</v>
      </c>
      <c r="W202">
        <v>110.3</v>
      </c>
      <c r="X202">
        <v>35.1</v>
      </c>
      <c r="Y202">
        <v>0.6</v>
      </c>
      <c r="Z202">
        <v>356.6</v>
      </c>
      <c r="AA202">
        <v>1.7</v>
      </c>
      <c r="AB202">
        <v>0.6</v>
      </c>
      <c r="AC202">
        <v>353.5</v>
      </c>
      <c r="AD202">
        <v>1.9</v>
      </c>
    </row>
    <row r="203" spans="1:30" x14ac:dyDescent="0.2">
      <c r="A203" s="2">
        <v>27515</v>
      </c>
      <c r="B203">
        <v>274.39999999999998</v>
      </c>
      <c r="C203">
        <v>946.2</v>
      </c>
      <c r="D203">
        <v>69.099999999999994</v>
      </c>
      <c r="E203">
        <v>202.8</v>
      </c>
      <c r="G203">
        <v>308</v>
      </c>
      <c r="H203">
        <v>2.7</v>
      </c>
      <c r="I203">
        <v>1.6</v>
      </c>
      <c r="J203">
        <v>0.9</v>
      </c>
      <c r="K203">
        <v>2.5</v>
      </c>
      <c r="L203">
        <v>279.2</v>
      </c>
      <c r="M203">
        <v>947.9</v>
      </c>
      <c r="N203">
        <v>69.099999999999994</v>
      </c>
      <c r="O203">
        <v>207.6</v>
      </c>
      <c r="Q203">
        <v>307.3</v>
      </c>
      <c r="R203">
        <v>2.6</v>
      </c>
      <c r="S203">
        <v>79.3</v>
      </c>
      <c r="T203">
        <v>27.7</v>
      </c>
      <c r="U203">
        <v>107</v>
      </c>
      <c r="V203">
        <v>34.700000000000003</v>
      </c>
      <c r="W203">
        <v>65.900000000000006</v>
      </c>
      <c r="X203">
        <v>34.6</v>
      </c>
      <c r="Y203">
        <v>0.6</v>
      </c>
      <c r="Z203">
        <v>361.1</v>
      </c>
      <c r="AA203">
        <v>1.8</v>
      </c>
      <c r="AB203">
        <v>0.6</v>
      </c>
      <c r="AC203">
        <v>358.8</v>
      </c>
      <c r="AD203">
        <v>1.9</v>
      </c>
    </row>
    <row r="204" spans="1:30" x14ac:dyDescent="0.2">
      <c r="A204" s="2">
        <v>27546</v>
      </c>
      <c r="B204">
        <v>282.3</v>
      </c>
      <c r="C204">
        <v>966.9</v>
      </c>
      <c r="D204">
        <v>70.3</v>
      </c>
      <c r="E204">
        <v>209.3</v>
      </c>
      <c r="G204">
        <v>312.7</v>
      </c>
      <c r="H204">
        <v>2.6</v>
      </c>
      <c r="I204">
        <v>1.7</v>
      </c>
      <c r="J204">
        <v>0.9</v>
      </c>
      <c r="K204">
        <v>2.5</v>
      </c>
      <c r="L204">
        <v>282.39999999999998</v>
      </c>
      <c r="M204">
        <v>963</v>
      </c>
      <c r="N204">
        <v>70</v>
      </c>
      <c r="O204">
        <v>209.8</v>
      </c>
      <c r="Q204">
        <v>312.3</v>
      </c>
      <c r="R204">
        <v>2.6</v>
      </c>
      <c r="S204">
        <v>80.8</v>
      </c>
      <c r="T204">
        <v>27.7</v>
      </c>
      <c r="U204">
        <v>108.4</v>
      </c>
      <c r="V204">
        <v>34.6</v>
      </c>
      <c r="W204">
        <v>227.1</v>
      </c>
      <c r="X204">
        <v>34.4</v>
      </c>
      <c r="Y204">
        <v>0.7</v>
      </c>
      <c r="Z204">
        <v>369.3</v>
      </c>
      <c r="AA204">
        <v>2</v>
      </c>
      <c r="AB204">
        <v>0.7</v>
      </c>
      <c r="AC204">
        <v>365.6</v>
      </c>
      <c r="AD204">
        <v>1.9</v>
      </c>
    </row>
    <row r="205" spans="1:30" x14ac:dyDescent="0.2">
      <c r="A205" s="2">
        <v>27576</v>
      </c>
      <c r="B205">
        <v>284.39999999999998</v>
      </c>
      <c r="C205">
        <v>979.7</v>
      </c>
      <c r="D205">
        <v>71</v>
      </c>
      <c r="E205">
        <v>210.4</v>
      </c>
      <c r="G205">
        <v>318.7</v>
      </c>
      <c r="H205">
        <v>2.5</v>
      </c>
      <c r="I205">
        <v>1.7</v>
      </c>
      <c r="J205">
        <v>0.9</v>
      </c>
      <c r="K205">
        <v>2.6</v>
      </c>
      <c r="L205">
        <v>283.7</v>
      </c>
      <c r="M205">
        <v>975.1</v>
      </c>
      <c r="N205">
        <v>70.5</v>
      </c>
      <c r="O205">
        <v>210.5</v>
      </c>
      <c r="Q205">
        <v>318.2</v>
      </c>
      <c r="R205">
        <v>2.5</v>
      </c>
      <c r="S205">
        <v>81.8</v>
      </c>
      <c r="T205">
        <v>27.7</v>
      </c>
      <c r="U205">
        <v>109.5</v>
      </c>
      <c r="V205">
        <v>34.9</v>
      </c>
      <c r="W205">
        <v>301.10000000000002</v>
      </c>
      <c r="X205">
        <v>34.6</v>
      </c>
      <c r="Y205">
        <v>0.7</v>
      </c>
      <c r="Z205">
        <v>374.1</v>
      </c>
      <c r="AA205">
        <v>2.2000000000000002</v>
      </c>
      <c r="AB205">
        <v>0.7</v>
      </c>
      <c r="AC205">
        <v>370.7</v>
      </c>
      <c r="AD205">
        <v>2</v>
      </c>
    </row>
    <row r="206" spans="1:30" x14ac:dyDescent="0.2">
      <c r="A206" s="2">
        <v>27607</v>
      </c>
      <c r="B206">
        <v>282.7</v>
      </c>
      <c r="C206">
        <v>982.4</v>
      </c>
      <c r="D206">
        <v>71.3</v>
      </c>
      <c r="E206">
        <v>208.5</v>
      </c>
      <c r="G206">
        <v>322.3</v>
      </c>
      <c r="H206">
        <v>2.4</v>
      </c>
      <c r="I206">
        <v>1.8</v>
      </c>
      <c r="J206">
        <v>0.9</v>
      </c>
      <c r="K206">
        <v>2.7</v>
      </c>
      <c r="L206">
        <v>284.10000000000002</v>
      </c>
      <c r="M206">
        <v>983.1</v>
      </c>
      <c r="N206">
        <v>71</v>
      </c>
      <c r="O206">
        <v>210.5</v>
      </c>
      <c r="Q206">
        <v>322.3</v>
      </c>
      <c r="R206">
        <v>2.5</v>
      </c>
      <c r="S206">
        <v>81.900000000000006</v>
      </c>
      <c r="T206">
        <v>27.2</v>
      </c>
      <c r="U206">
        <v>109.1</v>
      </c>
      <c r="V206">
        <v>34.5</v>
      </c>
      <c r="W206">
        <v>211.4</v>
      </c>
      <c r="X206">
        <v>34.200000000000003</v>
      </c>
      <c r="Y206">
        <v>0.7</v>
      </c>
      <c r="Z206">
        <v>374.9</v>
      </c>
      <c r="AA206">
        <v>2.2000000000000002</v>
      </c>
      <c r="AB206">
        <v>0.7</v>
      </c>
      <c r="AC206">
        <v>374.2</v>
      </c>
      <c r="AD206">
        <v>2</v>
      </c>
    </row>
    <row r="207" spans="1:30" x14ac:dyDescent="0.2">
      <c r="A207" s="2">
        <v>27638</v>
      </c>
      <c r="B207">
        <v>284.3</v>
      </c>
      <c r="C207">
        <v>988.4</v>
      </c>
      <c r="D207">
        <v>71</v>
      </c>
      <c r="E207">
        <v>210.4</v>
      </c>
      <c r="G207">
        <v>325.2</v>
      </c>
      <c r="H207">
        <v>2.4</v>
      </c>
      <c r="I207">
        <v>1.8</v>
      </c>
      <c r="J207">
        <v>0.9</v>
      </c>
      <c r="K207">
        <v>2.8</v>
      </c>
      <c r="L207">
        <v>285.7</v>
      </c>
      <c r="M207">
        <v>991.5</v>
      </c>
      <c r="N207">
        <v>71.2</v>
      </c>
      <c r="O207">
        <v>211.7</v>
      </c>
      <c r="Q207">
        <v>325.7</v>
      </c>
      <c r="R207">
        <v>2.4</v>
      </c>
      <c r="S207">
        <v>82</v>
      </c>
      <c r="T207">
        <v>27.2</v>
      </c>
      <c r="U207">
        <v>109.2</v>
      </c>
      <c r="V207">
        <v>34.6</v>
      </c>
      <c r="W207">
        <v>396.7</v>
      </c>
      <c r="X207">
        <v>34.200000000000003</v>
      </c>
      <c r="Y207">
        <v>0.7</v>
      </c>
      <c r="Z207">
        <v>376.5</v>
      </c>
      <c r="AA207">
        <v>2.2000000000000002</v>
      </c>
      <c r="AB207">
        <v>0.7</v>
      </c>
      <c r="AC207">
        <v>377.7</v>
      </c>
      <c r="AD207">
        <v>2</v>
      </c>
    </row>
    <row r="208" spans="1:30" x14ac:dyDescent="0.2">
      <c r="A208" s="2">
        <v>27668</v>
      </c>
      <c r="B208">
        <v>284.89999999999998</v>
      </c>
      <c r="C208">
        <v>995.6</v>
      </c>
      <c r="D208">
        <v>71.599999999999994</v>
      </c>
      <c r="E208">
        <v>210.5</v>
      </c>
      <c r="G208">
        <v>328.5</v>
      </c>
      <c r="H208">
        <v>2.4</v>
      </c>
      <c r="I208">
        <v>1.9</v>
      </c>
      <c r="J208">
        <v>0.9</v>
      </c>
      <c r="K208">
        <v>2.8</v>
      </c>
      <c r="L208">
        <v>285.39999999999998</v>
      </c>
      <c r="M208">
        <v>997.8</v>
      </c>
      <c r="N208">
        <v>71.7</v>
      </c>
      <c r="O208">
        <v>210.8</v>
      </c>
      <c r="Q208">
        <v>329.4</v>
      </c>
      <c r="R208">
        <v>2.4</v>
      </c>
      <c r="S208">
        <v>82.4</v>
      </c>
      <c r="T208">
        <v>27.3</v>
      </c>
      <c r="U208">
        <v>109.7</v>
      </c>
      <c r="V208">
        <v>34.6</v>
      </c>
      <c r="W208">
        <v>190.2</v>
      </c>
      <c r="X208">
        <v>34.4</v>
      </c>
      <c r="Y208">
        <v>0.8</v>
      </c>
      <c r="Z208">
        <v>379.7</v>
      </c>
      <c r="AA208">
        <v>2.1</v>
      </c>
      <c r="AB208">
        <v>0.8</v>
      </c>
      <c r="AC208">
        <v>380.6</v>
      </c>
      <c r="AD208">
        <v>2.1</v>
      </c>
    </row>
    <row r="209" spans="1:30" x14ac:dyDescent="0.2">
      <c r="A209" s="2">
        <v>27699</v>
      </c>
      <c r="B209">
        <v>289.89999999999998</v>
      </c>
      <c r="C209">
        <v>1004.8</v>
      </c>
      <c r="D209">
        <v>73</v>
      </c>
      <c r="E209">
        <v>214.1</v>
      </c>
      <c r="G209">
        <v>331.1</v>
      </c>
      <c r="H209">
        <v>2.2999999999999998</v>
      </c>
      <c r="I209">
        <v>2</v>
      </c>
      <c r="J209">
        <v>0.9</v>
      </c>
      <c r="K209">
        <v>2.9</v>
      </c>
      <c r="L209">
        <v>286.8</v>
      </c>
      <c r="M209">
        <v>1006.9</v>
      </c>
      <c r="N209">
        <v>72.3</v>
      </c>
      <c r="O209">
        <v>211.5</v>
      </c>
      <c r="Q209">
        <v>333.1</v>
      </c>
      <c r="R209">
        <v>2.2999999999999998</v>
      </c>
      <c r="S209">
        <v>83.9</v>
      </c>
      <c r="T209">
        <v>27.2</v>
      </c>
      <c r="U209">
        <v>111.1</v>
      </c>
      <c r="V209">
        <v>34.6</v>
      </c>
      <c r="W209">
        <v>60</v>
      </c>
      <c r="X209">
        <v>34.5</v>
      </c>
      <c r="Y209">
        <v>0.8</v>
      </c>
      <c r="Z209">
        <v>381.4</v>
      </c>
      <c r="AA209">
        <v>2</v>
      </c>
      <c r="AB209">
        <v>0.8</v>
      </c>
      <c r="AC209">
        <v>384.7</v>
      </c>
      <c r="AD209">
        <v>2.1</v>
      </c>
    </row>
    <row r="210" spans="1:30" x14ac:dyDescent="0.2">
      <c r="A210" s="2">
        <v>27729</v>
      </c>
      <c r="B210">
        <v>295.3</v>
      </c>
      <c r="C210">
        <v>1017.8</v>
      </c>
      <c r="D210">
        <v>74.099999999999994</v>
      </c>
      <c r="E210">
        <v>218.3</v>
      </c>
      <c r="G210">
        <v>334.9</v>
      </c>
      <c r="H210">
        <v>2.2999999999999998</v>
      </c>
      <c r="I210">
        <v>2</v>
      </c>
      <c r="J210">
        <v>1</v>
      </c>
      <c r="K210">
        <v>3</v>
      </c>
      <c r="L210">
        <v>287.10000000000002</v>
      </c>
      <c r="M210">
        <v>1016.2</v>
      </c>
      <c r="N210">
        <v>72.8</v>
      </c>
      <c r="O210">
        <v>211.3</v>
      </c>
      <c r="Q210">
        <v>337.9</v>
      </c>
      <c r="R210">
        <v>2.4</v>
      </c>
      <c r="S210">
        <v>85.9</v>
      </c>
      <c r="T210">
        <v>27.2</v>
      </c>
      <c r="U210">
        <v>113.1</v>
      </c>
      <c r="V210">
        <v>35</v>
      </c>
      <c r="W210">
        <v>130</v>
      </c>
      <c r="X210">
        <v>34.9</v>
      </c>
      <c r="Y210">
        <v>0.9</v>
      </c>
      <c r="Z210">
        <v>385.3</v>
      </c>
      <c r="AA210">
        <v>2</v>
      </c>
      <c r="AB210">
        <v>0.9</v>
      </c>
      <c r="AC210">
        <v>388.9</v>
      </c>
      <c r="AD210">
        <v>2.1</v>
      </c>
    </row>
    <row r="211" spans="1:30" x14ac:dyDescent="0.2">
      <c r="A211" s="2">
        <v>27760</v>
      </c>
      <c r="B211">
        <v>293.2</v>
      </c>
      <c r="C211">
        <v>1028.3</v>
      </c>
      <c r="D211">
        <v>72.8</v>
      </c>
      <c r="E211">
        <v>217.4</v>
      </c>
      <c r="G211">
        <v>342.2</v>
      </c>
      <c r="H211">
        <v>2.2000000000000002</v>
      </c>
      <c r="I211">
        <v>2.1</v>
      </c>
      <c r="J211">
        <v>1</v>
      </c>
      <c r="K211">
        <v>3</v>
      </c>
      <c r="L211">
        <v>288.39999999999998</v>
      </c>
      <c r="M211">
        <v>1026.5999999999999</v>
      </c>
      <c r="N211">
        <v>73.2</v>
      </c>
      <c r="O211">
        <v>212</v>
      </c>
      <c r="Q211">
        <v>341.5</v>
      </c>
      <c r="R211">
        <v>2.2999999999999998</v>
      </c>
      <c r="S211">
        <v>84.8</v>
      </c>
      <c r="T211">
        <v>27.2</v>
      </c>
      <c r="U211">
        <v>111.9</v>
      </c>
      <c r="V211">
        <v>35.6</v>
      </c>
      <c r="W211">
        <v>78.3</v>
      </c>
      <c r="X211">
        <v>35.5</v>
      </c>
      <c r="Y211">
        <v>1</v>
      </c>
      <c r="Z211">
        <v>390.7</v>
      </c>
      <c r="AA211">
        <v>2</v>
      </c>
      <c r="AB211">
        <v>1</v>
      </c>
      <c r="AC211">
        <v>394.4</v>
      </c>
      <c r="AD211">
        <v>2.2000000000000002</v>
      </c>
    </row>
    <row r="212" spans="1:30" x14ac:dyDescent="0.2">
      <c r="A212" s="2">
        <v>27791</v>
      </c>
      <c r="B212">
        <v>285.3</v>
      </c>
      <c r="C212">
        <v>1034.2</v>
      </c>
      <c r="D212">
        <v>73</v>
      </c>
      <c r="E212">
        <v>209.1</v>
      </c>
      <c r="G212">
        <v>346.6</v>
      </c>
      <c r="H212">
        <v>2.2000000000000002</v>
      </c>
      <c r="I212">
        <v>2.1</v>
      </c>
      <c r="J212">
        <v>1</v>
      </c>
      <c r="K212">
        <v>3.1</v>
      </c>
      <c r="L212">
        <v>290.8</v>
      </c>
      <c r="M212">
        <v>1040.3</v>
      </c>
      <c r="N212">
        <v>73.900000000000006</v>
      </c>
      <c r="O212">
        <v>213.5</v>
      </c>
      <c r="Q212">
        <v>344.7</v>
      </c>
      <c r="R212">
        <v>2.2000000000000002</v>
      </c>
      <c r="S212">
        <v>84.1</v>
      </c>
      <c r="T212">
        <v>26.5</v>
      </c>
      <c r="U212">
        <v>110.6</v>
      </c>
      <c r="V212">
        <v>34.200000000000003</v>
      </c>
      <c r="W212">
        <v>80.7</v>
      </c>
      <c r="X212">
        <v>34.1</v>
      </c>
      <c r="Y212">
        <v>1.1000000000000001</v>
      </c>
      <c r="Z212">
        <v>400</v>
      </c>
      <c r="AA212">
        <v>2.1</v>
      </c>
      <c r="AB212">
        <v>1.1000000000000001</v>
      </c>
      <c r="AC212">
        <v>402.7</v>
      </c>
      <c r="AD212">
        <v>2.2000000000000002</v>
      </c>
    </row>
    <row r="213" spans="1:30" x14ac:dyDescent="0.2">
      <c r="A213" s="2">
        <v>27820</v>
      </c>
      <c r="B213">
        <v>287.7</v>
      </c>
      <c r="C213">
        <v>1047.7</v>
      </c>
      <c r="D213">
        <v>74</v>
      </c>
      <c r="E213">
        <v>210.3</v>
      </c>
      <c r="G213">
        <v>348.1</v>
      </c>
      <c r="H213">
        <v>2.2000000000000002</v>
      </c>
      <c r="I213">
        <v>2.2000000000000002</v>
      </c>
      <c r="J213">
        <v>1</v>
      </c>
      <c r="K213">
        <v>3.2</v>
      </c>
      <c r="L213">
        <v>292.7</v>
      </c>
      <c r="M213">
        <v>1050</v>
      </c>
      <c r="N213">
        <v>74.7</v>
      </c>
      <c r="O213">
        <v>214.5</v>
      </c>
      <c r="Q213">
        <v>346.6</v>
      </c>
      <c r="R213">
        <v>2.1</v>
      </c>
      <c r="S213">
        <v>85</v>
      </c>
      <c r="T213">
        <v>26.3</v>
      </c>
      <c r="U213">
        <v>111.3</v>
      </c>
      <c r="V213">
        <v>33.799999999999997</v>
      </c>
      <c r="W213">
        <v>53.7</v>
      </c>
      <c r="X213">
        <v>33.700000000000003</v>
      </c>
      <c r="Y213">
        <v>1.2</v>
      </c>
      <c r="Z213">
        <v>409.7</v>
      </c>
      <c r="AA213">
        <v>2.1</v>
      </c>
      <c r="AB213">
        <v>1.2</v>
      </c>
      <c r="AC213">
        <v>408.6</v>
      </c>
      <c r="AD213">
        <v>2.2000000000000002</v>
      </c>
    </row>
    <row r="214" spans="1:30" x14ac:dyDescent="0.2">
      <c r="A214" s="2">
        <v>27851</v>
      </c>
      <c r="B214">
        <v>296.10000000000002</v>
      </c>
      <c r="C214">
        <v>1066.9000000000001</v>
      </c>
      <c r="D214">
        <v>75.099999999999994</v>
      </c>
      <c r="E214">
        <v>217.4</v>
      </c>
      <c r="G214">
        <v>351.5</v>
      </c>
      <c r="H214">
        <v>2.2000000000000002</v>
      </c>
      <c r="I214">
        <v>2.4</v>
      </c>
      <c r="J214">
        <v>1</v>
      </c>
      <c r="K214">
        <v>3.4</v>
      </c>
      <c r="L214">
        <v>294.7</v>
      </c>
      <c r="M214">
        <v>1060.8</v>
      </c>
      <c r="N214">
        <v>75.5</v>
      </c>
      <c r="O214">
        <v>215.5</v>
      </c>
      <c r="Q214">
        <v>350.3</v>
      </c>
      <c r="R214">
        <v>2.1</v>
      </c>
      <c r="S214">
        <v>86.5</v>
      </c>
      <c r="T214">
        <v>26.6</v>
      </c>
      <c r="U214">
        <v>113.1</v>
      </c>
      <c r="V214">
        <v>34.1</v>
      </c>
      <c r="W214">
        <v>44.5</v>
      </c>
      <c r="X214">
        <v>34.1</v>
      </c>
      <c r="Y214">
        <v>1.4</v>
      </c>
      <c r="Z214">
        <v>417.1</v>
      </c>
      <c r="AA214">
        <v>2.2000000000000002</v>
      </c>
      <c r="AB214">
        <v>1.4</v>
      </c>
      <c r="AC214">
        <v>413.8</v>
      </c>
      <c r="AD214">
        <v>2.2999999999999998</v>
      </c>
    </row>
    <row r="215" spans="1:30" x14ac:dyDescent="0.2">
      <c r="A215" s="2">
        <v>27881</v>
      </c>
      <c r="B215">
        <v>291.3</v>
      </c>
      <c r="C215">
        <v>1070.3</v>
      </c>
      <c r="D215">
        <v>76</v>
      </c>
      <c r="E215">
        <v>211.6</v>
      </c>
      <c r="G215">
        <v>356.3</v>
      </c>
      <c r="H215">
        <v>2.1</v>
      </c>
      <c r="I215">
        <v>2.7</v>
      </c>
      <c r="J215">
        <v>1</v>
      </c>
      <c r="K215">
        <v>3.7</v>
      </c>
      <c r="L215">
        <v>295.89999999999998</v>
      </c>
      <c r="M215">
        <v>1072.0999999999999</v>
      </c>
      <c r="N215">
        <v>76.099999999999994</v>
      </c>
      <c r="O215">
        <v>215.9</v>
      </c>
      <c r="Q215">
        <v>355.8</v>
      </c>
      <c r="R215">
        <v>2.1</v>
      </c>
      <c r="S215">
        <v>87.3</v>
      </c>
      <c r="T215">
        <v>26.2</v>
      </c>
      <c r="U215">
        <v>113.6</v>
      </c>
      <c r="V215">
        <v>34.1</v>
      </c>
      <c r="W215">
        <v>114.5</v>
      </c>
      <c r="X215">
        <v>33.9</v>
      </c>
      <c r="Y215">
        <v>1.5</v>
      </c>
      <c r="Z215">
        <v>420.6</v>
      </c>
      <c r="AA215">
        <v>2.2999999999999998</v>
      </c>
      <c r="AB215">
        <v>1.5</v>
      </c>
      <c r="AC215">
        <v>418.3</v>
      </c>
      <c r="AD215">
        <v>2.4</v>
      </c>
    </row>
    <row r="216" spans="1:30" x14ac:dyDescent="0.2">
      <c r="A216" s="2">
        <v>27912</v>
      </c>
      <c r="B216">
        <v>295.60000000000002</v>
      </c>
      <c r="C216">
        <v>1080.8</v>
      </c>
      <c r="D216">
        <v>76.599999999999994</v>
      </c>
      <c r="E216">
        <v>214.8</v>
      </c>
      <c r="G216">
        <v>359.5</v>
      </c>
      <c r="H216">
        <v>2</v>
      </c>
      <c r="I216">
        <v>2.9</v>
      </c>
      <c r="J216">
        <v>1</v>
      </c>
      <c r="K216">
        <v>3.9</v>
      </c>
      <c r="L216">
        <v>296.2</v>
      </c>
      <c r="M216">
        <v>1077.5999999999999</v>
      </c>
      <c r="N216">
        <v>76.599999999999994</v>
      </c>
      <c r="O216">
        <v>215.6</v>
      </c>
      <c r="Q216">
        <v>359.4</v>
      </c>
      <c r="R216">
        <v>2</v>
      </c>
      <c r="S216">
        <v>88.4</v>
      </c>
      <c r="T216">
        <v>26</v>
      </c>
      <c r="U216">
        <v>114.4</v>
      </c>
      <c r="V216">
        <v>33.9</v>
      </c>
      <c r="W216">
        <v>126.5</v>
      </c>
      <c r="X216">
        <v>33.700000000000003</v>
      </c>
      <c r="Y216">
        <v>1.7</v>
      </c>
      <c r="Z216">
        <v>423.8</v>
      </c>
      <c r="AA216">
        <v>2.5</v>
      </c>
      <c r="AB216">
        <v>1.7</v>
      </c>
      <c r="AC216">
        <v>420</v>
      </c>
      <c r="AD216">
        <v>2.4</v>
      </c>
    </row>
    <row r="217" spans="1:30" x14ac:dyDescent="0.2">
      <c r="A217" s="2">
        <v>27942</v>
      </c>
      <c r="B217">
        <v>298.39999999999998</v>
      </c>
      <c r="C217">
        <v>1091.5999999999999</v>
      </c>
      <c r="D217">
        <v>77.599999999999994</v>
      </c>
      <c r="E217">
        <v>216.2</v>
      </c>
      <c r="G217">
        <v>364.1</v>
      </c>
      <c r="H217">
        <v>1.9</v>
      </c>
      <c r="I217">
        <v>3.2</v>
      </c>
      <c r="J217">
        <v>1</v>
      </c>
      <c r="K217">
        <v>4.2</v>
      </c>
      <c r="L217">
        <v>297.2</v>
      </c>
      <c r="M217">
        <v>1086.3</v>
      </c>
      <c r="N217">
        <v>77.099999999999994</v>
      </c>
      <c r="O217">
        <v>215.9</v>
      </c>
      <c r="Q217">
        <v>363.7</v>
      </c>
      <c r="R217">
        <v>1.9</v>
      </c>
      <c r="S217">
        <v>89.3</v>
      </c>
      <c r="T217">
        <v>26.2</v>
      </c>
      <c r="U217">
        <v>115.6</v>
      </c>
      <c r="V217">
        <v>34.299999999999997</v>
      </c>
      <c r="W217">
        <v>132.6</v>
      </c>
      <c r="X217">
        <v>34.200000000000003</v>
      </c>
      <c r="Y217">
        <v>1.8</v>
      </c>
      <c r="Z217">
        <v>427.3</v>
      </c>
      <c r="AA217">
        <v>2.8</v>
      </c>
      <c r="AB217">
        <v>1.8</v>
      </c>
      <c r="AC217">
        <v>423.5</v>
      </c>
      <c r="AD217">
        <v>2.4</v>
      </c>
    </row>
    <row r="218" spans="1:30" x14ac:dyDescent="0.2">
      <c r="A218" s="2">
        <v>27973</v>
      </c>
      <c r="B218">
        <v>297.10000000000002</v>
      </c>
      <c r="C218">
        <v>1097.3</v>
      </c>
      <c r="D218">
        <v>77.7</v>
      </c>
      <c r="E218">
        <v>214.6</v>
      </c>
      <c r="G218">
        <v>368.9</v>
      </c>
      <c r="H218">
        <v>1.8</v>
      </c>
      <c r="I218">
        <v>3.5</v>
      </c>
      <c r="J218">
        <v>1</v>
      </c>
      <c r="K218">
        <v>4.5</v>
      </c>
      <c r="L218">
        <v>299</v>
      </c>
      <c r="M218">
        <v>1098.7</v>
      </c>
      <c r="N218">
        <v>77.599999999999994</v>
      </c>
      <c r="O218">
        <v>216.9</v>
      </c>
      <c r="Q218">
        <v>369.3</v>
      </c>
      <c r="R218">
        <v>1.9</v>
      </c>
      <c r="S218">
        <v>89.5</v>
      </c>
      <c r="T218">
        <v>26.1</v>
      </c>
      <c r="U218">
        <v>115.5</v>
      </c>
      <c r="V218">
        <v>34.1</v>
      </c>
      <c r="W218">
        <v>100.4</v>
      </c>
      <c r="X218">
        <v>34</v>
      </c>
      <c r="Y218">
        <v>2</v>
      </c>
      <c r="Z218">
        <v>429.5</v>
      </c>
      <c r="AA218">
        <v>2.8</v>
      </c>
      <c r="AB218">
        <v>2</v>
      </c>
      <c r="AC218">
        <v>428.5</v>
      </c>
      <c r="AD218">
        <v>2.5</v>
      </c>
    </row>
    <row r="219" spans="1:30" x14ac:dyDescent="0.2">
      <c r="A219" s="2">
        <v>28004</v>
      </c>
      <c r="B219">
        <v>298.60000000000002</v>
      </c>
      <c r="C219">
        <v>1108.4000000000001</v>
      </c>
      <c r="D219">
        <v>77.8</v>
      </c>
      <c r="E219">
        <v>215.9</v>
      </c>
      <c r="G219">
        <v>375.1</v>
      </c>
      <c r="H219">
        <v>1.8</v>
      </c>
      <c r="I219">
        <v>3.8</v>
      </c>
      <c r="J219">
        <v>1</v>
      </c>
      <c r="K219">
        <v>4.8</v>
      </c>
      <c r="L219">
        <v>299.60000000000002</v>
      </c>
      <c r="M219">
        <v>1110.8</v>
      </c>
      <c r="N219">
        <v>78.099999999999994</v>
      </c>
      <c r="O219">
        <v>216.8</v>
      </c>
      <c r="Q219">
        <v>375.8</v>
      </c>
      <c r="R219">
        <v>1.8</v>
      </c>
      <c r="S219">
        <v>89.8</v>
      </c>
      <c r="T219">
        <v>25.8</v>
      </c>
      <c r="U219">
        <v>115.6</v>
      </c>
      <c r="V219">
        <v>33.9</v>
      </c>
      <c r="W219">
        <v>61.8</v>
      </c>
      <c r="X219">
        <v>33.799999999999997</v>
      </c>
      <c r="Y219">
        <v>2.2000000000000002</v>
      </c>
      <c r="Z219">
        <v>433</v>
      </c>
      <c r="AA219">
        <v>2.7</v>
      </c>
      <c r="AB219">
        <v>2.2000000000000002</v>
      </c>
      <c r="AC219">
        <v>433.6</v>
      </c>
      <c r="AD219">
        <v>2.5</v>
      </c>
    </row>
    <row r="220" spans="1:30" x14ac:dyDescent="0.2">
      <c r="A220" s="2">
        <v>28034</v>
      </c>
      <c r="B220">
        <v>302.89999999999998</v>
      </c>
      <c r="C220">
        <v>1125.0999999999999</v>
      </c>
      <c r="D220">
        <v>78.5</v>
      </c>
      <c r="E220">
        <v>219.5</v>
      </c>
      <c r="G220">
        <v>380.6</v>
      </c>
      <c r="H220">
        <v>1.8</v>
      </c>
      <c r="I220">
        <v>4</v>
      </c>
      <c r="J220">
        <v>1.1000000000000001</v>
      </c>
      <c r="K220">
        <v>5.0999999999999996</v>
      </c>
      <c r="L220">
        <v>302</v>
      </c>
      <c r="M220">
        <v>1125</v>
      </c>
      <c r="N220">
        <v>78.599999999999994</v>
      </c>
      <c r="O220">
        <v>218.6</v>
      </c>
      <c r="Q220">
        <v>381.4</v>
      </c>
      <c r="R220">
        <v>1.8</v>
      </c>
      <c r="S220">
        <v>90.2</v>
      </c>
      <c r="T220">
        <v>26.3</v>
      </c>
      <c r="U220">
        <v>116.6</v>
      </c>
      <c r="V220">
        <v>34.299999999999997</v>
      </c>
      <c r="W220">
        <v>94.2</v>
      </c>
      <c r="X220">
        <v>34.200000000000003</v>
      </c>
      <c r="Y220">
        <v>2.2999999999999998</v>
      </c>
      <c r="Z220">
        <v>439.8</v>
      </c>
      <c r="AA220">
        <v>2.6</v>
      </c>
      <c r="AB220">
        <v>2.2999999999999998</v>
      </c>
      <c r="AC220">
        <v>439.8</v>
      </c>
      <c r="AD220">
        <v>2.5</v>
      </c>
    </row>
    <row r="221" spans="1:30" x14ac:dyDescent="0.2">
      <c r="A221" s="2">
        <v>28065</v>
      </c>
      <c r="B221">
        <v>305.7</v>
      </c>
      <c r="C221">
        <v>1135</v>
      </c>
      <c r="D221">
        <v>79.599999999999994</v>
      </c>
      <c r="E221">
        <v>221.1</v>
      </c>
      <c r="G221">
        <v>384</v>
      </c>
      <c r="H221">
        <v>1.8</v>
      </c>
      <c r="I221">
        <v>4.3</v>
      </c>
      <c r="J221">
        <v>1.1000000000000001</v>
      </c>
      <c r="K221">
        <v>5.4</v>
      </c>
      <c r="L221">
        <v>303.60000000000002</v>
      </c>
      <c r="M221">
        <v>1138.2</v>
      </c>
      <c r="N221">
        <v>79.099999999999994</v>
      </c>
      <c r="O221">
        <v>219.4</v>
      </c>
      <c r="Q221">
        <v>385.7</v>
      </c>
      <c r="R221">
        <v>1.8</v>
      </c>
      <c r="S221">
        <v>91.8</v>
      </c>
      <c r="T221">
        <v>26.5</v>
      </c>
      <c r="U221">
        <v>118.3</v>
      </c>
      <c r="V221">
        <v>34.700000000000003</v>
      </c>
      <c r="W221">
        <v>72.099999999999994</v>
      </c>
      <c r="X221">
        <v>34.6</v>
      </c>
      <c r="Y221">
        <v>2.5</v>
      </c>
      <c r="Z221">
        <v>443.6</v>
      </c>
      <c r="AA221">
        <v>2.4</v>
      </c>
      <c r="AB221">
        <v>2.5</v>
      </c>
      <c r="AC221">
        <v>447.1</v>
      </c>
      <c r="AD221">
        <v>2.6</v>
      </c>
    </row>
    <row r="222" spans="1:30" x14ac:dyDescent="0.2">
      <c r="A222" s="2">
        <v>28095</v>
      </c>
      <c r="B222">
        <v>314.5</v>
      </c>
      <c r="C222">
        <v>1153.5</v>
      </c>
      <c r="D222">
        <v>81</v>
      </c>
      <c r="E222">
        <v>228.4</v>
      </c>
      <c r="G222">
        <v>388.1</v>
      </c>
      <c r="H222">
        <v>1.7</v>
      </c>
      <c r="I222">
        <v>4.5999999999999996</v>
      </c>
      <c r="J222">
        <v>1.1000000000000001</v>
      </c>
      <c r="K222">
        <v>5.7</v>
      </c>
      <c r="L222">
        <v>306.2</v>
      </c>
      <c r="M222">
        <v>1152</v>
      </c>
      <c r="N222">
        <v>79.5</v>
      </c>
      <c r="O222">
        <v>221.5</v>
      </c>
      <c r="Q222">
        <v>390.7</v>
      </c>
      <c r="R222">
        <v>1.8</v>
      </c>
      <c r="S222">
        <v>93.6</v>
      </c>
      <c r="T222">
        <v>26.7</v>
      </c>
      <c r="U222">
        <v>120.3</v>
      </c>
      <c r="V222">
        <v>35.200000000000003</v>
      </c>
      <c r="W222">
        <v>53.1</v>
      </c>
      <c r="X222">
        <v>35.200000000000003</v>
      </c>
      <c r="Y222">
        <v>2.7</v>
      </c>
      <c r="Z222">
        <v>449.2</v>
      </c>
      <c r="AA222">
        <v>2.4</v>
      </c>
      <c r="AB222">
        <v>2.7</v>
      </c>
      <c r="AC222">
        <v>453.2</v>
      </c>
      <c r="AD222">
        <v>2.6</v>
      </c>
    </row>
    <row r="223" spans="1:30" x14ac:dyDescent="0.2">
      <c r="A223" s="2">
        <v>28126</v>
      </c>
      <c r="B223">
        <v>313.60000000000002</v>
      </c>
      <c r="C223">
        <v>1167.5</v>
      </c>
      <c r="D223">
        <v>79.599999999999994</v>
      </c>
      <c r="E223">
        <v>228.6</v>
      </c>
      <c r="G223">
        <v>397.3</v>
      </c>
      <c r="H223">
        <v>1.8</v>
      </c>
      <c r="I223">
        <v>4.8</v>
      </c>
      <c r="J223">
        <v>1.1000000000000001</v>
      </c>
      <c r="K223">
        <v>6</v>
      </c>
      <c r="L223">
        <v>308.3</v>
      </c>
      <c r="M223">
        <v>1165.2</v>
      </c>
      <c r="N223">
        <v>80.2</v>
      </c>
      <c r="O223">
        <v>222.6</v>
      </c>
      <c r="Q223">
        <v>396.1</v>
      </c>
      <c r="R223">
        <v>1.8</v>
      </c>
      <c r="S223">
        <v>92.5</v>
      </c>
      <c r="T223">
        <v>27.1</v>
      </c>
      <c r="U223">
        <v>119.7</v>
      </c>
      <c r="V223">
        <v>36.1</v>
      </c>
      <c r="W223">
        <v>68.099999999999994</v>
      </c>
      <c r="X223">
        <v>36</v>
      </c>
      <c r="Y223">
        <v>2.8</v>
      </c>
      <c r="Z223">
        <v>454.9</v>
      </c>
      <c r="AA223">
        <v>2.5</v>
      </c>
      <c r="AB223">
        <v>2.8</v>
      </c>
      <c r="AC223">
        <v>459.1</v>
      </c>
      <c r="AD223">
        <v>2.7</v>
      </c>
    </row>
    <row r="224" spans="1:30" x14ac:dyDescent="0.2">
      <c r="A224" s="2">
        <v>28157</v>
      </c>
      <c r="B224">
        <v>304.89999999999998</v>
      </c>
      <c r="C224">
        <v>1169.9000000000001</v>
      </c>
      <c r="D224">
        <v>79.8</v>
      </c>
      <c r="E224">
        <v>219.7</v>
      </c>
      <c r="G224">
        <v>403.2</v>
      </c>
      <c r="H224">
        <v>1.8</v>
      </c>
      <c r="I224">
        <v>5.0999999999999996</v>
      </c>
      <c r="J224">
        <v>1.2</v>
      </c>
      <c r="K224">
        <v>6.2</v>
      </c>
      <c r="L224">
        <v>311.5</v>
      </c>
      <c r="M224">
        <v>1177.5999999999999</v>
      </c>
      <c r="N224">
        <v>80.8</v>
      </c>
      <c r="O224">
        <v>225.1</v>
      </c>
      <c r="Q224">
        <v>401</v>
      </c>
      <c r="R224">
        <v>1.7</v>
      </c>
      <c r="S224">
        <v>91.7</v>
      </c>
      <c r="T224">
        <v>26.1</v>
      </c>
      <c r="U224">
        <v>117.8</v>
      </c>
      <c r="V224">
        <v>34.4</v>
      </c>
      <c r="W224">
        <v>71.5</v>
      </c>
      <c r="X224">
        <v>34.4</v>
      </c>
      <c r="Y224">
        <v>2.9</v>
      </c>
      <c r="Z224">
        <v>460</v>
      </c>
      <c r="AA224">
        <v>2.5</v>
      </c>
      <c r="AB224">
        <v>3</v>
      </c>
      <c r="AC224">
        <v>463.3</v>
      </c>
      <c r="AD224">
        <v>2.7</v>
      </c>
    </row>
    <row r="225" spans="1:30" x14ac:dyDescent="0.2">
      <c r="A225" s="2">
        <v>28185</v>
      </c>
      <c r="B225">
        <v>308.2</v>
      </c>
      <c r="C225">
        <v>1185.3</v>
      </c>
      <c r="D225">
        <v>80.599999999999994</v>
      </c>
      <c r="E225">
        <v>222</v>
      </c>
      <c r="G225">
        <v>408.1</v>
      </c>
      <c r="H225">
        <v>1.8</v>
      </c>
      <c r="I225">
        <v>5.3</v>
      </c>
      <c r="J225">
        <v>1.2</v>
      </c>
      <c r="K225">
        <v>6.5</v>
      </c>
      <c r="L225">
        <v>313.89999999999998</v>
      </c>
      <c r="M225">
        <v>1188.5</v>
      </c>
      <c r="N225">
        <v>81.3</v>
      </c>
      <c r="O225">
        <v>226.8</v>
      </c>
      <c r="Q225">
        <v>406.6</v>
      </c>
      <c r="R225">
        <v>1.7</v>
      </c>
      <c r="S225">
        <v>92.8</v>
      </c>
      <c r="T225">
        <v>25.9</v>
      </c>
      <c r="U225">
        <v>118.7</v>
      </c>
      <c r="V225">
        <v>34.1</v>
      </c>
      <c r="W225">
        <v>103.4</v>
      </c>
      <c r="X225">
        <v>34</v>
      </c>
      <c r="Y225">
        <v>3.1</v>
      </c>
      <c r="Z225">
        <v>467.1</v>
      </c>
      <c r="AA225">
        <v>2.6</v>
      </c>
      <c r="AB225">
        <v>3.1</v>
      </c>
      <c r="AC225">
        <v>466.3</v>
      </c>
      <c r="AD225">
        <v>2.7</v>
      </c>
    </row>
    <row r="226" spans="1:30" x14ac:dyDescent="0.2">
      <c r="A226" s="2">
        <v>28216</v>
      </c>
      <c r="B226">
        <v>318.60000000000002</v>
      </c>
      <c r="C226">
        <v>1206.5999999999999</v>
      </c>
      <c r="D226">
        <v>81.7</v>
      </c>
      <c r="E226">
        <v>231.1</v>
      </c>
      <c r="G226">
        <v>413.2</v>
      </c>
      <c r="H226">
        <v>1.7</v>
      </c>
      <c r="I226">
        <v>5.5</v>
      </c>
      <c r="J226">
        <v>1.2</v>
      </c>
      <c r="K226">
        <v>6.7</v>
      </c>
      <c r="L226">
        <v>316</v>
      </c>
      <c r="M226">
        <v>1199.5999999999999</v>
      </c>
      <c r="N226">
        <v>82.1</v>
      </c>
      <c r="O226">
        <v>228.1</v>
      </c>
      <c r="Q226">
        <v>412</v>
      </c>
      <c r="R226">
        <v>1.6</v>
      </c>
      <c r="S226">
        <v>94.2</v>
      </c>
      <c r="T226">
        <v>26.4</v>
      </c>
      <c r="U226">
        <v>120.6</v>
      </c>
      <c r="V226">
        <v>34.799999999999997</v>
      </c>
      <c r="W226">
        <v>73.2</v>
      </c>
      <c r="X226">
        <v>34.700000000000003</v>
      </c>
      <c r="Y226">
        <v>3.1</v>
      </c>
      <c r="Z226">
        <v>473.2</v>
      </c>
      <c r="AA226">
        <v>2.6</v>
      </c>
      <c r="AB226">
        <v>3.1</v>
      </c>
      <c r="AC226">
        <v>470</v>
      </c>
      <c r="AD226">
        <v>2.7</v>
      </c>
    </row>
    <row r="227" spans="1:30" x14ac:dyDescent="0.2">
      <c r="A227" s="2">
        <v>28246</v>
      </c>
      <c r="B227">
        <v>311.60000000000002</v>
      </c>
      <c r="C227">
        <v>1205.5</v>
      </c>
      <c r="D227">
        <v>82.4</v>
      </c>
      <c r="E227">
        <v>223.4</v>
      </c>
      <c r="G227">
        <v>417.7</v>
      </c>
      <c r="H227">
        <v>1.6</v>
      </c>
      <c r="I227">
        <v>5.8</v>
      </c>
      <c r="J227">
        <v>1.2</v>
      </c>
      <c r="K227">
        <v>6.9</v>
      </c>
      <c r="L227">
        <v>317.2</v>
      </c>
      <c r="M227">
        <v>1209</v>
      </c>
      <c r="N227">
        <v>82.5</v>
      </c>
      <c r="O227">
        <v>228.7</v>
      </c>
      <c r="Q227">
        <v>417.6</v>
      </c>
      <c r="R227">
        <v>1.6</v>
      </c>
      <c r="S227">
        <v>94.9</v>
      </c>
      <c r="T227">
        <v>26.1</v>
      </c>
      <c r="U227">
        <v>121</v>
      </c>
      <c r="V227">
        <v>34.700000000000003</v>
      </c>
      <c r="W227">
        <v>206.4</v>
      </c>
      <c r="X227">
        <v>34.5</v>
      </c>
      <c r="Y227">
        <v>3.2</v>
      </c>
      <c r="Z227">
        <v>474.6</v>
      </c>
      <c r="AA227">
        <v>2.7</v>
      </c>
      <c r="AB227">
        <v>3.2</v>
      </c>
      <c r="AC227">
        <v>472.6</v>
      </c>
      <c r="AD227">
        <v>2.8</v>
      </c>
    </row>
    <row r="228" spans="1:30" x14ac:dyDescent="0.2">
      <c r="A228" s="2">
        <v>28277</v>
      </c>
      <c r="B228">
        <v>317.7</v>
      </c>
      <c r="C228">
        <v>1219.8</v>
      </c>
      <c r="D228">
        <v>83.1</v>
      </c>
      <c r="E228">
        <v>228.3</v>
      </c>
      <c r="G228">
        <v>422.5</v>
      </c>
      <c r="H228">
        <v>1.5</v>
      </c>
      <c r="I228">
        <v>6</v>
      </c>
      <c r="J228">
        <v>1.2</v>
      </c>
      <c r="K228">
        <v>7.2</v>
      </c>
      <c r="L228">
        <v>318.8</v>
      </c>
      <c r="M228">
        <v>1217.8</v>
      </c>
      <c r="N228">
        <v>83.1</v>
      </c>
      <c r="O228">
        <v>229.6</v>
      </c>
      <c r="Q228">
        <v>423</v>
      </c>
      <c r="R228">
        <v>1.5</v>
      </c>
      <c r="S228">
        <v>96</v>
      </c>
      <c r="T228">
        <v>25.8</v>
      </c>
      <c r="U228">
        <v>121.8</v>
      </c>
      <c r="V228">
        <v>34.4</v>
      </c>
      <c r="W228">
        <v>262.39999999999998</v>
      </c>
      <c r="X228">
        <v>34.200000000000003</v>
      </c>
      <c r="Y228">
        <v>3.3</v>
      </c>
      <c r="Z228">
        <v>478.1</v>
      </c>
      <c r="AA228">
        <v>2.9</v>
      </c>
      <c r="AB228">
        <v>3.3</v>
      </c>
      <c r="AC228">
        <v>474.5</v>
      </c>
      <c r="AD228">
        <v>2.8</v>
      </c>
    </row>
    <row r="229" spans="1:30" x14ac:dyDescent="0.2">
      <c r="A229" s="2">
        <v>28307</v>
      </c>
      <c r="B229">
        <v>322.2</v>
      </c>
      <c r="C229">
        <v>1232.9000000000001</v>
      </c>
      <c r="D229">
        <v>84.5</v>
      </c>
      <c r="E229">
        <v>231</v>
      </c>
      <c r="G229">
        <v>427.5</v>
      </c>
      <c r="H229">
        <v>1.4</v>
      </c>
      <c r="I229">
        <v>6.2</v>
      </c>
      <c r="J229">
        <v>1.2</v>
      </c>
      <c r="K229">
        <v>7.4</v>
      </c>
      <c r="L229">
        <v>320.2</v>
      </c>
      <c r="M229">
        <v>1226.7</v>
      </c>
      <c r="N229">
        <v>83.9</v>
      </c>
      <c r="O229">
        <v>230</v>
      </c>
      <c r="Q229">
        <v>427.5</v>
      </c>
      <c r="R229">
        <v>1.4</v>
      </c>
      <c r="S229">
        <v>97.4</v>
      </c>
      <c r="T229">
        <v>26.7</v>
      </c>
      <c r="U229">
        <v>124.1</v>
      </c>
      <c r="V229">
        <v>35.299999999999997</v>
      </c>
      <c r="W229">
        <v>322.89999999999998</v>
      </c>
      <c r="X229">
        <v>35</v>
      </c>
      <c r="Y229">
        <v>3.5</v>
      </c>
      <c r="Z229">
        <v>481.8</v>
      </c>
      <c r="AA229">
        <v>3.2</v>
      </c>
      <c r="AB229">
        <v>3.5</v>
      </c>
      <c r="AC229">
        <v>477.6</v>
      </c>
      <c r="AD229">
        <v>2.8</v>
      </c>
    </row>
    <row r="230" spans="1:30" x14ac:dyDescent="0.2">
      <c r="A230" s="2">
        <v>28338</v>
      </c>
      <c r="B230">
        <v>320.2</v>
      </c>
      <c r="C230">
        <v>1235.3</v>
      </c>
      <c r="D230">
        <v>84.6</v>
      </c>
      <c r="E230">
        <v>228.8</v>
      </c>
      <c r="G230">
        <v>430.4</v>
      </c>
      <c r="H230">
        <v>1.5</v>
      </c>
      <c r="I230">
        <v>6.4</v>
      </c>
      <c r="J230">
        <v>1.2</v>
      </c>
      <c r="K230">
        <v>7.7</v>
      </c>
      <c r="L230">
        <v>322.3</v>
      </c>
      <c r="M230">
        <v>1237</v>
      </c>
      <c r="N230">
        <v>84.5</v>
      </c>
      <c r="O230">
        <v>231.4</v>
      </c>
      <c r="Q230">
        <v>431.4</v>
      </c>
      <c r="R230">
        <v>1.5</v>
      </c>
      <c r="S230">
        <v>97.7</v>
      </c>
      <c r="T230">
        <v>26.5</v>
      </c>
      <c r="U230">
        <v>124.2</v>
      </c>
      <c r="V230">
        <v>35.200000000000003</v>
      </c>
      <c r="W230">
        <v>1060.7</v>
      </c>
      <c r="X230">
        <v>34.1</v>
      </c>
      <c r="Y230">
        <v>3.6</v>
      </c>
      <c r="Z230">
        <v>483.2</v>
      </c>
      <c r="AA230">
        <v>3.2</v>
      </c>
      <c r="AB230">
        <v>3.6</v>
      </c>
      <c r="AC230">
        <v>481.9</v>
      </c>
      <c r="AD230">
        <v>2.8</v>
      </c>
    </row>
    <row r="231" spans="1:30" x14ac:dyDescent="0.2">
      <c r="A231" s="2">
        <v>28369</v>
      </c>
      <c r="B231">
        <v>323.7</v>
      </c>
      <c r="C231">
        <v>1244.7</v>
      </c>
      <c r="D231">
        <v>85</v>
      </c>
      <c r="E231">
        <v>232</v>
      </c>
      <c r="G231">
        <v>434.3</v>
      </c>
      <c r="H231">
        <v>1.6</v>
      </c>
      <c r="I231">
        <v>6.7</v>
      </c>
      <c r="J231">
        <v>1.2</v>
      </c>
      <c r="K231">
        <v>7.9</v>
      </c>
      <c r="L231">
        <v>324.5</v>
      </c>
      <c r="M231">
        <v>1246.2</v>
      </c>
      <c r="N231">
        <v>85.2</v>
      </c>
      <c r="O231">
        <v>232.7</v>
      </c>
      <c r="Q231">
        <v>435.3</v>
      </c>
      <c r="R231">
        <v>1.6</v>
      </c>
      <c r="S231">
        <v>98.1</v>
      </c>
      <c r="T231">
        <v>26.3</v>
      </c>
      <c r="U231">
        <v>124.4</v>
      </c>
      <c r="V231">
        <v>35.200000000000003</v>
      </c>
      <c r="W231">
        <v>625.6</v>
      </c>
      <c r="X231">
        <v>34.5</v>
      </c>
      <c r="Y231">
        <v>3.8</v>
      </c>
      <c r="Z231">
        <v>485.1</v>
      </c>
      <c r="AA231">
        <v>3</v>
      </c>
      <c r="AB231">
        <v>3.7</v>
      </c>
      <c r="AC231">
        <v>484.8</v>
      </c>
      <c r="AD231">
        <v>2.9</v>
      </c>
    </row>
    <row r="232" spans="1:30" x14ac:dyDescent="0.2">
      <c r="A232" s="2">
        <v>28399</v>
      </c>
      <c r="B232">
        <v>327.9</v>
      </c>
      <c r="C232">
        <v>1255.9000000000001</v>
      </c>
      <c r="D232">
        <v>85.7</v>
      </c>
      <c r="E232">
        <v>235.3</v>
      </c>
      <c r="G232">
        <v>438.2</v>
      </c>
      <c r="H232">
        <v>1.6</v>
      </c>
      <c r="I232">
        <v>6.9</v>
      </c>
      <c r="J232">
        <v>1.3</v>
      </c>
      <c r="K232">
        <v>8.1999999999999993</v>
      </c>
      <c r="L232">
        <v>326.39999999999998</v>
      </c>
      <c r="M232">
        <v>1254</v>
      </c>
      <c r="N232">
        <v>85.9</v>
      </c>
      <c r="O232">
        <v>233.8</v>
      </c>
      <c r="Q232">
        <v>438.7</v>
      </c>
      <c r="R232">
        <v>1.7</v>
      </c>
      <c r="S232">
        <v>98.8</v>
      </c>
      <c r="T232">
        <v>26.9</v>
      </c>
      <c r="U232">
        <v>125.7</v>
      </c>
      <c r="V232">
        <v>35.700000000000003</v>
      </c>
      <c r="W232">
        <v>1305.5</v>
      </c>
      <c r="X232">
        <v>34.4</v>
      </c>
      <c r="Y232">
        <v>3.9</v>
      </c>
      <c r="Z232">
        <v>488.2</v>
      </c>
      <c r="AA232">
        <v>2.9</v>
      </c>
      <c r="AB232">
        <v>3.9</v>
      </c>
      <c r="AC232">
        <v>487.2</v>
      </c>
      <c r="AD232">
        <v>2.9</v>
      </c>
    </row>
    <row r="233" spans="1:30" x14ac:dyDescent="0.2">
      <c r="A233" s="2">
        <v>28430</v>
      </c>
      <c r="B233">
        <v>331.4</v>
      </c>
      <c r="C233">
        <v>1260.2</v>
      </c>
      <c r="D233">
        <v>87.2</v>
      </c>
      <c r="E233">
        <v>237.3</v>
      </c>
      <c r="G233">
        <v>440.1</v>
      </c>
      <c r="H233">
        <v>1.7</v>
      </c>
      <c r="I233">
        <v>7.1</v>
      </c>
      <c r="J233">
        <v>1.3</v>
      </c>
      <c r="K233">
        <v>8.4</v>
      </c>
      <c r="L233">
        <v>328.6</v>
      </c>
      <c r="M233">
        <v>1262.4000000000001</v>
      </c>
      <c r="N233">
        <v>86.6</v>
      </c>
      <c r="O233">
        <v>235.1</v>
      </c>
      <c r="Q233">
        <v>441.4</v>
      </c>
      <c r="R233">
        <v>1.7</v>
      </c>
      <c r="S233">
        <v>100.6</v>
      </c>
      <c r="T233">
        <v>27</v>
      </c>
      <c r="U233">
        <v>127.6</v>
      </c>
      <c r="V233">
        <v>35.9</v>
      </c>
      <c r="W233">
        <v>861.7</v>
      </c>
      <c r="X233">
        <v>35</v>
      </c>
      <c r="Y233">
        <v>4</v>
      </c>
      <c r="Z233">
        <v>487</v>
      </c>
      <c r="AA233">
        <v>2.8</v>
      </c>
      <c r="AB233">
        <v>4</v>
      </c>
      <c r="AC233">
        <v>490.6</v>
      </c>
      <c r="AD233">
        <v>2.9</v>
      </c>
    </row>
    <row r="234" spans="1:30" x14ac:dyDescent="0.2">
      <c r="A234" s="2">
        <v>28460</v>
      </c>
      <c r="B234">
        <v>340</v>
      </c>
      <c r="C234">
        <v>1273</v>
      </c>
      <c r="D234">
        <v>89</v>
      </c>
      <c r="E234">
        <v>244</v>
      </c>
      <c r="G234">
        <v>443.3</v>
      </c>
      <c r="H234">
        <v>1.6</v>
      </c>
      <c r="I234">
        <v>7.4</v>
      </c>
      <c r="J234">
        <v>1.3</v>
      </c>
      <c r="K234">
        <v>8.6999999999999993</v>
      </c>
      <c r="L234">
        <v>330.9</v>
      </c>
      <c r="M234">
        <v>1270.3</v>
      </c>
      <c r="N234">
        <v>87.4</v>
      </c>
      <c r="O234">
        <v>236.4</v>
      </c>
      <c r="Q234">
        <v>445.4</v>
      </c>
      <c r="R234">
        <v>1.8</v>
      </c>
      <c r="S234">
        <v>102.8</v>
      </c>
      <c r="T234">
        <v>27.1</v>
      </c>
      <c r="U234">
        <v>129.9</v>
      </c>
      <c r="V234">
        <v>36.5</v>
      </c>
      <c r="W234">
        <v>569.5</v>
      </c>
      <c r="X234">
        <v>35.9</v>
      </c>
      <c r="Y234">
        <v>4.2</v>
      </c>
      <c r="Z234">
        <v>488.1</v>
      </c>
      <c r="AA234">
        <v>2.7</v>
      </c>
      <c r="AB234">
        <v>4.2</v>
      </c>
      <c r="AC234">
        <v>492.2</v>
      </c>
      <c r="AD234">
        <v>2.9</v>
      </c>
    </row>
    <row r="235" spans="1:30" x14ac:dyDescent="0.2">
      <c r="A235" s="2">
        <v>28491</v>
      </c>
      <c r="B235">
        <v>339.3</v>
      </c>
      <c r="C235">
        <v>1282.3</v>
      </c>
      <c r="D235">
        <v>87.3</v>
      </c>
      <c r="E235">
        <v>244.8</v>
      </c>
      <c r="G235">
        <v>450.8</v>
      </c>
      <c r="H235">
        <v>1.8</v>
      </c>
      <c r="I235">
        <v>7.7</v>
      </c>
      <c r="J235">
        <v>1.4</v>
      </c>
      <c r="K235">
        <v>9</v>
      </c>
      <c r="L235">
        <v>334.4</v>
      </c>
      <c r="M235">
        <v>1279.7</v>
      </c>
      <c r="N235">
        <v>88</v>
      </c>
      <c r="O235">
        <v>239.1</v>
      </c>
      <c r="Q235">
        <v>448.8</v>
      </c>
      <c r="R235">
        <v>1.8</v>
      </c>
      <c r="S235">
        <v>102.1</v>
      </c>
      <c r="T235">
        <v>28.2</v>
      </c>
      <c r="U235">
        <v>130.19999999999999</v>
      </c>
      <c r="V235">
        <v>38.1</v>
      </c>
      <c r="W235">
        <v>483.9</v>
      </c>
      <c r="X235">
        <v>37.700000000000003</v>
      </c>
      <c r="Y235">
        <v>4.3</v>
      </c>
      <c r="Z235">
        <v>490.4</v>
      </c>
      <c r="AA235">
        <v>2.8</v>
      </c>
      <c r="AB235">
        <v>4.3</v>
      </c>
      <c r="AC235">
        <v>494.6</v>
      </c>
      <c r="AD235">
        <v>3</v>
      </c>
    </row>
    <row r="236" spans="1:30" x14ac:dyDescent="0.2">
      <c r="A236" s="2">
        <v>28522</v>
      </c>
      <c r="B236">
        <v>327.9</v>
      </c>
      <c r="C236">
        <v>1276.8</v>
      </c>
      <c r="D236">
        <v>87.6</v>
      </c>
      <c r="E236">
        <v>233</v>
      </c>
      <c r="G236">
        <v>454.4</v>
      </c>
      <c r="H236">
        <v>2.1</v>
      </c>
      <c r="I236">
        <v>8</v>
      </c>
      <c r="J236">
        <v>1.4</v>
      </c>
      <c r="K236">
        <v>9.4</v>
      </c>
      <c r="L236">
        <v>335.3</v>
      </c>
      <c r="M236">
        <v>1285.5</v>
      </c>
      <c r="N236">
        <v>88.7</v>
      </c>
      <c r="O236">
        <v>239.1</v>
      </c>
      <c r="Q236">
        <v>451.8</v>
      </c>
      <c r="R236">
        <v>2</v>
      </c>
      <c r="S236">
        <v>101.1</v>
      </c>
      <c r="T236">
        <v>27.5</v>
      </c>
      <c r="U236">
        <v>128.69999999999999</v>
      </c>
      <c r="V236">
        <v>36.799999999999997</v>
      </c>
      <c r="W236">
        <v>405.5</v>
      </c>
      <c r="X236">
        <v>36.4</v>
      </c>
      <c r="Y236">
        <v>4.4000000000000004</v>
      </c>
      <c r="Z236">
        <v>492.5</v>
      </c>
      <c r="AA236">
        <v>2.8</v>
      </c>
      <c r="AB236">
        <v>4.4000000000000004</v>
      </c>
      <c r="AC236">
        <v>496.4</v>
      </c>
      <c r="AD236">
        <v>3</v>
      </c>
    </row>
    <row r="237" spans="1:30" x14ac:dyDescent="0.2">
      <c r="A237" s="2">
        <v>28550</v>
      </c>
      <c r="B237">
        <v>330.8</v>
      </c>
      <c r="C237">
        <v>1288.2</v>
      </c>
      <c r="D237">
        <v>88.7</v>
      </c>
      <c r="E237">
        <v>234.8</v>
      </c>
      <c r="G237">
        <v>457.2</v>
      </c>
      <c r="H237">
        <v>2.2999999999999998</v>
      </c>
      <c r="I237">
        <v>8.4</v>
      </c>
      <c r="J237">
        <v>1.4</v>
      </c>
      <c r="K237">
        <v>9.8000000000000007</v>
      </c>
      <c r="L237">
        <v>337</v>
      </c>
      <c r="M237">
        <v>1292.2</v>
      </c>
      <c r="N237">
        <v>89.4</v>
      </c>
      <c r="O237">
        <v>240</v>
      </c>
      <c r="Q237">
        <v>455.5</v>
      </c>
      <c r="R237">
        <v>2.2000000000000002</v>
      </c>
      <c r="S237">
        <v>102</v>
      </c>
      <c r="T237">
        <v>27.1</v>
      </c>
      <c r="U237">
        <v>129.1</v>
      </c>
      <c r="V237">
        <v>36.1</v>
      </c>
      <c r="W237">
        <v>328</v>
      </c>
      <c r="X237">
        <v>35.799999999999997</v>
      </c>
      <c r="Y237">
        <v>4.5</v>
      </c>
      <c r="Z237">
        <v>497.9</v>
      </c>
      <c r="AA237">
        <v>2.8</v>
      </c>
      <c r="AB237">
        <v>4.5999999999999996</v>
      </c>
      <c r="AC237">
        <v>497.5</v>
      </c>
      <c r="AD237">
        <v>3</v>
      </c>
    </row>
    <row r="238" spans="1:30" x14ac:dyDescent="0.2">
      <c r="A238" s="2">
        <v>28581</v>
      </c>
      <c r="B238">
        <v>343.4</v>
      </c>
      <c r="C238">
        <v>1307.4000000000001</v>
      </c>
      <c r="D238">
        <v>89.6</v>
      </c>
      <c r="E238">
        <v>246.1</v>
      </c>
      <c r="G238">
        <v>460.5</v>
      </c>
      <c r="H238">
        <v>2.5</v>
      </c>
      <c r="I238">
        <v>8.6999999999999993</v>
      </c>
      <c r="J238">
        <v>1.5</v>
      </c>
      <c r="K238">
        <v>10.199999999999999</v>
      </c>
      <c r="L238">
        <v>339.9</v>
      </c>
      <c r="M238">
        <v>1300.4000000000001</v>
      </c>
      <c r="N238">
        <v>90</v>
      </c>
      <c r="O238">
        <v>242.2</v>
      </c>
      <c r="Q238">
        <v>459.5</v>
      </c>
      <c r="R238">
        <v>2.4</v>
      </c>
      <c r="S238">
        <v>103.2</v>
      </c>
      <c r="T238">
        <v>27.9</v>
      </c>
      <c r="U238">
        <v>131.19999999999999</v>
      </c>
      <c r="V238">
        <v>37</v>
      </c>
      <c r="W238">
        <v>556.70000000000005</v>
      </c>
      <c r="X238">
        <v>36.4</v>
      </c>
      <c r="Y238">
        <v>4.7</v>
      </c>
      <c r="Z238">
        <v>501.1</v>
      </c>
      <c r="AA238">
        <v>2.9</v>
      </c>
      <c r="AB238">
        <v>4.7</v>
      </c>
      <c r="AC238">
        <v>498.6</v>
      </c>
      <c r="AD238">
        <v>3.1</v>
      </c>
    </row>
    <row r="239" spans="1:30" x14ac:dyDescent="0.2">
      <c r="A239" s="2">
        <v>28611</v>
      </c>
      <c r="B239">
        <v>338.2</v>
      </c>
      <c r="C239">
        <v>1304.8</v>
      </c>
      <c r="D239">
        <v>90.6</v>
      </c>
      <c r="E239">
        <v>239.8</v>
      </c>
      <c r="G239">
        <v>463</v>
      </c>
      <c r="H239">
        <v>2.7</v>
      </c>
      <c r="I239">
        <v>9.1</v>
      </c>
      <c r="J239">
        <v>1.5</v>
      </c>
      <c r="K239">
        <v>10.6</v>
      </c>
      <c r="L239">
        <v>344.9</v>
      </c>
      <c r="M239">
        <v>1310.5</v>
      </c>
      <c r="N239">
        <v>90.8</v>
      </c>
      <c r="O239">
        <v>246.1</v>
      </c>
      <c r="Q239">
        <v>463.3</v>
      </c>
      <c r="R239">
        <v>2.6</v>
      </c>
      <c r="S239">
        <v>104.3</v>
      </c>
      <c r="T239">
        <v>27.9</v>
      </c>
      <c r="U239">
        <v>132.30000000000001</v>
      </c>
      <c r="V239">
        <v>37.1</v>
      </c>
      <c r="W239">
        <v>1211.9000000000001</v>
      </c>
      <c r="X239">
        <v>35.9</v>
      </c>
      <c r="Y239">
        <v>4.8</v>
      </c>
      <c r="Z239">
        <v>501</v>
      </c>
      <c r="AA239">
        <v>3</v>
      </c>
      <c r="AB239">
        <v>4.9000000000000004</v>
      </c>
      <c r="AC239">
        <v>499.7</v>
      </c>
      <c r="AD239">
        <v>3.1</v>
      </c>
    </row>
    <row r="240" spans="1:30" x14ac:dyDescent="0.2">
      <c r="A240" s="2">
        <v>28642</v>
      </c>
      <c r="B240">
        <v>345.2</v>
      </c>
      <c r="C240">
        <v>1319</v>
      </c>
      <c r="D240">
        <v>91.6</v>
      </c>
      <c r="E240">
        <v>245.5</v>
      </c>
      <c r="G240">
        <v>469.3</v>
      </c>
      <c r="H240">
        <v>2.9</v>
      </c>
      <c r="I240">
        <v>9.5</v>
      </c>
      <c r="J240">
        <v>1.5</v>
      </c>
      <c r="K240">
        <v>11</v>
      </c>
      <c r="L240">
        <v>346.9</v>
      </c>
      <c r="M240">
        <v>1318.5</v>
      </c>
      <c r="N240">
        <v>91.5</v>
      </c>
      <c r="O240">
        <v>247.3</v>
      </c>
      <c r="Q240">
        <v>470.3</v>
      </c>
      <c r="R240">
        <v>2.9</v>
      </c>
      <c r="S240">
        <v>105.7</v>
      </c>
      <c r="T240">
        <v>28</v>
      </c>
      <c r="U240">
        <v>133.6</v>
      </c>
      <c r="V240">
        <v>37.299999999999997</v>
      </c>
      <c r="W240">
        <v>1094.0999999999999</v>
      </c>
      <c r="X240">
        <v>36.200000000000003</v>
      </c>
      <c r="Y240">
        <v>4.9000000000000004</v>
      </c>
      <c r="Z240">
        <v>501.6</v>
      </c>
      <c r="AA240">
        <v>3.2</v>
      </c>
      <c r="AB240">
        <v>4.9000000000000004</v>
      </c>
      <c r="AC240">
        <v>498.5</v>
      </c>
      <c r="AD240">
        <v>3.1</v>
      </c>
    </row>
    <row r="241" spans="1:30" x14ac:dyDescent="0.2">
      <c r="A241" s="2">
        <v>28672</v>
      </c>
      <c r="B241">
        <v>349.5</v>
      </c>
      <c r="C241">
        <v>1330.1</v>
      </c>
      <c r="D241">
        <v>92.6</v>
      </c>
      <c r="E241">
        <v>248.3</v>
      </c>
      <c r="G241">
        <v>478.5</v>
      </c>
      <c r="H241">
        <v>3.2</v>
      </c>
      <c r="I241">
        <v>9.8000000000000007</v>
      </c>
      <c r="J241">
        <v>1.6</v>
      </c>
      <c r="K241">
        <v>11.4</v>
      </c>
      <c r="L241">
        <v>347.6</v>
      </c>
      <c r="M241">
        <v>1324.1</v>
      </c>
      <c r="N241">
        <v>92</v>
      </c>
      <c r="O241">
        <v>247.5</v>
      </c>
      <c r="Q241">
        <v>479.1</v>
      </c>
      <c r="R241">
        <v>3.2</v>
      </c>
      <c r="S241">
        <v>107</v>
      </c>
      <c r="T241">
        <v>28.7</v>
      </c>
      <c r="U241">
        <v>135.69999999999999</v>
      </c>
      <c r="V241">
        <v>38.200000000000003</v>
      </c>
      <c r="W241">
        <v>1317.2</v>
      </c>
      <c r="X241">
        <v>36.9</v>
      </c>
      <c r="Y241">
        <v>5</v>
      </c>
      <c r="Z241">
        <v>498.9</v>
      </c>
      <c r="AA241">
        <v>3.6</v>
      </c>
      <c r="AB241">
        <v>5</v>
      </c>
      <c r="AC241">
        <v>494.2</v>
      </c>
      <c r="AD241">
        <v>3.2</v>
      </c>
    </row>
    <row r="242" spans="1:30" x14ac:dyDescent="0.2">
      <c r="A242" s="2">
        <v>28703</v>
      </c>
      <c r="B242">
        <v>347.5</v>
      </c>
      <c r="C242">
        <v>1331.4</v>
      </c>
      <c r="D242">
        <v>92.9</v>
      </c>
      <c r="E242">
        <v>245.9</v>
      </c>
      <c r="G242">
        <v>484.4</v>
      </c>
      <c r="H242">
        <v>3.5</v>
      </c>
      <c r="I242">
        <v>10.199999999999999</v>
      </c>
      <c r="J242">
        <v>1.6</v>
      </c>
      <c r="K242">
        <v>11.8</v>
      </c>
      <c r="L242">
        <v>349.6</v>
      </c>
      <c r="M242">
        <v>1333.5</v>
      </c>
      <c r="N242">
        <v>92.7</v>
      </c>
      <c r="O242">
        <v>248.6</v>
      </c>
      <c r="Q242">
        <v>485.9</v>
      </c>
      <c r="R242">
        <v>3.5</v>
      </c>
      <c r="S242">
        <v>107.2</v>
      </c>
      <c r="T242">
        <v>28.1</v>
      </c>
      <c r="U242">
        <v>135.19999999999999</v>
      </c>
      <c r="V242">
        <v>37.6</v>
      </c>
      <c r="W242">
        <v>1139.7</v>
      </c>
      <c r="X242">
        <v>36.4</v>
      </c>
      <c r="Y242">
        <v>5.0999999999999996</v>
      </c>
      <c r="Z242">
        <v>496</v>
      </c>
      <c r="AA242">
        <v>3.6</v>
      </c>
      <c r="AB242">
        <v>5.0999999999999996</v>
      </c>
      <c r="AC242">
        <v>494.4</v>
      </c>
      <c r="AD242">
        <v>3.2</v>
      </c>
    </row>
    <row r="243" spans="1:30" x14ac:dyDescent="0.2">
      <c r="A243" s="2">
        <v>28734</v>
      </c>
      <c r="B243">
        <v>352.7</v>
      </c>
      <c r="C243">
        <v>1344.7</v>
      </c>
      <c r="D243">
        <v>93.5</v>
      </c>
      <c r="E243">
        <v>250.5</v>
      </c>
      <c r="G243">
        <v>492.4</v>
      </c>
      <c r="H243">
        <v>3.9</v>
      </c>
      <c r="I243">
        <v>10.6</v>
      </c>
      <c r="J243">
        <v>1.7</v>
      </c>
      <c r="K243">
        <v>12.2</v>
      </c>
      <c r="L243">
        <v>352.2</v>
      </c>
      <c r="M243">
        <v>1345</v>
      </c>
      <c r="N243">
        <v>93.6</v>
      </c>
      <c r="O243">
        <v>250.3</v>
      </c>
      <c r="Q243">
        <v>493.7</v>
      </c>
      <c r="R243">
        <v>3.9</v>
      </c>
      <c r="S243">
        <v>108</v>
      </c>
      <c r="T243">
        <v>28.2</v>
      </c>
      <c r="U243">
        <v>136.19999999999999</v>
      </c>
      <c r="V243">
        <v>37.799999999999997</v>
      </c>
      <c r="W243">
        <v>1060</v>
      </c>
      <c r="X243">
        <v>36.700000000000003</v>
      </c>
      <c r="Y243">
        <v>5.2</v>
      </c>
      <c r="Z243">
        <v>495.8</v>
      </c>
      <c r="AA243">
        <v>3.4</v>
      </c>
      <c r="AB243">
        <v>5.2</v>
      </c>
      <c r="AC243">
        <v>495.1</v>
      </c>
      <c r="AD243">
        <v>3.2</v>
      </c>
    </row>
    <row r="244" spans="1:30" x14ac:dyDescent="0.2">
      <c r="A244" s="2">
        <v>28764</v>
      </c>
      <c r="B244">
        <v>354.9</v>
      </c>
      <c r="C244">
        <v>1355.3</v>
      </c>
      <c r="D244">
        <v>94.3</v>
      </c>
      <c r="E244">
        <v>252</v>
      </c>
      <c r="G244">
        <v>501.1</v>
      </c>
      <c r="H244">
        <v>4.3</v>
      </c>
      <c r="I244">
        <v>10.9</v>
      </c>
      <c r="J244">
        <v>1.7</v>
      </c>
      <c r="K244">
        <v>12.6</v>
      </c>
      <c r="L244">
        <v>353.3</v>
      </c>
      <c r="M244">
        <v>1352.3</v>
      </c>
      <c r="N244">
        <v>94.4</v>
      </c>
      <c r="O244">
        <v>250.4</v>
      </c>
      <c r="Q244">
        <v>501.2</v>
      </c>
      <c r="R244">
        <v>4.4000000000000004</v>
      </c>
      <c r="S244">
        <v>108.8</v>
      </c>
      <c r="T244">
        <v>28.7</v>
      </c>
      <c r="U244">
        <v>137.6</v>
      </c>
      <c r="V244">
        <v>38.4</v>
      </c>
      <c r="W244">
        <v>1277.3</v>
      </c>
      <c r="X244">
        <v>37.1</v>
      </c>
      <c r="Y244">
        <v>5.3</v>
      </c>
      <c r="Z244">
        <v>494.9</v>
      </c>
      <c r="AA244">
        <v>3.3</v>
      </c>
      <c r="AB244">
        <v>5.3</v>
      </c>
      <c r="AC244">
        <v>493.4</v>
      </c>
      <c r="AD244">
        <v>3.2</v>
      </c>
    </row>
    <row r="245" spans="1:30" x14ac:dyDescent="0.2">
      <c r="A245" s="2">
        <v>28795</v>
      </c>
      <c r="B245">
        <v>358.5</v>
      </c>
      <c r="C245">
        <v>1358.1</v>
      </c>
      <c r="D245">
        <v>96</v>
      </c>
      <c r="E245">
        <v>252.7</v>
      </c>
      <c r="G245">
        <v>509.5</v>
      </c>
      <c r="H245">
        <v>4.9000000000000004</v>
      </c>
      <c r="I245">
        <v>11.3</v>
      </c>
      <c r="J245">
        <v>1.7</v>
      </c>
      <c r="K245">
        <v>13.1</v>
      </c>
      <c r="L245">
        <v>355.4</v>
      </c>
      <c r="M245">
        <v>1359.1</v>
      </c>
      <c r="N245">
        <v>95.2</v>
      </c>
      <c r="O245">
        <v>250.2</v>
      </c>
      <c r="Q245">
        <v>510</v>
      </c>
      <c r="R245">
        <v>5</v>
      </c>
      <c r="S245">
        <v>110.9</v>
      </c>
      <c r="T245">
        <v>29.9</v>
      </c>
      <c r="U245">
        <v>140.69999999999999</v>
      </c>
      <c r="V245">
        <v>39.6</v>
      </c>
      <c r="W245">
        <v>703.1</v>
      </c>
      <c r="X245">
        <v>38.9</v>
      </c>
      <c r="Y245">
        <v>6.7</v>
      </c>
      <c r="Z245">
        <v>485.2</v>
      </c>
      <c r="AA245">
        <v>3.2</v>
      </c>
      <c r="AB245">
        <v>6.7</v>
      </c>
      <c r="AC245">
        <v>488.8</v>
      </c>
      <c r="AD245">
        <v>3.3</v>
      </c>
    </row>
    <row r="246" spans="1:30" x14ac:dyDescent="0.2">
      <c r="A246" s="2">
        <v>28825</v>
      </c>
      <c r="B246">
        <v>367.9</v>
      </c>
      <c r="C246">
        <v>1370.8</v>
      </c>
      <c r="D246">
        <v>98</v>
      </c>
      <c r="E246">
        <v>258.39999999999998</v>
      </c>
      <c r="G246">
        <v>519.4</v>
      </c>
      <c r="H246">
        <v>5.4</v>
      </c>
      <c r="I246">
        <v>11.7</v>
      </c>
      <c r="J246">
        <v>1.8</v>
      </c>
      <c r="K246">
        <v>13.5</v>
      </c>
      <c r="L246">
        <v>357.3</v>
      </c>
      <c r="M246">
        <v>1366</v>
      </c>
      <c r="N246">
        <v>96</v>
      </c>
      <c r="O246">
        <v>249.5</v>
      </c>
      <c r="Q246">
        <v>521</v>
      </c>
      <c r="R246">
        <v>5.8</v>
      </c>
      <c r="S246">
        <v>113.4</v>
      </c>
      <c r="T246">
        <v>31.3</v>
      </c>
      <c r="U246">
        <v>144.69999999999999</v>
      </c>
      <c r="V246">
        <v>41.7</v>
      </c>
      <c r="W246">
        <v>868.3</v>
      </c>
      <c r="X246">
        <v>40.799999999999997</v>
      </c>
      <c r="Y246">
        <v>8.5</v>
      </c>
      <c r="Z246">
        <v>478.1</v>
      </c>
      <c r="AA246">
        <v>3.1</v>
      </c>
      <c r="AB246">
        <v>8.5</v>
      </c>
      <c r="AC246">
        <v>481.9</v>
      </c>
      <c r="AD246">
        <v>3.3</v>
      </c>
    </row>
    <row r="247" spans="1:30" x14ac:dyDescent="0.2">
      <c r="A247" s="2">
        <v>28856</v>
      </c>
      <c r="B247">
        <v>363.3</v>
      </c>
      <c r="C247">
        <v>1375.2</v>
      </c>
      <c r="D247">
        <v>96.1</v>
      </c>
      <c r="E247">
        <v>254</v>
      </c>
      <c r="G247">
        <v>535.70000000000005</v>
      </c>
      <c r="H247">
        <v>6.8</v>
      </c>
      <c r="I247">
        <v>12.1</v>
      </c>
      <c r="J247">
        <v>1.8</v>
      </c>
      <c r="K247">
        <v>13.9</v>
      </c>
      <c r="L247">
        <v>358.6</v>
      </c>
      <c r="M247">
        <v>1371.6</v>
      </c>
      <c r="N247">
        <v>96.8</v>
      </c>
      <c r="O247">
        <v>248.5</v>
      </c>
      <c r="Q247">
        <v>533.29999999999995</v>
      </c>
      <c r="R247">
        <v>7</v>
      </c>
      <c r="S247">
        <v>112.3</v>
      </c>
      <c r="T247">
        <v>32</v>
      </c>
      <c r="U247">
        <v>144.30000000000001</v>
      </c>
      <c r="V247">
        <v>43.1</v>
      </c>
      <c r="W247">
        <v>1002.6</v>
      </c>
      <c r="X247">
        <v>42.1</v>
      </c>
      <c r="Y247">
        <v>10.1</v>
      </c>
      <c r="Z247">
        <v>469.4</v>
      </c>
      <c r="AA247">
        <v>3.1</v>
      </c>
      <c r="AB247">
        <v>10</v>
      </c>
      <c r="AC247">
        <v>472.6</v>
      </c>
      <c r="AD247">
        <v>3.3</v>
      </c>
    </row>
    <row r="248" spans="1:30" x14ac:dyDescent="0.2">
      <c r="A248" s="2">
        <v>28887</v>
      </c>
      <c r="B248">
        <v>351.7</v>
      </c>
      <c r="C248">
        <v>1369.3</v>
      </c>
      <c r="D248">
        <v>96.2</v>
      </c>
      <c r="E248">
        <v>241.4</v>
      </c>
      <c r="G248">
        <v>546</v>
      </c>
      <c r="H248">
        <v>8.6</v>
      </c>
      <c r="I248">
        <v>12.5</v>
      </c>
      <c r="J248">
        <v>1.9</v>
      </c>
      <c r="K248">
        <v>14.3</v>
      </c>
      <c r="L248">
        <v>359.9</v>
      </c>
      <c r="M248">
        <v>1377.8</v>
      </c>
      <c r="N248">
        <v>97.4</v>
      </c>
      <c r="O248">
        <v>248.1</v>
      </c>
      <c r="Q248">
        <v>542.9</v>
      </c>
      <c r="R248">
        <v>8.3000000000000007</v>
      </c>
      <c r="S248">
        <v>111</v>
      </c>
      <c r="T248">
        <v>30.6</v>
      </c>
      <c r="U248">
        <v>141.6</v>
      </c>
      <c r="V248">
        <v>40.700000000000003</v>
      </c>
      <c r="W248">
        <v>973</v>
      </c>
      <c r="X248">
        <v>39.700000000000003</v>
      </c>
      <c r="Y248">
        <v>11</v>
      </c>
      <c r="Z248">
        <v>463</v>
      </c>
      <c r="AA248">
        <v>3.1</v>
      </c>
      <c r="AB248">
        <v>11.1</v>
      </c>
      <c r="AC248">
        <v>466.7</v>
      </c>
      <c r="AD248">
        <v>3.3</v>
      </c>
    </row>
    <row r="249" spans="1:30" x14ac:dyDescent="0.2">
      <c r="A249" s="2">
        <v>28915</v>
      </c>
      <c r="B249">
        <v>356.1</v>
      </c>
      <c r="C249">
        <v>1384</v>
      </c>
      <c r="D249">
        <v>97.2</v>
      </c>
      <c r="E249">
        <v>243.5</v>
      </c>
      <c r="G249">
        <v>554.29999999999995</v>
      </c>
      <c r="H249">
        <v>10.199999999999999</v>
      </c>
      <c r="I249">
        <v>12.8</v>
      </c>
      <c r="J249">
        <v>1.9</v>
      </c>
      <c r="K249">
        <v>14.8</v>
      </c>
      <c r="L249">
        <v>362.5</v>
      </c>
      <c r="M249">
        <v>1387.8</v>
      </c>
      <c r="N249">
        <v>98</v>
      </c>
      <c r="O249">
        <v>248.8</v>
      </c>
      <c r="Q249">
        <v>552.29999999999995</v>
      </c>
      <c r="R249">
        <v>9.8000000000000007</v>
      </c>
      <c r="S249">
        <v>111.9</v>
      </c>
      <c r="T249">
        <v>30.4</v>
      </c>
      <c r="U249">
        <v>142.30000000000001</v>
      </c>
      <c r="V249">
        <v>40.200000000000003</v>
      </c>
      <c r="W249">
        <v>990.5</v>
      </c>
      <c r="X249">
        <v>39.200000000000003</v>
      </c>
      <c r="Y249">
        <v>12.2</v>
      </c>
      <c r="Z249">
        <v>463.3</v>
      </c>
      <c r="AA249">
        <v>3.2</v>
      </c>
      <c r="AB249">
        <v>12.3</v>
      </c>
      <c r="AC249">
        <v>463.2</v>
      </c>
      <c r="AD249">
        <v>3.4</v>
      </c>
    </row>
    <row r="250" spans="1:30" x14ac:dyDescent="0.2">
      <c r="A250" s="2">
        <v>28946</v>
      </c>
      <c r="B250">
        <v>371.3</v>
      </c>
      <c r="C250">
        <v>1408.4</v>
      </c>
      <c r="D250">
        <v>98.4</v>
      </c>
      <c r="E250">
        <v>256</v>
      </c>
      <c r="G250">
        <v>563.9</v>
      </c>
      <c r="H250">
        <v>11.8</v>
      </c>
      <c r="I250">
        <v>13.2</v>
      </c>
      <c r="J250">
        <v>2</v>
      </c>
      <c r="K250">
        <v>15.2</v>
      </c>
      <c r="L250">
        <v>368</v>
      </c>
      <c r="M250">
        <v>1402.1</v>
      </c>
      <c r="N250">
        <v>98.8</v>
      </c>
      <c r="O250">
        <v>252.4</v>
      </c>
      <c r="Q250">
        <v>563.29999999999995</v>
      </c>
      <c r="R250">
        <v>11.5</v>
      </c>
      <c r="S250">
        <v>113.4</v>
      </c>
      <c r="T250">
        <v>31</v>
      </c>
      <c r="U250">
        <v>144.4</v>
      </c>
      <c r="V250">
        <v>40.700000000000003</v>
      </c>
      <c r="W250">
        <v>917.6</v>
      </c>
      <c r="X250">
        <v>39.799999999999997</v>
      </c>
      <c r="Y250">
        <v>13.6</v>
      </c>
      <c r="Z250">
        <v>461.4</v>
      </c>
      <c r="AA250">
        <v>3.2</v>
      </c>
      <c r="AB250">
        <v>13.4</v>
      </c>
      <c r="AC250">
        <v>459.3</v>
      </c>
      <c r="AD250">
        <v>3.4</v>
      </c>
    </row>
    <row r="251" spans="1:30" x14ac:dyDescent="0.2">
      <c r="A251" s="2">
        <v>28976</v>
      </c>
      <c r="B251">
        <v>362.2</v>
      </c>
      <c r="C251">
        <v>1402.7</v>
      </c>
      <c r="D251">
        <v>99.3</v>
      </c>
      <c r="E251">
        <v>245.9</v>
      </c>
      <c r="G251">
        <v>570</v>
      </c>
      <c r="H251">
        <v>13.8</v>
      </c>
      <c r="I251">
        <v>13.7</v>
      </c>
      <c r="J251">
        <v>2</v>
      </c>
      <c r="K251">
        <v>15.7</v>
      </c>
      <c r="L251">
        <v>369.6</v>
      </c>
      <c r="M251">
        <v>1410.2</v>
      </c>
      <c r="N251">
        <v>99.5</v>
      </c>
      <c r="O251">
        <v>252.7</v>
      </c>
      <c r="Q251">
        <v>571.20000000000005</v>
      </c>
      <c r="R251">
        <v>13.6</v>
      </c>
      <c r="S251">
        <v>114.3</v>
      </c>
      <c r="T251">
        <v>30.2</v>
      </c>
      <c r="U251">
        <v>144.5</v>
      </c>
      <c r="V251">
        <v>40.200000000000003</v>
      </c>
      <c r="W251">
        <v>1764.9</v>
      </c>
      <c r="X251">
        <v>38.5</v>
      </c>
      <c r="Y251">
        <v>13.8</v>
      </c>
      <c r="Z251">
        <v>456.7</v>
      </c>
      <c r="AA251">
        <v>3.3</v>
      </c>
      <c r="AB251">
        <v>14</v>
      </c>
      <c r="AC251">
        <v>455.8</v>
      </c>
      <c r="AD251">
        <v>3.4</v>
      </c>
    </row>
    <row r="252" spans="1:30" x14ac:dyDescent="0.2">
      <c r="A252" s="2">
        <v>29007</v>
      </c>
      <c r="B252">
        <v>371.9</v>
      </c>
      <c r="C252">
        <v>1422.5</v>
      </c>
      <c r="D252">
        <v>100.5</v>
      </c>
      <c r="E252">
        <v>253.1</v>
      </c>
      <c r="G252">
        <v>576</v>
      </c>
      <c r="H252">
        <v>15.9</v>
      </c>
      <c r="I252">
        <v>14.1</v>
      </c>
      <c r="J252">
        <v>2</v>
      </c>
      <c r="K252">
        <v>16.100000000000001</v>
      </c>
      <c r="L252">
        <v>373.4</v>
      </c>
      <c r="M252">
        <v>1423</v>
      </c>
      <c r="N252">
        <v>100.3</v>
      </c>
      <c r="O252">
        <v>254.7</v>
      </c>
      <c r="Q252">
        <v>577.6</v>
      </c>
      <c r="R252">
        <v>15.8</v>
      </c>
      <c r="S252">
        <v>115.9</v>
      </c>
      <c r="T252">
        <v>30</v>
      </c>
      <c r="U252">
        <v>145.9</v>
      </c>
      <c r="V252">
        <v>40.1</v>
      </c>
      <c r="W252">
        <v>1417.8</v>
      </c>
      <c r="X252">
        <v>38.700000000000003</v>
      </c>
      <c r="Y252">
        <v>14.7</v>
      </c>
      <c r="Z252">
        <v>458.8</v>
      </c>
      <c r="AA252">
        <v>3.6</v>
      </c>
      <c r="AB252">
        <v>14.9</v>
      </c>
      <c r="AC252">
        <v>456.2</v>
      </c>
      <c r="AD252">
        <v>3.4</v>
      </c>
    </row>
    <row r="253" spans="1:30" x14ac:dyDescent="0.2">
      <c r="A253" s="2">
        <v>29037</v>
      </c>
      <c r="B253">
        <v>378.4</v>
      </c>
      <c r="C253">
        <v>1439.3</v>
      </c>
      <c r="D253">
        <v>101.9</v>
      </c>
      <c r="E253">
        <v>257.10000000000002</v>
      </c>
      <c r="G253">
        <v>581.6</v>
      </c>
      <c r="H253">
        <v>18.399999999999999</v>
      </c>
      <c r="I253">
        <v>14.5</v>
      </c>
      <c r="J253">
        <v>2.1</v>
      </c>
      <c r="K253">
        <v>16.5</v>
      </c>
      <c r="L253">
        <v>377.2</v>
      </c>
      <c r="M253">
        <v>1434.8</v>
      </c>
      <c r="N253">
        <v>101.2</v>
      </c>
      <c r="O253">
        <v>257</v>
      </c>
      <c r="Q253">
        <v>582.9</v>
      </c>
      <c r="R253">
        <v>18.2</v>
      </c>
      <c r="S253">
        <v>117.8</v>
      </c>
      <c r="T253">
        <v>30.4</v>
      </c>
      <c r="U253">
        <v>148.1</v>
      </c>
      <c r="V253">
        <v>40.9</v>
      </c>
      <c r="W253">
        <v>1170.5999999999999</v>
      </c>
      <c r="X253">
        <v>39.700000000000003</v>
      </c>
      <c r="Y253">
        <v>15.6</v>
      </c>
      <c r="Z253">
        <v>460.9</v>
      </c>
      <c r="AA253">
        <v>3.8</v>
      </c>
      <c r="AB253">
        <v>15.7</v>
      </c>
      <c r="AC253">
        <v>456.3</v>
      </c>
      <c r="AD253">
        <v>3.4</v>
      </c>
    </row>
    <row r="254" spans="1:30" x14ac:dyDescent="0.2">
      <c r="A254" s="2">
        <v>29068</v>
      </c>
      <c r="B254">
        <v>376.9</v>
      </c>
      <c r="C254">
        <v>1444.3</v>
      </c>
      <c r="D254">
        <v>102.6</v>
      </c>
      <c r="E254">
        <v>254.3</v>
      </c>
      <c r="G254">
        <v>588</v>
      </c>
      <c r="H254">
        <v>21.2</v>
      </c>
      <c r="I254">
        <v>14.9</v>
      </c>
      <c r="J254">
        <v>2.1</v>
      </c>
      <c r="K254">
        <v>17</v>
      </c>
      <c r="L254">
        <v>378.8</v>
      </c>
      <c r="M254">
        <v>1446.6</v>
      </c>
      <c r="N254">
        <v>102.1</v>
      </c>
      <c r="O254">
        <v>257.10000000000002</v>
      </c>
      <c r="Q254">
        <v>589.79999999999995</v>
      </c>
      <c r="R254">
        <v>20.9</v>
      </c>
      <c r="S254">
        <v>118.4</v>
      </c>
      <c r="T254">
        <v>30.2</v>
      </c>
      <c r="U254">
        <v>148.6</v>
      </c>
      <c r="V254">
        <v>40.700000000000003</v>
      </c>
      <c r="W254">
        <v>1085.2</v>
      </c>
      <c r="X254">
        <v>39.6</v>
      </c>
      <c r="Y254">
        <v>16.100000000000001</v>
      </c>
      <c r="Z254">
        <v>458.2</v>
      </c>
      <c r="AA254">
        <v>3.9</v>
      </c>
      <c r="AB254">
        <v>16.100000000000001</v>
      </c>
      <c r="AC254">
        <v>457.1</v>
      </c>
      <c r="AD254">
        <v>3.4</v>
      </c>
    </row>
    <row r="255" spans="1:30" x14ac:dyDescent="0.2">
      <c r="A255" s="2">
        <v>29099</v>
      </c>
      <c r="B255">
        <v>380.5</v>
      </c>
      <c r="C255">
        <v>1454.5</v>
      </c>
      <c r="D255">
        <v>103.1</v>
      </c>
      <c r="E255">
        <v>257.10000000000002</v>
      </c>
      <c r="G255">
        <v>597.5</v>
      </c>
      <c r="H255">
        <v>23.6</v>
      </c>
      <c r="I255">
        <v>15.3</v>
      </c>
      <c r="J255">
        <v>2.2000000000000002</v>
      </c>
      <c r="K255">
        <v>17.399999999999999</v>
      </c>
      <c r="L255">
        <v>379.3</v>
      </c>
      <c r="M255">
        <v>1454.1</v>
      </c>
      <c r="N255">
        <v>103.1</v>
      </c>
      <c r="O255">
        <v>256.2</v>
      </c>
      <c r="Q255">
        <v>598.79999999999995</v>
      </c>
      <c r="R255">
        <v>23.5</v>
      </c>
      <c r="S255">
        <v>119.3</v>
      </c>
      <c r="T255">
        <v>30.3</v>
      </c>
      <c r="U255">
        <v>149.6</v>
      </c>
      <c r="V255">
        <v>41.1</v>
      </c>
      <c r="W255">
        <v>1340.4</v>
      </c>
      <c r="X255">
        <v>39.700000000000003</v>
      </c>
      <c r="Y255">
        <v>16.600000000000001</v>
      </c>
      <c r="Z255">
        <v>452.9</v>
      </c>
      <c r="AA255">
        <v>3.7</v>
      </c>
      <c r="AB255">
        <v>16.399999999999999</v>
      </c>
      <c r="AC255">
        <v>452.5</v>
      </c>
      <c r="AD255">
        <v>3.5</v>
      </c>
    </row>
    <row r="256" spans="1:30" x14ac:dyDescent="0.2">
      <c r="A256" s="2">
        <v>29129</v>
      </c>
      <c r="B256">
        <v>382.6</v>
      </c>
      <c r="C256">
        <v>1463.6</v>
      </c>
      <c r="D256">
        <v>103.8</v>
      </c>
      <c r="E256">
        <v>258.60000000000002</v>
      </c>
      <c r="G256">
        <v>611.70000000000005</v>
      </c>
      <c r="H256">
        <v>26.6</v>
      </c>
      <c r="I256">
        <v>15.7</v>
      </c>
      <c r="J256">
        <v>2.2000000000000002</v>
      </c>
      <c r="K256">
        <v>17.899999999999999</v>
      </c>
      <c r="L256">
        <v>380.8</v>
      </c>
      <c r="M256">
        <v>1460.4</v>
      </c>
      <c r="N256">
        <v>103.9</v>
      </c>
      <c r="O256">
        <v>256.89999999999998</v>
      </c>
      <c r="Q256">
        <v>611.1</v>
      </c>
      <c r="R256">
        <v>26.8</v>
      </c>
      <c r="S256">
        <v>119.9</v>
      </c>
      <c r="T256">
        <v>31.6</v>
      </c>
      <c r="U256">
        <v>151.5</v>
      </c>
      <c r="V256">
        <v>42.3</v>
      </c>
      <c r="W256">
        <v>2021.7</v>
      </c>
      <c r="X256">
        <v>40.299999999999997</v>
      </c>
      <c r="Y256">
        <v>16.600000000000001</v>
      </c>
      <c r="Z256">
        <v>442.7</v>
      </c>
      <c r="AA256">
        <v>3.6</v>
      </c>
      <c r="AB256">
        <v>16.5</v>
      </c>
      <c r="AC256">
        <v>441.7</v>
      </c>
      <c r="AD256">
        <v>3.5</v>
      </c>
    </row>
    <row r="257" spans="1:30" x14ac:dyDescent="0.2">
      <c r="A257" s="2">
        <v>29160</v>
      </c>
      <c r="B257">
        <v>384.4</v>
      </c>
      <c r="C257">
        <v>1466.4</v>
      </c>
      <c r="D257">
        <v>105.2</v>
      </c>
      <c r="E257">
        <v>259.3</v>
      </c>
      <c r="G257">
        <v>626.29999999999995</v>
      </c>
      <c r="H257">
        <v>29.7</v>
      </c>
      <c r="I257">
        <v>16.100000000000001</v>
      </c>
      <c r="J257">
        <v>2.2999999999999998</v>
      </c>
      <c r="K257">
        <v>18.3</v>
      </c>
      <c r="L257">
        <v>380.8</v>
      </c>
      <c r="M257">
        <v>1465.9</v>
      </c>
      <c r="N257">
        <v>104.3</v>
      </c>
      <c r="O257">
        <v>256.5</v>
      </c>
      <c r="Q257">
        <v>625.70000000000005</v>
      </c>
      <c r="R257">
        <v>30.2</v>
      </c>
      <c r="S257">
        <v>121.5</v>
      </c>
      <c r="T257">
        <v>32.299999999999997</v>
      </c>
      <c r="U257">
        <v>153.80000000000001</v>
      </c>
      <c r="V257">
        <v>43</v>
      </c>
      <c r="W257">
        <v>1905.8</v>
      </c>
      <c r="X257">
        <v>41.1</v>
      </c>
      <c r="Y257">
        <v>16.5</v>
      </c>
      <c r="Z257">
        <v>426</v>
      </c>
      <c r="AA257">
        <v>3.4</v>
      </c>
      <c r="AB257">
        <v>16.5</v>
      </c>
      <c r="AC257">
        <v>429.1</v>
      </c>
      <c r="AD257">
        <v>3.5</v>
      </c>
    </row>
    <row r="258" spans="1:30" x14ac:dyDescent="0.2">
      <c r="A258" s="2">
        <v>29190</v>
      </c>
      <c r="B258">
        <v>393.2</v>
      </c>
      <c r="C258">
        <v>1479</v>
      </c>
      <c r="D258">
        <v>106.9</v>
      </c>
      <c r="E258">
        <v>266</v>
      </c>
      <c r="G258">
        <v>633.1</v>
      </c>
      <c r="H258">
        <v>32.200000000000003</v>
      </c>
      <c r="I258">
        <v>16.5</v>
      </c>
      <c r="J258">
        <v>2.2999999999999998</v>
      </c>
      <c r="K258">
        <v>18.8</v>
      </c>
      <c r="L258">
        <v>381.8</v>
      </c>
      <c r="M258">
        <v>1473.7</v>
      </c>
      <c r="N258">
        <v>104.8</v>
      </c>
      <c r="O258">
        <v>256.60000000000002</v>
      </c>
      <c r="Q258">
        <v>634.29999999999995</v>
      </c>
      <c r="R258">
        <v>33.9</v>
      </c>
      <c r="S258">
        <v>124</v>
      </c>
      <c r="T258">
        <v>32.700000000000003</v>
      </c>
      <c r="U258">
        <v>156.69999999999999</v>
      </c>
      <c r="V258">
        <v>44</v>
      </c>
      <c r="W258">
        <v>1472.6</v>
      </c>
      <c r="X258">
        <v>42.5</v>
      </c>
      <c r="Y258">
        <v>16.899999999999999</v>
      </c>
      <c r="Z258">
        <v>420.6</v>
      </c>
      <c r="AA258">
        <v>3.3</v>
      </c>
      <c r="AB258">
        <v>16.8</v>
      </c>
      <c r="AC258">
        <v>423.8</v>
      </c>
      <c r="AD258">
        <v>3.5</v>
      </c>
    </row>
    <row r="259" spans="1:30" x14ac:dyDescent="0.2">
      <c r="A259" s="2">
        <v>29221</v>
      </c>
      <c r="B259">
        <v>390.4</v>
      </c>
      <c r="C259">
        <v>1486.2</v>
      </c>
      <c r="D259">
        <v>105.1</v>
      </c>
      <c r="E259">
        <v>264.3</v>
      </c>
      <c r="G259">
        <v>644.1</v>
      </c>
      <c r="H259">
        <v>36.6</v>
      </c>
      <c r="I259">
        <v>16.8</v>
      </c>
      <c r="J259">
        <v>2.2999999999999998</v>
      </c>
      <c r="K259">
        <v>19.2</v>
      </c>
      <c r="L259">
        <v>385.8</v>
      </c>
      <c r="M259">
        <v>1482.7</v>
      </c>
      <c r="N259">
        <v>106</v>
      </c>
      <c r="O259">
        <v>258.89999999999998</v>
      </c>
      <c r="Q259">
        <v>641.5</v>
      </c>
      <c r="R259">
        <v>38.1</v>
      </c>
      <c r="S259">
        <v>123.1</v>
      </c>
      <c r="T259">
        <v>32.9</v>
      </c>
      <c r="U259">
        <v>156</v>
      </c>
      <c r="V259">
        <v>45.2</v>
      </c>
      <c r="W259">
        <v>1241.0999999999999</v>
      </c>
      <c r="X259">
        <v>43.9</v>
      </c>
      <c r="Y259">
        <v>17.600000000000001</v>
      </c>
      <c r="Z259">
        <v>415.1</v>
      </c>
      <c r="AA259">
        <v>3.4</v>
      </c>
      <c r="AB259">
        <v>17.399999999999999</v>
      </c>
      <c r="AC259">
        <v>417.2</v>
      </c>
      <c r="AD259">
        <v>3.6</v>
      </c>
    </row>
    <row r="260" spans="1:30" x14ac:dyDescent="0.2">
      <c r="A260" s="2">
        <v>29252</v>
      </c>
      <c r="B260">
        <v>380.8</v>
      </c>
      <c r="C260">
        <v>1486.3</v>
      </c>
      <c r="D260">
        <v>105.4</v>
      </c>
      <c r="E260">
        <v>254.1</v>
      </c>
      <c r="G260">
        <v>653.9</v>
      </c>
      <c r="H260">
        <v>44.1</v>
      </c>
      <c r="I260">
        <v>17.100000000000001</v>
      </c>
      <c r="J260">
        <v>2.4</v>
      </c>
      <c r="K260">
        <v>19.5</v>
      </c>
      <c r="L260">
        <v>390.1</v>
      </c>
      <c r="M260">
        <v>1494.6</v>
      </c>
      <c r="N260">
        <v>106.7</v>
      </c>
      <c r="O260">
        <v>261.7</v>
      </c>
      <c r="Q260">
        <v>650.6</v>
      </c>
      <c r="R260">
        <v>43.3</v>
      </c>
      <c r="S260">
        <v>121.8</v>
      </c>
      <c r="T260">
        <v>32.1</v>
      </c>
      <c r="U260">
        <v>153.9</v>
      </c>
      <c r="V260">
        <v>43.2</v>
      </c>
      <c r="W260">
        <v>1655.1</v>
      </c>
      <c r="X260">
        <v>41.5</v>
      </c>
      <c r="Y260">
        <v>17.899999999999999</v>
      </c>
      <c r="Z260">
        <v>407.5</v>
      </c>
      <c r="AA260">
        <v>3.4</v>
      </c>
      <c r="AB260">
        <v>18</v>
      </c>
      <c r="AC260">
        <v>410.6</v>
      </c>
      <c r="AD260">
        <v>3.6</v>
      </c>
    </row>
    <row r="261" spans="1:30" x14ac:dyDescent="0.2">
      <c r="A261" s="2">
        <v>29281</v>
      </c>
      <c r="B261">
        <v>382.2</v>
      </c>
      <c r="C261">
        <v>1497.2</v>
      </c>
      <c r="D261">
        <v>106.5</v>
      </c>
      <c r="E261">
        <v>253.9</v>
      </c>
      <c r="G261">
        <v>667.6</v>
      </c>
      <c r="H261">
        <v>47.1</v>
      </c>
      <c r="I261">
        <v>17.399999999999999</v>
      </c>
      <c r="J261">
        <v>2.5</v>
      </c>
      <c r="K261">
        <v>19.899999999999999</v>
      </c>
      <c r="L261">
        <v>388.4</v>
      </c>
      <c r="M261">
        <v>1499.8</v>
      </c>
      <c r="N261">
        <v>107.5</v>
      </c>
      <c r="O261">
        <v>258.89999999999998</v>
      </c>
      <c r="Q261">
        <v>665.6</v>
      </c>
      <c r="R261">
        <v>45.7</v>
      </c>
      <c r="S261">
        <v>122.6</v>
      </c>
      <c r="T261">
        <v>32.4</v>
      </c>
      <c r="U261">
        <v>155</v>
      </c>
      <c r="V261">
        <v>43.1</v>
      </c>
      <c r="W261">
        <v>2823.2</v>
      </c>
      <c r="X261">
        <v>40.299999999999997</v>
      </c>
      <c r="Y261">
        <v>18.399999999999999</v>
      </c>
      <c r="Z261">
        <v>400.3</v>
      </c>
      <c r="AA261">
        <v>3.4</v>
      </c>
      <c r="AB261">
        <v>18.5</v>
      </c>
      <c r="AC261">
        <v>400.1</v>
      </c>
      <c r="AD261">
        <v>3.6</v>
      </c>
    </row>
    <row r="262" spans="1:30" x14ac:dyDescent="0.2">
      <c r="A262" s="2">
        <v>29312</v>
      </c>
      <c r="B262">
        <v>386.7</v>
      </c>
      <c r="C262">
        <v>1507.7</v>
      </c>
      <c r="D262">
        <v>107.3</v>
      </c>
      <c r="E262">
        <v>256.7</v>
      </c>
      <c r="G262">
        <v>686</v>
      </c>
      <c r="H262">
        <v>46.7</v>
      </c>
      <c r="I262">
        <v>17.8</v>
      </c>
      <c r="J262">
        <v>2.5</v>
      </c>
      <c r="K262">
        <v>20.3</v>
      </c>
      <c r="L262">
        <v>383.8</v>
      </c>
      <c r="M262">
        <v>1502.2</v>
      </c>
      <c r="N262">
        <v>107.7</v>
      </c>
      <c r="O262">
        <v>253.4</v>
      </c>
      <c r="Q262">
        <v>686.2</v>
      </c>
      <c r="R262">
        <v>45.8</v>
      </c>
      <c r="S262">
        <v>123.8</v>
      </c>
      <c r="T262">
        <v>34</v>
      </c>
      <c r="U262">
        <v>157.9</v>
      </c>
      <c r="V262">
        <v>44.9</v>
      </c>
      <c r="W262">
        <v>2455.1999999999998</v>
      </c>
      <c r="X262">
        <v>42.4</v>
      </c>
      <c r="Y262">
        <v>19.399999999999999</v>
      </c>
      <c r="Z262">
        <v>388.3</v>
      </c>
      <c r="AA262">
        <v>3.4</v>
      </c>
      <c r="AB262">
        <v>19</v>
      </c>
      <c r="AC262">
        <v>386.4</v>
      </c>
      <c r="AD262">
        <v>3.6</v>
      </c>
    </row>
    <row r="263" spans="1:30" x14ac:dyDescent="0.2">
      <c r="A263" s="2">
        <v>29342</v>
      </c>
      <c r="B263">
        <v>377.8</v>
      </c>
      <c r="C263">
        <v>1504.2</v>
      </c>
      <c r="D263">
        <v>108.5</v>
      </c>
      <c r="E263">
        <v>247</v>
      </c>
      <c r="G263">
        <v>693.8</v>
      </c>
      <c r="H263">
        <v>49.5</v>
      </c>
      <c r="I263">
        <v>18.100000000000001</v>
      </c>
      <c r="J263">
        <v>2.6</v>
      </c>
      <c r="K263">
        <v>20.7</v>
      </c>
      <c r="L263">
        <v>384.8</v>
      </c>
      <c r="M263">
        <v>1512.3</v>
      </c>
      <c r="N263">
        <v>108.7</v>
      </c>
      <c r="O263">
        <v>253.4</v>
      </c>
      <c r="Q263">
        <v>696.1</v>
      </c>
      <c r="R263">
        <v>49.3</v>
      </c>
      <c r="S263">
        <v>124.9</v>
      </c>
      <c r="T263">
        <v>33</v>
      </c>
      <c r="U263">
        <v>157.9</v>
      </c>
      <c r="V263">
        <v>44</v>
      </c>
      <c r="W263">
        <v>1018.3</v>
      </c>
      <c r="X263">
        <v>42.9</v>
      </c>
      <c r="Y263">
        <v>18.899999999999999</v>
      </c>
      <c r="Z263">
        <v>383.1</v>
      </c>
      <c r="AA263">
        <v>3.5</v>
      </c>
      <c r="AB263">
        <v>19.2</v>
      </c>
      <c r="AC263">
        <v>382.2</v>
      </c>
      <c r="AD263">
        <v>3.6</v>
      </c>
    </row>
    <row r="264" spans="1:30" x14ac:dyDescent="0.2">
      <c r="A264" s="2">
        <v>29373</v>
      </c>
      <c r="B264">
        <v>387.3</v>
      </c>
      <c r="C264">
        <v>1527.4</v>
      </c>
      <c r="D264">
        <v>109.7</v>
      </c>
      <c r="E264">
        <v>253.5</v>
      </c>
      <c r="G264">
        <v>692.4</v>
      </c>
      <c r="H264">
        <v>54.7</v>
      </c>
      <c r="I264">
        <v>18.399999999999999</v>
      </c>
      <c r="J264">
        <v>2.6</v>
      </c>
      <c r="K264">
        <v>21</v>
      </c>
      <c r="L264">
        <v>389.1</v>
      </c>
      <c r="M264">
        <v>1529.2</v>
      </c>
      <c r="N264">
        <v>109.6</v>
      </c>
      <c r="O264">
        <v>255.3</v>
      </c>
      <c r="Q264">
        <v>694.8</v>
      </c>
      <c r="R264">
        <v>54.5</v>
      </c>
      <c r="S264">
        <v>126.6</v>
      </c>
      <c r="T264">
        <v>32.4</v>
      </c>
      <c r="U264">
        <v>158.9</v>
      </c>
      <c r="V264">
        <v>43.5</v>
      </c>
      <c r="W264">
        <v>379.4</v>
      </c>
      <c r="X264">
        <v>43.1</v>
      </c>
      <c r="Y264">
        <v>20.399999999999999</v>
      </c>
      <c r="Z264">
        <v>393</v>
      </c>
      <c r="AA264">
        <v>3.8</v>
      </c>
      <c r="AB264">
        <v>20.6</v>
      </c>
      <c r="AC264">
        <v>390.8</v>
      </c>
      <c r="AD264">
        <v>3.6</v>
      </c>
    </row>
    <row r="265" spans="1:30" x14ac:dyDescent="0.2">
      <c r="A265" s="2">
        <v>29403</v>
      </c>
      <c r="B265">
        <v>394.6</v>
      </c>
      <c r="C265">
        <v>1549.1</v>
      </c>
      <c r="D265">
        <v>111.3</v>
      </c>
      <c r="E265">
        <v>257.39999999999998</v>
      </c>
      <c r="G265">
        <v>689.2</v>
      </c>
      <c r="H265">
        <v>58.1</v>
      </c>
      <c r="I265">
        <v>18.7</v>
      </c>
      <c r="J265">
        <v>2.7</v>
      </c>
      <c r="K265">
        <v>21.4</v>
      </c>
      <c r="L265">
        <v>394</v>
      </c>
      <c r="M265">
        <v>1545.5</v>
      </c>
      <c r="N265">
        <v>110.5</v>
      </c>
      <c r="O265">
        <v>257.8</v>
      </c>
      <c r="Q265">
        <v>691.1</v>
      </c>
      <c r="R265">
        <v>57.7</v>
      </c>
      <c r="S265">
        <v>128.4</v>
      </c>
      <c r="T265">
        <v>31.6</v>
      </c>
      <c r="U265">
        <v>159.9</v>
      </c>
      <c r="V265">
        <v>42.9</v>
      </c>
      <c r="W265">
        <v>394.6</v>
      </c>
      <c r="X265">
        <v>42.5</v>
      </c>
      <c r="Y265">
        <v>21.9</v>
      </c>
      <c r="Z265">
        <v>407.1</v>
      </c>
      <c r="AA265">
        <v>4.0999999999999996</v>
      </c>
      <c r="AB265">
        <v>22</v>
      </c>
      <c r="AC265">
        <v>402.8</v>
      </c>
      <c r="AD265">
        <v>3.7</v>
      </c>
    </row>
    <row r="266" spans="1:30" x14ac:dyDescent="0.2">
      <c r="A266" s="2">
        <v>29434</v>
      </c>
      <c r="B266">
        <v>398.3</v>
      </c>
      <c r="C266">
        <v>1560.7</v>
      </c>
      <c r="D266">
        <v>112.2</v>
      </c>
      <c r="E266">
        <v>258.8</v>
      </c>
      <c r="G266">
        <v>686.9</v>
      </c>
      <c r="H266">
        <v>60.2</v>
      </c>
      <c r="I266">
        <v>19.100000000000001</v>
      </c>
      <c r="J266">
        <v>2.7</v>
      </c>
      <c r="K266">
        <v>21.8</v>
      </c>
      <c r="L266">
        <v>399.2</v>
      </c>
      <c r="M266">
        <v>1561.5</v>
      </c>
      <c r="N266">
        <v>111.7</v>
      </c>
      <c r="O266">
        <v>260.60000000000002</v>
      </c>
      <c r="Q266">
        <v>688.4</v>
      </c>
      <c r="R266">
        <v>59.3</v>
      </c>
      <c r="S266">
        <v>129.30000000000001</v>
      </c>
      <c r="T266">
        <v>29.1</v>
      </c>
      <c r="U266">
        <v>158.4</v>
      </c>
      <c r="V266">
        <v>40.4</v>
      </c>
      <c r="W266">
        <v>658.2</v>
      </c>
      <c r="X266">
        <v>39.700000000000003</v>
      </c>
      <c r="Y266">
        <v>23.1</v>
      </c>
      <c r="Z266">
        <v>415.2</v>
      </c>
      <c r="AA266">
        <v>4.2</v>
      </c>
      <c r="AB266">
        <v>23.2</v>
      </c>
      <c r="AC266">
        <v>414.6</v>
      </c>
      <c r="AD266">
        <v>3.7</v>
      </c>
    </row>
    <row r="267" spans="1:30" x14ac:dyDescent="0.2">
      <c r="A267" s="2">
        <v>29465</v>
      </c>
      <c r="B267">
        <v>404.7</v>
      </c>
      <c r="C267">
        <v>1573.1</v>
      </c>
      <c r="D267">
        <v>112.2</v>
      </c>
      <c r="E267">
        <v>263.89999999999998</v>
      </c>
      <c r="G267">
        <v>689.7</v>
      </c>
      <c r="H267">
        <v>59.9</v>
      </c>
      <c r="I267">
        <v>19.399999999999999</v>
      </c>
      <c r="J267">
        <v>2.8</v>
      </c>
      <c r="K267">
        <v>22.2</v>
      </c>
      <c r="L267">
        <v>404.8</v>
      </c>
      <c r="M267">
        <v>1574</v>
      </c>
      <c r="N267">
        <v>112.4</v>
      </c>
      <c r="O267">
        <v>264.2</v>
      </c>
      <c r="Q267">
        <v>690.6</v>
      </c>
      <c r="R267">
        <v>59.5</v>
      </c>
      <c r="S267">
        <v>130</v>
      </c>
      <c r="T267">
        <v>29.4</v>
      </c>
      <c r="U267">
        <v>159.4</v>
      </c>
      <c r="V267">
        <v>41.2</v>
      </c>
      <c r="W267">
        <v>1311.4</v>
      </c>
      <c r="X267">
        <v>39.9</v>
      </c>
      <c r="Y267">
        <v>24.6</v>
      </c>
      <c r="Z267">
        <v>418.7</v>
      </c>
      <c r="AA267">
        <v>4</v>
      </c>
      <c r="AB267">
        <v>24.5</v>
      </c>
      <c r="AC267">
        <v>419</v>
      </c>
      <c r="AD267">
        <v>3.8</v>
      </c>
    </row>
    <row r="268" spans="1:30" x14ac:dyDescent="0.2">
      <c r="A268" s="2">
        <v>29495</v>
      </c>
      <c r="B268">
        <v>410.7</v>
      </c>
      <c r="C268">
        <v>1588.5</v>
      </c>
      <c r="D268">
        <v>113.3</v>
      </c>
      <c r="E268">
        <v>267.89999999999998</v>
      </c>
      <c r="G268">
        <v>697.6</v>
      </c>
      <c r="H268">
        <v>60.2</v>
      </c>
      <c r="I268">
        <v>19.7</v>
      </c>
      <c r="J268">
        <v>2.8</v>
      </c>
      <c r="K268">
        <v>22.5</v>
      </c>
      <c r="L268">
        <v>409</v>
      </c>
      <c r="M268">
        <v>1584.8</v>
      </c>
      <c r="N268">
        <v>113.4</v>
      </c>
      <c r="O268">
        <v>266.10000000000002</v>
      </c>
      <c r="Q268">
        <v>695.7</v>
      </c>
      <c r="R268">
        <v>60.4</v>
      </c>
      <c r="S268">
        <v>130.9</v>
      </c>
      <c r="T268">
        <v>30</v>
      </c>
      <c r="U268">
        <v>160.9</v>
      </c>
      <c r="V268">
        <v>41.7</v>
      </c>
      <c r="W268">
        <v>1310.2</v>
      </c>
      <c r="X268">
        <v>40.4</v>
      </c>
      <c r="Y268">
        <v>25.6</v>
      </c>
      <c r="Z268">
        <v>420</v>
      </c>
      <c r="AA268">
        <v>3.8</v>
      </c>
      <c r="AB268">
        <v>25.7</v>
      </c>
      <c r="AC268">
        <v>419.7</v>
      </c>
      <c r="AD268">
        <v>3.8</v>
      </c>
    </row>
    <row r="269" spans="1:30" x14ac:dyDescent="0.2">
      <c r="A269" s="2">
        <v>29526</v>
      </c>
      <c r="B269">
        <v>415.8</v>
      </c>
      <c r="C269">
        <v>1599</v>
      </c>
      <c r="D269">
        <v>115.7</v>
      </c>
      <c r="E269">
        <v>268.60000000000002</v>
      </c>
      <c r="G269">
        <v>711.2</v>
      </c>
      <c r="H269">
        <v>60.8</v>
      </c>
      <c r="I269">
        <v>20</v>
      </c>
      <c r="J269">
        <v>2.9</v>
      </c>
      <c r="K269">
        <v>22.9</v>
      </c>
      <c r="L269">
        <v>410.7</v>
      </c>
      <c r="M269">
        <v>1595.8</v>
      </c>
      <c r="N269">
        <v>114.9</v>
      </c>
      <c r="O269">
        <v>264.2</v>
      </c>
      <c r="Q269">
        <v>709.1</v>
      </c>
      <c r="R269">
        <v>61.3</v>
      </c>
      <c r="S269">
        <v>133.1</v>
      </c>
      <c r="T269">
        <v>28.9</v>
      </c>
      <c r="U269">
        <v>162</v>
      </c>
      <c r="V269">
        <v>41.2</v>
      </c>
      <c r="W269">
        <v>2059.5</v>
      </c>
      <c r="X269">
        <v>39.200000000000003</v>
      </c>
      <c r="Y269">
        <v>27.8</v>
      </c>
      <c r="Z269">
        <v>411.3</v>
      </c>
      <c r="AA269">
        <v>3.7</v>
      </c>
      <c r="AB269">
        <v>27.9</v>
      </c>
      <c r="AC269">
        <v>414.6</v>
      </c>
      <c r="AD269">
        <v>3.9</v>
      </c>
    </row>
    <row r="270" spans="1:30" x14ac:dyDescent="0.2">
      <c r="A270" s="2">
        <v>29556</v>
      </c>
      <c r="B270">
        <v>419.5</v>
      </c>
      <c r="C270">
        <v>1604.8</v>
      </c>
      <c r="D270">
        <v>117.4</v>
      </c>
      <c r="E270">
        <v>270.10000000000002</v>
      </c>
      <c r="G270">
        <v>727.9</v>
      </c>
      <c r="H270">
        <v>60.3</v>
      </c>
      <c r="I270">
        <v>20.399999999999999</v>
      </c>
      <c r="J270">
        <v>2.9</v>
      </c>
      <c r="K270">
        <v>23.3</v>
      </c>
      <c r="L270">
        <v>408.5</v>
      </c>
      <c r="M270">
        <v>1599.8</v>
      </c>
      <c r="N270">
        <v>115.3</v>
      </c>
      <c r="O270">
        <v>261.2</v>
      </c>
      <c r="Q270">
        <v>728.5</v>
      </c>
      <c r="R270">
        <v>62.5</v>
      </c>
      <c r="S270">
        <v>136</v>
      </c>
      <c r="T270">
        <v>27.4</v>
      </c>
      <c r="U270">
        <v>163.4</v>
      </c>
      <c r="V270">
        <v>40.700000000000003</v>
      </c>
      <c r="W270">
        <v>1690.2</v>
      </c>
      <c r="X270">
        <v>39</v>
      </c>
      <c r="Y270">
        <v>28.2</v>
      </c>
      <c r="Z270">
        <v>397.1</v>
      </c>
      <c r="AA270">
        <v>3.7</v>
      </c>
      <c r="AB270">
        <v>28.1</v>
      </c>
      <c r="AC270">
        <v>400.3</v>
      </c>
      <c r="AD270">
        <v>3.9</v>
      </c>
    </row>
    <row r="271" spans="1:30" x14ac:dyDescent="0.2">
      <c r="A271" s="2">
        <v>29587</v>
      </c>
      <c r="B271">
        <v>416.4</v>
      </c>
      <c r="C271">
        <v>1610.6</v>
      </c>
      <c r="D271">
        <v>114.5</v>
      </c>
      <c r="E271">
        <v>253.6</v>
      </c>
      <c r="G271">
        <v>751</v>
      </c>
      <c r="H271">
        <v>62.4</v>
      </c>
      <c r="I271">
        <v>20.8</v>
      </c>
      <c r="J271">
        <v>3</v>
      </c>
      <c r="K271">
        <v>23.8</v>
      </c>
      <c r="L271">
        <v>411.3</v>
      </c>
      <c r="M271">
        <v>1606.9</v>
      </c>
      <c r="N271">
        <v>115.3</v>
      </c>
      <c r="O271">
        <v>248.2</v>
      </c>
      <c r="Q271">
        <v>748.7</v>
      </c>
      <c r="R271">
        <v>64.7</v>
      </c>
      <c r="S271">
        <v>133.9</v>
      </c>
      <c r="T271">
        <v>27.2</v>
      </c>
      <c r="U271">
        <v>161.1</v>
      </c>
      <c r="V271">
        <v>41.6</v>
      </c>
      <c r="W271">
        <v>1394.5</v>
      </c>
      <c r="X271">
        <v>40.200000000000003</v>
      </c>
      <c r="Y271">
        <v>44.5</v>
      </c>
      <c r="Z271">
        <v>380.8</v>
      </c>
      <c r="AA271">
        <v>3.7</v>
      </c>
      <c r="AB271">
        <v>43.8</v>
      </c>
      <c r="AC271">
        <v>382.3</v>
      </c>
      <c r="AD271">
        <v>4</v>
      </c>
    </row>
    <row r="272" spans="1:30" x14ac:dyDescent="0.2">
      <c r="A272" s="2">
        <v>29618</v>
      </c>
      <c r="B272">
        <v>405.5</v>
      </c>
      <c r="C272">
        <v>1610.5</v>
      </c>
      <c r="D272">
        <v>114.7</v>
      </c>
      <c r="E272">
        <v>234.1</v>
      </c>
      <c r="G272">
        <v>761</v>
      </c>
      <c r="H272">
        <v>71.5</v>
      </c>
      <c r="I272">
        <v>21.3</v>
      </c>
      <c r="J272">
        <v>3.1</v>
      </c>
      <c r="K272">
        <v>24.4</v>
      </c>
      <c r="L272">
        <v>414.8</v>
      </c>
      <c r="M272">
        <v>1618.7</v>
      </c>
      <c r="N272">
        <v>116.2</v>
      </c>
      <c r="O272">
        <v>241.3</v>
      </c>
      <c r="Q272">
        <v>758</v>
      </c>
      <c r="R272">
        <v>70.900000000000006</v>
      </c>
      <c r="S272">
        <v>132.30000000000001</v>
      </c>
      <c r="T272">
        <v>26.7</v>
      </c>
      <c r="U272">
        <v>159</v>
      </c>
      <c r="V272">
        <v>39.9</v>
      </c>
      <c r="W272">
        <v>1303.5</v>
      </c>
      <c r="X272">
        <v>38.6</v>
      </c>
      <c r="Y272">
        <v>52.9</v>
      </c>
      <c r="Z272">
        <v>372.5</v>
      </c>
      <c r="AA272">
        <v>3.8</v>
      </c>
      <c r="AB272">
        <v>53.3</v>
      </c>
      <c r="AC272">
        <v>375</v>
      </c>
      <c r="AD272">
        <v>4</v>
      </c>
    </row>
    <row r="273" spans="1:30" x14ac:dyDescent="0.2">
      <c r="A273" s="2">
        <v>29646</v>
      </c>
      <c r="B273">
        <v>412.2</v>
      </c>
      <c r="C273">
        <v>1633.2</v>
      </c>
      <c r="D273">
        <v>115.8</v>
      </c>
      <c r="E273">
        <v>233.5</v>
      </c>
      <c r="G273">
        <v>767</v>
      </c>
      <c r="H273">
        <v>81.5</v>
      </c>
      <c r="I273">
        <v>21.8</v>
      </c>
      <c r="J273">
        <v>3.1</v>
      </c>
      <c r="K273">
        <v>24.9</v>
      </c>
      <c r="L273">
        <v>419</v>
      </c>
      <c r="M273">
        <v>1636.6</v>
      </c>
      <c r="N273">
        <v>117</v>
      </c>
      <c r="O273">
        <v>238.8</v>
      </c>
      <c r="Q273">
        <v>765.6</v>
      </c>
      <c r="R273">
        <v>79.900000000000006</v>
      </c>
      <c r="S273">
        <v>133</v>
      </c>
      <c r="T273">
        <v>26.7</v>
      </c>
      <c r="U273">
        <v>159.80000000000001</v>
      </c>
      <c r="V273">
        <v>39.700000000000003</v>
      </c>
      <c r="W273">
        <v>999.7</v>
      </c>
      <c r="X273">
        <v>38.700000000000003</v>
      </c>
      <c r="Y273">
        <v>59.1</v>
      </c>
      <c r="Z273">
        <v>372.4</v>
      </c>
      <c r="AA273">
        <v>3.8</v>
      </c>
      <c r="AB273">
        <v>59.3</v>
      </c>
      <c r="AC273">
        <v>372</v>
      </c>
      <c r="AD273">
        <v>4</v>
      </c>
    </row>
    <row r="274" spans="1:30" x14ac:dyDescent="0.2">
      <c r="A274" s="2">
        <v>29677</v>
      </c>
      <c r="B274">
        <v>431</v>
      </c>
      <c r="C274">
        <v>1664.5</v>
      </c>
      <c r="D274">
        <v>117.3</v>
      </c>
      <c r="E274">
        <v>242.2</v>
      </c>
      <c r="G274">
        <v>765.8</v>
      </c>
      <c r="H274">
        <v>92.9</v>
      </c>
      <c r="I274">
        <v>22.3</v>
      </c>
      <c r="J274">
        <v>3.2</v>
      </c>
      <c r="K274">
        <v>25.5</v>
      </c>
      <c r="L274">
        <v>427.4</v>
      </c>
      <c r="M274">
        <v>1659.2</v>
      </c>
      <c r="N274">
        <v>117.9</v>
      </c>
      <c r="O274">
        <v>239.5</v>
      </c>
      <c r="Q274">
        <v>767.5</v>
      </c>
      <c r="R274">
        <v>91.9</v>
      </c>
      <c r="S274">
        <v>135</v>
      </c>
      <c r="T274">
        <v>27.3</v>
      </c>
      <c r="U274">
        <v>162.4</v>
      </c>
      <c r="V274">
        <v>40.299999999999997</v>
      </c>
      <c r="W274">
        <v>1337.7</v>
      </c>
      <c r="X274">
        <v>39</v>
      </c>
      <c r="Y274">
        <v>67.7</v>
      </c>
      <c r="Z274">
        <v>374.7</v>
      </c>
      <c r="AA274">
        <v>3.8</v>
      </c>
      <c r="AB274">
        <v>66</v>
      </c>
      <c r="AC274">
        <v>372.5</v>
      </c>
      <c r="AD274">
        <v>4</v>
      </c>
    </row>
    <row r="275" spans="1:30" x14ac:dyDescent="0.2">
      <c r="A275" s="2">
        <v>29707</v>
      </c>
      <c r="B275">
        <v>418.5</v>
      </c>
      <c r="C275">
        <v>1655.4</v>
      </c>
      <c r="D275">
        <v>118.3</v>
      </c>
      <c r="E275">
        <v>231.3</v>
      </c>
      <c r="G275">
        <v>772</v>
      </c>
      <c r="H275">
        <v>96.7</v>
      </c>
      <c r="I275">
        <v>22.8</v>
      </c>
      <c r="J275">
        <v>3.2</v>
      </c>
      <c r="K275">
        <v>26</v>
      </c>
      <c r="L275">
        <v>424.7</v>
      </c>
      <c r="M275">
        <v>1664.2</v>
      </c>
      <c r="N275">
        <v>118.3</v>
      </c>
      <c r="O275">
        <v>236.3</v>
      </c>
      <c r="Q275">
        <v>775.5</v>
      </c>
      <c r="R275">
        <v>97</v>
      </c>
      <c r="S275">
        <v>136.19999999999999</v>
      </c>
      <c r="T275">
        <v>27</v>
      </c>
      <c r="U275">
        <v>163.19999999999999</v>
      </c>
      <c r="V275">
        <v>40.5</v>
      </c>
      <c r="W275">
        <v>2223.1999999999998</v>
      </c>
      <c r="X275">
        <v>38.299999999999997</v>
      </c>
      <c r="Y275">
        <v>65</v>
      </c>
      <c r="Z275">
        <v>368.3</v>
      </c>
      <c r="AA275">
        <v>3.9</v>
      </c>
      <c r="AB275">
        <v>66</v>
      </c>
      <c r="AC275">
        <v>367</v>
      </c>
      <c r="AD275">
        <v>4</v>
      </c>
    </row>
    <row r="276" spans="1:30" x14ac:dyDescent="0.2">
      <c r="A276" s="2">
        <v>29738</v>
      </c>
      <c r="B276">
        <v>422.8</v>
      </c>
      <c r="C276">
        <v>1667.1</v>
      </c>
      <c r="D276">
        <v>118.9</v>
      </c>
      <c r="E276">
        <v>232.5</v>
      </c>
      <c r="G276">
        <v>781</v>
      </c>
      <c r="H276">
        <v>99.9</v>
      </c>
      <c r="I276">
        <v>23.3</v>
      </c>
      <c r="J276">
        <v>3.3</v>
      </c>
      <c r="K276">
        <v>26.6</v>
      </c>
      <c r="L276">
        <v>425.2</v>
      </c>
      <c r="M276">
        <v>1670.3</v>
      </c>
      <c r="N276">
        <v>118.7</v>
      </c>
      <c r="O276">
        <v>234.6</v>
      </c>
      <c r="Q276">
        <v>784.3</v>
      </c>
      <c r="R276">
        <v>99.9</v>
      </c>
      <c r="S276">
        <v>137.30000000000001</v>
      </c>
      <c r="T276">
        <v>26.7</v>
      </c>
      <c r="U276">
        <v>163.9</v>
      </c>
      <c r="V276">
        <v>40.4</v>
      </c>
      <c r="W276">
        <v>2037.4</v>
      </c>
      <c r="X276">
        <v>38.4</v>
      </c>
      <c r="Y276">
        <v>67.3</v>
      </c>
      <c r="Z276">
        <v>363.4</v>
      </c>
      <c r="AA276">
        <v>4.0999999999999996</v>
      </c>
      <c r="AB276">
        <v>67.900000000000006</v>
      </c>
      <c r="AC276">
        <v>360.9</v>
      </c>
      <c r="AD276">
        <v>3.9</v>
      </c>
    </row>
    <row r="277" spans="1:30" x14ac:dyDescent="0.2">
      <c r="A277" s="2">
        <v>29768</v>
      </c>
      <c r="B277">
        <v>427.7</v>
      </c>
      <c r="C277">
        <v>1685.1</v>
      </c>
      <c r="D277">
        <v>120.4</v>
      </c>
      <c r="E277">
        <v>233.4</v>
      </c>
      <c r="G277">
        <v>784.1</v>
      </c>
      <c r="H277">
        <v>109.4</v>
      </c>
      <c r="I277">
        <v>23.8</v>
      </c>
      <c r="J277">
        <v>3.4</v>
      </c>
      <c r="K277">
        <v>27.2</v>
      </c>
      <c r="L277">
        <v>426.9</v>
      </c>
      <c r="M277">
        <v>1681.9</v>
      </c>
      <c r="N277">
        <v>119.5</v>
      </c>
      <c r="O277">
        <v>233.7</v>
      </c>
      <c r="Q277">
        <v>786.1</v>
      </c>
      <c r="R277">
        <v>108.8</v>
      </c>
      <c r="S277">
        <v>138.9</v>
      </c>
      <c r="T277">
        <v>27.1</v>
      </c>
      <c r="U277">
        <v>166</v>
      </c>
      <c r="V277">
        <v>41</v>
      </c>
      <c r="W277">
        <v>1679.2</v>
      </c>
      <c r="X277">
        <v>39.299999999999997</v>
      </c>
      <c r="Y277">
        <v>69.400000000000006</v>
      </c>
      <c r="Z277">
        <v>363.9</v>
      </c>
      <c r="AA277">
        <v>4.4000000000000004</v>
      </c>
      <c r="AB277">
        <v>69.8</v>
      </c>
      <c r="AC277">
        <v>360</v>
      </c>
      <c r="AD277">
        <v>4</v>
      </c>
    </row>
    <row r="278" spans="1:30" x14ac:dyDescent="0.2">
      <c r="A278" s="2">
        <v>29799</v>
      </c>
      <c r="B278">
        <v>425.9</v>
      </c>
      <c r="C278">
        <v>1694.6</v>
      </c>
      <c r="D278">
        <v>120.5</v>
      </c>
      <c r="E278">
        <v>230.5</v>
      </c>
      <c r="G278">
        <v>795.8</v>
      </c>
      <c r="H278">
        <v>118.9</v>
      </c>
      <c r="I278">
        <v>24.3</v>
      </c>
      <c r="J278">
        <v>3.4</v>
      </c>
      <c r="K278">
        <v>27.7</v>
      </c>
      <c r="L278">
        <v>426.9</v>
      </c>
      <c r="M278">
        <v>1694.3</v>
      </c>
      <c r="N278">
        <v>119.9</v>
      </c>
      <c r="O278">
        <v>232.2</v>
      </c>
      <c r="Q278">
        <v>796.3</v>
      </c>
      <c r="R278">
        <v>117.1</v>
      </c>
      <c r="S278">
        <v>139.1</v>
      </c>
      <c r="T278">
        <v>27</v>
      </c>
      <c r="U278">
        <v>166.1</v>
      </c>
      <c r="V278">
        <v>41</v>
      </c>
      <c r="W278">
        <v>1419.6</v>
      </c>
      <c r="X278">
        <v>39.6</v>
      </c>
      <c r="Y278">
        <v>70.400000000000006</v>
      </c>
      <c r="Z278">
        <v>354</v>
      </c>
      <c r="AA278">
        <v>4.5</v>
      </c>
      <c r="AB278">
        <v>70.7</v>
      </c>
      <c r="AC278">
        <v>354</v>
      </c>
      <c r="AD278">
        <v>4</v>
      </c>
    </row>
    <row r="279" spans="1:30" x14ac:dyDescent="0.2">
      <c r="A279" s="2">
        <v>29830</v>
      </c>
      <c r="B279">
        <v>427</v>
      </c>
      <c r="C279">
        <v>1706.4</v>
      </c>
      <c r="D279">
        <v>119.9</v>
      </c>
      <c r="E279">
        <v>230.4</v>
      </c>
      <c r="G279">
        <v>804.7</v>
      </c>
      <c r="H279">
        <v>127.5</v>
      </c>
      <c r="I279">
        <v>24.8</v>
      </c>
      <c r="J279">
        <v>3.5</v>
      </c>
      <c r="K279">
        <v>28.3</v>
      </c>
      <c r="L279">
        <v>427</v>
      </c>
      <c r="M279">
        <v>1706</v>
      </c>
      <c r="N279">
        <v>120.1</v>
      </c>
      <c r="O279">
        <v>230.5</v>
      </c>
      <c r="Q279">
        <v>804.3</v>
      </c>
      <c r="R279">
        <v>126.6</v>
      </c>
      <c r="S279">
        <v>139.1</v>
      </c>
      <c r="T279">
        <v>25.6</v>
      </c>
      <c r="U279">
        <v>164.7</v>
      </c>
      <c r="V279">
        <v>40.6</v>
      </c>
      <c r="W279">
        <v>1456.4</v>
      </c>
      <c r="X279">
        <v>39.1</v>
      </c>
      <c r="Y279">
        <v>72.400000000000006</v>
      </c>
      <c r="Z279">
        <v>347.1</v>
      </c>
      <c r="AA279">
        <v>4.3</v>
      </c>
      <c r="AB279">
        <v>72.3</v>
      </c>
      <c r="AC279">
        <v>348.1</v>
      </c>
      <c r="AD279">
        <v>4</v>
      </c>
    </row>
    <row r="280" spans="1:30" x14ac:dyDescent="0.2">
      <c r="A280" s="2">
        <v>29860</v>
      </c>
      <c r="B280">
        <v>429.7</v>
      </c>
      <c r="C280">
        <v>1726.4</v>
      </c>
      <c r="D280">
        <v>120.4</v>
      </c>
      <c r="E280">
        <v>232.1</v>
      </c>
      <c r="G280">
        <v>819.3</v>
      </c>
      <c r="H280">
        <v>134.19999999999999</v>
      </c>
      <c r="I280">
        <v>25.6</v>
      </c>
      <c r="J280">
        <v>3.5</v>
      </c>
      <c r="K280">
        <v>29.1</v>
      </c>
      <c r="L280">
        <v>428.4</v>
      </c>
      <c r="M280">
        <v>1721.8</v>
      </c>
      <c r="N280">
        <v>120.5</v>
      </c>
      <c r="O280">
        <v>230.4</v>
      </c>
      <c r="Q280">
        <v>815.8</v>
      </c>
      <c r="R280">
        <v>134</v>
      </c>
      <c r="S280">
        <v>139.19999999999999</v>
      </c>
      <c r="T280">
        <v>25.8</v>
      </c>
      <c r="U280">
        <v>165</v>
      </c>
      <c r="V280">
        <v>40.700000000000003</v>
      </c>
      <c r="W280">
        <v>1180.5</v>
      </c>
      <c r="X280">
        <v>39.5</v>
      </c>
      <c r="Y280">
        <v>73.099999999999994</v>
      </c>
      <c r="Z280">
        <v>343.2</v>
      </c>
      <c r="AA280">
        <v>4.0999999999999996</v>
      </c>
      <c r="AB280">
        <v>73.400000000000006</v>
      </c>
      <c r="AC280">
        <v>343.6</v>
      </c>
      <c r="AD280">
        <v>4</v>
      </c>
    </row>
    <row r="281" spans="1:30" x14ac:dyDescent="0.2">
      <c r="A281" s="2">
        <v>29891</v>
      </c>
      <c r="B281">
        <v>435.1</v>
      </c>
      <c r="C281">
        <v>1741</v>
      </c>
      <c r="D281">
        <v>122.1</v>
      </c>
      <c r="E281">
        <v>233.2</v>
      </c>
      <c r="G281">
        <v>824</v>
      </c>
      <c r="H281">
        <v>141.5</v>
      </c>
      <c r="I281">
        <v>26.3</v>
      </c>
      <c r="J281">
        <v>3.6</v>
      </c>
      <c r="K281">
        <v>29.9</v>
      </c>
      <c r="L281">
        <v>431.3</v>
      </c>
      <c r="M281">
        <v>1736.1</v>
      </c>
      <c r="N281">
        <v>121.4</v>
      </c>
      <c r="O281">
        <v>229.8</v>
      </c>
      <c r="Q281">
        <v>820.6</v>
      </c>
      <c r="R281">
        <v>141.19999999999999</v>
      </c>
      <c r="S281">
        <v>141.19999999999999</v>
      </c>
      <c r="T281">
        <v>26</v>
      </c>
      <c r="U281">
        <v>167.2</v>
      </c>
      <c r="V281">
        <v>40.9</v>
      </c>
      <c r="W281">
        <v>662.7</v>
      </c>
      <c r="X281">
        <v>40.299999999999997</v>
      </c>
      <c r="Y281">
        <v>75.900000000000006</v>
      </c>
      <c r="Z281">
        <v>340.4</v>
      </c>
      <c r="AA281">
        <v>3.9</v>
      </c>
      <c r="AB281">
        <v>76</v>
      </c>
      <c r="AC281">
        <v>343.1</v>
      </c>
      <c r="AD281">
        <v>4.0999999999999996</v>
      </c>
    </row>
    <row r="282" spans="1:30" x14ac:dyDescent="0.2">
      <c r="A282" s="2">
        <v>29921</v>
      </c>
      <c r="B282">
        <v>447</v>
      </c>
      <c r="C282">
        <v>1760.3</v>
      </c>
      <c r="D282">
        <v>124.6</v>
      </c>
      <c r="E282">
        <v>239.4</v>
      </c>
      <c r="G282">
        <v>823</v>
      </c>
      <c r="H282">
        <v>149.1</v>
      </c>
      <c r="I282">
        <v>27.2</v>
      </c>
      <c r="J282">
        <v>3.7</v>
      </c>
      <c r="K282">
        <v>30.9</v>
      </c>
      <c r="L282">
        <v>436.7</v>
      </c>
      <c r="M282">
        <v>1755.5</v>
      </c>
      <c r="N282">
        <v>122.5</v>
      </c>
      <c r="O282">
        <v>231.4</v>
      </c>
      <c r="Q282">
        <v>823.1</v>
      </c>
      <c r="R282">
        <v>151.69999999999999</v>
      </c>
      <c r="S282">
        <v>144.4</v>
      </c>
      <c r="T282">
        <v>26.3</v>
      </c>
      <c r="U282">
        <v>170.7</v>
      </c>
      <c r="V282">
        <v>41.9</v>
      </c>
      <c r="W282">
        <v>636.29999999999995</v>
      </c>
      <c r="X282">
        <v>41.3</v>
      </c>
      <c r="Y282">
        <v>79</v>
      </c>
      <c r="Z282">
        <v>341.2</v>
      </c>
      <c r="AA282">
        <v>3.9</v>
      </c>
      <c r="AB282">
        <v>78.7</v>
      </c>
      <c r="AC282">
        <v>343.9</v>
      </c>
      <c r="AD282">
        <v>4.0999999999999996</v>
      </c>
    </row>
    <row r="283" spans="1:30" x14ac:dyDescent="0.2">
      <c r="A283" s="2">
        <v>29952</v>
      </c>
      <c r="B283">
        <v>448.4</v>
      </c>
      <c r="C283">
        <v>1772.8</v>
      </c>
      <c r="D283">
        <v>122.3</v>
      </c>
      <c r="E283">
        <v>239.2</v>
      </c>
      <c r="G283">
        <v>826.7</v>
      </c>
      <c r="H283">
        <v>152.30000000000001</v>
      </c>
      <c r="I283">
        <v>28.6</v>
      </c>
      <c r="J283">
        <v>3.9</v>
      </c>
      <c r="K283">
        <v>32.5</v>
      </c>
      <c r="L283">
        <v>442.7</v>
      </c>
      <c r="M283">
        <v>1770.4</v>
      </c>
      <c r="N283">
        <v>123.2</v>
      </c>
      <c r="O283">
        <v>233.6</v>
      </c>
      <c r="Q283">
        <v>824.7</v>
      </c>
      <c r="R283">
        <v>156.5</v>
      </c>
      <c r="S283">
        <v>143</v>
      </c>
      <c r="T283">
        <v>26.8</v>
      </c>
      <c r="U283">
        <v>169.8</v>
      </c>
      <c r="V283">
        <v>43.2</v>
      </c>
      <c r="W283">
        <v>1517.5</v>
      </c>
      <c r="X283">
        <v>41.7</v>
      </c>
      <c r="Y283">
        <v>83</v>
      </c>
      <c r="Z283">
        <v>345.4</v>
      </c>
      <c r="AA283">
        <v>3.9</v>
      </c>
      <c r="AB283">
        <v>81.8</v>
      </c>
      <c r="AC283">
        <v>346.5</v>
      </c>
      <c r="AD283">
        <v>4.2</v>
      </c>
    </row>
    <row r="284" spans="1:30" x14ac:dyDescent="0.2">
      <c r="A284" s="2">
        <v>29983</v>
      </c>
      <c r="B284">
        <v>432.4</v>
      </c>
      <c r="C284">
        <v>1765.3</v>
      </c>
      <c r="D284">
        <v>122.2</v>
      </c>
      <c r="E284">
        <v>224.3</v>
      </c>
      <c r="G284">
        <v>835.4</v>
      </c>
      <c r="H284">
        <v>154.30000000000001</v>
      </c>
      <c r="I284">
        <v>30.7</v>
      </c>
      <c r="J284">
        <v>4.3</v>
      </c>
      <c r="K284">
        <v>35</v>
      </c>
      <c r="L284">
        <v>441.9</v>
      </c>
      <c r="M284">
        <v>1774.5</v>
      </c>
      <c r="N284">
        <v>123.9</v>
      </c>
      <c r="O284">
        <v>231.3</v>
      </c>
      <c r="Q284">
        <v>833.1</v>
      </c>
      <c r="R284">
        <v>154.1</v>
      </c>
      <c r="S284">
        <v>141.4</v>
      </c>
      <c r="T284">
        <v>26.1</v>
      </c>
      <c r="U284">
        <v>167.5</v>
      </c>
      <c r="V284">
        <v>41.3</v>
      </c>
      <c r="W284">
        <v>1789.5</v>
      </c>
      <c r="X284">
        <v>39.5</v>
      </c>
      <c r="Y284">
        <v>82</v>
      </c>
      <c r="Z284">
        <v>343.2</v>
      </c>
      <c r="AA284">
        <v>3.9</v>
      </c>
      <c r="AB284">
        <v>82.6</v>
      </c>
      <c r="AC284">
        <v>345.3</v>
      </c>
      <c r="AD284">
        <v>4.2</v>
      </c>
    </row>
    <row r="285" spans="1:30" x14ac:dyDescent="0.2">
      <c r="A285" s="2">
        <v>30011</v>
      </c>
      <c r="B285">
        <v>435.6</v>
      </c>
      <c r="C285">
        <v>1781.7</v>
      </c>
      <c r="D285">
        <v>123.2</v>
      </c>
      <c r="E285">
        <v>224.3</v>
      </c>
      <c r="G285">
        <v>844.2</v>
      </c>
      <c r="H285">
        <v>157.30000000000001</v>
      </c>
      <c r="I285">
        <v>32.9</v>
      </c>
      <c r="J285">
        <v>4.5999999999999996</v>
      </c>
      <c r="K285">
        <v>37.5</v>
      </c>
      <c r="L285">
        <v>442.7</v>
      </c>
      <c r="M285">
        <v>1786.5</v>
      </c>
      <c r="N285">
        <v>124.4</v>
      </c>
      <c r="O285">
        <v>229.8</v>
      </c>
      <c r="Q285">
        <v>844</v>
      </c>
      <c r="R285">
        <v>155.6</v>
      </c>
      <c r="S285">
        <v>141.80000000000001</v>
      </c>
      <c r="T285">
        <v>24.4</v>
      </c>
      <c r="U285">
        <v>166.2</v>
      </c>
      <c r="V285">
        <v>39.200000000000003</v>
      </c>
      <c r="W285">
        <v>1554.8</v>
      </c>
      <c r="X285">
        <v>37.700000000000003</v>
      </c>
      <c r="Y285">
        <v>84.2</v>
      </c>
      <c r="Z285">
        <v>344.6</v>
      </c>
      <c r="AA285">
        <v>4</v>
      </c>
      <c r="AB285">
        <v>84.4</v>
      </c>
      <c r="AC285">
        <v>344.2</v>
      </c>
      <c r="AD285">
        <v>4.2</v>
      </c>
    </row>
    <row r="286" spans="1:30" x14ac:dyDescent="0.2">
      <c r="A286" s="2">
        <v>30042</v>
      </c>
      <c r="B286">
        <v>451.1</v>
      </c>
      <c r="C286">
        <v>1807.9</v>
      </c>
      <c r="D286">
        <v>125</v>
      </c>
      <c r="E286">
        <v>232</v>
      </c>
      <c r="G286">
        <v>849.7</v>
      </c>
      <c r="H286">
        <v>160.5</v>
      </c>
      <c r="I286">
        <v>35.9</v>
      </c>
      <c r="J286">
        <v>4.9000000000000004</v>
      </c>
      <c r="K286">
        <v>40.9</v>
      </c>
      <c r="L286">
        <v>447.1</v>
      </c>
      <c r="M286">
        <v>1803.9</v>
      </c>
      <c r="N286">
        <v>125.5</v>
      </c>
      <c r="O286">
        <v>229.9</v>
      </c>
      <c r="Q286">
        <v>853.2</v>
      </c>
      <c r="R286">
        <v>159.30000000000001</v>
      </c>
      <c r="S286">
        <v>144</v>
      </c>
      <c r="T286">
        <v>24.7</v>
      </c>
      <c r="U286">
        <v>168.7</v>
      </c>
      <c r="V286">
        <v>39.6</v>
      </c>
      <c r="W286">
        <v>1567.8</v>
      </c>
      <c r="X286">
        <v>38</v>
      </c>
      <c r="Y286">
        <v>90.1</v>
      </c>
      <c r="Z286">
        <v>346.6</v>
      </c>
      <c r="AA286">
        <v>4</v>
      </c>
      <c r="AB286">
        <v>87.6</v>
      </c>
      <c r="AC286">
        <v>344.3</v>
      </c>
      <c r="AD286">
        <v>4.0999999999999996</v>
      </c>
    </row>
    <row r="287" spans="1:30" x14ac:dyDescent="0.2">
      <c r="A287" s="2">
        <v>30072</v>
      </c>
      <c r="B287">
        <v>440.9</v>
      </c>
      <c r="C287">
        <v>1804.9</v>
      </c>
      <c r="D287">
        <v>126.6</v>
      </c>
      <c r="E287">
        <v>224.3</v>
      </c>
      <c r="G287">
        <v>855.7</v>
      </c>
      <c r="H287">
        <v>162.69999999999999</v>
      </c>
      <c r="I287">
        <v>37.1</v>
      </c>
      <c r="J287">
        <v>5.2</v>
      </c>
      <c r="K287">
        <v>42.3</v>
      </c>
      <c r="L287">
        <v>446.7</v>
      </c>
      <c r="M287">
        <v>1815.4</v>
      </c>
      <c r="N287">
        <v>126.7</v>
      </c>
      <c r="O287">
        <v>228.8</v>
      </c>
      <c r="Q287">
        <v>860.5</v>
      </c>
      <c r="R287">
        <v>164.2</v>
      </c>
      <c r="S287">
        <v>145.69999999999999</v>
      </c>
      <c r="T287">
        <v>24.4</v>
      </c>
      <c r="U287">
        <v>170</v>
      </c>
      <c r="V287">
        <v>39.5</v>
      </c>
      <c r="W287">
        <v>1117.4000000000001</v>
      </c>
      <c r="X287">
        <v>38.4</v>
      </c>
      <c r="Y287">
        <v>85.9</v>
      </c>
      <c r="Z287">
        <v>345.7</v>
      </c>
      <c r="AA287">
        <v>4.0999999999999996</v>
      </c>
      <c r="AB287">
        <v>87.1</v>
      </c>
      <c r="AC287">
        <v>344</v>
      </c>
      <c r="AD287">
        <v>4.2</v>
      </c>
    </row>
    <row r="288" spans="1:30" x14ac:dyDescent="0.2">
      <c r="A288" s="2">
        <v>30103</v>
      </c>
      <c r="B288">
        <v>446.2</v>
      </c>
      <c r="C288">
        <v>1822.7</v>
      </c>
      <c r="D288">
        <v>127.7</v>
      </c>
      <c r="E288">
        <v>226.3</v>
      </c>
      <c r="G288">
        <v>861.5</v>
      </c>
      <c r="H288">
        <v>168.8</v>
      </c>
      <c r="I288">
        <v>38.200000000000003</v>
      </c>
      <c r="J288">
        <v>5.4</v>
      </c>
      <c r="K288">
        <v>43.6</v>
      </c>
      <c r="L288">
        <v>447.5</v>
      </c>
      <c r="M288">
        <v>1826</v>
      </c>
      <c r="N288">
        <v>127.4</v>
      </c>
      <c r="O288">
        <v>227.6</v>
      </c>
      <c r="Q288">
        <v>865.4</v>
      </c>
      <c r="R288">
        <v>169.6</v>
      </c>
      <c r="S288">
        <v>147.4</v>
      </c>
      <c r="T288">
        <v>24.2</v>
      </c>
      <c r="U288">
        <v>171.7</v>
      </c>
      <c r="V288">
        <v>39.6</v>
      </c>
      <c r="W288">
        <v>1204.5999999999999</v>
      </c>
      <c r="X288">
        <v>38.4</v>
      </c>
      <c r="Y288">
        <v>87.8</v>
      </c>
      <c r="Z288">
        <v>346.2</v>
      </c>
      <c r="AA288">
        <v>4.4000000000000004</v>
      </c>
      <c r="AB288">
        <v>88.3</v>
      </c>
      <c r="AC288">
        <v>343.5</v>
      </c>
      <c r="AD288">
        <v>4.2</v>
      </c>
    </row>
    <row r="289" spans="1:30" x14ac:dyDescent="0.2">
      <c r="A289" s="2">
        <v>30133</v>
      </c>
      <c r="B289">
        <v>449.5</v>
      </c>
      <c r="C289">
        <v>1835</v>
      </c>
      <c r="D289">
        <v>129.19999999999999</v>
      </c>
      <c r="E289">
        <v>227.1</v>
      </c>
      <c r="G289">
        <v>872</v>
      </c>
      <c r="H289">
        <v>167.5</v>
      </c>
      <c r="I289">
        <v>39.6</v>
      </c>
      <c r="J289">
        <v>5.6</v>
      </c>
      <c r="K289">
        <v>45.2</v>
      </c>
      <c r="L289">
        <v>448</v>
      </c>
      <c r="M289">
        <v>1831.5</v>
      </c>
      <c r="N289">
        <v>128.1</v>
      </c>
      <c r="O289">
        <v>226.8</v>
      </c>
      <c r="Q289">
        <v>873.9</v>
      </c>
      <c r="R289">
        <v>167.5</v>
      </c>
      <c r="S289">
        <v>148.9</v>
      </c>
      <c r="T289">
        <v>24.5</v>
      </c>
      <c r="U289">
        <v>173.4</v>
      </c>
      <c r="V289">
        <v>40</v>
      </c>
      <c r="W289">
        <v>691.4</v>
      </c>
      <c r="X289">
        <v>39.299999999999997</v>
      </c>
      <c r="Y289">
        <v>88.5</v>
      </c>
      <c r="Z289">
        <v>345.9</v>
      </c>
      <c r="AA289">
        <v>4.7</v>
      </c>
      <c r="AB289">
        <v>88.9</v>
      </c>
      <c r="AC289">
        <v>342</v>
      </c>
      <c r="AD289">
        <v>4.2</v>
      </c>
    </row>
    <row r="290" spans="1:30" x14ac:dyDescent="0.2">
      <c r="A290" s="2">
        <v>30164</v>
      </c>
      <c r="B290">
        <v>449.8</v>
      </c>
      <c r="C290">
        <v>1845.9</v>
      </c>
      <c r="D290">
        <v>129.6</v>
      </c>
      <c r="E290">
        <v>225.2</v>
      </c>
      <c r="G290">
        <v>877</v>
      </c>
      <c r="H290">
        <v>175.2</v>
      </c>
      <c r="I290">
        <v>40.5</v>
      </c>
      <c r="J290">
        <v>5.8</v>
      </c>
      <c r="K290">
        <v>46.3</v>
      </c>
      <c r="L290">
        <v>451.4</v>
      </c>
      <c r="M290">
        <v>1845.2</v>
      </c>
      <c r="N290">
        <v>129</v>
      </c>
      <c r="O290">
        <v>227.3</v>
      </c>
      <c r="Q290">
        <v>876.3</v>
      </c>
      <c r="R290">
        <v>173.2</v>
      </c>
      <c r="S290">
        <v>149.30000000000001</v>
      </c>
      <c r="T290">
        <v>24.7</v>
      </c>
      <c r="U290">
        <v>174</v>
      </c>
      <c r="V290">
        <v>40.200000000000003</v>
      </c>
      <c r="W290">
        <v>515.4</v>
      </c>
      <c r="X290">
        <v>39.700000000000003</v>
      </c>
      <c r="Y290">
        <v>90.4</v>
      </c>
      <c r="Z290">
        <v>344</v>
      </c>
      <c r="AA290">
        <v>4.7</v>
      </c>
      <c r="AB290">
        <v>91</v>
      </c>
      <c r="AC290">
        <v>344.2</v>
      </c>
      <c r="AD290">
        <v>4.2</v>
      </c>
    </row>
    <row r="291" spans="1:30" x14ac:dyDescent="0.2">
      <c r="A291" s="2">
        <v>30195</v>
      </c>
      <c r="B291">
        <v>456.2</v>
      </c>
      <c r="C291">
        <v>1859</v>
      </c>
      <c r="D291">
        <v>129.6</v>
      </c>
      <c r="E291">
        <v>228.4</v>
      </c>
      <c r="G291">
        <v>879.2</v>
      </c>
      <c r="H291">
        <v>178.6</v>
      </c>
      <c r="I291">
        <v>41.6</v>
      </c>
      <c r="J291">
        <v>5.9</v>
      </c>
      <c r="K291">
        <v>47.5</v>
      </c>
      <c r="L291">
        <v>456.9</v>
      </c>
      <c r="M291">
        <v>1858.4</v>
      </c>
      <c r="N291">
        <v>129.9</v>
      </c>
      <c r="O291">
        <v>229</v>
      </c>
      <c r="Q291">
        <v>877.6</v>
      </c>
      <c r="R291">
        <v>177.2</v>
      </c>
      <c r="S291">
        <v>149.69999999999999</v>
      </c>
      <c r="T291">
        <v>23.7</v>
      </c>
      <c r="U291">
        <v>173.4</v>
      </c>
      <c r="V291">
        <v>40</v>
      </c>
      <c r="W291">
        <v>933.3</v>
      </c>
      <c r="X291">
        <v>39</v>
      </c>
      <c r="Y291">
        <v>93.8</v>
      </c>
      <c r="Z291">
        <v>345.1</v>
      </c>
      <c r="AA291">
        <v>4.5</v>
      </c>
      <c r="AB291">
        <v>93.9</v>
      </c>
      <c r="AC291">
        <v>346.6</v>
      </c>
      <c r="AD291">
        <v>4.2</v>
      </c>
    </row>
    <row r="292" spans="1:30" x14ac:dyDescent="0.2">
      <c r="A292" s="2">
        <v>30225</v>
      </c>
      <c r="B292">
        <v>465.7</v>
      </c>
      <c r="C292">
        <v>1875.6</v>
      </c>
      <c r="D292">
        <v>130.69999999999999</v>
      </c>
      <c r="E292">
        <v>232.8</v>
      </c>
      <c r="G292">
        <v>875.2</v>
      </c>
      <c r="H292">
        <v>180.3</v>
      </c>
      <c r="I292">
        <v>43.2</v>
      </c>
      <c r="J292">
        <v>6</v>
      </c>
      <c r="K292">
        <v>49.2</v>
      </c>
      <c r="L292">
        <v>464.5</v>
      </c>
      <c r="M292">
        <v>1869.7</v>
      </c>
      <c r="N292">
        <v>130.9</v>
      </c>
      <c r="O292">
        <v>230.8</v>
      </c>
      <c r="Q292">
        <v>870.3</v>
      </c>
      <c r="R292">
        <v>179.5</v>
      </c>
      <c r="S292">
        <v>150.4</v>
      </c>
      <c r="T292">
        <v>24.6</v>
      </c>
      <c r="U292">
        <v>175</v>
      </c>
      <c r="V292">
        <v>40.6</v>
      </c>
      <c r="W292">
        <v>477.4</v>
      </c>
      <c r="X292">
        <v>40.1</v>
      </c>
      <c r="Y292">
        <v>97.9</v>
      </c>
      <c r="Z292">
        <v>354.4</v>
      </c>
      <c r="AA292">
        <v>4.2</v>
      </c>
      <c r="AB292">
        <v>98.6</v>
      </c>
      <c r="AC292">
        <v>355.3</v>
      </c>
      <c r="AD292">
        <v>4.2</v>
      </c>
    </row>
    <row r="293" spans="1:30" x14ac:dyDescent="0.2">
      <c r="A293" s="2">
        <v>30256</v>
      </c>
      <c r="B293">
        <v>474.4</v>
      </c>
      <c r="C293">
        <v>1890.1</v>
      </c>
      <c r="D293">
        <v>132.19999999999999</v>
      </c>
      <c r="E293">
        <v>235.9</v>
      </c>
      <c r="G293">
        <v>871</v>
      </c>
      <c r="H293">
        <v>184.7</v>
      </c>
      <c r="I293">
        <v>44.6</v>
      </c>
      <c r="J293">
        <v>6.1</v>
      </c>
      <c r="K293">
        <v>50.7</v>
      </c>
      <c r="L293">
        <v>471.5</v>
      </c>
      <c r="M293">
        <v>1883.7</v>
      </c>
      <c r="N293">
        <v>131.6</v>
      </c>
      <c r="O293">
        <v>233.2</v>
      </c>
      <c r="Q293">
        <v>866.8</v>
      </c>
      <c r="R293">
        <v>182.8</v>
      </c>
      <c r="S293">
        <v>152.5</v>
      </c>
      <c r="T293">
        <v>25</v>
      </c>
      <c r="U293">
        <v>177.5</v>
      </c>
      <c r="V293">
        <v>41.2</v>
      </c>
      <c r="W293">
        <v>620.79999999999995</v>
      </c>
      <c r="X293">
        <v>40.6</v>
      </c>
      <c r="Y293">
        <v>102.2</v>
      </c>
      <c r="Z293">
        <v>360.1</v>
      </c>
      <c r="AA293">
        <v>4</v>
      </c>
      <c r="AB293">
        <v>102.5</v>
      </c>
      <c r="AC293">
        <v>362.7</v>
      </c>
      <c r="AD293">
        <v>4.2</v>
      </c>
    </row>
    <row r="294" spans="1:30" x14ac:dyDescent="0.2">
      <c r="A294" s="2">
        <v>30286</v>
      </c>
      <c r="B294">
        <v>485.8</v>
      </c>
      <c r="C294">
        <v>1913.8</v>
      </c>
      <c r="D294">
        <v>134.80000000000001</v>
      </c>
      <c r="E294">
        <v>242.5</v>
      </c>
      <c r="G294">
        <v>851.4</v>
      </c>
      <c r="H294">
        <v>179.4</v>
      </c>
      <c r="I294">
        <v>46.4</v>
      </c>
      <c r="J294">
        <v>6.2</v>
      </c>
      <c r="K294">
        <v>52.7</v>
      </c>
      <c r="L294">
        <v>474.8</v>
      </c>
      <c r="M294">
        <v>1905.9</v>
      </c>
      <c r="N294">
        <v>132.5</v>
      </c>
      <c r="O294">
        <v>234.1</v>
      </c>
      <c r="Q294">
        <v>850.9</v>
      </c>
      <c r="R294">
        <v>180.1</v>
      </c>
      <c r="S294">
        <v>155.5</v>
      </c>
      <c r="T294">
        <v>25.2</v>
      </c>
      <c r="U294">
        <v>180.7</v>
      </c>
      <c r="V294">
        <v>41.9</v>
      </c>
      <c r="W294">
        <v>633.9</v>
      </c>
      <c r="X294">
        <v>41.2</v>
      </c>
      <c r="Y294">
        <v>104.6</v>
      </c>
      <c r="Z294">
        <v>397.2</v>
      </c>
      <c r="AA294">
        <v>3.9</v>
      </c>
      <c r="AB294">
        <v>104.1</v>
      </c>
      <c r="AC294">
        <v>400.1</v>
      </c>
      <c r="AD294">
        <v>4.0999999999999996</v>
      </c>
    </row>
    <row r="295" spans="1:30" x14ac:dyDescent="0.2">
      <c r="A295" s="2">
        <v>30317</v>
      </c>
      <c r="B295">
        <v>482.8</v>
      </c>
      <c r="C295">
        <v>1963.9</v>
      </c>
      <c r="D295">
        <v>132.5</v>
      </c>
      <c r="E295">
        <v>239.1</v>
      </c>
      <c r="G295">
        <v>796.5</v>
      </c>
      <c r="H295">
        <v>162.9</v>
      </c>
      <c r="I295">
        <v>48.9</v>
      </c>
      <c r="J295">
        <v>6.4</v>
      </c>
      <c r="K295">
        <v>55.2</v>
      </c>
      <c r="L295">
        <v>477.2</v>
      </c>
      <c r="M295">
        <v>1959.4</v>
      </c>
      <c r="N295">
        <v>133.6</v>
      </c>
      <c r="O295">
        <v>233.6</v>
      </c>
      <c r="Q295">
        <v>794.8</v>
      </c>
      <c r="R295">
        <v>165.8</v>
      </c>
      <c r="S295">
        <v>154</v>
      </c>
      <c r="T295">
        <v>24.9</v>
      </c>
      <c r="U295">
        <v>178.9</v>
      </c>
      <c r="V295">
        <v>41.9</v>
      </c>
      <c r="W295">
        <v>529.4</v>
      </c>
      <c r="X295">
        <v>41.3</v>
      </c>
      <c r="Y295">
        <v>107.5</v>
      </c>
      <c r="Z295">
        <v>521.6</v>
      </c>
      <c r="AA295">
        <v>3.7</v>
      </c>
      <c r="AB295">
        <v>106</v>
      </c>
      <c r="AC295">
        <v>521.5</v>
      </c>
      <c r="AD295">
        <v>4</v>
      </c>
    </row>
    <row r="296" spans="1:30" x14ac:dyDescent="0.2">
      <c r="A296" s="2">
        <v>30348</v>
      </c>
      <c r="B296">
        <v>474.2</v>
      </c>
      <c r="C296">
        <v>1985.8</v>
      </c>
      <c r="D296">
        <v>133.19999999999999</v>
      </c>
      <c r="E296">
        <v>227.1</v>
      </c>
      <c r="G296">
        <v>756.2</v>
      </c>
      <c r="H296">
        <v>155.19999999999999</v>
      </c>
      <c r="I296">
        <v>51.5</v>
      </c>
      <c r="J296">
        <v>6.5</v>
      </c>
      <c r="K296">
        <v>58</v>
      </c>
      <c r="L296">
        <v>484.3</v>
      </c>
      <c r="M296">
        <v>1996.8</v>
      </c>
      <c r="N296">
        <v>135</v>
      </c>
      <c r="O296">
        <v>234.1</v>
      </c>
      <c r="Q296">
        <v>755</v>
      </c>
      <c r="R296">
        <v>155.69999999999999</v>
      </c>
      <c r="S296">
        <v>153</v>
      </c>
      <c r="T296">
        <v>24.1</v>
      </c>
      <c r="U296">
        <v>177</v>
      </c>
      <c r="V296">
        <v>39.799999999999997</v>
      </c>
      <c r="W296">
        <v>582.4</v>
      </c>
      <c r="X296">
        <v>39.200000000000003</v>
      </c>
      <c r="Y296">
        <v>110</v>
      </c>
      <c r="Z296">
        <v>600.29999999999995</v>
      </c>
      <c r="AA296">
        <v>3.9</v>
      </c>
      <c r="AB296">
        <v>111</v>
      </c>
      <c r="AC296">
        <v>601.9</v>
      </c>
      <c r="AD296">
        <v>4.0999999999999996</v>
      </c>
    </row>
    <row r="297" spans="1:30" x14ac:dyDescent="0.2">
      <c r="A297" s="2">
        <v>30376</v>
      </c>
      <c r="B297">
        <v>482.7</v>
      </c>
      <c r="C297">
        <v>2009.6</v>
      </c>
      <c r="D297">
        <v>135</v>
      </c>
      <c r="E297">
        <v>229.4</v>
      </c>
      <c r="G297">
        <v>735.8</v>
      </c>
      <c r="H297">
        <v>149.6</v>
      </c>
      <c r="I297">
        <v>54.7</v>
      </c>
      <c r="J297">
        <v>6.7</v>
      </c>
      <c r="K297">
        <v>61.4</v>
      </c>
      <c r="L297">
        <v>490.6</v>
      </c>
      <c r="M297">
        <v>2015.2</v>
      </c>
      <c r="N297">
        <v>136.4</v>
      </c>
      <c r="O297">
        <v>235.5</v>
      </c>
      <c r="Q297">
        <v>736.6</v>
      </c>
      <c r="R297">
        <v>148.80000000000001</v>
      </c>
      <c r="S297">
        <v>154.6</v>
      </c>
      <c r="T297">
        <v>22.8</v>
      </c>
      <c r="U297">
        <v>177.3</v>
      </c>
      <c r="V297">
        <v>38</v>
      </c>
      <c r="W297">
        <v>792.3</v>
      </c>
      <c r="X297">
        <v>37.200000000000003</v>
      </c>
      <c r="Y297">
        <v>114.3</v>
      </c>
      <c r="Z297">
        <v>641.5</v>
      </c>
      <c r="AA297">
        <v>4.0999999999999996</v>
      </c>
      <c r="AB297">
        <v>114.4</v>
      </c>
      <c r="AC297">
        <v>639.20000000000005</v>
      </c>
      <c r="AD297">
        <v>4.3</v>
      </c>
    </row>
    <row r="298" spans="1:30" x14ac:dyDescent="0.2">
      <c r="A298" s="2">
        <v>30407</v>
      </c>
      <c r="B298">
        <v>498.6</v>
      </c>
      <c r="C298">
        <v>2033.7</v>
      </c>
      <c r="D298">
        <v>137</v>
      </c>
      <c r="E298">
        <v>237</v>
      </c>
      <c r="G298">
        <v>728.2</v>
      </c>
      <c r="H298">
        <v>143.4</v>
      </c>
      <c r="I298">
        <v>59.4</v>
      </c>
      <c r="J298">
        <v>6.8</v>
      </c>
      <c r="K298">
        <v>66.2</v>
      </c>
      <c r="L298">
        <v>493.2</v>
      </c>
      <c r="M298">
        <v>2028.6</v>
      </c>
      <c r="N298">
        <v>137.4</v>
      </c>
      <c r="O298">
        <v>234.5</v>
      </c>
      <c r="Q298">
        <v>731.9</v>
      </c>
      <c r="R298">
        <v>142.80000000000001</v>
      </c>
      <c r="S298">
        <v>156.80000000000001</v>
      </c>
      <c r="T298">
        <v>23.2</v>
      </c>
      <c r="U298">
        <v>180</v>
      </c>
      <c r="V298">
        <v>38.700000000000003</v>
      </c>
      <c r="W298">
        <v>1009.3</v>
      </c>
      <c r="X298">
        <v>37.6</v>
      </c>
      <c r="Y298">
        <v>120.5</v>
      </c>
      <c r="Z298">
        <v>663.5</v>
      </c>
      <c r="AA298">
        <v>4.2</v>
      </c>
      <c r="AB298">
        <v>116.9</v>
      </c>
      <c r="AC298">
        <v>660.8</v>
      </c>
      <c r="AD298">
        <v>4.4000000000000004</v>
      </c>
    </row>
    <row r="299" spans="1:30" x14ac:dyDescent="0.2">
      <c r="A299" s="2">
        <v>30437</v>
      </c>
      <c r="B299">
        <v>493.9</v>
      </c>
      <c r="C299">
        <v>2031.7</v>
      </c>
      <c r="D299">
        <v>138.6</v>
      </c>
      <c r="E299">
        <v>232.3</v>
      </c>
      <c r="G299">
        <v>722</v>
      </c>
      <c r="H299">
        <v>136.69999999999999</v>
      </c>
      <c r="I299">
        <v>61.8</v>
      </c>
      <c r="J299">
        <v>6.8</v>
      </c>
      <c r="K299">
        <v>68.5</v>
      </c>
      <c r="L299">
        <v>500</v>
      </c>
      <c r="M299">
        <v>2043.1</v>
      </c>
      <c r="N299">
        <v>138.69999999999999</v>
      </c>
      <c r="O299">
        <v>236.9</v>
      </c>
      <c r="Q299">
        <v>726.6</v>
      </c>
      <c r="R299">
        <v>138.4</v>
      </c>
      <c r="S299">
        <v>158.69999999999999</v>
      </c>
      <c r="T299">
        <v>22.7</v>
      </c>
      <c r="U299">
        <v>181.4</v>
      </c>
      <c r="V299">
        <v>38.299999999999997</v>
      </c>
      <c r="W299">
        <v>952.4</v>
      </c>
      <c r="X299">
        <v>37.299999999999997</v>
      </c>
      <c r="Y299">
        <v>118.6</v>
      </c>
      <c r="Z299">
        <v>679.2</v>
      </c>
      <c r="AA299">
        <v>4.3</v>
      </c>
      <c r="AB299">
        <v>120</v>
      </c>
      <c r="AC299">
        <v>678.1</v>
      </c>
      <c r="AD299">
        <v>4.4000000000000004</v>
      </c>
    </row>
    <row r="300" spans="1:30" x14ac:dyDescent="0.2">
      <c r="A300" s="2">
        <v>30468</v>
      </c>
      <c r="B300">
        <v>503.5</v>
      </c>
      <c r="C300">
        <v>2051.8000000000002</v>
      </c>
      <c r="D300">
        <v>140.1</v>
      </c>
      <c r="E300">
        <v>236.8</v>
      </c>
      <c r="G300">
        <v>722.5</v>
      </c>
      <c r="H300">
        <v>135.6</v>
      </c>
      <c r="I300">
        <v>63.2</v>
      </c>
      <c r="J300">
        <v>6.8</v>
      </c>
      <c r="K300">
        <v>70</v>
      </c>
      <c r="L300">
        <v>504</v>
      </c>
      <c r="M300">
        <v>2053.5</v>
      </c>
      <c r="N300">
        <v>139.6</v>
      </c>
      <c r="O300">
        <v>237.7</v>
      </c>
      <c r="Q300">
        <v>726</v>
      </c>
      <c r="R300">
        <v>136.4</v>
      </c>
      <c r="S300">
        <v>160.69999999999999</v>
      </c>
      <c r="T300">
        <v>22.6</v>
      </c>
      <c r="U300">
        <v>183.3</v>
      </c>
      <c r="V300">
        <v>38.4</v>
      </c>
      <c r="W300">
        <v>1635.9</v>
      </c>
      <c r="X300">
        <v>36.799999999999997</v>
      </c>
      <c r="Y300">
        <v>122</v>
      </c>
      <c r="Z300">
        <v>690.3</v>
      </c>
      <c r="AA300">
        <v>4.5999999999999996</v>
      </c>
      <c r="AB300">
        <v>122.3</v>
      </c>
      <c r="AC300">
        <v>687.1</v>
      </c>
      <c r="AD300">
        <v>4.4000000000000004</v>
      </c>
    </row>
    <row r="301" spans="1:30" x14ac:dyDescent="0.2">
      <c r="A301" s="2">
        <v>30498</v>
      </c>
      <c r="B301">
        <v>510.5</v>
      </c>
      <c r="C301">
        <v>2069.6999999999998</v>
      </c>
      <c r="D301">
        <v>141.80000000000001</v>
      </c>
      <c r="E301">
        <v>239.7</v>
      </c>
      <c r="G301">
        <v>732.6</v>
      </c>
      <c r="H301">
        <v>134.1</v>
      </c>
      <c r="I301">
        <v>64.7</v>
      </c>
      <c r="J301">
        <v>6.8</v>
      </c>
      <c r="K301">
        <v>71.5</v>
      </c>
      <c r="L301">
        <v>507.8</v>
      </c>
      <c r="M301">
        <v>2064.8000000000002</v>
      </c>
      <c r="N301">
        <v>140.6</v>
      </c>
      <c r="O301">
        <v>238.3</v>
      </c>
      <c r="Q301">
        <v>733.6</v>
      </c>
      <c r="R301">
        <v>134.6</v>
      </c>
      <c r="S301">
        <v>162.30000000000001</v>
      </c>
      <c r="T301">
        <v>23</v>
      </c>
      <c r="U301">
        <v>185.3</v>
      </c>
      <c r="V301">
        <v>38.9</v>
      </c>
      <c r="W301">
        <v>1452.8</v>
      </c>
      <c r="X301">
        <v>37.5</v>
      </c>
      <c r="Y301">
        <v>124</v>
      </c>
      <c r="Z301">
        <v>692.4</v>
      </c>
      <c r="AA301">
        <v>4.9000000000000004</v>
      </c>
      <c r="AB301">
        <v>124.6</v>
      </c>
      <c r="AC301">
        <v>688.8</v>
      </c>
      <c r="AD301">
        <v>4.4000000000000004</v>
      </c>
    </row>
    <row r="302" spans="1:30" x14ac:dyDescent="0.2">
      <c r="A302" s="2">
        <v>30529</v>
      </c>
      <c r="B302">
        <v>508.2</v>
      </c>
      <c r="C302">
        <v>2072.5</v>
      </c>
      <c r="D302">
        <v>142</v>
      </c>
      <c r="E302">
        <v>236.4</v>
      </c>
      <c r="G302">
        <v>743.3</v>
      </c>
      <c r="H302">
        <v>134.69999999999999</v>
      </c>
      <c r="I302">
        <v>66.2</v>
      </c>
      <c r="J302">
        <v>6.8</v>
      </c>
      <c r="K302">
        <v>73</v>
      </c>
      <c r="L302">
        <v>510.5</v>
      </c>
      <c r="M302">
        <v>2074</v>
      </c>
      <c r="N302">
        <v>141.4</v>
      </c>
      <c r="O302">
        <v>238.9</v>
      </c>
      <c r="Q302">
        <v>742</v>
      </c>
      <c r="R302">
        <v>134</v>
      </c>
      <c r="S302">
        <v>162.6</v>
      </c>
      <c r="T302">
        <v>22.8</v>
      </c>
      <c r="U302">
        <v>185.4</v>
      </c>
      <c r="V302">
        <v>38.700000000000003</v>
      </c>
      <c r="W302">
        <v>1546.1</v>
      </c>
      <c r="X302">
        <v>37.1</v>
      </c>
      <c r="Y302">
        <v>124.9</v>
      </c>
      <c r="Z302">
        <v>686.3</v>
      </c>
      <c r="AA302">
        <v>4.9000000000000004</v>
      </c>
      <c r="AB302">
        <v>125.8</v>
      </c>
      <c r="AC302">
        <v>687.6</v>
      </c>
      <c r="AD302">
        <v>4.4000000000000004</v>
      </c>
    </row>
    <row r="303" spans="1:30" x14ac:dyDescent="0.2">
      <c r="A303" s="2">
        <v>30560</v>
      </c>
      <c r="B303">
        <v>511.4</v>
      </c>
      <c r="C303">
        <v>2081.1</v>
      </c>
      <c r="D303">
        <v>142.5</v>
      </c>
      <c r="E303">
        <v>237.7</v>
      </c>
      <c r="G303">
        <v>752.3</v>
      </c>
      <c r="H303">
        <v>133.5</v>
      </c>
      <c r="I303">
        <v>67.5</v>
      </c>
      <c r="J303">
        <v>6.8</v>
      </c>
      <c r="K303">
        <v>74.3</v>
      </c>
      <c r="L303">
        <v>512.79999999999995</v>
      </c>
      <c r="M303">
        <v>2083.1999999999998</v>
      </c>
      <c r="N303">
        <v>142.69999999999999</v>
      </c>
      <c r="O303">
        <v>238.7</v>
      </c>
      <c r="Q303">
        <v>750.3</v>
      </c>
      <c r="R303">
        <v>132.80000000000001</v>
      </c>
      <c r="S303">
        <v>163.5</v>
      </c>
      <c r="T303">
        <v>21.5</v>
      </c>
      <c r="U303">
        <v>184.9</v>
      </c>
      <c r="V303">
        <v>37.9</v>
      </c>
      <c r="W303">
        <v>1440.8</v>
      </c>
      <c r="X303">
        <v>36.5</v>
      </c>
      <c r="Y303">
        <v>126.5</v>
      </c>
      <c r="Z303">
        <v>683.9</v>
      </c>
      <c r="AA303">
        <v>4.8</v>
      </c>
      <c r="AB303">
        <v>126.9</v>
      </c>
      <c r="AC303">
        <v>687.3</v>
      </c>
      <c r="AD303">
        <v>4.5</v>
      </c>
    </row>
    <row r="304" spans="1:30" x14ac:dyDescent="0.2">
      <c r="A304" s="2">
        <v>30590</v>
      </c>
      <c r="B304">
        <v>517.20000000000005</v>
      </c>
      <c r="C304">
        <v>2102.1</v>
      </c>
      <c r="D304">
        <v>143.80000000000001</v>
      </c>
      <c r="E304">
        <v>240.2</v>
      </c>
      <c r="G304">
        <v>767.6</v>
      </c>
      <c r="H304">
        <v>133.19999999999999</v>
      </c>
      <c r="I304">
        <v>68.3</v>
      </c>
      <c r="J304">
        <v>6.8</v>
      </c>
      <c r="K304">
        <v>75.099999999999994</v>
      </c>
      <c r="L304">
        <v>517.20000000000005</v>
      </c>
      <c r="M304">
        <v>2099.1999999999998</v>
      </c>
      <c r="N304">
        <v>144.1</v>
      </c>
      <c r="O304">
        <v>238.8</v>
      </c>
      <c r="Q304">
        <v>763.2</v>
      </c>
      <c r="R304">
        <v>132.5</v>
      </c>
      <c r="S304">
        <v>164.4</v>
      </c>
      <c r="T304">
        <v>22</v>
      </c>
      <c r="U304">
        <v>186.4</v>
      </c>
      <c r="V304">
        <v>38.1</v>
      </c>
      <c r="W304">
        <v>843.7</v>
      </c>
      <c r="X304">
        <v>37.299999999999997</v>
      </c>
      <c r="Y304">
        <v>128.6</v>
      </c>
      <c r="Z304">
        <v>684.2</v>
      </c>
      <c r="AA304">
        <v>4.5999999999999996</v>
      </c>
      <c r="AB304">
        <v>129.69999999999999</v>
      </c>
      <c r="AC304">
        <v>686.4</v>
      </c>
      <c r="AD304">
        <v>4.5999999999999996</v>
      </c>
    </row>
    <row r="305" spans="1:30" x14ac:dyDescent="0.2">
      <c r="A305" s="2">
        <v>30621</v>
      </c>
      <c r="B305">
        <v>521.79999999999995</v>
      </c>
      <c r="C305">
        <v>2117.6</v>
      </c>
      <c r="D305">
        <v>146</v>
      </c>
      <c r="E305">
        <v>240.8</v>
      </c>
      <c r="G305">
        <v>779.4</v>
      </c>
      <c r="H305">
        <v>134.1</v>
      </c>
      <c r="I305">
        <v>69.7</v>
      </c>
      <c r="J305">
        <v>6.9</v>
      </c>
      <c r="K305">
        <v>76.599999999999994</v>
      </c>
      <c r="L305">
        <v>519</v>
      </c>
      <c r="M305">
        <v>2112.3000000000002</v>
      </c>
      <c r="N305">
        <v>145.30000000000001</v>
      </c>
      <c r="O305">
        <v>238.2</v>
      </c>
      <c r="Q305">
        <v>776</v>
      </c>
      <c r="R305">
        <v>132.5</v>
      </c>
      <c r="S305">
        <v>167.1</v>
      </c>
      <c r="T305">
        <v>21.9</v>
      </c>
      <c r="U305">
        <v>189.1</v>
      </c>
      <c r="V305">
        <v>38.1</v>
      </c>
      <c r="W305">
        <v>905</v>
      </c>
      <c r="X305">
        <v>37.200000000000003</v>
      </c>
      <c r="Y305">
        <v>130.6</v>
      </c>
      <c r="Z305">
        <v>682.3</v>
      </c>
      <c r="AA305">
        <v>4.4000000000000004</v>
      </c>
      <c r="AB305">
        <v>130.80000000000001</v>
      </c>
      <c r="AC305">
        <v>684.9</v>
      </c>
      <c r="AD305">
        <v>4.5999999999999996</v>
      </c>
    </row>
    <row r="306" spans="1:30" x14ac:dyDescent="0.2">
      <c r="A306" s="2">
        <v>30651</v>
      </c>
      <c r="B306">
        <v>533.29999999999995</v>
      </c>
      <c r="C306">
        <v>2134</v>
      </c>
      <c r="D306">
        <v>148.6</v>
      </c>
      <c r="E306">
        <v>247.4</v>
      </c>
      <c r="G306">
        <v>784.8</v>
      </c>
      <c r="H306">
        <v>133.5</v>
      </c>
      <c r="I306">
        <v>71.8</v>
      </c>
      <c r="J306">
        <v>6.9</v>
      </c>
      <c r="K306">
        <v>78.7</v>
      </c>
      <c r="L306">
        <v>521.4</v>
      </c>
      <c r="M306">
        <v>2123.5</v>
      </c>
      <c r="N306">
        <v>146.19999999999999</v>
      </c>
      <c r="O306">
        <v>238.5</v>
      </c>
      <c r="Q306">
        <v>784.1</v>
      </c>
      <c r="R306">
        <v>133.1</v>
      </c>
      <c r="S306">
        <v>170.2</v>
      </c>
      <c r="T306">
        <v>22</v>
      </c>
      <c r="U306">
        <v>192.2</v>
      </c>
      <c r="V306">
        <v>38.9</v>
      </c>
      <c r="W306">
        <v>773.9</v>
      </c>
      <c r="X306">
        <v>38.1</v>
      </c>
      <c r="Y306">
        <v>132.9</v>
      </c>
      <c r="Z306">
        <v>682.4</v>
      </c>
      <c r="AA306">
        <v>4.3</v>
      </c>
      <c r="AB306">
        <v>132.1</v>
      </c>
      <c r="AC306">
        <v>684.9</v>
      </c>
      <c r="AD306">
        <v>4.7</v>
      </c>
    </row>
    <row r="307" spans="1:30" x14ac:dyDescent="0.2">
      <c r="A307" s="2">
        <v>30682</v>
      </c>
      <c r="B307">
        <v>530.20000000000005</v>
      </c>
      <c r="C307">
        <v>2145</v>
      </c>
      <c r="D307">
        <v>146.1</v>
      </c>
      <c r="E307">
        <v>245.3</v>
      </c>
      <c r="G307">
        <v>795.4</v>
      </c>
      <c r="H307">
        <v>133</v>
      </c>
      <c r="I307">
        <v>74.599999999999994</v>
      </c>
      <c r="J307">
        <v>7.1</v>
      </c>
      <c r="K307">
        <v>81.7</v>
      </c>
      <c r="L307">
        <v>525.1</v>
      </c>
      <c r="M307">
        <v>2138.1999999999998</v>
      </c>
      <c r="N307">
        <v>147.4</v>
      </c>
      <c r="O307">
        <v>240.2</v>
      </c>
      <c r="Q307">
        <v>793.3</v>
      </c>
      <c r="R307">
        <v>134.30000000000001</v>
      </c>
      <c r="S307">
        <v>169</v>
      </c>
      <c r="T307">
        <v>22.4</v>
      </c>
      <c r="U307">
        <v>191.3</v>
      </c>
      <c r="V307">
        <v>40.1</v>
      </c>
      <c r="W307">
        <v>715.1</v>
      </c>
      <c r="X307">
        <v>39.4</v>
      </c>
      <c r="Y307">
        <v>134.4</v>
      </c>
      <c r="Z307">
        <v>686.4</v>
      </c>
      <c r="AA307">
        <v>4.4000000000000004</v>
      </c>
      <c r="AB307">
        <v>132.80000000000001</v>
      </c>
      <c r="AC307">
        <v>685.5</v>
      </c>
      <c r="AD307">
        <v>4.7</v>
      </c>
    </row>
    <row r="308" spans="1:30" x14ac:dyDescent="0.2">
      <c r="A308" s="2">
        <v>30713</v>
      </c>
      <c r="B308">
        <v>516.9</v>
      </c>
      <c r="C308">
        <v>2147.6999999999998</v>
      </c>
      <c r="D308">
        <v>146.19999999999999</v>
      </c>
      <c r="E308">
        <v>233.3</v>
      </c>
      <c r="G308">
        <v>803</v>
      </c>
      <c r="H308">
        <v>137.30000000000001</v>
      </c>
      <c r="I308">
        <v>77.7</v>
      </c>
      <c r="J308">
        <v>7.4</v>
      </c>
      <c r="K308">
        <v>85.1</v>
      </c>
      <c r="L308">
        <v>527.5</v>
      </c>
      <c r="M308">
        <v>2158.1999999999998</v>
      </c>
      <c r="N308">
        <v>148</v>
      </c>
      <c r="O308">
        <v>240.5</v>
      </c>
      <c r="Q308">
        <v>802.2</v>
      </c>
      <c r="R308">
        <v>137.69999999999999</v>
      </c>
      <c r="S308">
        <v>167.2</v>
      </c>
      <c r="T308">
        <v>19.7</v>
      </c>
      <c r="U308">
        <v>186.8</v>
      </c>
      <c r="V308">
        <v>36.299999999999997</v>
      </c>
      <c r="W308">
        <v>567.20000000000005</v>
      </c>
      <c r="X308">
        <v>35.799999999999997</v>
      </c>
      <c r="Y308">
        <v>132.9</v>
      </c>
      <c r="Z308">
        <v>690.5</v>
      </c>
      <c r="AA308">
        <v>4.5</v>
      </c>
      <c r="AB308">
        <v>134.19999999999999</v>
      </c>
      <c r="AC308">
        <v>690.8</v>
      </c>
      <c r="AD308">
        <v>4.8</v>
      </c>
    </row>
    <row r="309" spans="1:30" x14ac:dyDescent="0.2">
      <c r="A309" s="2">
        <v>30742</v>
      </c>
      <c r="B309">
        <v>523.20000000000005</v>
      </c>
      <c r="C309">
        <v>2169</v>
      </c>
      <c r="D309">
        <v>147.69999999999999</v>
      </c>
      <c r="E309">
        <v>234.7</v>
      </c>
      <c r="G309">
        <v>806.2</v>
      </c>
      <c r="H309">
        <v>140</v>
      </c>
      <c r="I309">
        <v>81.099999999999994</v>
      </c>
      <c r="J309">
        <v>7.7</v>
      </c>
      <c r="K309">
        <v>88.8</v>
      </c>
      <c r="L309">
        <v>531.4</v>
      </c>
      <c r="M309">
        <v>2175.1999999999998</v>
      </c>
      <c r="N309">
        <v>149.1</v>
      </c>
      <c r="O309">
        <v>241</v>
      </c>
      <c r="Q309">
        <v>807.6</v>
      </c>
      <c r="R309">
        <v>139.5</v>
      </c>
      <c r="S309">
        <v>168.4</v>
      </c>
      <c r="T309">
        <v>20.7</v>
      </c>
      <c r="U309">
        <v>189.1</v>
      </c>
      <c r="V309">
        <v>36.200000000000003</v>
      </c>
      <c r="W309">
        <v>951.5</v>
      </c>
      <c r="X309">
        <v>35.299999999999997</v>
      </c>
      <c r="Y309">
        <v>136.19999999999999</v>
      </c>
      <c r="Z309">
        <v>699.6</v>
      </c>
      <c r="AA309">
        <v>4.5</v>
      </c>
      <c r="AB309">
        <v>136.4</v>
      </c>
      <c r="AC309">
        <v>696.7</v>
      </c>
      <c r="AD309">
        <v>4.8</v>
      </c>
    </row>
    <row r="310" spans="1:30" x14ac:dyDescent="0.2">
      <c r="A310" s="2">
        <v>30773</v>
      </c>
      <c r="B310">
        <v>539.9</v>
      </c>
      <c r="C310">
        <v>2196</v>
      </c>
      <c r="D310">
        <v>149.4</v>
      </c>
      <c r="E310">
        <v>244.5</v>
      </c>
      <c r="G310">
        <v>809.8</v>
      </c>
      <c r="H310">
        <v>141.5</v>
      </c>
      <c r="I310">
        <v>87.8</v>
      </c>
      <c r="J310">
        <v>7.9</v>
      </c>
      <c r="K310">
        <v>95.8</v>
      </c>
      <c r="L310">
        <v>535</v>
      </c>
      <c r="M310">
        <v>2191.6999999999998</v>
      </c>
      <c r="N310">
        <v>150.1</v>
      </c>
      <c r="O310">
        <v>242.3</v>
      </c>
      <c r="Q310">
        <v>813.8</v>
      </c>
      <c r="R310">
        <v>140.80000000000001</v>
      </c>
      <c r="S310">
        <v>170.4</v>
      </c>
      <c r="T310">
        <v>21.8</v>
      </c>
      <c r="U310">
        <v>192.2</v>
      </c>
      <c r="V310">
        <v>37.1</v>
      </c>
      <c r="W310">
        <v>1233.8</v>
      </c>
      <c r="X310">
        <v>35.9</v>
      </c>
      <c r="Y310">
        <v>141.4</v>
      </c>
      <c r="Z310">
        <v>704.9</v>
      </c>
      <c r="AA310">
        <v>4.5999999999999996</v>
      </c>
      <c r="AB310">
        <v>137.69999999999999</v>
      </c>
      <c r="AC310">
        <v>702.1</v>
      </c>
      <c r="AD310">
        <v>4.8</v>
      </c>
    </row>
    <row r="311" spans="1:30" x14ac:dyDescent="0.2">
      <c r="A311" s="2">
        <v>30803</v>
      </c>
      <c r="B311">
        <v>530.70000000000005</v>
      </c>
      <c r="C311">
        <v>2191.4</v>
      </c>
      <c r="D311">
        <v>150.69999999999999</v>
      </c>
      <c r="E311">
        <v>237.1</v>
      </c>
      <c r="G311">
        <v>816.5</v>
      </c>
      <c r="H311">
        <v>141.9</v>
      </c>
      <c r="I311">
        <v>91.1</v>
      </c>
      <c r="J311">
        <v>8.1</v>
      </c>
      <c r="K311">
        <v>99.2</v>
      </c>
      <c r="L311">
        <v>536.70000000000005</v>
      </c>
      <c r="M311">
        <v>2204.1</v>
      </c>
      <c r="N311">
        <v>150.69999999999999</v>
      </c>
      <c r="O311">
        <v>241.8</v>
      </c>
      <c r="Q311">
        <v>822</v>
      </c>
      <c r="R311">
        <v>143.5</v>
      </c>
      <c r="S311">
        <v>172</v>
      </c>
      <c r="T311">
        <v>20.8</v>
      </c>
      <c r="U311">
        <v>192.8</v>
      </c>
      <c r="V311">
        <v>36.5</v>
      </c>
      <c r="W311">
        <v>2988.4</v>
      </c>
      <c r="X311">
        <v>33.5</v>
      </c>
      <c r="Y311">
        <v>138.1</v>
      </c>
      <c r="Z311">
        <v>702.3</v>
      </c>
      <c r="AA311">
        <v>4.7</v>
      </c>
      <c r="AB311">
        <v>139.30000000000001</v>
      </c>
      <c r="AC311">
        <v>701.9</v>
      </c>
      <c r="AD311">
        <v>4.9000000000000004</v>
      </c>
    </row>
    <row r="312" spans="1:30" x14ac:dyDescent="0.2">
      <c r="A312" s="2">
        <v>30834</v>
      </c>
      <c r="B312">
        <v>541.4</v>
      </c>
      <c r="C312">
        <v>2214.3000000000002</v>
      </c>
      <c r="D312">
        <v>152.69999999999999</v>
      </c>
      <c r="E312">
        <v>242.9</v>
      </c>
      <c r="G312">
        <v>828</v>
      </c>
      <c r="H312">
        <v>144</v>
      </c>
      <c r="I312">
        <v>92.8</v>
      </c>
      <c r="J312">
        <v>8.3000000000000007</v>
      </c>
      <c r="K312">
        <v>101.2</v>
      </c>
      <c r="L312">
        <v>540.20000000000005</v>
      </c>
      <c r="M312">
        <v>2215.1</v>
      </c>
      <c r="N312">
        <v>151.9</v>
      </c>
      <c r="O312">
        <v>242.6</v>
      </c>
      <c r="Q312">
        <v>832.1</v>
      </c>
      <c r="R312">
        <v>144.69999999999999</v>
      </c>
      <c r="S312">
        <v>174.3</v>
      </c>
      <c r="T312">
        <v>21.4</v>
      </c>
      <c r="U312">
        <v>195.7</v>
      </c>
      <c r="V312">
        <v>37.5</v>
      </c>
      <c r="W312">
        <v>3300.3</v>
      </c>
      <c r="X312">
        <v>34.200000000000003</v>
      </c>
      <c r="Y312">
        <v>140.69999999999999</v>
      </c>
      <c r="Z312">
        <v>700.9</v>
      </c>
      <c r="AA312">
        <v>5.0999999999999996</v>
      </c>
      <c r="AB312">
        <v>140.9</v>
      </c>
      <c r="AC312">
        <v>698.1</v>
      </c>
      <c r="AD312">
        <v>4.9000000000000004</v>
      </c>
    </row>
    <row r="313" spans="1:30" x14ac:dyDescent="0.2">
      <c r="A313" s="2">
        <v>30864</v>
      </c>
      <c r="B313">
        <v>543.29999999999995</v>
      </c>
      <c r="C313">
        <v>2228</v>
      </c>
      <c r="D313">
        <v>154</v>
      </c>
      <c r="E313">
        <v>243.4</v>
      </c>
      <c r="G313">
        <v>842.7</v>
      </c>
      <c r="H313">
        <v>145.6</v>
      </c>
      <c r="I313">
        <v>94.6</v>
      </c>
      <c r="J313">
        <v>8.5</v>
      </c>
      <c r="K313">
        <v>103</v>
      </c>
      <c r="L313">
        <v>540.9</v>
      </c>
      <c r="M313">
        <v>2223.5</v>
      </c>
      <c r="N313">
        <v>152.69999999999999</v>
      </c>
      <c r="O313">
        <v>242</v>
      </c>
      <c r="Q313">
        <v>843.2</v>
      </c>
      <c r="R313">
        <v>146.4</v>
      </c>
      <c r="S313">
        <v>176.2</v>
      </c>
      <c r="T313">
        <v>21.3</v>
      </c>
      <c r="U313">
        <v>197.5</v>
      </c>
      <c r="V313">
        <v>37.5</v>
      </c>
      <c r="W313">
        <v>5924.2</v>
      </c>
      <c r="X313">
        <v>31.5</v>
      </c>
      <c r="Y313">
        <v>140.5</v>
      </c>
      <c r="Z313">
        <v>696.3</v>
      </c>
      <c r="AA313">
        <v>5.5</v>
      </c>
      <c r="AB313">
        <v>141.30000000000001</v>
      </c>
      <c r="AC313">
        <v>693.1</v>
      </c>
      <c r="AD313">
        <v>4.9000000000000004</v>
      </c>
    </row>
    <row r="314" spans="1:30" x14ac:dyDescent="0.2">
      <c r="A314" s="2">
        <v>30895</v>
      </c>
      <c r="B314">
        <v>539</v>
      </c>
      <c r="C314">
        <v>2228.9</v>
      </c>
      <c r="D314">
        <v>154.19999999999999</v>
      </c>
      <c r="E314">
        <v>239.1</v>
      </c>
      <c r="G314">
        <v>859.1</v>
      </c>
      <c r="H314">
        <v>145.6</v>
      </c>
      <c r="I314">
        <v>96.2</v>
      </c>
      <c r="J314">
        <v>8.5</v>
      </c>
      <c r="K314">
        <v>104.7</v>
      </c>
      <c r="L314">
        <v>541</v>
      </c>
      <c r="M314">
        <v>2230.4</v>
      </c>
      <c r="N314">
        <v>153.5</v>
      </c>
      <c r="O314">
        <v>241.4</v>
      </c>
      <c r="Q314">
        <v>857.6</v>
      </c>
      <c r="R314">
        <v>145.5</v>
      </c>
      <c r="S314">
        <v>176.2</v>
      </c>
      <c r="T314">
        <v>20.5</v>
      </c>
      <c r="U314">
        <v>196.7</v>
      </c>
      <c r="V314">
        <v>37.299999999999997</v>
      </c>
      <c r="W314">
        <v>8016.8</v>
      </c>
      <c r="X314">
        <v>29.2</v>
      </c>
      <c r="Y314">
        <v>140.19999999999999</v>
      </c>
      <c r="Z314">
        <v>685.2</v>
      </c>
      <c r="AA314">
        <v>5.5</v>
      </c>
      <c r="AB314">
        <v>141.19999999999999</v>
      </c>
      <c r="AC314">
        <v>686.3</v>
      </c>
      <c r="AD314">
        <v>4.9000000000000004</v>
      </c>
    </row>
    <row r="315" spans="1:30" x14ac:dyDescent="0.2">
      <c r="A315" s="2">
        <v>30926</v>
      </c>
      <c r="B315">
        <v>542.5</v>
      </c>
      <c r="C315">
        <v>2242.8000000000002</v>
      </c>
      <c r="D315">
        <v>154.1</v>
      </c>
      <c r="E315">
        <v>241.3</v>
      </c>
      <c r="G315">
        <v>870.8</v>
      </c>
      <c r="H315">
        <v>147.1</v>
      </c>
      <c r="I315">
        <v>97.7</v>
      </c>
      <c r="J315">
        <v>8.6</v>
      </c>
      <c r="K315">
        <v>106.3</v>
      </c>
      <c r="L315">
        <v>543.1</v>
      </c>
      <c r="M315">
        <v>2244.4</v>
      </c>
      <c r="N315">
        <v>154.4</v>
      </c>
      <c r="O315">
        <v>241.3</v>
      </c>
      <c r="Q315">
        <v>868.8</v>
      </c>
      <c r="R315">
        <v>147</v>
      </c>
      <c r="S315">
        <v>176.5</v>
      </c>
      <c r="T315">
        <v>21.4</v>
      </c>
      <c r="U315">
        <v>197.9</v>
      </c>
      <c r="V315">
        <v>38</v>
      </c>
      <c r="W315">
        <v>7241.8</v>
      </c>
      <c r="X315">
        <v>30.8</v>
      </c>
      <c r="Y315">
        <v>142</v>
      </c>
      <c r="Z315">
        <v>682.3</v>
      </c>
      <c r="AA315">
        <v>5.2</v>
      </c>
      <c r="AB315">
        <v>142.5</v>
      </c>
      <c r="AC315">
        <v>685.5</v>
      </c>
      <c r="AD315">
        <v>4.9000000000000004</v>
      </c>
    </row>
    <row r="316" spans="1:30" x14ac:dyDescent="0.2">
      <c r="A316" s="2">
        <v>30956</v>
      </c>
      <c r="B316">
        <v>542.20000000000005</v>
      </c>
      <c r="C316">
        <v>2259.6999999999998</v>
      </c>
      <c r="D316">
        <v>154.30000000000001</v>
      </c>
      <c r="E316">
        <v>241</v>
      </c>
      <c r="G316">
        <v>882.3</v>
      </c>
      <c r="H316">
        <v>150.5</v>
      </c>
      <c r="I316">
        <v>99.7</v>
      </c>
      <c r="J316">
        <v>8.9</v>
      </c>
      <c r="K316">
        <v>108.5</v>
      </c>
      <c r="L316">
        <v>543.70000000000005</v>
      </c>
      <c r="M316">
        <v>2258.9</v>
      </c>
      <c r="N316">
        <v>154.69999999999999</v>
      </c>
      <c r="O316">
        <v>240.9</v>
      </c>
      <c r="Q316">
        <v>878.1</v>
      </c>
      <c r="R316">
        <v>150</v>
      </c>
      <c r="S316">
        <v>176.6</v>
      </c>
      <c r="T316">
        <v>21.5</v>
      </c>
      <c r="U316">
        <v>198.1</v>
      </c>
      <c r="V316">
        <v>38.5</v>
      </c>
      <c r="W316">
        <v>6017</v>
      </c>
      <c r="X316">
        <v>32.5</v>
      </c>
      <c r="Y316">
        <v>142.19999999999999</v>
      </c>
      <c r="Z316">
        <v>684.7</v>
      </c>
      <c r="AA316">
        <v>4.8</v>
      </c>
      <c r="AB316">
        <v>143.30000000000001</v>
      </c>
      <c r="AC316">
        <v>687</v>
      </c>
      <c r="AD316">
        <v>4.8</v>
      </c>
    </row>
    <row r="317" spans="1:30" x14ac:dyDescent="0.2">
      <c r="A317" s="2">
        <v>30987</v>
      </c>
      <c r="B317">
        <v>549.79999999999995</v>
      </c>
      <c r="C317">
        <v>2286.3000000000002</v>
      </c>
      <c r="D317">
        <v>156.30000000000001</v>
      </c>
      <c r="E317">
        <v>244.1</v>
      </c>
      <c r="G317">
        <v>887.8</v>
      </c>
      <c r="H317">
        <v>156.5</v>
      </c>
      <c r="I317">
        <v>101.3</v>
      </c>
      <c r="J317">
        <v>9.3000000000000007</v>
      </c>
      <c r="K317">
        <v>110.6</v>
      </c>
      <c r="L317">
        <v>547.5</v>
      </c>
      <c r="M317">
        <v>2281.4</v>
      </c>
      <c r="N317">
        <v>155.5</v>
      </c>
      <c r="O317">
        <v>242.3</v>
      </c>
      <c r="Q317">
        <v>884.4</v>
      </c>
      <c r="R317">
        <v>155</v>
      </c>
      <c r="S317">
        <v>178.6</v>
      </c>
      <c r="T317">
        <v>22</v>
      </c>
      <c r="U317">
        <v>200.6</v>
      </c>
      <c r="V317">
        <v>39.200000000000003</v>
      </c>
      <c r="W317">
        <v>4617.3</v>
      </c>
      <c r="X317">
        <v>34.6</v>
      </c>
      <c r="Y317">
        <v>144.80000000000001</v>
      </c>
      <c r="Z317">
        <v>692.2</v>
      </c>
      <c r="AA317">
        <v>4.5999999999999996</v>
      </c>
      <c r="AB317">
        <v>145</v>
      </c>
      <c r="AC317">
        <v>694.4</v>
      </c>
      <c r="AD317">
        <v>4.8</v>
      </c>
    </row>
    <row r="318" spans="1:30" x14ac:dyDescent="0.2">
      <c r="A318" s="2">
        <v>31017</v>
      </c>
      <c r="B318">
        <v>564.6</v>
      </c>
      <c r="C318">
        <v>2318.5</v>
      </c>
      <c r="D318">
        <v>158.4</v>
      </c>
      <c r="E318">
        <v>253.1</v>
      </c>
      <c r="G318">
        <v>889.7</v>
      </c>
      <c r="H318">
        <v>161.9</v>
      </c>
      <c r="I318">
        <v>103.3</v>
      </c>
      <c r="J318">
        <v>9.6999999999999993</v>
      </c>
      <c r="K318">
        <v>112.9</v>
      </c>
      <c r="L318">
        <v>551.6</v>
      </c>
      <c r="M318">
        <v>2306.4</v>
      </c>
      <c r="N318">
        <v>156.1</v>
      </c>
      <c r="O318">
        <v>243.4</v>
      </c>
      <c r="Q318">
        <v>888.8</v>
      </c>
      <c r="R318">
        <v>161.4</v>
      </c>
      <c r="S318">
        <v>181.8</v>
      </c>
      <c r="T318">
        <v>23.1</v>
      </c>
      <c r="U318">
        <v>204.8</v>
      </c>
      <c r="V318">
        <v>40.700000000000003</v>
      </c>
      <c r="W318">
        <v>3186.2</v>
      </c>
      <c r="X318">
        <v>37.5</v>
      </c>
      <c r="Y318">
        <v>148.4</v>
      </c>
      <c r="Z318">
        <v>702.2</v>
      </c>
      <c r="AA318">
        <v>4.5999999999999996</v>
      </c>
      <c r="AB318">
        <v>147.1</v>
      </c>
      <c r="AC318">
        <v>704.7</v>
      </c>
      <c r="AD318">
        <v>5</v>
      </c>
    </row>
    <row r="319" spans="1:30" x14ac:dyDescent="0.2">
      <c r="A319" s="2">
        <v>31048</v>
      </c>
      <c r="B319">
        <v>561.1</v>
      </c>
      <c r="C319">
        <v>2339.6</v>
      </c>
      <c r="D319">
        <v>155.5</v>
      </c>
      <c r="E319">
        <v>249.8</v>
      </c>
      <c r="G319">
        <v>890.9</v>
      </c>
      <c r="H319">
        <v>166.4</v>
      </c>
      <c r="I319">
        <v>107.1</v>
      </c>
      <c r="J319">
        <v>10.1</v>
      </c>
      <c r="K319">
        <v>117.1</v>
      </c>
      <c r="L319">
        <v>557</v>
      </c>
      <c r="M319">
        <v>2332.4</v>
      </c>
      <c r="N319">
        <v>156.80000000000001</v>
      </c>
      <c r="O319">
        <v>245.6</v>
      </c>
      <c r="Q319">
        <v>888</v>
      </c>
      <c r="R319">
        <v>167.2</v>
      </c>
      <c r="S319">
        <v>180</v>
      </c>
      <c r="T319">
        <v>23.2</v>
      </c>
      <c r="U319">
        <v>203.2</v>
      </c>
      <c r="V319">
        <v>41.1</v>
      </c>
      <c r="W319">
        <v>1394.9</v>
      </c>
      <c r="X319">
        <v>39.700000000000003</v>
      </c>
      <c r="Y319">
        <v>151.1</v>
      </c>
      <c r="Z319">
        <v>721.2</v>
      </c>
      <c r="AA319">
        <v>4.7</v>
      </c>
      <c r="AB319">
        <v>149.5</v>
      </c>
      <c r="AC319">
        <v>720.2</v>
      </c>
      <c r="AD319">
        <v>5</v>
      </c>
    </row>
    <row r="320" spans="1:30" x14ac:dyDescent="0.2">
      <c r="A320" s="2">
        <v>31079</v>
      </c>
      <c r="B320">
        <v>551.9</v>
      </c>
      <c r="C320">
        <v>2343.4</v>
      </c>
      <c r="D320">
        <v>155.9</v>
      </c>
      <c r="E320">
        <v>240</v>
      </c>
      <c r="G320">
        <v>886</v>
      </c>
      <c r="H320">
        <v>169.8</v>
      </c>
      <c r="I320">
        <v>111.3</v>
      </c>
      <c r="J320">
        <v>10.4</v>
      </c>
      <c r="K320">
        <v>121.7</v>
      </c>
      <c r="L320">
        <v>563.6</v>
      </c>
      <c r="M320">
        <v>2354.1</v>
      </c>
      <c r="N320">
        <v>157.9</v>
      </c>
      <c r="O320">
        <v>247.9</v>
      </c>
      <c r="Q320">
        <v>884.7</v>
      </c>
      <c r="R320">
        <v>169.7</v>
      </c>
      <c r="S320">
        <v>178.3</v>
      </c>
      <c r="T320">
        <v>21.9</v>
      </c>
      <c r="U320">
        <v>200.2</v>
      </c>
      <c r="V320">
        <v>40.200000000000003</v>
      </c>
      <c r="W320">
        <v>1289</v>
      </c>
      <c r="X320">
        <v>38.9</v>
      </c>
      <c r="Y320">
        <v>151.19999999999999</v>
      </c>
      <c r="Z320">
        <v>735.6</v>
      </c>
      <c r="AA320">
        <v>4.8</v>
      </c>
      <c r="AB320">
        <v>152.80000000000001</v>
      </c>
      <c r="AC320">
        <v>736.1</v>
      </c>
      <c r="AD320">
        <v>5.0999999999999996</v>
      </c>
    </row>
    <row r="321" spans="1:30" x14ac:dyDescent="0.2">
      <c r="A321" s="2">
        <v>31107</v>
      </c>
      <c r="B321">
        <v>558.4</v>
      </c>
      <c r="C321">
        <v>2360.4</v>
      </c>
      <c r="D321">
        <v>157.30000000000001</v>
      </c>
      <c r="E321">
        <v>241.4</v>
      </c>
      <c r="G321">
        <v>882.6</v>
      </c>
      <c r="H321">
        <v>172.4</v>
      </c>
      <c r="I321">
        <v>115.6</v>
      </c>
      <c r="J321">
        <v>10.7</v>
      </c>
      <c r="K321">
        <v>126.4</v>
      </c>
      <c r="L321">
        <v>566.6</v>
      </c>
      <c r="M321">
        <v>2366.1999999999998</v>
      </c>
      <c r="N321">
        <v>158.5</v>
      </c>
      <c r="O321">
        <v>247.8</v>
      </c>
      <c r="Q321">
        <v>883.9</v>
      </c>
      <c r="R321">
        <v>171.3</v>
      </c>
      <c r="S321">
        <v>179.2</v>
      </c>
      <c r="T321">
        <v>23.5</v>
      </c>
      <c r="U321">
        <v>202.7</v>
      </c>
      <c r="V321">
        <v>40.4</v>
      </c>
      <c r="W321">
        <v>1593</v>
      </c>
      <c r="X321">
        <v>38.799999999999997</v>
      </c>
      <c r="Y321">
        <v>154.9</v>
      </c>
      <c r="Z321">
        <v>747</v>
      </c>
      <c r="AA321">
        <v>4.9000000000000004</v>
      </c>
      <c r="AB321">
        <v>155.19999999999999</v>
      </c>
      <c r="AC321">
        <v>744.4</v>
      </c>
      <c r="AD321">
        <v>5.0999999999999996</v>
      </c>
    </row>
    <row r="322" spans="1:30" x14ac:dyDescent="0.2">
      <c r="A322" s="2">
        <v>31138</v>
      </c>
      <c r="B322">
        <v>575.1</v>
      </c>
      <c r="C322">
        <v>2379.6999999999998</v>
      </c>
      <c r="D322">
        <v>158.6</v>
      </c>
      <c r="E322">
        <v>250.1</v>
      </c>
      <c r="G322">
        <v>882.5</v>
      </c>
      <c r="H322">
        <v>171.3</v>
      </c>
      <c r="I322">
        <v>124.5</v>
      </c>
      <c r="J322">
        <v>11</v>
      </c>
      <c r="K322">
        <v>135.5</v>
      </c>
      <c r="L322">
        <v>570.4</v>
      </c>
      <c r="M322">
        <v>2375.4</v>
      </c>
      <c r="N322">
        <v>159.30000000000001</v>
      </c>
      <c r="O322">
        <v>248.5</v>
      </c>
      <c r="Q322">
        <v>886.1</v>
      </c>
      <c r="R322">
        <v>170.5</v>
      </c>
      <c r="S322">
        <v>181</v>
      </c>
      <c r="T322">
        <v>24.5</v>
      </c>
      <c r="U322">
        <v>205.5</v>
      </c>
      <c r="V322">
        <v>41.6</v>
      </c>
      <c r="W322">
        <v>1322.7</v>
      </c>
      <c r="X322">
        <v>40.299999999999997</v>
      </c>
      <c r="Y322">
        <v>161.5</v>
      </c>
      <c r="Z322">
        <v>750.8</v>
      </c>
      <c r="AA322">
        <v>5</v>
      </c>
      <c r="AB322">
        <v>157.30000000000001</v>
      </c>
      <c r="AC322">
        <v>748.4</v>
      </c>
      <c r="AD322">
        <v>5.2</v>
      </c>
    </row>
    <row r="323" spans="1:30" x14ac:dyDescent="0.2">
      <c r="A323" s="2">
        <v>31168</v>
      </c>
      <c r="B323">
        <v>569.29999999999995</v>
      </c>
      <c r="C323">
        <v>2376.4</v>
      </c>
      <c r="D323">
        <v>160.6</v>
      </c>
      <c r="E323">
        <v>246.3</v>
      </c>
      <c r="G323">
        <v>884.4</v>
      </c>
      <c r="H323">
        <v>167.2</v>
      </c>
      <c r="I323">
        <v>127.1</v>
      </c>
      <c r="J323">
        <v>11.2</v>
      </c>
      <c r="K323">
        <v>138.30000000000001</v>
      </c>
      <c r="L323">
        <v>575.1</v>
      </c>
      <c r="M323">
        <v>2389.5</v>
      </c>
      <c r="N323">
        <v>160.4</v>
      </c>
      <c r="O323">
        <v>250.7</v>
      </c>
      <c r="Q323">
        <v>890</v>
      </c>
      <c r="R323">
        <v>168.6</v>
      </c>
      <c r="S323">
        <v>182.9</v>
      </c>
      <c r="T323">
        <v>23.8</v>
      </c>
      <c r="U323">
        <v>206.7</v>
      </c>
      <c r="V323">
        <v>41</v>
      </c>
      <c r="W323">
        <v>1333.9</v>
      </c>
      <c r="X323">
        <v>39.700000000000003</v>
      </c>
      <c r="Y323">
        <v>157.4</v>
      </c>
      <c r="Z323">
        <v>755.5</v>
      </c>
      <c r="AA323">
        <v>5.0999999999999996</v>
      </c>
      <c r="AB323">
        <v>158.69999999999999</v>
      </c>
      <c r="AC323">
        <v>755.8</v>
      </c>
      <c r="AD323">
        <v>5.3</v>
      </c>
    </row>
    <row r="324" spans="1:30" x14ac:dyDescent="0.2">
      <c r="A324" s="2">
        <v>31199</v>
      </c>
      <c r="B324">
        <v>585.20000000000005</v>
      </c>
      <c r="C324">
        <v>2413.4</v>
      </c>
      <c r="D324">
        <v>162.5</v>
      </c>
      <c r="E324">
        <v>254.5</v>
      </c>
      <c r="G324">
        <v>887.4</v>
      </c>
      <c r="H324">
        <v>170.3</v>
      </c>
      <c r="I324">
        <v>128.5</v>
      </c>
      <c r="J324">
        <v>11.4</v>
      </c>
      <c r="K324">
        <v>139.9</v>
      </c>
      <c r="L324">
        <v>582.29999999999995</v>
      </c>
      <c r="M324">
        <v>2412.6</v>
      </c>
      <c r="N324">
        <v>161.69999999999999</v>
      </c>
      <c r="O324">
        <v>252.7</v>
      </c>
      <c r="Q324">
        <v>891.7</v>
      </c>
      <c r="R324">
        <v>170.8</v>
      </c>
      <c r="S324">
        <v>185.5</v>
      </c>
      <c r="T324">
        <v>24.7</v>
      </c>
      <c r="U324">
        <v>210.2</v>
      </c>
      <c r="V324">
        <v>42.4</v>
      </c>
      <c r="W324">
        <v>1204.7</v>
      </c>
      <c r="X324">
        <v>41.2</v>
      </c>
      <c r="Y324">
        <v>162.5</v>
      </c>
      <c r="Z324">
        <v>770.5</v>
      </c>
      <c r="AA324">
        <v>5.6</v>
      </c>
      <c r="AB324">
        <v>162.6</v>
      </c>
      <c r="AC324">
        <v>767.9</v>
      </c>
      <c r="AD324">
        <v>5.4</v>
      </c>
    </row>
    <row r="325" spans="1:30" x14ac:dyDescent="0.2">
      <c r="A325" s="2">
        <v>31229</v>
      </c>
      <c r="B325">
        <v>592</v>
      </c>
      <c r="C325">
        <v>2434.8000000000002</v>
      </c>
      <c r="D325">
        <v>164</v>
      </c>
      <c r="E325">
        <v>257</v>
      </c>
      <c r="G325">
        <v>888.7</v>
      </c>
      <c r="H325">
        <v>170.8</v>
      </c>
      <c r="I325">
        <v>130.5</v>
      </c>
      <c r="J325">
        <v>11.5</v>
      </c>
      <c r="K325">
        <v>142</v>
      </c>
      <c r="L325">
        <v>589.1</v>
      </c>
      <c r="M325">
        <v>2429.5</v>
      </c>
      <c r="N325">
        <v>162.80000000000001</v>
      </c>
      <c r="O325">
        <v>255.3</v>
      </c>
      <c r="Q325">
        <v>888.8</v>
      </c>
      <c r="R325">
        <v>171.6</v>
      </c>
      <c r="S325">
        <v>187.4</v>
      </c>
      <c r="T325">
        <v>24.8</v>
      </c>
      <c r="U325">
        <v>212.3</v>
      </c>
      <c r="V325">
        <v>42.8</v>
      </c>
      <c r="W325">
        <v>1106.7</v>
      </c>
      <c r="X325">
        <v>41.7</v>
      </c>
      <c r="Y325">
        <v>164.7</v>
      </c>
      <c r="Z325">
        <v>783.2</v>
      </c>
      <c r="AA325">
        <v>6.2</v>
      </c>
      <c r="AB325">
        <v>165.6</v>
      </c>
      <c r="AC325">
        <v>780.1</v>
      </c>
      <c r="AD325">
        <v>5.5</v>
      </c>
    </row>
    <row r="326" spans="1:30" x14ac:dyDescent="0.2">
      <c r="A326" s="2">
        <v>31260</v>
      </c>
      <c r="B326">
        <v>594.9</v>
      </c>
      <c r="C326">
        <v>2442.5</v>
      </c>
      <c r="D326">
        <v>165</v>
      </c>
      <c r="E326">
        <v>255.8</v>
      </c>
      <c r="G326">
        <v>885.2</v>
      </c>
      <c r="H326">
        <v>171.7</v>
      </c>
      <c r="I326">
        <v>132.30000000000001</v>
      </c>
      <c r="J326">
        <v>11.6</v>
      </c>
      <c r="K326">
        <v>143.9</v>
      </c>
      <c r="L326">
        <v>596.20000000000005</v>
      </c>
      <c r="M326">
        <v>2444</v>
      </c>
      <c r="N326">
        <v>164.2</v>
      </c>
      <c r="O326">
        <v>257.5</v>
      </c>
      <c r="Q326">
        <v>884</v>
      </c>
      <c r="R326">
        <v>172.2</v>
      </c>
      <c r="S326">
        <v>187.9</v>
      </c>
      <c r="T326">
        <v>24.9</v>
      </c>
      <c r="U326">
        <v>212.8</v>
      </c>
      <c r="V326">
        <v>42.9</v>
      </c>
      <c r="W326">
        <v>1072.7</v>
      </c>
      <c r="X326">
        <v>41.9</v>
      </c>
      <c r="Y326">
        <v>167.9</v>
      </c>
      <c r="Z326">
        <v>790.7</v>
      </c>
      <c r="AA326">
        <v>6.2</v>
      </c>
      <c r="AB326">
        <v>169</v>
      </c>
      <c r="AC326">
        <v>791.6</v>
      </c>
      <c r="AD326">
        <v>5.5</v>
      </c>
    </row>
    <row r="327" spans="1:30" x14ac:dyDescent="0.2">
      <c r="A327" s="2">
        <v>31291</v>
      </c>
      <c r="B327">
        <v>602</v>
      </c>
      <c r="C327">
        <v>2452.6999999999998</v>
      </c>
      <c r="D327">
        <v>164.7</v>
      </c>
      <c r="E327">
        <v>260.39999999999998</v>
      </c>
      <c r="G327">
        <v>883.6</v>
      </c>
      <c r="H327">
        <v>171.6</v>
      </c>
      <c r="I327">
        <v>133.80000000000001</v>
      </c>
      <c r="J327">
        <v>11.7</v>
      </c>
      <c r="K327">
        <v>145.5</v>
      </c>
      <c r="L327">
        <v>603.29999999999995</v>
      </c>
      <c r="M327">
        <v>2456.4</v>
      </c>
      <c r="N327">
        <v>165.1</v>
      </c>
      <c r="O327">
        <v>261</v>
      </c>
      <c r="Q327">
        <v>882.3</v>
      </c>
      <c r="R327">
        <v>172.1</v>
      </c>
      <c r="S327">
        <v>188.5</v>
      </c>
      <c r="T327">
        <v>26.2</v>
      </c>
      <c r="U327">
        <v>214.7</v>
      </c>
      <c r="V327">
        <v>44.5</v>
      </c>
      <c r="W327">
        <v>1288.9000000000001</v>
      </c>
      <c r="X327">
        <v>43.2</v>
      </c>
      <c r="Y327">
        <v>170.9</v>
      </c>
      <c r="Z327">
        <v>795.6</v>
      </c>
      <c r="AA327">
        <v>5.9</v>
      </c>
      <c r="AB327">
        <v>171.7</v>
      </c>
      <c r="AC327">
        <v>798.7</v>
      </c>
      <c r="AD327">
        <v>5.5</v>
      </c>
    </row>
    <row r="328" spans="1:30" x14ac:dyDescent="0.2">
      <c r="A328" s="2">
        <v>31321</v>
      </c>
      <c r="B328">
        <v>605.29999999999995</v>
      </c>
      <c r="C328">
        <v>2466.3000000000002</v>
      </c>
      <c r="D328">
        <v>165.5</v>
      </c>
      <c r="E328">
        <v>261.10000000000002</v>
      </c>
      <c r="G328">
        <v>884.8</v>
      </c>
      <c r="H328">
        <v>171.8</v>
      </c>
      <c r="I328">
        <v>135.6</v>
      </c>
      <c r="J328">
        <v>11.8</v>
      </c>
      <c r="K328">
        <v>147.4</v>
      </c>
      <c r="L328">
        <v>607.79999999999995</v>
      </c>
      <c r="M328">
        <v>2468</v>
      </c>
      <c r="N328">
        <v>166.1</v>
      </c>
      <c r="O328">
        <v>261.60000000000002</v>
      </c>
      <c r="Q328">
        <v>881.8</v>
      </c>
      <c r="R328">
        <v>171.9</v>
      </c>
      <c r="S328">
        <v>189</v>
      </c>
      <c r="T328">
        <v>27</v>
      </c>
      <c r="U328">
        <v>216</v>
      </c>
      <c r="V328">
        <v>45.5</v>
      </c>
      <c r="W328">
        <v>1187.2</v>
      </c>
      <c r="X328">
        <v>44.3</v>
      </c>
      <c r="Y328">
        <v>173.1</v>
      </c>
      <c r="Z328">
        <v>804.4</v>
      </c>
      <c r="AA328">
        <v>5.6</v>
      </c>
      <c r="AB328">
        <v>174.5</v>
      </c>
      <c r="AC328">
        <v>806.5</v>
      </c>
      <c r="AD328">
        <v>5.6</v>
      </c>
    </row>
    <row r="329" spans="1:30" x14ac:dyDescent="0.2">
      <c r="A329" s="2">
        <v>31352</v>
      </c>
      <c r="B329">
        <v>614.9</v>
      </c>
      <c r="C329">
        <v>2482</v>
      </c>
      <c r="D329">
        <v>167.8</v>
      </c>
      <c r="E329">
        <v>264.5</v>
      </c>
      <c r="G329">
        <v>884.4</v>
      </c>
      <c r="H329">
        <v>171.8</v>
      </c>
      <c r="I329">
        <v>137.30000000000001</v>
      </c>
      <c r="J329">
        <v>11.8</v>
      </c>
      <c r="K329">
        <v>149.19999999999999</v>
      </c>
      <c r="L329">
        <v>612.20000000000005</v>
      </c>
      <c r="M329">
        <v>2477.8000000000002</v>
      </c>
      <c r="N329">
        <v>167</v>
      </c>
      <c r="O329">
        <v>262.10000000000002</v>
      </c>
      <c r="Q329">
        <v>881.9</v>
      </c>
      <c r="R329">
        <v>171</v>
      </c>
      <c r="S329">
        <v>191.4</v>
      </c>
      <c r="T329">
        <v>28.1</v>
      </c>
      <c r="U329">
        <v>219.5</v>
      </c>
      <c r="V329">
        <v>46.4</v>
      </c>
      <c r="W329">
        <v>1740.6</v>
      </c>
      <c r="X329">
        <v>44.6</v>
      </c>
      <c r="Y329">
        <v>177.3</v>
      </c>
      <c r="Z329">
        <v>810.9</v>
      </c>
      <c r="AA329">
        <v>5.3</v>
      </c>
      <c r="AB329">
        <v>177.6</v>
      </c>
      <c r="AC329">
        <v>812.6</v>
      </c>
      <c r="AD329">
        <v>5.6</v>
      </c>
    </row>
    <row r="330" spans="1:30" x14ac:dyDescent="0.2">
      <c r="A330" s="2">
        <v>31382</v>
      </c>
      <c r="B330">
        <v>633.29999999999995</v>
      </c>
      <c r="C330">
        <v>2504.1</v>
      </c>
      <c r="D330">
        <v>170.1</v>
      </c>
      <c r="E330">
        <v>276.89999999999998</v>
      </c>
      <c r="G330">
        <v>886.4</v>
      </c>
      <c r="H330">
        <v>171.4</v>
      </c>
      <c r="I330">
        <v>139.6</v>
      </c>
      <c r="J330">
        <v>11.9</v>
      </c>
      <c r="K330">
        <v>151.5</v>
      </c>
      <c r="L330">
        <v>619.79999999999995</v>
      </c>
      <c r="M330">
        <v>2492.1</v>
      </c>
      <c r="N330">
        <v>167.7</v>
      </c>
      <c r="O330">
        <v>266.89999999999998</v>
      </c>
      <c r="Q330">
        <v>885.7</v>
      </c>
      <c r="R330">
        <v>171.3</v>
      </c>
      <c r="S330">
        <v>195.2</v>
      </c>
      <c r="T330">
        <v>29.5</v>
      </c>
      <c r="U330">
        <v>224.7</v>
      </c>
      <c r="V330">
        <v>48.1</v>
      </c>
      <c r="W330">
        <v>1318.4</v>
      </c>
      <c r="X330">
        <v>46.8</v>
      </c>
      <c r="Y330">
        <v>181.2</v>
      </c>
      <c r="Z330">
        <v>813</v>
      </c>
      <c r="AA330">
        <v>5.2</v>
      </c>
      <c r="AB330">
        <v>179.5</v>
      </c>
      <c r="AC330">
        <v>815.3</v>
      </c>
      <c r="AD330">
        <v>5.6</v>
      </c>
    </row>
    <row r="331" spans="1:30" x14ac:dyDescent="0.2">
      <c r="A331" s="2">
        <v>31413</v>
      </c>
      <c r="B331">
        <v>626.6</v>
      </c>
      <c r="C331">
        <v>2510.8000000000002</v>
      </c>
      <c r="D331">
        <v>167.1</v>
      </c>
      <c r="E331">
        <v>270.60000000000002</v>
      </c>
      <c r="G331">
        <v>893</v>
      </c>
      <c r="H331">
        <v>173.2</v>
      </c>
      <c r="I331">
        <v>143</v>
      </c>
      <c r="J331">
        <v>12.1</v>
      </c>
      <c r="K331">
        <v>155</v>
      </c>
      <c r="L331">
        <v>621.4</v>
      </c>
      <c r="M331">
        <v>2502.1</v>
      </c>
      <c r="N331">
        <v>168.4</v>
      </c>
      <c r="O331">
        <v>265.7</v>
      </c>
      <c r="Q331">
        <v>889.7</v>
      </c>
      <c r="R331">
        <v>173.8</v>
      </c>
      <c r="S331">
        <v>193.3</v>
      </c>
      <c r="T331">
        <v>28.4</v>
      </c>
      <c r="U331">
        <v>221.7</v>
      </c>
      <c r="V331">
        <v>48</v>
      </c>
      <c r="W331">
        <v>770.5</v>
      </c>
      <c r="X331">
        <v>47.3</v>
      </c>
      <c r="Y331">
        <v>183.6</v>
      </c>
      <c r="Z331">
        <v>818.1</v>
      </c>
      <c r="AA331">
        <v>5.2</v>
      </c>
      <c r="AB331">
        <v>181.7</v>
      </c>
      <c r="AC331">
        <v>817.2</v>
      </c>
      <c r="AD331">
        <v>5.6</v>
      </c>
    </row>
    <row r="332" spans="1:30" x14ac:dyDescent="0.2">
      <c r="A332" s="2">
        <v>31444</v>
      </c>
      <c r="B332">
        <v>612.79999999999995</v>
      </c>
      <c r="C332">
        <v>2502.1</v>
      </c>
      <c r="D332">
        <v>167.4</v>
      </c>
      <c r="E332">
        <v>257.89999999999998</v>
      </c>
      <c r="G332">
        <v>893.5</v>
      </c>
      <c r="H332">
        <v>177</v>
      </c>
      <c r="I332">
        <v>147.69999999999999</v>
      </c>
      <c r="J332">
        <v>12.4</v>
      </c>
      <c r="K332">
        <v>160.19999999999999</v>
      </c>
      <c r="L332">
        <v>625.20000000000005</v>
      </c>
      <c r="M332">
        <v>2512.9</v>
      </c>
      <c r="N332">
        <v>169.4</v>
      </c>
      <c r="O332">
        <v>266.2</v>
      </c>
      <c r="Q332">
        <v>891.7</v>
      </c>
      <c r="R332">
        <v>176.3</v>
      </c>
      <c r="S332">
        <v>191.3</v>
      </c>
      <c r="T332">
        <v>26.5</v>
      </c>
      <c r="U332">
        <v>217.8</v>
      </c>
      <c r="V332">
        <v>46.6</v>
      </c>
      <c r="W332">
        <v>883.5</v>
      </c>
      <c r="X332">
        <v>45.7</v>
      </c>
      <c r="Y332">
        <v>182.1</v>
      </c>
      <c r="Z332">
        <v>818.8</v>
      </c>
      <c r="AA332">
        <v>5.3</v>
      </c>
      <c r="AB332">
        <v>183.9</v>
      </c>
      <c r="AC332">
        <v>819.7</v>
      </c>
      <c r="AD332">
        <v>5.7</v>
      </c>
    </row>
    <row r="333" spans="1:30" x14ac:dyDescent="0.2">
      <c r="A333" s="2">
        <v>31472</v>
      </c>
      <c r="B333">
        <v>624.29999999999995</v>
      </c>
      <c r="C333">
        <v>2527.6</v>
      </c>
      <c r="D333">
        <v>169.3</v>
      </c>
      <c r="E333">
        <v>262.89999999999998</v>
      </c>
      <c r="G333">
        <v>894.3</v>
      </c>
      <c r="H333">
        <v>182.4</v>
      </c>
      <c r="I333">
        <v>152.6</v>
      </c>
      <c r="J333">
        <v>12.8</v>
      </c>
      <c r="K333">
        <v>165.3</v>
      </c>
      <c r="L333">
        <v>633.5</v>
      </c>
      <c r="M333">
        <v>2533.1</v>
      </c>
      <c r="N333">
        <v>170.7</v>
      </c>
      <c r="O333">
        <v>270</v>
      </c>
      <c r="Q333">
        <v>895</v>
      </c>
      <c r="R333">
        <v>180.5</v>
      </c>
      <c r="S333">
        <v>192.5</v>
      </c>
      <c r="T333">
        <v>28.8</v>
      </c>
      <c r="U333">
        <v>221.4</v>
      </c>
      <c r="V333">
        <v>47.3</v>
      </c>
      <c r="W333">
        <v>760.7</v>
      </c>
      <c r="X333">
        <v>46.5</v>
      </c>
      <c r="Y333">
        <v>186.7</v>
      </c>
      <c r="Z333">
        <v>826.6</v>
      </c>
      <c r="AA333">
        <v>5.5</v>
      </c>
      <c r="AB333">
        <v>187.1</v>
      </c>
      <c r="AC333">
        <v>824.1</v>
      </c>
      <c r="AD333">
        <v>5.7</v>
      </c>
    </row>
    <row r="334" spans="1:30" x14ac:dyDescent="0.2">
      <c r="A334" s="2">
        <v>31503</v>
      </c>
      <c r="B334">
        <v>647</v>
      </c>
      <c r="C334">
        <v>2564.8000000000002</v>
      </c>
      <c r="D334">
        <v>170.7</v>
      </c>
      <c r="E334">
        <v>274.5</v>
      </c>
      <c r="G334">
        <v>893</v>
      </c>
      <c r="H334">
        <v>187.9</v>
      </c>
      <c r="I334">
        <v>159.80000000000001</v>
      </c>
      <c r="J334">
        <v>13.1</v>
      </c>
      <c r="K334">
        <v>172.9</v>
      </c>
      <c r="L334">
        <v>641</v>
      </c>
      <c r="M334">
        <v>2557.8000000000002</v>
      </c>
      <c r="N334">
        <v>171.4</v>
      </c>
      <c r="O334">
        <v>272.7</v>
      </c>
      <c r="Q334">
        <v>895.6</v>
      </c>
      <c r="R334">
        <v>186.2</v>
      </c>
      <c r="S334">
        <v>194.4</v>
      </c>
      <c r="T334">
        <v>30.7</v>
      </c>
      <c r="U334">
        <v>225.1</v>
      </c>
      <c r="V334">
        <v>48.9</v>
      </c>
      <c r="W334">
        <v>892.5</v>
      </c>
      <c r="X334">
        <v>48</v>
      </c>
      <c r="Y334">
        <v>196.3</v>
      </c>
      <c r="Z334">
        <v>836.9</v>
      </c>
      <c r="AA334">
        <v>5.5</v>
      </c>
      <c r="AB334">
        <v>191.1</v>
      </c>
      <c r="AC334">
        <v>835.1</v>
      </c>
      <c r="AD334">
        <v>5.8</v>
      </c>
    </row>
    <row r="335" spans="1:30" x14ac:dyDescent="0.2">
      <c r="A335" s="2">
        <v>31533</v>
      </c>
      <c r="B335">
        <v>645.70000000000005</v>
      </c>
      <c r="C335">
        <v>2571.1</v>
      </c>
      <c r="D335">
        <v>172.9</v>
      </c>
      <c r="E335">
        <v>272.3</v>
      </c>
      <c r="G335">
        <v>886.9</v>
      </c>
      <c r="H335">
        <v>189.6</v>
      </c>
      <c r="I335">
        <v>162.80000000000001</v>
      </c>
      <c r="J335">
        <v>13.5</v>
      </c>
      <c r="K335">
        <v>176.3</v>
      </c>
      <c r="L335">
        <v>652</v>
      </c>
      <c r="M335">
        <v>2584.8000000000002</v>
      </c>
      <c r="N335">
        <v>172.7</v>
      </c>
      <c r="O335">
        <v>277.10000000000002</v>
      </c>
      <c r="Q335">
        <v>891.7</v>
      </c>
      <c r="R335">
        <v>190.6</v>
      </c>
      <c r="S335">
        <v>196.4</v>
      </c>
      <c r="T335">
        <v>30</v>
      </c>
      <c r="U335">
        <v>226.4</v>
      </c>
      <c r="V335">
        <v>48.5</v>
      </c>
      <c r="W335">
        <v>876</v>
      </c>
      <c r="X335">
        <v>47.6</v>
      </c>
      <c r="Y335">
        <v>194.9</v>
      </c>
      <c r="Z335">
        <v>849</v>
      </c>
      <c r="AA335">
        <v>5.6</v>
      </c>
      <c r="AB335">
        <v>196.4</v>
      </c>
      <c r="AC335">
        <v>850.5</v>
      </c>
      <c r="AD335">
        <v>5.8</v>
      </c>
    </row>
    <row r="336" spans="1:30" x14ac:dyDescent="0.2">
      <c r="A336" s="2">
        <v>31564</v>
      </c>
      <c r="B336">
        <v>662.8</v>
      </c>
      <c r="C336">
        <v>2605.3000000000002</v>
      </c>
      <c r="D336">
        <v>174.4</v>
      </c>
      <c r="E336">
        <v>280.8</v>
      </c>
      <c r="G336">
        <v>883.5</v>
      </c>
      <c r="H336">
        <v>193.6</v>
      </c>
      <c r="I336">
        <v>164.9</v>
      </c>
      <c r="J336">
        <v>13.9</v>
      </c>
      <c r="K336">
        <v>178.8</v>
      </c>
      <c r="L336">
        <v>660.6</v>
      </c>
      <c r="M336">
        <v>2605</v>
      </c>
      <c r="N336">
        <v>173.6</v>
      </c>
      <c r="O336">
        <v>279.5</v>
      </c>
      <c r="Q336">
        <v>887</v>
      </c>
      <c r="R336">
        <v>194.2</v>
      </c>
      <c r="S336">
        <v>198.7</v>
      </c>
      <c r="T336">
        <v>31.5</v>
      </c>
      <c r="U336">
        <v>230.1</v>
      </c>
      <c r="V336">
        <v>49.9</v>
      </c>
      <c r="W336">
        <v>803</v>
      </c>
      <c r="X336">
        <v>49.1</v>
      </c>
      <c r="Y336">
        <v>201.4</v>
      </c>
      <c r="Z336">
        <v>865.4</v>
      </c>
      <c r="AA336">
        <v>6.2</v>
      </c>
      <c r="AB336">
        <v>201.6</v>
      </c>
      <c r="AC336">
        <v>863.2</v>
      </c>
      <c r="AD336">
        <v>5.9</v>
      </c>
    </row>
    <row r="337" spans="1:30" x14ac:dyDescent="0.2">
      <c r="A337" s="2">
        <v>31594</v>
      </c>
      <c r="B337">
        <v>673.4</v>
      </c>
      <c r="C337">
        <v>2632.4</v>
      </c>
      <c r="D337">
        <v>176</v>
      </c>
      <c r="E337">
        <v>285.10000000000002</v>
      </c>
      <c r="G337">
        <v>885.1</v>
      </c>
      <c r="H337">
        <v>195.5</v>
      </c>
      <c r="I337">
        <v>166.4</v>
      </c>
      <c r="J337">
        <v>14.2</v>
      </c>
      <c r="K337">
        <v>180.6</v>
      </c>
      <c r="L337">
        <v>670.3</v>
      </c>
      <c r="M337">
        <v>2626.6</v>
      </c>
      <c r="N337">
        <v>174.7</v>
      </c>
      <c r="O337">
        <v>283.3</v>
      </c>
      <c r="Q337">
        <v>884.8</v>
      </c>
      <c r="R337">
        <v>196.3</v>
      </c>
      <c r="S337">
        <v>200.8</v>
      </c>
      <c r="T337">
        <v>32.200000000000003</v>
      </c>
      <c r="U337">
        <v>233</v>
      </c>
      <c r="V337">
        <v>51</v>
      </c>
      <c r="W337">
        <v>740.5</v>
      </c>
      <c r="X337">
        <v>50.2</v>
      </c>
      <c r="Y337">
        <v>205.4</v>
      </c>
      <c r="Z337">
        <v>878.5</v>
      </c>
      <c r="AA337">
        <v>6.8</v>
      </c>
      <c r="AB337">
        <v>206.4</v>
      </c>
      <c r="AC337">
        <v>875.2</v>
      </c>
      <c r="AD337">
        <v>6</v>
      </c>
    </row>
    <row r="338" spans="1:30" x14ac:dyDescent="0.2">
      <c r="A338" s="2">
        <v>31625</v>
      </c>
      <c r="B338">
        <v>678.4</v>
      </c>
      <c r="C338">
        <v>2645.9</v>
      </c>
      <c r="D338">
        <v>176.8</v>
      </c>
      <c r="E338">
        <v>284.10000000000002</v>
      </c>
      <c r="G338">
        <v>881.8</v>
      </c>
      <c r="H338">
        <v>196.3</v>
      </c>
      <c r="I338">
        <v>167</v>
      </c>
      <c r="J338">
        <v>14.6</v>
      </c>
      <c r="K338">
        <v>181.6</v>
      </c>
      <c r="L338">
        <v>678.7</v>
      </c>
      <c r="M338">
        <v>2646.5</v>
      </c>
      <c r="N338">
        <v>175.9</v>
      </c>
      <c r="O338">
        <v>284.7</v>
      </c>
      <c r="Q338">
        <v>881.2</v>
      </c>
      <c r="R338">
        <v>197.2</v>
      </c>
      <c r="S338">
        <v>201.2</v>
      </c>
      <c r="T338">
        <v>32.1</v>
      </c>
      <c r="U338">
        <v>233.2</v>
      </c>
      <c r="V338">
        <v>51.3</v>
      </c>
      <c r="W338">
        <v>872.4</v>
      </c>
      <c r="X338">
        <v>50.4</v>
      </c>
      <c r="Y338">
        <v>210.6</v>
      </c>
      <c r="Z338">
        <v>889.4</v>
      </c>
      <c r="AA338">
        <v>6.9</v>
      </c>
      <c r="AB338">
        <v>212</v>
      </c>
      <c r="AC338">
        <v>889.4</v>
      </c>
      <c r="AD338">
        <v>6.1</v>
      </c>
    </row>
    <row r="339" spans="1:30" x14ac:dyDescent="0.2">
      <c r="A339" s="2">
        <v>31656</v>
      </c>
      <c r="B339">
        <v>684.5</v>
      </c>
      <c r="C339">
        <v>2661.7</v>
      </c>
      <c r="D339">
        <v>176.3</v>
      </c>
      <c r="E339">
        <v>286</v>
      </c>
      <c r="G339">
        <v>877.8</v>
      </c>
      <c r="H339">
        <v>198</v>
      </c>
      <c r="I339">
        <v>167.3</v>
      </c>
      <c r="J339">
        <v>14.9</v>
      </c>
      <c r="K339">
        <v>182.2</v>
      </c>
      <c r="L339">
        <v>687.4</v>
      </c>
      <c r="M339">
        <v>2667.8</v>
      </c>
      <c r="N339">
        <v>176.8</v>
      </c>
      <c r="O339">
        <v>287.7</v>
      </c>
      <c r="Q339">
        <v>877.6</v>
      </c>
      <c r="R339">
        <v>198.9</v>
      </c>
      <c r="S339">
        <v>201.5</v>
      </c>
      <c r="T339">
        <v>33.6</v>
      </c>
      <c r="U339">
        <v>235.1</v>
      </c>
      <c r="V339">
        <v>53.2</v>
      </c>
      <c r="W339">
        <v>1008.4</v>
      </c>
      <c r="X339">
        <v>52.2</v>
      </c>
      <c r="Y339">
        <v>215.7</v>
      </c>
      <c r="Z339">
        <v>901.4</v>
      </c>
      <c r="AA339">
        <v>6.5</v>
      </c>
      <c r="AB339">
        <v>216.8</v>
      </c>
      <c r="AC339">
        <v>903.9</v>
      </c>
      <c r="AD339">
        <v>6.1</v>
      </c>
    </row>
    <row r="340" spans="1:30" x14ac:dyDescent="0.2">
      <c r="A340" s="2">
        <v>31686</v>
      </c>
      <c r="B340">
        <v>692.2</v>
      </c>
      <c r="C340">
        <v>2684.4</v>
      </c>
      <c r="D340">
        <v>177.6</v>
      </c>
      <c r="E340">
        <v>287.60000000000002</v>
      </c>
      <c r="G340">
        <v>871.7</v>
      </c>
      <c r="H340">
        <v>202.3</v>
      </c>
      <c r="I340">
        <v>167.9</v>
      </c>
      <c r="J340">
        <v>15.1</v>
      </c>
      <c r="K340">
        <v>183</v>
      </c>
      <c r="L340">
        <v>694.9</v>
      </c>
      <c r="M340">
        <v>2687.4</v>
      </c>
      <c r="N340">
        <v>178.2</v>
      </c>
      <c r="O340">
        <v>287.89999999999998</v>
      </c>
      <c r="Q340">
        <v>869.9</v>
      </c>
      <c r="R340">
        <v>203.1</v>
      </c>
      <c r="S340">
        <v>202.2</v>
      </c>
      <c r="T340">
        <v>34.799999999999997</v>
      </c>
      <c r="U340">
        <v>237</v>
      </c>
      <c r="V340">
        <v>54.6</v>
      </c>
      <c r="W340">
        <v>841.5</v>
      </c>
      <c r="X340">
        <v>53.8</v>
      </c>
      <c r="Y340">
        <v>220.8</v>
      </c>
      <c r="Z340">
        <v>918.3</v>
      </c>
      <c r="AA340">
        <v>6.1</v>
      </c>
      <c r="AB340">
        <v>222.7</v>
      </c>
      <c r="AC340">
        <v>919.6</v>
      </c>
      <c r="AD340">
        <v>6.1</v>
      </c>
    </row>
    <row r="341" spans="1:30" x14ac:dyDescent="0.2">
      <c r="A341" s="2">
        <v>31717</v>
      </c>
      <c r="B341">
        <v>708.8</v>
      </c>
      <c r="C341">
        <v>2705.2</v>
      </c>
      <c r="D341">
        <v>180</v>
      </c>
      <c r="E341">
        <v>294.60000000000002</v>
      </c>
      <c r="G341">
        <v>863.2</v>
      </c>
      <c r="H341">
        <v>202.9</v>
      </c>
      <c r="I341">
        <v>169</v>
      </c>
      <c r="J341">
        <v>15.1</v>
      </c>
      <c r="K341">
        <v>184.1</v>
      </c>
      <c r="L341">
        <v>705.4</v>
      </c>
      <c r="M341">
        <v>2701.3</v>
      </c>
      <c r="N341">
        <v>179.2</v>
      </c>
      <c r="O341">
        <v>291.3</v>
      </c>
      <c r="Q341">
        <v>861.8</v>
      </c>
      <c r="R341">
        <v>202.9</v>
      </c>
      <c r="S341">
        <v>205.1</v>
      </c>
      <c r="T341">
        <v>36.799999999999997</v>
      </c>
      <c r="U341">
        <v>242</v>
      </c>
      <c r="V341">
        <v>56.3</v>
      </c>
      <c r="W341">
        <v>751.7</v>
      </c>
      <c r="X341">
        <v>55.6</v>
      </c>
      <c r="Y341">
        <v>228.3</v>
      </c>
      <c r="Z341">
        <v>930.4</v>
      </c>
      <c r="AA341">
        <v>5.8</v>
      </c>
      <c r="AB341">
        <v>228.8</v>
      </c>
      <c r="AC341">
        <v>931.2</v>
      </c>
      <c r="AD341">
        <v>6.1</v>
      </c>
    </row>
    <row r="342" spans="1:30" x14ac:dyDescent="0.2">
      <c r="A342" s="2">
        <v>31747</v>
      </c>
      <c r="B342">
        <v>739.8</v>
      </c>
      <c r="C342">
        <v>2740.7</v>
      </c>
      <c r="D342">
        <v>182.9</v>
      </c>
      <c r="E342">
        <v>313.89999999999998</v>
      </c>
      <c r="G342">
        <v>858.4</v>
      </c>
      <c r="H342">
        <v>203.6</v>
      </c>
      <c r="I342">
        <v>170.7</v>
      </c>
      <c r="J342">
        <v>15.1</v>
      </c>
      <c r="K342">
        <v>185.8</v>
      </c>
      <c r="L342">
        <v>724.7</v>
      </c>
      <c r="M342">
        <v>2728</v>
      </c>
      <c r="N342">
        <v>180.4</v>
      </c>
      <c r="O342">
        <v>302.89999999999998</v>
      </c>
      <c r="Q342">
        <v>858.4</v>
      </c>
      <c r="R342">
        <v>204.1</v>
      </c>
      <c r="S342">
        <v>209.1</v>
      </c>
      <c r="T342">
        <v>39.5</v>
      </c>
      <c r="U342">
        <v>248.6</v>
      </c>
      <c r="V342">
        <v>59.4</v>
      </c>
      <c r="W342">
        <v>826.5</v>
      </c>
      <c r="X342">
        <v>58.5</v>
      </c>
      <c r="Y342">
        <v>237.4</v>
      </c>
      <c r="Z342">
        <v>939</v>
      </c>
      <c r="AA342">
        <v>5.7</v>
      </c>
      <c r="AB342">
        <v>235.2</v>
      </c>
      <c r="AC342">
        <v>940.9</v>
      </c>
      <c r="AD342">
        <v>6.1</v>
      </c>
    </row>
    <row r="343" spans="1:30" x14ac:dyDescent="0.2">
      <c r="A343" s="2">
        <v>31778</v>
      </c>
      <c r="B343">
        <v>737.1</v>
      </c>
      <c r="C343">
        <v>2753.5</v>
      </c>
      <c r="D343">
        <v>180.6</v>
      </c>
      <c r="E343">
        <v>305.60000000000002</v>
      </c>
      <c r="G343">
        <v>858.9</v>
      </c>
      <c r="H343">
        <v>205.2</v>
      </c>
      <c r="I343">
        <v>172.6</v>
      </c>
      <c r="J343">
        <v>15.2</v>
      </c>
      <c r="K343">
        <v>187.9</v>
      </c>
      <c r="L343">
        <v>730.2</v>
      </c>
      <c r="M343">
        <v>2743.9</v>
      </c>
      <c r="N343">
        <v>181.9</v>
      </c>
      <c r="O343">
        <v>299.60000000000002</v>
      </c>
      <c r="Q343">
        <v>855.9</v>
      </c>
      <c r="R343">
        <v>205.7</v>
      </c>
      <c r="S343">
        <v>208</v>
      </c>
      <c r="T343">
        <v>38.9</v>
      </c>
      <c r="U343">
        <v>247</v>
      </c>
      <c r="V343">
        <v>59.6</v>
      </c>
      <c r="W343">
        <v>579.9</v>
      </c>
      <c r="X343">
        <v>59.1</v>
      </c>
      <c r="Y343">
        <v>245.2</v>
      </c>
      <c r="Z343">
        <v>952.3</v>
      </c>
      <c r="AA343">
        <v>5.7</v>
      </c>
      <c r="AB343">
        <v>242.5</v>
      </c>
      <c r="AC343">
        <v>952.1</v>
      </c>
      <c r="AD343">
        <v>6.1</v>
      </c>
    </row>
    <row r="344" spans="1:30" x14ac:dyDescent="0.2">
      <c r="A344" s="2">
        <v>31809</v>
      </c>
      <c r="B344">
        <v>717.1</v>
      </c>
      <c r="C344">
        <v>2735.2</v>
      </c>
      <c r="D344">
        <v>181.3</v>
      </c>
      <c r="E344">
        <v>287.10000000000002</v>
      </c>
      <c r="G344">
        <v>854.4</v>
      </c>
      <c r="H344">
        <v>207</v>
      </c>
      <c r="I344">
        <v>174.3</v>
      </c>
      <c r="J344">
        <v>15.5</v>
      </c>
      <c r="K344">
        <v>189.8</v>
      </c>
      <c r="L344">
        <v>730.7</v>
      </c>
      <c r="M344">
        <v>2747.5</v>
      </c>
      <c r="N344">
        <v>183.3</v>
      </c>
      <c r="O344">
        <v>296.10000000000002</v>
      </c>
      <c r="Q344">
        <v>852.2</v>
      </c>
      <c r="R344">
        <v>205.5</v>
      </c>
      <c r="S344">
        <v>206.5</v>
      </c>
      <c r="T344">
        <v>36</v>
      </c>
      <c r="U344">
        <v>242.5</v>
      </c>
      <c r="V344">
        <v>57</v>
      </c>
      <c r="W344">
        <v>556.4</v>
      </c>
      <c r="X344">
        <v>56.5</v>
      </c>
      <c r="Y344">
        <v>242.7</v>
      </c>
      <c r="Z344">
        <v>956.8</v>
      </c>
      <c r="AA344">
        <v>5.9</v>
      </c>
      <c r="AB344">
        <v>245</v>
      </c>
      <c r="AC344">
        <v>959.2</v>
      </c>
      <c r="AD344">
        <v>6.3</v>
      </c>
    </row>
    <row r="345" spans="1:30" x14ac:dyDescent="0.2">
      <c r="A345" s="2">
        <v>31837</v>
      </c>
      <c r="B345">
        <v>723.1</v>
      </c>
      <c r="C345">
        <v>2748</v>
      </c>
      <c r="D345">
        <v>182.7</v>
      </c>
      <c r="E345">
        <v>286.8</v>
      </c>
      <c r="G345">
        <v>850.2</v>
      </c>
      <c r="H345">
        <v>208.3</v>
      </c>
      <c r="I345">
        <v>176.6</v>
      </c>
      <c r="J345">
        <v>15.8</v>
      </c>
      <c r="K345">
        <v>192.4</v>
      </c>
      <c r="L345">
        <v>733.8</v>
      </c>
      <c r="M345">
        <v>2753.7</v>
      </c>
      <c r="N345">
        <v>184</v>
      </c>
      <c r="O345">
        <v>295.3</v>
      </c>
      <c r="Q345">
        <v>850.1</v>
      </c>
      <c r="R345">
        <v>205.4</v>
      </c>
      <c r="S345">
        <v>207.4</v>
      </c>
      <c r="T345">
        <v>37.4</v>
      </c>
      <c r="U345">
        <v>244.8</v>
      </c>
      <c r="V345">
        <v>57.1</v>
      </c>
      <c r="W345">
        <v>527.4</v>
      </c>
      <c r="X345">
        <v>56.5</v>
      </c>
      <c r="Y345">
        <v>247.7</v>
      </c>
      <c r="Z345">
        <v>966.4</v>
      </c>
      <c r="AA345">
        <v>6.1</v>
      </c>
      <c r="AB345">
        <v>248.1</v>
      </c>
      <c r="AC345">
        <v>964.5</v>
      </c>
      <c r="AD345">
        <v>6.3</v>
      </c>
    </row>
    <row r="346" spans="1:30" x14ac:dyDescent="0.2">
      <c r="A346" s="2">
        <v>31868</v>
      </c>
      <c r="B346">
        <v>752</v>
      </c>
      <c r="C346">
        <v>2778.9</v>
      </c>
      <c r="D346">
        <v>184.6</v>
      </c>
      <c r="E346">
        <v>301</v>
      </c>
      <c r="G346">
        <v>846.6</v>
      </c>
      <c r="H346">
        <v>208.4</v>
      </c>
      <c r="I346">
        <v>180.5</v>
      </c>
      <c r="J346">
        <v>16.3</v>
      </c>
      <c r="K346">
        <v>196.8</v>
      </c>
      <c r="L346">
        <v>743.9</v>
      </c>
      <c r="M346">
        <v>2767.7</v>
      </c>
      <c r="N346">
        <v>185.3</v>
      </c>
      <c r="O346">
        <v>299</v>
      </c>
      <c r="Q346">
        <v>847.9</v>
      </c>
      <c r="R346">
        <v>205.7</v>
      </c>
      <c r="S346">
        <v>209.6</v>
      </c>
      <c r="T346">
        <v>40</v>
      </c>
      <c r="U346">
        <v>249.6</v>
      </c>
      <c r="V346">
        <v>59.4</v>
      </c>
      <c r="W346">
        <v>992.8</v>
      </c>
      <c r="X346">
        <v>58.4</v>
      </c>
      <c r="Y346">
        <v>260.3</v>
      </c>
      <c r="Z346">
        <v>971.9</v>
      </c>
      <c r="AA346">
        <v>6.1</v>
      </c>
      <c r="AB346">
        <v>253.2</v>
      </c>
      <c r="AC346">
        <v>970.2</v>
      </c>
      <c r="AD346">
        <v>6.3</v>
      </c>
    </row>
    <row r="347" spans="1:30" x14ac:dyDescent="0.2">
      <c r="A347" s="2">
        <v>31898</v>
      </c>
      <c r="B347">
        <v>739.3</v>
      </c>
      <c r="C347">
        <v>2759.7</v>
      </c>
      <c r="D347">
        <v>186.8</v>
      </c>
      <c r="E347">
        <v>293.89999999999998</v>
      </c>
      <c r="G347">
        <v>843.9</v>
      </c>
      <c r="H347">
        <v>206.3</v>
      </c>
      <c r="I347">
        <v>183.1</v>
      </c>
      <c r="J347">
        <v>17</v>
      </c>
      <c r="K347">
        <v>200.1</v>
      </c>
      <c r="L347">
        <v>745.8</v>
      </c>
      <c r="M347">
        <v>2772.9</v>
      </c>
      <c r="N347">
        <v>186.5</v>
      </c>
      <c r="O347">
        <v>298.5</v>
      </c>
      <c r="Q347">
        <v>847.4</v>
      </c>
      <c r="R347">
        <v>206.9</v>
      </c>
      <c r="S347">
        <v>212</v>
      </c>
      <c r="T347">
        <v>38.6</v>
      </c>
      <c r="U347">
        <v>250.6</v>
      </c>
      <c r="V347">
        <v>58.3</v>
      </c>
      <c r="W347">
        <v>1035.4000000000001</v>
      </c>
      <c r="X347">
        <v>57.3</v>
      </c>
      <c r="Y347">
        <v>252.4</v>
      </c>
      <c r="Z347">
        <v>970.2</v>
      </c>
      <c r="AA347">
        <v>6.2</v>
      </c>
      <c r="AB347">
        <v>254.5</v>
      </c>
      <c r="AC347">
        <v>972.7</v>
      </c>
      <c r="AD347">
        <v>6.4</v>
      </c>
    </row>
    <row r="348" spans="1:30" x14ac:dyDescent="0.2">
      <c r="A348" s="2">
        <v>31929</v>
      </c>
      <c r="B348">
        <v>743.8</v>
      </c>
      <c r="C348">
        <v>2773.4</v>
      </c>
      <c r="D348">
        <v>188.4</v>
      </c>
      <c r="E348">
        <v>294.3</v>
      </c>
      <c r="G348">
        <v>851.2</v>
      </c>
      <c r="H348">
        <v>206.7</v>
      </c>
      <c r="I348">
        <v>185.4</v>
      </c>
      <c r="J348">
        <v>17.7</v>
      </c>
      <c r="K348">
        <v>203.1</v>
      </c>
      <c r="L348">
        <v>743.2</v>
      </c>
      <c r="M348">
        <v>2774.6</v>
      </c>
      <c r="N348">
        <v>187.6</v>
      </c>
      <c r="O348">
        <v>294.2</v>
      </c>
      <c r="Q348">
        <v>853.9</v>
      </c>
      <c r="R348">
        <v>207.8</v>
      </c>
      <c r="S348">
        <v>214.4</v>
      </c>
      <c r="T348">
        <v>38.4</v>
      </c>
      <c r="U348">
        <v>252.9</v>
      </c>
      <c r="V348">
        <v>58.8</v>
      </c>
      <c r="W348">
        <v>776.4</v>
      </c>
      <c r="X348">
        <v>58</v>
      </c>
      <c r="Y348">
        <v>254.5</v>
      </c>
      <c r="Z348">
        <v>971.6</v>
      </c>
      <c r="AA348">
        <v>6.7</v>
      </c>
      <c r="AB348">
        <v>255</v>
      </c>
      <c r="AC348">
        <v>969.7</v>
      </c>
      <c r="AD348">
        <v>6.4</v>
      </c>
    </row>
    <row r="349" spans="1:30" x14ac:dyDescent="0.2">
      <c r="A349" s="2">
        <v>31959</v>
      </c>
      <c r="B349">
        <v>746.2</v>
      </c>
      <c r="C349">
        <v>2785.2</v>
      </c>
      <c r="D349">
        <v>190.3</v>
      </c>
      <c r="E349">
        <v>294.10000000000002</v>
      </c>
      <c r="G349">
        <v>862.8</v>
      </c>
      <c r="H349">
        <v>206.5</v>
      </c>
      <c r="I349">
        <v>186.8</v>
      </c>
      <c r="J349">
        <v>18.399999999999999</v>
      </c>
      <c r="K349">
        <v>205.2</v>
      </c>
      <c r="L349">
        <v>743</v>
      </c>
      <c r="M349">
        <v>2779</v>
      </c>
      <c r="N349">
        <v>188.7</v>
      </c>
      <c r="O349">
        <v>292.10000000000002</v>
      </c>
      <c r="Q349">
        <v>862.2</v>
      </c>
      <c r="R349">
        <v>207.9</v>
      </c>
      <c r="S349">
        <v>216.4</v>
      </c>
      <c r="T349">
        <v>38.4</v>
      </c>
      <c r="U349">
        <v>254.8</v>
      </c>
      <c r="V349">
        <v>58.9</v>
      </c>
      <c r="W349">
        <v>672.3</v>
      </c>
      <c r="X349">
        <v>58.2</v>
      </c>
      <c r="Y349">
        <v>254.5</v>
      </c>
      <c r="Z349">
        <v>969.8</v>
      </c>
      <c r="AA349">
        <v>7.3</v>
      </c>
      <c r="AB349">
        <v>255.7</v>
      </c>
      <c r="AC349">
        <v>966</v>
      </c>
      <c r="AD349">
        <v>6.5</v>
      </c>
    </row>
    <row r="350" spans="1:30" x14ac:dyDescent="0.2">
      <c r="A350" s="2">
        <v>31990</v>
      </c>
      <c r="B350">
        <v>744.2</v>
      </c>
      <c r="C350">
        <v>2787.5</v>
      </c>
      <c r="D350">
        <v>190.7</v>
      </c>
      <c r="E350">
        <v>290.2</v>
      </c>
      <c r="G350">
        <v>870.2</v>
      </c>
      <c r="H350">
        <v>209.3</v>
      </c>
      <c r="I350">
        <v>187.7</v>
      </c>
      <c r="J350">
        <v>18.899999999999999</v>
      </c>
      <c r="K350">
        <v>206.6</v>
      </c>
      <c r="L350">
        <v>744.9</v>
      </c>
      <c r="M350">
        <v>2788.2</v>
      </c>
      <c r="N350">
        <v>190</v>
      </c>
      <c r="O350">
        <v>290.8</v>
      </c>
      <c r="Q350">
        <v>870</v>
      </c>
      <c r="R350">
        <v>210.4</v>
      </c>
      <c r="S350">
        <v>217</v>
      </c>
      <c r="T350">
        <v>37.6</v>
      </c>
      <c r="U350">
        <v>254.6</v>
      </c>
      <c r="V350">
        <v>58.3</v>
      </c>
      <c r="W350">
        <v>647.20000000000005</v>
      </c>
      <c r="X350">
        <v>57.7</v>
      </c>
      <c r="Y350">
        <v>255.8</v>
      </c>
      <c r="Z350">
        <v>963.9</v>
      </c>
      <c r="AA350">
        <v>7.4</v>
      </c>
      <c r="AB350">
        <v>257.5</v>
      </c>
      <c r="AC350">
        <v>962.9</v>
      </c>
      <c r="AD350">
        <v>6.6</v>
      </c>
    </row>
    <row r="351" spans="1:30" x14ac:dyDescent="0.2">
      <c r="A351" s="2">
        <v>32021</v>
      </c>
      <c r="B351">
        <v>744.5</v>
      </c>
      <c r="C351">
        <v>2793.3</v>
      </c>
      <c r="D351">
        <v>190.7</v>
      </c>
      <c r="E351">
        <v>288.8</v>
      </c>
      <c r="G351">
        <v>877.4</v>
      </c>
      <c r="H351">
        <v>212.6</v>
      </c>
      <c r="I351">
        <v>188.8</v>
      </c>
      <c r="J351">
        <v>19.5</v>
      </c>
      <c r="K351">
        <v>208.2</v>
      </c>
      <c r="L351">
        <v>747.6</v>
      </c>
      <c r="M351">
        <v>2799.5</v>
      </c>
      <c r="N351">
        <v>191.4</v>
      </c>
      <c r="O351">
        <v>290.3</v>
      </c>
      <c r="Q351">
        <v>877.8</v>
      </c>
      <c r="R351">
        <v>213.7</v>
      </c>
      <c r="S351">
        <v>217.6</v>
      </c>
      <c r="T351">
        <v>38.6</v>
      </c>
      <c r="U351">
        <v>256.3</v>
      </c>
      <c r="V351">
        <v>59.8</v>
      </c>
      <c r="W351">
        <v>940.1</v>
      </c>
      <c r="X351">
        <v>58.8</v>
      </c>
      <c r="Y351">
        <v>257.8</v>
      </c>
      <c r="Z351">
        <v>958.8</v>
      </c>
      <c r="AA351">
        <v>7.1</v>
      </c>
      <c r="AB351">
        <v>259.2</v>
      </c>
      <c r="AC351">
        <v>960.4</v>
      </c>
      <c r="AD351">
        <v>6.7</v>
      </c>
    </row>
    <row r="352" spans="1:30" x14ac:dyDescent="0.2">
      <c r="A352" s="2">
        <v>32051</v>
      </c>
      <c r="B352">
        <v>753.2</v>
      </c>
      <c r="C352">
        <v>2811.2</v>
      </c>
      <c r="D352">
        <v>192.4</v>
      </c>
      <c r="E352">
        <v>295.39999999999998</v>
      </c>
      <c r="G352">
        <v>890.5</v>
      </c>
      <c r="H352">
        <v>214.7</v>
      </c>
      <c r="I352">
        <v>190</v>
      </c>
      <c r="J352">
        <v>20</v>
      </c>
      <c r="K352">
        <v>210</v>
      </c>
      <c r="L352">
        <v>756.2</v>
      </c>
      <c r="M352">
        <v>2814.8</v>
      </c>
      <c r="N352">
        <v>193.1</v>
      </c>
      <c r="O352">
        <v>295.3</v>
      </c>
      <c r="Q352">
        <v>889.7</v>
      </c>
      <c r="R352">
        <v>215.9</v>
      </c>
      <c r="S352">
        <v>218.8</v>
      </c>
      <c r="T352">
        <v>39.4</v>
      </c>
      <c r="U352">
        <v>258.10000000000002</v>
      </c>
      <c r="V352">
        <v>61.1</v>
      </c>
      <c r="W352">
        <v>942.8</v>
      </c>
      <c r="X352">
        <v>60.1</v>
      </c>
      <c r="Y352">
        <v>258.8</v>
      </c>
      <c r="Z352">
        <v>952.8</v>
      </c>
      <c r="AA352">
        <v>6.6</v>
      </c>
      <c r="AB352">
        <v>261.3</v>
      </c>
      <c r="AC352">
        <v>953</v>
      </c>
      <c r="AD352">
        <v>6.6</v>
      </c>
    </row>
    <row r="353" spans="1:30" x14ac:dyDescent="0.2">
      <c r="A353" s="2">
        <v>32082</v>
      </c>
      <c r="B353">
        <v>755.5</v>
      </c>
      <c r="C353">
        <v>2821.6</v>
      </c>
      <c r="D353">
        <v>195.7</v>
      </c>
      <c r="E353">
        <v>293.89999999999998</v>
      </c>
      <c r="G353">
        <v>908.5</v>
      </c>
      <c r="H353">
        <v>215.7</v>
      </c>
      <c r="I353">
        <v>191.6</v>
      </c>
      <c r="J353">
        <v>20.7</v>
      </c>
      <c r="K353">
        <v>212.3</v>
      </c>
      <c r="L353">
        <v>753.2</v>
      </c>
      <c r="M353">
        <v>2818.9</v>
      </c>
      <c r="N353">
        <v>195.2</v>
      </c>
      <c r="O353">
        <v>291.10000000000002</v>
      </c>
      <c r="Q353">
        <v>908.1</v>
      </c>
      <c r="R353">
        <v>216.1</v>
      </c>
      <c r="S353">
        <v>223</v>
      </c>
      <c r="T353">
        <v>39.299999999999997</v>
      </c>
      <c r="U353">
        <v>262.39999999999998</v>
      </c>
      <c r="V353">
        <v>61.2</v>
      </c>
      <c r="W353">
        <v>624.79999999999995</v>
      </c>
      <c r="X353">
        <v>60.6</v>
      </c>
      <c r="Y353">
        <v>259.7</v>
      </c>
      <c r="Z353">
        <v>941.9</v>
      </c>
      <c r="AA353">
        <v>6.2</v>
      </c>
      <c r="AB353">
        <v>260.3</v>
      </c>
      <c r="AC353">
        <v>941.4</v>
      </c>
      <c r="AD353">
        <v>6.6</v>
      </c>
    </row>
    <row r="354" spans="1:30" x14ac:dyDescent="0.2">
      <c r="A354" s="2">
        <v>32112</v>
      </c>
      <c r="B354">
        <v>765.4</v>
      </c>
      <c r="C354">
        <v>2838.3</v>
      </c>
      <c r="D354">
        <v>199.1</v>
      </c>
      <c r="E354">
        <v>298.2</v>
      </c>
      <c r="G354">
        <v>920.1</v>
      </c>
      <c r="H354">
        <v>216.9</v>
      </c>
      <c r="I354">
        <v>193.5</v>
      </c>
      <c r="J354">
        <v>21.4</v>
      </c>
      <c r="K354">
        <v>214.9</v>
      </c>
      <c r="L354">
        <v>750.2</v>
      </c>
      <c r="M354">
        <v>2826.4</v>
      </c>
      <c r="N354">
        <v>196.7</v>
      </c>
      <c r="O354">
        <v>287.7</v>
      </c>
      <c r="Q354">
        <v>921</v>
      </c>
      <c r="R354">
        <v>217.7</v>
      </c>
      <c r="S354">
        <v>227.2</v>
      </c>
      <c r="T354">
        <v>39.6</v>
      </c>
      <c r="U354">
        <v>266.89999999999998</v>
      </c>
      <c r="V354">
        <v>62.1</v>
      </c>
      <c r="W354">
        <v>777.4</v>
      </c>
      <c r="X354">
        <v>61.4</v>
      </c>
      <c r="Y354">
        <v>261.8</v>
      </c>
      <c r="Z354">
        <v>936</v>
      </c>
      <c r="AA354">
        <v>6.2</v>
      </c>
      <c r="AB354">
        <v>259.2</v>
      </c>
      <c r="AC354">
        <v>937.4</v>
      </c>
      <c r="AD354">
        <v>6.6</v>
      </c>
    </row>
    <row r="355" spans="1:30" x14ac:dyDescent="0.2">
      <c r="A355" s="2">
        <v>32143</v>
      </c>
      <c r="B355">
        <v>764.2</v>
      </c>
      <c r="C355">
        <v>2857.2</v>
      </c>
      <c r="D355">
        <v>196.8</v>
      </c>
      <c r="E355">
        <v>295.5</v>
      </c>
      <c r="G355">
        <v>935.8</v>
      </c>
      <c r="H355">
        <v>221.3</v>
      </c>
      <c r="I355">
        <v>195.8</v>
      </c>
      <c r="J355">
        <v>21.9</v>
      </c>
      <c r="K355">
        <v>217.7</v>
      </c>
      <c r="L355">
        <v>756.2</v>
      </c>
      <c r="M355">
        <v>2847.4</v>
      </c>
      <c r="N355">
        <v>197.9</v>
      </c>
      <c r="O355">
        <v>289</v>
      </c>
      <c r="Q355">
        <v>933</v>
      </c>
      <c r="R355">
        <v>221.7</v>
      </c>
      <c r="S355">
        <v>226.5</v>
      </c>
      <c r="T355">
        <v>39.700000000000003</v>
      </c>
      <c r="U355">
        <v>266.3</v>
      </c>
      <c r="V355">
        <v>62.6</v>
      </c>
      <c r="W355">
        <v>1081.5999999999999</v>
      </c>
      <c r="X355">
        <v>61.5</v>
      </c>
      <c r="Y355">
        <v>265.60000000000002</v>
      </c>
      <c r="Z355">
        <v>935.9</v>
      </c>
      <c r="AA355">
        <v>6.3</v>
      </c>
      <c r="AB355">
        <v>262.60000000000002</v>
      </c>
      <c r="AC355">
        <v>936.5</v>
      </c>
      <c r="AD355">
        <v>6.7</v>
      </c>
    </row>
    <row r="356" spans="1:30" x14ac:dyDescent="0.2">
      <c r="A356" s="2">
        <v>32174</v>
      </c>
      <c r="B356">
        <v>744.5</v>
      </c>
      <c r="C356">
        <v>2858.8</v>
      </c>
      <c r="D356">
        <v>196.9</v>
      </c>
      <c r="E356">
        <v>278.89999999999998</v>
      </c>
      <c r="G356">
        <v>952.1</v>
      </c>
      <c r="H356">
        <v>227.3</v>
      </c>
      <c r="I356">
        <v>197.9</v>
      </c>
      <c r="J356">
        <v>22.3</v>
      </c>
      <c r="K356">
        <v>220.2</v>
      </c>
      <c r="L356">
        <v>757.7</v>
      </c>
      <c r="M356">
        <v>2870.4</v>
      </c>
      <c r="N356">
        <v>198.9</v>
      </c>
      <c r="O356">
        <v>287.60000000000002</v>
      </c>
      <c r="Q356">
        <v>949.5</v>
      </c>
      <c r="R356">
        <v>225.1</v>
      </c>
      <c r="S356">
        <v>224.4</v>
      </c>
      <c r="T356">
        <v>36.299999999999997</v>
      </c>
      <c r="U356">
        <v>260.7</v>
      </c>
      <c r="V356">
        <v>60</v>
      </c>
      <c r="W356">
        <v>396.3</v>
      </c>
      <c r="X356">
        <v>59.6</v>
      </c>
      <c r="Y356">
        <v>262.3</v>
      </c>
      <c r="Z356">
        <v>934.9</v>
      </c>
      <c r="AA356">
        <v>6.5</v>
      </c>
      <c r="AB356">
        <v>264.5</v>
      </c>
      <c r="AC356">
        <v>938</v>
      </c>
      <c r="AD356">
        <v>6.8</v>
      </c>
    </row>
    <row r="357" spans="1:30" x14ac:dyDescent="0.2">
      <c r="A357" s="2">
        <v>32203</v>
      </c>
      <c r="B357">
        <v>751.6</v>
      </c>
      <c r="C357">
        <v>2886.7</v>
      </c>
      <c r="D357">
        <v>198.9</v>
      </c>
      <c r="E357">
        <v>279.60000000000002</v>
      </c>
      <c r="G357">
        <v>961.4</v>
      </c>
      <c r="H357">
        <v>230.9</v>
      </c>
      <c r="I357">
        <v>200.1</v>
      </c>
      <c r="J357">
        <v>22.6</v>
      </c>
      <c r="K357">
        <v>222.7</v>
      </c>
      <c r="L357">
        <v>761.8</v>
      </c>
      <c r="M357">
        <v>2890.7</v>
      </c>
      <c r="N357">
        <v>200.2</v>
      </c>
      <c r="O357">
        <v>288</v>
      </c>
      <c r="Q357">
        <v>960.9</v>
      </c>
      <c r="R357">
        <v>226.8</v>
      </c>
      <c r="S357">
        <v>225.5</v>
      </c>
      <c r="T357">
        <v>37.9</v>
      </c>
      <c r="U357">
        <v>263.39999999999998</v>
      </c>
      <c r="V357">
        <v>60</v>
      </c>
      <c r="W357">
        <v>1751.8</v>
      </c>
      <c r="X357">
        <v>58.3</v>
      </c>
      <c r="Y357">
        <v>266.60000000000002</v>
      </c>
      <c r="Z357">
        <v>942.7</v>
      </c>
      <c r="AA357">
        <v>6.6</v>
      </c>
      <c r="AB357">
        <v>266.8</v>
      </c>
      <c r="AC357">
        <v>941.2</v>
      </c>
      <c r="AD357">
        <v>6.8</v>
      </c>
    </row>
    <row r="358" spans="1:30" x14ac:dyDescent="0.2">
      <c r="A358" s="2">
        <v>32234</v>
      </c>
      <c r="B358">
        <v>777.9</v>
      </c>
      <c r="C358">
        <v>2925.3</v>
      </c>
      <c r="D358">
        <v>201.4</v>
      </c>
      <c r="E358">
        <v>291.7</v>
      </c>
      <c r="G358">
        <v>968.1</v>
      </c>
      <c r="H358">
        <v>232.6</v>
      </c>
      <c r="I358">
        <v>203.6</v>
      </c>
      <c r="J358">
        <v>23</v>
      </c>
      <c r="K358">
        <v>226.6</v>
      </c>
      <c r="L358">
        <v>768.1</v>
      </c>
      <c r="M358">
        <v>2910.7</v>
      </c>
      <c r="N358">
        <v>201.8</v>
      </c>
      <c r="O358">
        <v>289.10000000000002</v>
      </c>
      <c r="Q358">
        <v>968.5</v>
      </c>
      <c r="R358">
        <v>229</v>
      </c>
      <c r="S358">
        <v>228.2</v>
      </c>
      <c r="T358">
        <v>40.200000000000003</v>
      </c>
      <c r="U358">
        <v>268.39999999999998</v>
      </c>
      <c r="V358">
        <v>62</v>
      </c>
      <c r="W358">
        <v>2993.4</v>
      </c>
      <c r="X358">
        <v>59</v>
      </c>
      <c r="Y358">
        <v>278.3</v>
      </c>
      <c r="Z358">
        <v>946.6</v>
      </c>
      <c r="AA358">
        <v>6.5</v>
      </c>
      <c r="AB358">
        <v>270.39999999999998</v>
      </c>
      <c r="AC358">
        <v>945</v>
      </c>
      <c r="AD358">
        <v>6.8</v>
      </c>
    </row>
    <row r="359" spans="1:30" x14ac:dyDescent="0.2">
      <c r="A359" s="2">
        <v>32264</v>
      </c>
      <c r="B359">
        <v>763.4</v>
      </c>
      <c r="C359">
        <v>2910.7</v>
      </c>
      <c r="D359">
        <v>203.4</v>
      </c>
      <c r="E359">
        <v>282.7</v>
      </c>
      <c r="G359">
        <v>972</v>
      </c>
      <c r="H359">
        <v>229.1</v>
      </c>
      <c r="I359">
        <v>206.1</v>
      </c>
      <c r="J359">
        <v>23.3</v>
      </c>
      <c r="K359">
        <v>229.4</v>
      </c>
      <c r="L359">
        <v>771.7</v>
      </c>
      <c r="M359">
        <v>2926</v>
      </c>
      <c r="N359">
        <v>203.2</v>
      </c>
      <c r="O359">
        <v>288.5</v>
      </c>
      <c r="Q359">
        <v>974.7</v>
      </c>
      <c r="R359">
        <v>229.8</v>
      </c>
      <c r="S359">
        <v>230.5</v>
      </c>
      <c r="T359">
        <v>38.299999999999997</v>
      </c>
      <c r="U359">
        <v>268.8</v>
      </c>
      <c r="V359">
        <v>60.6</v>
      </c>
      <c r="W359">
        <v>2577.6</v>
      </c>
      <c r="X359">
        <v>58.1</v>
      </c>
      <c r="Y359">
        <v>270.60000000000002</v>
      </c>
      <c r="Z359">
        <v>946.2</v>
      </c>
      <c r="AA359">
        <v>6.7</v>
      </c>
      <c r="AB359">
        <v>273.10000000000002</v>
      </c>
      <c r="AC359">
        <v>949.7</v>
      </c>
      <c r="AD359">
        <v>6.9</v>
      </c>
    </row>
    <row r="360" spans="1:30" x14ac:dyDescent="0.2">
      <c r="A360" s="2">
        <v>32295</v>
      </c>
      <c r="B360">
        <v>778.5</v>
      </c>
      <c r="C360">
        <v>2935.3</v>
      </c>
      <c r="D360">
        <v>205.5</v>
      </c>
      <c r="E360">
        <v>290.8</v>
      </c>
      <c r="G360">
        <v>977.2</v>
      </c>
      <c r="H360">
        <v>226.3</v>
      </c>
      <c r="I360">
        <v>208</v>
      </c>
      <c r="J360">
        <v>23.7</v>
      </c>
      <c r="K360">
        <v>231.7</v>
      </c>
      <c r="L360">
        <v>778.3</v>
      </c>
      <c r="M360">
        <v>2938.4</v>
      </c>
      <c r="N360">
        <v>204.6</v>
      </c>
      <c r="O360">
        <v>290.89999999999998</v>
      </c>
      <c r="Q360">
        <v>979.4</v>
      </c>
      <c r="R360">
        <v>228</v>
      </c>
      <c r="S360">
        <v>233.5</v>
      </c>
      <c r="T360">
        <v>39.6</v>
      </c>
      <c r="U360">
        <v>273.10000000000002</v>
      </c>
      <c r="V360">
        <v>62</v>
      </c>
      <c r="W360">
        <v>3082.8</v>
      </c>
      <c r="X360">
        <v>58.9</v>
      </c>
      <c r="Y360">
        <v>275.10000000000002</v>
      </c>
      <c r="Z360">
        <v>953.3</v>
      </c>
      <c r="AA360">
        <v>7.2</v>
      </c>
      <c r="AB360">
        <v>275.89999999999998</v>
      </c>
      <c r="AC360">
        <v>952.6</v>
      </c>
      <c r="AD360">
        <v>7</v>
      </c>
    </row>
    <row r="361" spans="1:30" x14ac:dyDescent="0.2">
      <c r="A361" s="2">
        <v>32325</v>
      </c>
      <c r="B361">
        <v>785.5</v>
      </c>
      <c r="C361">
        <v>2953.2</v>
      </c>
      <c r="D361">
        <v>207.8</v>
      </c>
      <c r="E361">
        <v>292.60000000000002</v>
      </c>
      <c r="G361">
        <v>986.5</v>
      </c>
      <c r="H361">
        <v>226.2</v>
      </c>
      <c r="I361">
        <v>209.9</v>
      </c>
      <c r="J361">
        <v>24</v>
      </c>
      <c r="K361">
        <v>233.8</v>
      </c>
      <c r="L361">
        <v>781.4</v>
      </c>
      <c r="M361">
        <v>2947.2</v>
      </c>
      <c r="N361">
        <v>206</v>
      </c>
      <c r="O361">
        <v>289.5</v>
      </c>
      <c r="Q361">
        <v>985.4</v>
      </c>
      <c r="R361">
        <v>228.5</v>
      </c>
      <c r="S361">
        <v>236</v>
      </c>
      <c r="T361">
        <v>39.799999999999997</v>
      </c>
      <c r="U361">
        <v>275.8</v>
      </c>
      <c r="V361">
        <v>62.6</v>
      </c>
      <c r="W361">
        <v>3439.9</v>
      </c>
      <c r="X361">
        <v>59.2</v>
      </c>
      <c r="Y361">
        <v>277.39999999999998</v>
      </c>
      <c r="Z361">
        <v>955</v>
      </c>
      <c r="AA361">
        <v>7.7</v>
      </c>
      <c r="AB361">
        <v>278.89999999999998</v>
      </c>
      <c r="AC361">
        <v>952</v>
      </c>
      <c r="AD361">
        <v>6.9</v>
      </c>
    </row>
    <row r="362" spans="1:30" x14ac:dyDescent="0.2">
      <c r="A362" s="2">
        <v>32356</v>
      </c>
      <c r="B362">
        <v>781</v>
      </c>
      <c r="C362">
        <v>2949.8</v>
      </c>
      <c r="D362">
        <v>207.7</v>
      </c>
      <c r="E362">
        <v>288.60000000000002</v>
      </c>
      <c r="G362">
        <v>993.7</v>
      </c>
      <c r="H362">
        <v>227.5</v>
      </c>
      <c r="I362">
        <v>211.6</v>
      </c>
      <c r="J362">
        <v>24.2</v>
      </c>
      <c r="K362">
        <v>235.8</v>
      </c>
      <c r="L362">
        <v>783.3</v>
      </c>
      <c r="M362">
        <v>2952</v>
      </c>
      <c r="N362">
        <v>207.1</v>
      </c>
      <c r="O362">
        <v>290.3</v>
      </c>
      <c r="Q362">
        <v>993.5</v>
      </c>
      <c r="R362">
        <v>228.8</v>
      </c>
      <c r="S362">
        <v>236</v>
      </c>
      <c r="T362">
        <v>38.799999999999997</v>
      </c>
      <c r="U362">
        <v>274.8</v>
      </c>
      <c r="V362">
        <v>61.9</v>
      </c>
      <c r="W362">
        <v>3240.8</v>
      </c>
      <c r="X362">
        <v>58.7</v>
      </c>
      <c r="Y362">
        <v>277</v>
      </c>
      <c r="Z362">
        <v>947.6</v>
      </c>
      <c r="AA362">
        <v>7.7</v>
      </c>
      <c r="AB362">
        <v>279</v>
      </c>
      <c r="AC362">
        <v>946.3</v>
      </c>
      <c r="AD362">
        <v>6.9</v>
      </c>
    </row>
    <row r="363" spans="1:30" x14ac:dyDescent="0.2">
      <c r="A363" s="2">
        <v>32387</v>
      </c>
      <c r="B363">
        <v>779.7</v>
      </c>
      <c r="C363">
        <v>2950.1</v>
      </c>
      <c r="D363">
        <v>207.8</v>
      </c>
      <c r="E363">
        <v>287</v>
      </c>
      <c r="G363">
        <v>1005.1</v>
      </c>
      <c r="H363">
        <v>227.7</v>
      </c>
      <c r="I363">
        <v>212.8</v>
      </c>
      <c r="J363">
        <v>24.4</v>
      </c>
      <c r="K363">
        <v>237.3</v>
      </c>
      <c r="L363">
        <v>783.7</v>
      </c>
      <c r="M363">
        <v>2956.9</v>
      </c>
      <c r="N363">
        <v>208.6</v>
      </c>
      <c r="O363">
        <v>289.10000000000002</v>
      </c>
      <c r="Q363">
        <v>1006</v>
      </c>
      <c r="R363">
        <v>228.8</v>
      </c>
      <c r="S363">
        <v>236.2</v>
      </c>
      <c r="T363">
        <v>39</v>
      </c>
      <c r="U363">
        <v>275.2</v>
      </c>
      <c r="V363">
        <v>62.2</v>
      </c>
      <c r="W363">
        <v>2839.3</v>
      </c>
      <c r="X363">
        <v>59.3</v>
      </c>
      <c r="Y363">
        <v>277.5</v>
      </c>
      <c r="Z363">
        <v>937.7</v>
      </c>
      <c r="AA363">
        <v>7.4</v>
      </c>
      <c r="AB363">
        <v>279</v>
      </c>
      <c r="AC363">
        <v>938.4</v>
      </c>
      <c r="AD363">
        <v>6.9</v>
      </c>
    </row>
    <row r="364" spans="1:30" x14ac:dyDescent="0.2">
      <c r="A364" s="2">
        <v>32417</v>
      </c>
      <c r="B364">
        <v>780.8</v>
      </c>
      <c r="C364">
        <v>2962</v>
      </c>
      <c r="D364">
        <v>208.8</v>
      </c>
      <c r="E364">
        <v>288.39999999999998</v>
      </c>
      <c r="G364">
        <v>1019.2</v>
      </c>
      <c r="H364">
        <v>228.1</v>
      </c>
      <c r="I364">
        <v>214.3</v>
      </c>
      <c r="J364">
        <v>24.9</v>
      </c>
      <c r="K364">
        <v>239.2</v>
      </c>
      <c r="L364">
        <v>783.3</v>
      </c>
      <c r="M364">
        <v>2965.3</v>
      </c>
      <c r="N364">
        <v>209.7</v>
      </c>
      <c r="O364">
        <v>287.10000000000002</v>
      </c>
      <c r="Q364">
        <v>1019.1</v>
      </c>
      <c r="R364">
        <v>229.6</v>
      </c>
      <c r="S364">
        <v>237.1</v>
      </c>
      <c r="T364">
        <v>38.299999999999997</v>
      </c>
      <c r="U364">
        <v>275.39999999999998</v>
      </c>
      <c r="V364">
        <v>61.9</v>
      </c>
      <c r="W364">
        <v>2299.1999999999998</v>
      </c>
      <c r="X364">
        <v>59.6</v>
      </c>
      <c r="Y364">
        <v>276.60000000000002</v>
      </c>
      <c r="Z364">
        <v>933.9</v>
      </c>
      <c r="AA364">
        <v>7</v>
      </c>
      <c r="AB364">
        <v>279.39999999999998</v>
      </c>
      <c r="AC364">
        <v>933.4</v>
      </c>
      <c r="AD364">
        <v>7</v>
      </c>
    </row>
    <row r="365" spans="1:30" x14ac:dyDescent="0.2">
      <c r="A365" s="2">
        <v>32448</v>
      </c>
      <c r="B365">
        <v>786.9</v>
      </c>
      <c r="C365">
        <v>2982.7</v>
      </c>
      <c r="D365">
        <v>211.1</v>
      </c>
      <c r="E365">
        <v>289.60000000000002</v>
      </c>
      <c r="G365">
        <v>1027.8</v>
      </c>
      <c r="H365">
        <v>234.6</v>
      </c>
      <c r="I365">
        <v>215.8</v>
      </c>
      <c r="J365">
        <v>25.7</v>
      </c>
      <c r="K365">
        <v>241.5</v>
      </c>
      <c r="L365">
        <v>784.9</v>
      </c>
      <c r="M365">
        <v>2980.2</v>
      </c>
      <c r="N365">
        <v>210.7</v>
      </c>
      <c r="O365">
        <v>287.10000000000002</v>
      </c>
      <c r="Q365">
        <v>1028.2</v>
      </c>
      <c r="R365">
        <v>235.1</v>
      </c>
      <c r="S365">
        <v>240.3</v>
      </c>
      <c r="T365">
        <v>38.9</v>
      </c>
      <c r="U365">
        <v>279.2</v>
      </c>
      <c r="V365">
        <v>62.4</v>
      </c>
      <c r="W365">
        <v>2861.2</v>
      </c>
      <c r="X365">
        <v>59.5</v>
      </c>
      <c r="Y365">
        <v>279.39999999999998</v>
      </c>
      <c r="Z365">
        <v>933.4</v>
      </c>
      <c r="AA365">
        <v>6.7</v>
      </c>
      <c r="AB365">
        <v>280.10000000000002</v>
      </c>
      <c r="AC365">
        <v>931.9</v>
      </c>
      <c r="AD365">
        <v>7</v>
      </c>
    </row>
    <row r="366" spans="1:30" x14ac:dyDescent="0.2">
      <c r="A366" s="2">
        <v>32478</v>
      </c>
      <c r="B366">
        <v>803.1</v>
      </c>
      <c r="C366">
        <v>3000.6</v>
      </c>
      <c r="D366">
        <v>214.6</v>
      </c>
      <c r="E366">
        <v>298.39999999999998</v>
      </c>
      <c r="G366">
        <v>1035</v>
      </c>
      <c r="H366">
        <v>236.9</v>
      </c>
      <c r="I366">
        <v>217.2</v>
      </c>
      <c r="J366">
        <v>26.4</v>
      </c>
      <c r="K366">
        <v>243.6</v>
      </c>
      <c r="L366">
        <v>786.7</v>
      </c>
      <c r="M366">
        <v>2988.2</v>
      </c>
      <c r="N366">
        <v>212</v>
      </c>
      <c r="O366">
        <v>287.10000000000002</v>
      </c>
      <c r="Q366">
        <v>1037.0999999999999</v>
      </c>
      <c r="R366">
        <v>238</v>
      </c>
      <c r="S366">
        <v>244.4</v>
      </c>
      <c r="T366">
        <v>39.299999999999997</v>
      </c>
      <c r="U366">
        <v>283.8</v>
      </c>
      <c r="V366">
        <v>63.7</v>
      </c>
      <c r="W366">
        <v>1715.6</v>
      </c>
      <c r="X366">
        <v>62</v>
      </c>
      <c r="Y366">
        <v>283.5</v>
      </c>
      <c r="Z366">
        <v>925.6</v>
      </c>
      <c r="AA366">
        <v>6.6</v>
      </c>
      <c r="AB366">
        <v>280.60000000000002</v>
      </c>
      <c r="AC366">
        <v>926.3</v>
      </c>
      <c r="AD366">
        <v>7</v>
      </c>
    </row>
    <row r="367" spans="1:30" x14ac:dyDescent="0.2">
      <c r="A367" s="2">
        <v>32509</v>
      </c>
      <c r="B367">
        <v>792.1</v>
      </c>
      <c r="C367">
        <v>2998.9</v>
      </c>
      <c r="D367">
        <v>211.5</v>
      </c>
      <c r="E367">
        <v>290</v>
      </c>
      <c r="G367">
        <v>1052.4000000000001</v>
      </c>
      <c r="H367">
        <v>239.4</v>
      </c>
      <c r="I367">
        <v>219.1</v>
      </c>
      <c r="J367">
        <v>27.2</v>
      </c>
      <c r="K367">
        <v>246.3</v>
      </c>
      <c r="L367">
        <v>785.7</v>
      </c>
      <c r="M367">
        <v>2991.7</v>
      </c>
      <c r="N367">
        <v>212.9</v>
      </c>
      <c r="O367">
        <v>285</v>
      </c>
      <c r="Q367">
        <v>1050</v>
      </c>
      <c r="R367">
        <v>239.7</v>
      </c>
      <c r="S367">
        <v>243.6</v>
      </c>
      <c r="T367">
        <v>38.6</v>
      </c>
      <c r="U367">
        <v>282.2</v>
      </c>
      <c r="V367">
        <v>63.4</v>
      </c>
      <c r="W367">
        <v>1648.9</v>
      </c>
      <c r="X367">
        <v>61.7</v>
      </c>
      <c r="Y367">
        <v>284</v>
      </c>
      <c r="Z367">
        <v>915</v>
      </c>
      <c r="AA367">
        <v>6.6</v>
      </c>
      <c r="AB367">
        <v>280.8</v>
      </c>
      <c r="AC367">
        <v>916.2</v>
      </c>
      <c r="AD367">
        <v>7</v>
      </c>
    </row>
    <row r="368" spans="1:30" x14ac:dyDescent="0.2">
      <c r="A368" s="2">
        <v>32540</v>
      </c>
      <c r="B368">
        <v>771.6</v>
      </c>
      <c r="C368">
        <v>2982.6</v>
      </c>
      <c r="D368">
        <v>211.7</v>
      </c>
      <c r="E368">
        <v>275.39999999999998</v>
      </c>
      <c r="G368">
        <v>1064.5999999999999</v>
      </c>
      <c r="H368">
        <v>245.3</v>
      </c>
      <c r="I368">
        <v>221.2</v>
      </c>
      <c r="J368">
        <v>27.8</v>
      </c>
      <c r="K368">
        <v>249.1</v>
      </c>
      <c r="L368">
        <v>783.8</v>
      </c>
      <c r="M368">
        <v>2992.2</v>
      </c>
      <c r="N368">
        <v>213.5</v>
      </c>
      <c r="O368">
        <v>283.2</v>
      </c>
      <c r="Q368">
        <v>1061.7</v>
      </c>
      <c r="R368">
        <v>242.3</v>
      </c>
      <c r="S368">
        <v>240.6</v>
      </c>
      <c r="T368">
        <v>34.700000000000003</v>
      </c>
      <c r="U368">
        <v>275.3</v>
      </c>
      <c r="V368">
        <v>60.6</v>
      </c>
      <c r="W368">
        <v>1486.7</v>
      </c>
      <c r="X368">
        <v>59.1</v>
      </c>
      <c r="Y368">
        <v>278</v>
      </c>
      <c r="Z368">
        <v>901.1</v>
      </c>
      <c r="AA368">
        <v>6.6</v>
      </c>
      <c r="AB368">
        <v>280.2</v>
      </c>
      <c r="AC368">
        <v>904.3</v>
      </c>
      <c r="AD368">
        <v>6.9</v>
      </c>
    </row>
    <row r="369" spans="1:30" x14ac:dyDescent="0.2">
      <c r="A369" s="2">
        <v>32568</v>
      </c>
      <c r="B369">
        <v>774.6</v>
      </c>
      <c r="C369">
        <v>2999</v>
      </c>
      <c r="D369">
        <v>213.7</v>
      </c>
      <c r="E369">
        <v>275.5</v>
      </c>
      <c r="G369">
        <v>1074.5</v>
      </c>
      <c r="H369">
        <v>254.2</v>
      </c>
      <c r="I369">
        <v>223.6</v>
      </c>
      <c r="J369">
        <v>28.5</v>
      </c>
      <c r="K369">
        <v>252.1</v>
      </c>
      <c r="L369">
        <v>783</v>
      </c>
      <c r="M369">
        <v>2999.7</v>
      </c>
      <c r="N369">
        <v>214.7</v>
      </c>
      <c r="O369">
        <v>282.8</v>
      </c>
      <c r="Q369">
        <v>1073.5999999999999</v>
      </c>
      <c r="R369">
        <v>249</v>
      </c>
      <c r="S369">
        <v>242.1</v>
      </c>
      <c r="T369">
        <v>36.700000000000003</v>
      </c>
      <c r="U369">
        <v>278.8</v>
      </c>
      <c r="V369">
        <v>60.1</v>
      </c>
      <c r="W369">
        <v>1812.7</v>
      </c>
      <c r="X369">
        <v>58.3</v>
      </c>
      <c r="Y369">
        <v>278.7</v>
      </c>
      <c r="Z369">
        <v>895.8</v>
      </c>
      <c r="AA369">
        <v>6.6</v>
      </c>
      <c r="AB369">
        <v>278.60000000000002</v>
      </c>
      <c r="AC369">
        <v>894.1</v>
      </c>
      <c r="AD369">
        <v>6.9</v>
      </c>
    </row>
    <row r="370" spans="1:30" x14ac:dyDescent="0.2">
      <c r="A370" s="2">
        <v>32599</v>
      </c>
      <c r="B370">
        <v>790.2</v>
      </c>
      <c r="C370">
        <v>3023.2</v>
      </c>
      <c r="D370">
        <v>215</v>
      </c>
      <c r="E370">
        <v>282.8</v>
      </c>
      <c r="G370">
        <v>1091.3</v>
      </c>
      <c r="H370">
        <v>258.8</v>
      </c>
      <c r="I370">
        <v>228</v>
      </c>
      <c r="J370">
        <v>29.1</v>
      </c>
      <c r="K370">
        <v>257.2</v>
      </c>
      <c r="L370">
        <v>779.2</v>
      </c>
      <c r="M370">
        <v>3006</v>
      </c>
      <c r="N370">
        <v>215.3</v>
      </c>
      <c r="O370">
        <v>279.39999999999998</v>
      </c>
      <c r="Q370">
        <v>1091.0999999999999</v>
      </c>
      <c r="R370">
        <v>254.5</v>
      </c>
      <c r="S370">
        <v>243.8</v>
      </c>
      <c r="T370">
        <v>37.799999999999997</v>
      </c>
      <c r="U370">
        <v>281.60000000000002</v>
      </c>
      <c r="V370">
        <v>61.2</v>
      </c>
      <c r="W370">
        <v>2289.3000000000002</v>
      </c>
      <c r="X370">
        <v>59</v>
      </c>
      <c r="Y370">
        <v>285.89999999999998</v>
      </c>
      <c r="Z370">
        <v>882.9</v>
      </c>
      <c r="AA370">
        <v>6.6</v>
      </c>
      <c r="AB370">
        <v>277.60000000000002</v>
      </c>
      <c r="AC370">
        <v>881.1</v>
      </c>
      <c r="AD370">
        <v>6.9</v>
      </c>
    </row>
    <row r="371" spans="1:30" x14ac:dyDescent="0.2">
      <c r="A371" s="2">
        <v>32629</v>
      </c>
      <c r="B371">
        <v>766.1</v>
      </c>
      <c r="C371">
        <v>2996</v>
      </c>
      <c r="D371">
        <v>216.5</v>
      </c>
      <c r="E371">
        <v>273</v>
      </c>
      <c r="G371">
        <v>1108.5</v>
      </c>
      <c r="H371">
        <v>259.10000000000002</v>
      </c>
      <c r="I371">
        <v>230.9</v>
      </c>
      <c r="J371">
        <v>29.7</v>
      </c>
      <c r="K371">
        <v>260.7</v>
      </c>
      <c r="L371">
        <v>775</v>
      </c>
      <c r="M371">
        <v>3011.6</v>
      </c>
      <c r="N371">
        <v>216.3</v>
      </c>
      <c r="O371">
        <v>279.3</v>
      </c>
      <c r="Q371">
        <v>1110.3</v>
      </c>
      <c r="R371">
        <v>260.2</v>
      </c>
      <c r="S371">
        <v>245.6</v>
      </c>
      <c r="T371">
        <v>35</v>
      </c>
      <c r="U371">
        <v>280.60000000000002</v>
      </c>
      <c r="V371">
        <v>58.9</v>
      </c>
      <c r="W371">
        <v>1720.1</v>
      </c>
      <c r="X371">
        <v>57.1</v>
      </c>
      <c r="Y371">
        <v>270</v>
      </c>
      <c r="Z371">
        <v>862.3</v>
      </c>
      <c r="AA371">
        <v>6.7</v>
      </c>
      <c r="AB371">
        <v>272.60000000000002</v>
      </c>
      <c r="AC371">
        <v>866.2</v>
      </c>
      <c r="AD371">
        <v>6.9</v>
      </c>
    </row>
    <row r="372" spans="1:30" x14ac:dyDescent="0.2">
      <c r="A372" s="2">
        <v>32660</v>
      </c>
      <c r="B372">
        <v>772.8</v>
      </c>
      <c r="C372">
        <v>3022.6</v>
      </c>
      <c r="D372">
        <v>218.2</v>
      </c>
      <c r="E372">
        <v>276.10000000000002</v>
      </c>
      <c r="G372">
        <v>1122.4000000000001</v>
      </c>
      <c r="H372">
        <v>265.7</v>
      </c>
      <c r="I372">
        <v>233.3</v>
      </c>
      <c r="J372">
        <v>30.3</v>
      </c>
      <c r="K372">
        <v>263.60000000000002</v>
      </c>
      <c r="L372">
        <v>773.5</v>
      </c>
      <c r="M372">
        <v>3027.9</v>
      </c>
      <c r="N372">
        <v>217.2</v>
      </c>
      <c r="O372">
        <v>277</v>
      </c>
      <c r="Q372">
        <v>1124.2</v>
      </c>
      <c r="R372">
        <v>268.3</v>
      </c>
      <c r="S372">
        <v>248</v>
      </c>
      <c r="T372">
        <v>35.700000000000003</v>
      </c>
      <c r="U372">
        <v>283.7</v>
      </c>
      <c r="V372">
        <v>59.6</v>
      </c>
      <c r="W372">
        <v>1490</v>
      </c>
      <c r="X372">
        <v>58.1</v>
      </c>
      <c r="Y372">
        <v>271.39999999999998</v>
      </c>
      <c r="Z372">
        <v>861.8</v>
      </c>
      <c r="AA372">
        <v>7.1</v>
      </c>
      <c r="AB372">
        <v>272.39999999999998</v>
      </c>
      <c r="AC372">
        <v>861.9</v>
      </c>
      <c r="AD372">
        <v>6.9</v>
      </c>
    </row>
    <row r="373" spans="1:30" x14ac:dyDescent="0.2">
      <c r="A373" s="2">
        <v>32690</v>
      </c>
      <c r="B373">
        <v>780.7</v>
      </c>
      <c r="C373">
        <v>3055.6</v>
      </c>
      <c r="D373">
        <v>219.5</v>
      </c>
      <c r="E373">
        <v>281.2</v>
      </c>
      <c r="G373">
        <v>1134.5999999999999</v>
      </c>
      <c r="H373">
        <v>274.7</v>
      </c>
      <c r="I373">
        <v>235.6</v>
      </c>
      <c r="J373">
        <v>31.2</v>
      </c>
      <c r="K373">
        <v>266.7</v>
      </c>
      <c r="L373">
        <v>777.8</v>
      </c>
      <c r="M373">
        <v>3052.4</v>
      </c>
      <c r="N373">
        <v>218</v>
      </c>
      <c r="O373">
        <v>278.89999999999998</v>
      </c>
      <c r="Q373">
        <v>1133.0999999999999</v>
      </c>
      <c r="R373">
        <v>278</v>
      </c>
      <c r="S373">
        <v>249.9</v>
      </c>
      <c r="T373">
        <v>35.799999999999997</v>
      </c>
      <c r="U373">
        <v>285.7</v>
      </c>
      <c r="V373">
        <v>60.3</v>
      </c>
      <c r="W373">
        <v>693.9</v>
      </c>
      <c r="X373">
        <v>59.6</v>
      </c>
      <c r="Y373">
        <v>272.39999999999998</v>
      </c>
      <c r="Z373">
        <v>865.7</v>
      </c>
      <c r="AA373">
        <v>7.6</v>
      </c>
      <c r="AB373">
        <v>274</v>
      </c>
      <c r="AC373">
        <v>863.6</v>
      </c>
      <c r="AD373">
        <v>6.9</v>
      </c>
    </row>
    <row r="374" spans="1:30" x14ac:dyDescent="0.2">
      <c r="A374" s="2">
        <v>32721</v>
      </c>
      <c r="B374">
        <v>776.5</v>
      </c>
      <c r="C374">
        <v>3071.1</v>
      </c>
      <c r="D374">
        <v>219</v>
      </c>
      <c r="E374">
        <v>276.5</v>
      </c>
      <c r="G374">
        <v>1140.3</v>
      </c>
      <c r="H374">
        <v>285.39999999999998</v>
      </c>
      <c r="I374">
        <v>237.2</v>
      </c>
      <c r="J374">
        <v>32.200000000000003</v>
      </c>
      <c r="K374">
        <v>269.39999999999998</v>
      </c>
      <c r="L374">
        <v>779.4</v>
      </c>
      <c r="M374">
        <v>3074.4</v>
      </c>
      <c r="N374">
        <v>218.5</v>
      </c>
      <c r="O374">
        <v>278.39999999999998</v>
      </c>
      <c r="Q374">
        <v>1140.0999999999999</v>
      </c>
      <c r="R374">
        <v>287.2</v>
      </c>
      <c r="S374">
        <v>249.2</v>
      </c>
      <c r="T374">
        <v>34.700000000000003</v>
      </c>
      <c r="U374">
        <v>283.89999999999998</v>
      </c>
      <c r="V374">
        <v>59.6</v>
      </c>
      <c r="W374">
        <v>674.8</v>
      </c>
      <c r="X374">
        <v>58.9</v>
      </c>
      <c r="Y374">
        <v>273.39999999999998</v>
      </c>
      <c r="Z374">
        <v>868.9</v>
      </c>
      <c r="AA374">
        <v>7.6</v>
      </c>
      <c r="AB374">
        <v>275.60000000000002</v>
      </c>
      <c r="AC374">
        <v>867.8</v>
      </c>
      <c r="AD374">
        <v>6.9</v>
      </c>
    </row>
    <row r="375" spans="1:30" x14ac:dyDescent="0.2">
      <c r="A375" s="2">
        <v>32752</v>
      </c>
      <c r="B375">
        <v>777.7</v>
      </c>
      <c r="C375">
        <v>3086.3</v>
      </c>
      <c r="D375">
        <v>218.4</v>
      </c>
      <c r="E375">
        <v>275.8</v>
      </c>
      <c r="G375">
        <v>1141.9000000000001</v>
      </c>
      <c r="H375">
        <v>294.3</v>
      </c>
      <c r="I375">
        <v>238.4</v>
      </c>
      <c r="J375">
        <v>33.200000000000003</v>
      </c>
      <c r="K375">
        <v>271.60000000000002</v>
      </c>
      <c r="L375">
        <v>781</v>
      </c>
      <c r="M375">
        <v>3092.5</v>
      </c>
      <c r="N375">
        <v>219.1</v>
      </c>
      <c r="O375">
        <v>277.10000000000002</v>
      </c>
      <c r="Q375">
        <v>1142.7</v>
      </c>
      <c r="R375">
        <v>295.89999999999998</v>
      </c>
      <c r="S375">
        <v>248.8</v>
      </c>
      <c r="T375">
        <v>35.200000000000003</v>
      </c>
      <c r="U375">
        <v>284</v>
      </c>
      <c r="V375">
        <v>60.1</v>
      </c>
      <c r="W375">
        <v>693</v>
      </c>
      <c r="X375">
        <v>59.4</v>
      </c>
      <c r="Y375">
        <v>276.3</v>
      </c>
      <c r="Z375">
        <v>872.4</v>
      </c>
      <c r="AA375">
        <v>7.2</v>
      </c>
      <c r="AB375">
        <v>277.89999999999998</v>
      </c>
      <c r="AC375">
        <v>872.9</v>
      </c>
      <c r="AD375">
        <v>6.8</v>
      </c>
    </row>
    <row r="376" spans="1:30" x14ac:dyDescent="0.2">
      <c r="A376" s="2">
        <v>32782</v>
      </c>
      <c r="B376">
        <v>783.2</v>
      </c>
      <c r="C376">
        <v>3109.3</v>
      </c>
      <c r="D376">
        <v>218.7</v>
      </c>
      <c r="E376">
        <v>279.8</v>
      </c>
      <c r="G376">
        <v>1145.7</v>
      </c>
      <c r="H376">
        <v>300.8</v>
      </c>
      <c r="I376">
        <v>240.1</v>
      </c>
      <c r="J376">
        <v>34</v>
      </c>
      <c r="K376">
        <v>274.10000000000002</v>
      </c>
      <c r="L376">
        <v>786.6</v>
      </c>
      <c r="M376">
        <v>3114.1</v>
      </c>
      <c r="N376">
        <v>219.8</v>
      </c>
      <c r="O376">
        <v>279.2</v>
      </c>
      <c r="Q376">
        <v>1145.7</v>
      </c>
      <c r="R376">
        <v>302.8</v>
      </c>
      <c r="S376">
        <v>249.2</v>
      </c>
      <c r="T376">
        <v>35.1</v>
      </c>
      <c r="U376">
        <v>284.2</v>
      </c>
      <c r="V376">
        <v>60.4</v>
      </c>
      <c r="W376">
        <v>555.4</v>
      </c>
      <c r="X376">
        <v>59.8</v>
      </c>
      <c r="Y376">
        <v>277.8</v>
      </c>
      <c r="Z376">
        <v>879.6</v>
      </c>
      <c r="AA376">
        <v>6.9</v>
      </c>
      <c r="AB376">
        <v>280.8</v>
      </c>
      <c r="AC376">
        <v>879</v>
      </c>
      <c r="AD376">
        <v>6.8</v>
      </c>
    </row>
    <row r="377" spans="1:30" x14ac:dyDescent="0.2">
      <c r="A377" s="2">
        <v>32813</v>
      </c>
      <c r="B377">
        <v>790.2</v>
      </c>
      <c r="C377">
        <v>3136</v>
      </c>
      <c r="D377">
        <v>220.8</v>
      </c>
      <c r="E377">
        <v>280.89999999999998</v>
      </c>
      <c r="G377">
        <v>1146.4000000000001</v>
      </c>
      <c r="H377">
        <v>310</v>
      </c>
      <c r="I377">
        <v>241.8</v>
      </c>
      <c r="J377">
        <v>34.5</v>
      </c>
      <c r="K377">
        <v>276.3</v>
      </c>
      <c r="L377">
        <v>787.9</v>
      </c>
      <c r="M377">
        <v>3133.3</v>
      </c>
      <c r="N377">
        <v>220.5</v>
      </c>
      <c r="O377">
        <v>278.10000000000002</v>
      </c>
      <c r="Q377">
        <v>1147.5999999999999</v>
      </c>
      <c r="R377">
        <v>310.5</v>
      </c>
      <c r="S377">
        <v>251.8</v>
      </c>
      <c r="T377">
        <v>36</v>
      </c>
      <c r="U377">
        <v>287.8</v>
      </c>
      <c r="V377">
        <v>60.9</v>
      </c>
      <c r="W377">
        <v>349.3</v>
      </c>
      <c r="X377">
        <v>60.6</v>
      </c>
      <c r="Y377">
        <v>281.8</v>
      </c>
      <c r="Z377">
        <v>889.4</v>
      </c>
      <c r="AA377">
        <v>6.6</v>
      </c>
      <c r="AB377">
        <v>282.5</v>
      </c>
      <c r="AC377">
        <v>887.2</v>
      </c>
      <c r="AD377">
        <v>6.9</v>
      </c>
    </row>
    <row r="378" spans="1:30" x14ac:dyDescent="0.2">
      <c r="A378" s="2">
        <v>32843</v>
      </c>
      <c r="B378">
        <v>810.6</v>
      </c>
      <c r="C378">
        <v>3165.6</v>
      </c>
      <c r="D378">
        <v>225</v>
      </c>
      <c r="E378">
        <v>290.89999999999998</v>
      </c>
      <c r="G378">
        <v>1148.0999999999999</v>
      </c>
      <c r="H378">
        <v>313.2</v>
      </c>
      <c r="I378">
        <v>243.3</v>
      </c>
      <c r="J378">
        <v>35.1</v>
      </c>
      <c r="K378">
        <v>278.3</v>
      </c>
      <c r="L378">
        <v>792.9</v>
      </c>
      <c r="M378">
        <v>3152.5</v>
      </c>
      <c r="N378">
        <v>222.3</v>
      </c>
      <c r="O378">
        <v>278.60000000000002</v>
      </c>
      <c r="Q378">
        <v>1151.3</v>
      </c>
      <c r="R378">
        <v>314.60000000000002</v>
      </c>
      <c r="S378">
        <v>256.8</v>
      </c>
      <c r="T378">
        <v>37.6</v>
      </c>
      <c r="U378">
        <v>294.3</v>
      </c>
      <c r="V378">
        <v>62.7</v>
      </c>
      <c r="W378">
        <v>265.39999999999998</v>
      </c>
      <c r="X378">
        <v>62.5</v>
      </c>
      <c r="Y378">
        <v>288.2</v>
      </c>
      <c r="Z378">
        <v>893.7</v>
      </c>
      <c r="AA378">
        <v>6.5</v>
      </c>
      <c r="AB378">
        <v>285.10000000000002</v>
      </c>
      <c r="AC378">
        <v>893.7</v>
      </c>
      <c r="AD378">
        <v>6.9</v>
      </c>
    </row>
    <row r="379" spans="1:30" x14ac:dyDescent="0.2">
      <c r="A379" s="2">
        <v>32874</v>
      </c>
      <c r="B379">
        <v>800.7</v>
      </c>
      <c r="C379">
        <v>3170.4</v>
      </c>
      <c r="D379">
        <v>222.5</v>
      </c>
      <c r="E379">
        <v>282.10000000000002</v>
      </c>
      <c r="G379">
        <v>1152.8</v>
      </c>
      <c r="H379">
        <v>319.8</v>
      </c>
      <c r="I379">
        <v>245.5</v>
      </c>
      <c r="J379">
        <v>36</v>
      </c>
      <c r="K379">
        <v>281.5</v>
      </c>
      <c r="L379">
        <v>795.4</v>
      </c>
      <c r="M379">
        <v>3166.8</v>
      </c>
      <c r="N379">
        <v>223.9</v>
      </c>
      <c r="O379">
        <v>278.2</v>
      </c>
      <c r="Q379">
        <v>1150.5999999999999</v>
      </c>
      <c r="R379">
        <v>320.10000000000002</v>
      </c>
      <c r="S379">
        <v>256.8</v>
      </c>
      <c r="T379">
        <v>36.299999999999997</v>
      </c>
      <c r="U379">
        <v>293.10000000000002</v>
      </c>
      <c r="V379">
        <v>62.9</v>
      </c>
      <c r="W379">
        <v>439.9</v>
      </c>
      <c r="X379">
        <v>62.5</v>
      </c>
      <c r="Y379">
        <v>289.39999999999998</v>
      </c>
      <c r="Z379">
        <v>897.3</v>
      </c>
      <c r="AA379">
        <v>6.6</v>
      </c>
      <c r="AB379">
        <v>286.3</v>
      </c>
      <c r="AC379">
        <v>900.7</v>
      </c>
      <c r="AD379">
        <v>7</v>
      </c>
    </row>
    <row r="380" spans="1:30" x14ac:dyDescent="0.2">
      <c r="A380" s="2">
        <v>32905</v>
      </c>
      <c r="B380">
        <v>786.7</v>
      </c>
      <c r="C380">
        <v>3170.5</v>
      </c>
      <c r="D380">
        <v>223.9</v>
      </c>
      <c r="E380">
        <v>270.7</v>
      </c>
      <c r="G380">
        <v>1153.7</v>
      </c>
      <c r="H380">
        <v>329.3</v>
      </c>
      <c r="I380">
        <v>247.5</v>
      </c>
      <c r="J380">
        <v>37.1</v>
      </c>
      <c r="K380">
        <v>284.7</v>
      </c>
      <c r="L380">
        <v>798.1</v>
      </c>
      <c r="M380">
        <v>3179.2</v>
      </c>
      <c r="N380">
        <v>225.5</v>
      </c>
      <c r="O380">
        <v>278</v>
      </c>
      <c r="Q380">
        <v>1151.5999999999999</v>
      </c>
      <c r="R380">
        <v>324.8</v>
      </c>
      <c r="S380">
        <v>254.7</v>
      </c>
      <c r="T380">
        <v>33</v>
      </c>
      <c r="U380">
        <v>287.7</v>
      </c>
      <c r="V380">
        <v>60.6</v>
      </c>
      <c r="W380">
        <v>1447.9</v>
      </c>
      <c r="X380">
        <v>59.1</v>
      </c>
      <c r="Y380">
        <v>285.2</v>
      </c>
      <c r="Z380">
        <v>900.8</v>
      </c>
      <c r="AA380">
        <v>6.8</v>
      </c>
      <c r="AB380">
        <v>287.39999999999998</v>
      </c>
      <c r="AC380">
        <v>904.7</v>
      </c>
      <c r="AD380">
        <v>7.1</v>
      </c>
    </row>
    <row r="381" spans="1:30" x14ac:dyDescent="0.2">
      <c r="A381" s="2">
        <v>32933</v>
      </c>
      <c r="B381">
        <v>794.5</v>
      </c>
      <c r="C381">
        <v>3192.6</v>
      </c>
      <c r="D381">
        <v>226.7</v>
      </c>
      <c r="E381">
        <v>271</v>
      </c>
      <c r="G381">
        <v>1154.4000000000001</v>
      </c>
      <c r="H381">
        <v>333.2</v>
      </c>
      <c r="I381">
        <v>249.3</v>
      </c>
      <c r="J381">
        <v>38.299999999999997</v>
      </c>
      <c r="K381">
        <v>287.5</v>
      </c>
      <c r="L381">
        <v>801.5</v>
      </c>
      <c r="M381">
        <v>3190.1</v>
      </c>
      <c r="N381">
        <v>227.5</v>
      </c>
      <c r="O381">
        <v>277.2</v>
      </c>
      <c r="Q381">
        <v>1154.5</v>
      </c>
      <c r="R381">
        <v>325.7</v>
      </c>
      <c r="S381">
        <v>256.8</v>
      </c>
      <c r="T381">
        <v>35.6</v>
      </c>
      <c r="U381">
        <v>292.39999999999998</v>
      </c>
      <c r="V381">
        <v>60.6</v>
      </c>
      <c r="W381">
        <v>2123.5</v>
      </c>
      <c r="X381">
        <v>58.5</v>
      </c>
      <c r="Y381">
        <v>289.89999999999998</v>
      </c>
      <c r="Z381">
        <v>910.5</v>
      </c>
      <c r="AA381">
        <v>6.9</v>
      </c>
      <c r="AB381">
        <v>289.60000000000002</v>
      </c>
      <c r="AC381">
        <v>908.4</v>
      </c>
      <c r="AD381">
        <v>7.1</v>
      </c>
    </row>
    <row r="382" spans="1:30" x14ac:dyDescent="0.2">
      <c r="A382" s="2">
        <v>32964</v>
      </c>
      <c r="B382">
        <v>816.2</v>
      </c>
      <c r="C382">
        <v>3219.8</v>
      </c>
      <c r="D382">
        <v>229.2</v>
      </c>
      <c r="E382">
        <v>279.3</v>
      </c>
      <c r="G382">
        <v>1156.2</v>
      </c>
      <c r="H382">
        <v>332.6</v>
      </c>
      <c r="I382">
        <v>252.5</v>
      </c>
      <c r="J382">
        <v>39</v>
      </c>
      <c r="K382">
        <v>291.5</v>
      </c>
      <c r="L382">
        <v>806.1</v>
      </c>
      <c r="M382">
        <v>3201.6</v>
      </c>
      <c r="N382">
        <v>229.4</v>
      </c>
      <c r="O382">
        <v>276.8</v>
      </c>
      <c r="Q382">
        <v>1157.0999999999999</v>
      </c>
      <c r="R382">
        <v>327.2</v>
      </c>
      <c r="S382">
        <v>259.89999999999998</v>
      </c>
      <c r="T382">
        <v>37.5</v>
      </c>
      <c r="U382">
        <v>297.39999999999998</v>
      </c>
      <c r="V382">
        <v>62.5</v>
      </c>
      <c r="W382">
        <v>1608.6</v>
      </c>
      <c r="X382">
        <v>60.9</v>
      </c>
      <c r="Y382">
        <v>300.8</v>
      </c>
      <c r="Z382">
        <v>914.8</v>
      </c>
      <c r="AA382">
        <v>6.9</v>
      </c>
      <c r="AB382">
        <v>292.7</v>
      </c>
      <c r="AC382">
        <v>911.3</v>
      </c>
      <c r="AD382">
        <v>7.2</v>
      </c>
    </row>
    <row r="383" spans="1:30" x14ac:dyDescent="0.2">
      <c r="A383" s="2">
        <v>32994</v>
      </c>
      <c r="B383">
        <v>795.5</v>
      </c>
      <c r="C383">
        <v>3186.7</v>
      </c>
      <c r="D383">
        <v>231.4</v>
      </c>
      <c r="E383">
        <v>268.39999999999998</v>
      </c>
      <c r="G383">
        <v>1156.4000000000001</v>
      </c>
      <c r="H383">
        <v>323.8</v>
      </c>
      <c r="I383">
        <v>255</v>
      </c>
      <c r="J383">
        <v>39.299999999999997</v>
      </c>
      <c r="K383">
        <v>294.3</v>
      </c>
      <c r="L383">
        <v>804.2</v>
      </c>
      <c r="M383">
        <v>3200.6</v>
      </c>
      <c r="N383">
        <v>231.2</v>
      </c>
      <c r="O383">
        <v>274.89999999999998</v>
      </c>
      <c r="Q383">
        <v>1158.5</v>
      </c>
      <c r="R383">
        <v>325.3</v>
      </c>
      <c r="S383">
        <v>262.39999999999998</v>
      </c>
      <c r="T383">
        <v>34.9</v>
      </c>
      <c r="U383">
        <v>297.3</v>
      </c>
      <c r="V383">
        <v>60.2</v>
      </c>
      <c r="W383">
        <v>1331.5</v>
      </c>
      <c r="X383">
        <v>58.9</v>
      </c>
      <c r="Y383">
        <v>288.7</v>
      </c>
      <c r="Z383">
        <v>910.8</v>
      </c>
      <c r="AA383">
        <v>7.1</v>
      </c>
      <c r="AB383">
        <v>290.89999999999998</v>
      </c>
      <c r="AC383">
        <v>912.6</v>
      </c>
      <c r="AD383">
        <v>7.3</v>
      </c>
    </row>
    <row r="384" spans="1:30" x14ac:dyDescent="0.2">
      <c r="A384" s="2">
        <v>33025</v>
      </c>
      <c r="B384">
        <v>809</v>
      </c>
      <c r="C384">
        <v>3210.8</v>
      </c>
      <c r="D384">
        <v>234.4</v>
      </c>
      <c r="E384">
        <v>274.7</v>
      </c>
      <c r="G384">
        <v>1159.4000000000001</v>
      </c>
      <c r="H384">
        <v>325.39999999999998</v>
      </c>
      <c r="I384">
        <v>257</v>
      </c>
      <c r="J384">
        <v>39.6</v>
      </c>
      <c r="K384">
        <v>296.60000000000002</v>
      </c>
      <c r="L384">
        <v>808.8</v>
      </c>
      <c r="M384">
        <v>3213.7</v>
      </c>
      <c r="N384">
        <v>233.3</v>
      </c>
      <c r="O384">
        <v>275.3</v>
      </c>
      <c r="Q384">
        <v>1161.5</v>
      </c>
      <c r="R384">
        <v>328.7</v>
      </c>
      <c r="S384">
        <v>266</v>
      </c>
      <c r="T384">
        <v>35.799999999999997</v>
      </c>
      <c r="U384">
        <v>301.7</v>
      </c>
      <c r="V384">
        <v>61.2</v>
      </c>
      <c r="W384">
        <v>881.4</v>
      </c>
      <c r="X384">
        <v>60.3</v>
      </c>
      <c r="Y384">
        <v>292.3</v>
      </c>
      <c r="Z384">
        <v>916.9</v>
      </c>
      <c r="AA384">
        <v>7.6</v>
      </c>
      <c r="AB384">
        <v>292.7</v>
      </c>
      <c r="AC384">
        <v>914.7</v>
      </c>
      <c r="AD384">
        <v>7.4</v>
      </c>
    </row>
    <row r="385" spans="1:30" x14ac:dyDescent="0.2">
      <c r="A385" s="2">
        <v>33055</v>
      </c>
      <c r="B385">
        <v>811</v>
      </c>
      <c r="C385">
        <v>3224.5</v>
      </c>
      <c r="D385">
        <v>236.8</v>
      </c>
      <c r="E385">
        <v>276.7</v>
      </c>
      <c r="G385">
        <v>1166.0999999999999</v>
      </c>
      <c r="H385">
        <v>327.60000000000002</v>
      </c>
      <c r="I385">
        <v>258.5</v>
      </c>
      <c r="J385">
        <v>40.299999999999997</v>
      </c>
      <c r="K385">
        <v>298.8</v>
      </c>
      <c r="L385">
        <v>810.1</v>
      </c>
      <c r="M385">
        <v>3224.5</v>
      </c>
      <c r="N385">
        <v>235.5</v>
      </c>
      <c r="O385">
        <v>275.7</v>
      </c>
      <c r="Q385">
        <v>1164.7</v>
      </c>
      <c r="R385">
        <v>331.9</v>
      </c>
      <c r="S385">
        <v>268.89999999999998</v>
      </c>
      <c r="T385">
        <v>34.9</v>
      </c>
      <c r="U385">
        <v>303.89999999999998</v>
      </c>
      <c r="V385">
        <v>60.9</v>
      </c>
      <c r="W385">
        <v>757.5</v>
      </c>
      <c r="X385">
        <v>60.2</v>
      </c>
      <c r="Y385">
        <v>289.3</v>
      </c>
      <c r="Z385">
        <v>919.9</v>
      </c>
      <c r="AA385">
        <v>8.1</v>
      </c>
      <c r="AB385">
        <v>291.39999999999998</v>
      </c>
      <c r="AC385">
        <v>917.8</v>
      </c>
      <c r="AD385">
        <v>7.5</v>
      </c>
    </row>
    <row r="386" spans="1:30" x14ac:dyDescent="0.2">
      <c r="A386" s="2">
        <v>33086</v>
      </c>
      <c r="B386">
        <v>812.7</v>
      </c>
      <c r="C386">
        <v>3238.7</v>
      </c>
      <c r="D386">
        <v>238.9</v>
      </c>
      <c r="E386">
        <v>276.10000000000002</v>
      </c>
      <c r="G386">
        <v>1166.8</v>
      </c>
      <c r="H386">
        <v>337.3</v>
      </c>
      <c r="I386">
        <v>259.89999999999998</v>
      </c>
      <c r="J386">
        <v>41.5</v>
      </c>
      <c r="K386">
        <v>301.39999999999998</v>
      </c>
      <c r="L386">
        <v>815.7</v>
      </c>
      <c r="M386">
        <v>3242</v>
      </c>
      <c r="N386">
        <v>238.4</v>
      </c>
      <c r="O386">
        <v>278</v>
      </c>
      <c r="Q386">
        <v>1166</v>
      </c>
      <c r="R386">
        <v>339.6</v>
      </c>
      <c r="S386">
        <v>270.60000000000002</v>
      </c>
      <c r="T386">
        <v>34.5</v>
      </c>
      <c r="U386">
        <v>305.10000000000002</v>
      </c>
      <c r="V386">
        <v>60.7</v>
      </c>
      <c r="W386">
        <v>926.9</v>
      </c>
      <c r="X386">
        <v>59.8</v>
      </c>
      <c r="Y386">
        <v>289.2</v>
      </c>
      <c r="Z386">
        <v>921.9</v>
      </c>
      <c r="AA386">
        <v>8.4</v>
      </c>
      <c r="AB386">
        <v>291.60000000000002</v>
      </c>
      <c r="AC386">
        <v>920.8</v>
      </c>
      <c r="AD386">
        <v>7.7</v>
      </c>
    </row>
    <row r="387" spans="1:30" x14ac:dyDescent="0.2">
      <c r="A387" s="2">
        <v>33117</v>
      </c>
      <c r="B387">
        <v>817.1</v>
      </c>
      <c r="C387">
        <v>3249</v>
      </c>
      <c r="D387">
        <v>240.5</v>
      </c>
      <c r="E387">
        <v>277.5</v>
      </c>
      <c r="G387">
        <v>1167.5999999999999</v>
      </c>
      <c r="H387">
        <v>342.8</v>
      </c>
      <c r="I387">
        <v>261.39999999999998</v>
      </c>
      <c r="J387">
        <v>42.6</v>
      </c>
      <c r="K387">
        <v>304.10000000000002</v>
      </c>
      <c r="L387">
        <v>820.2</v>
      </c>
      <c r="M387">
        <v>3254.6</v>
      </c>
      <c r="N387">
        <v>241.4</v>
      </c>
      <c r="O387">
        <v>278.39999999999998</v>
      </c>
      <c r="Q387">
        <v>1166.8</v>
      </c>
      <c r="R387">
        <v>345.1</v>
      </c>
      <c r="S387">
        <v>272.7</v>
      </c>
      <c r="T387">
        <v>35.299999999999997</v>
      </c>
      <c r="U387">
        <v>308</v>
      </c>
      <c r="V387">
        <v>61.4</v>
      </c>
      <c r="W387">
        <v>624.4</v>
      </c>
      <c r="X387">
        <v>60.8</v>
      </c>
      <c r="Y387">
        <v>290.8</v>
      </c>
      <c r="Z387">
        <v>921.5</v>
      </c>
      <c r="AA387">
        <v>8.3000000000000007</v>
      </c>
      <c r="AB387">
        <v>292.5</v>
      </c>
      <c r="AC387">
        <v>922.5</v>
      </c>
      <c r="AD387">
        <v>7.8</v>
      </c>
    </row>
    <row r="388" spans="1:30" x14ac:dyDescent="0.2">
      <c r="A388" s="2">
        <v>33147</v>
      </c>
      <c r="B388">
        <v>816.1</v>
      </c>
      <c r="C388">
        <v>3253.7</v>
      </c>
      <c r="D388">
        <v>242.3</v>
      </c>
      <c r="E388">
        <v>277.60000000000002</v>
      </c>
      <c r="G388">
        <v>1170.5</v>
      </c>
      <c r="H388">
        <v>345.1</v>
      </c>
      <c r="I388">
        <v>263.39999999999998</v>
      </c>
      <c r="J388">
        <v>43.8</v>
      </c>
      <c r="K388">
        <v>307.2</v>
      </c>
      <c r="L388">
        <v>819.9</v>
      </c>
      <c r="M388">
        <v>3259.3</v>
      </c>
      <c r="N388">
        <v>243.5</v>
      </c>
      <c r="O388">
        <v>277</v>
      </c>
      <c r="Q388">
        <v>1168.9000000000001</v>
      </c>
      <c r="R388">
        <v>347.5</v>
      </c>
      <c r="S388">
        <v>274.60000000000002</v>
      </c>
      <c r="T388">
        <v>34.200000000000003</v>
      </c>
      <c r="U388">
        <v>308.8</v>
      </c>
      <c r="V388">
        <v>61</v>
      </c>
      <c r="W388">
        <v>410.3</v>
      </c>
      <c r="X388">
        <v>60.6</v>
      </c>
      <c r="Y388">
        <v>288.3</v>
      </c>
      <c r="Z388">
        <v>922</v>
      </c>
      <c r="AA388">
        <v>7.9</v>
      </c>
      <c r="AB388">
        <v>291.5</v>
      </c>
      <c r="AC388">
        <v>922.9</v>
      </c>
      <c r="AD388">
        <v>7.8</v>
      </c>
    </row>
    <row r="389" spans="1:30" x14ac:dyDescent="0.2">
      <c r="A389" s="2">
        <v>33178</v>
      </c>
      <c r="B389">
        <v>824.6</v>
      </c>
      <c r="C389">
        <v>3265.3</v>
      </c>
      <c r="D389">
        <v>245.2</v>
      </c>
      <c r="E389">
        <v>280</v>
      </c>
      <c r="G389">
        <v>1170</v>
      </c>
      <c r="H389">
        <v>346.4</v>
      </c>
      <c r="I389">
        <v>264.60000000000002</v>
      </c>
      <c r="J389">
        <v>45</v>
      </c>
      <c r="K389">
        <v>309.60000000000002</v>
      </c>
      <c r="L389">
        <v>822.1</v>
      </c>
      <c r="M389">
        <v>3262.6</v>
      </c>
      <c r="N389">
        <v>245</v>
      </c>
      <c r="O389">
        <v>276.8</v>
      </c>
      <c r="Q389">
        <v>1170.5</v>
      </c>
      <c r="R389">
        <v>346.9</v>
      </c>
      <c r="S389">
        <v>278.3</v>
      </c>
      <c r="T389">
        <v>35.4</v>
      </c>
      <c r="U389">
        <v>313.7</v>
      </c>
      <c r="V389">
        <v>62</v>
      </c>
      <c r="W389">
        <v>230.1</v>
      </c>
      <c r="X389">
        <v>61.8</v>
      </c>
      <c r="Y389">
        <v>291.8</v>
      </c>
      <c r="Z389">
        <v>924.4</v>
      </c>
      <c r="AA389">
        <v>7.6</v>
      </c>
      <c r="AB389">
        <v>292.60000000000002</v>
      </c>
      <c r="AC389">
        <v>923.2</v>
      </c>
      <c r="AD389">
        <v>7.8</v>
      </c>
    </row>
    <row r="390" spans="1:30" x14ac:dyDescent="0.2">
      <c r="A390" s="2">
        <v>33208</v>
      </c>
      <c r="B390">
        <v>842.7</v>
      </c>
      <c r="C390">
        <v>3285.1</v>
      </c>
      <c r="D390">
        <v>249</v>
      </c>
      <c r="E390">
        <v>289.39999999999998</v>
      </c>
      <c r="G390">
        <v>1170.9000000000001</v>
      </c>
      <c r="H390">
        <v>349.5</v>
      </c>
      <c r="I390">
        <v>265.60000000000002</v>
      </c>
      <c r="J390">
        <v>46.3</v>
      </c>
      <c r="K390">
        <v>311.8</v>
      </c>
      <c r="L390">
        <v>824.7</v>
      </c>
      <c r="M390">
        <v>3271.8</v>
      </c>
      <c r="N390">
        <v>246.5</v>
      </c>
      <c r="O390">
        <v>276.8</v>
      </c>
      <c r="Q390">
        <v>1173.3</v>
      </c>
      <c r="R390">
        <v>350.9</v>
      </c>
      <c r="S390">
        <v>282.89999999999998</v>
      </c>
      <c r="T390">
        <v>32.299999999999997</v>
      </c>
      <c r="U390">
        <v>315.3</v>
      </c>
      <c r="V390">
        <v>59.1</v>
      </c>
      <c r="W390">
        <v>325.5</v>
      </c>
      <c r="X390">
        <v>58.8</v>
      </c>
      <c r="Y390">
        <v>297</v>
      </c>
      <c r="Z390">
        <v>922</v>
      </c>
      <c r="AA390">
        <v>7.4</v>
      </c>
      <c r="AB390">
        <v>293.7</v>
      </c>
      <c r="AC390">
        <v>922.9</v>
      </c>
      <c r="AD390">
        <v>7.7</v>
      </c>
    </row>
    <row r="391" spans="1:30" x14ac:dyDescent="0.2">
      <c r="A391" s="2">
        <v>33239</v>
      </c>
      <c r="B391">
        <v>831.7</v>
      </c>
      <c r="C391">
        <v>3289.3</v>
      </c>
      <c r="D391">
        <v>249.1</v>
      </c>
      <c r="E391">
        <v>277.10000000000002</v>
      </c>
      <c r="G391">
        <v>1175.9000000000001</v>
      </c>
      <c r="H391">
        <v>358.7</v>
      </c>
      <c r="I391">
        <v>267.3</v>
      </c>
      <c r="J391">
        <v>46.9</v>
      </c>
      <c r="K391">
        <v>314.2</v>
      </c>
      <c r="L391">
        <v>827.2</v>
      </c>
      <c r="M391">
        <v>3287.7</v>
      </c>
      <c r="N391">
        <v>250.6</v>
      </c>
      <c r="O391">
        <v>274</v>
      </c>
      <c r="Q391">
        <v>1174.3</v>
      </c>
      <c r="R391">
        <v>358.8</v>
      </c>
      <c r="S391">
        <v>284.60000000000002</v>
      </c>
      <c r="T391">
        <v>25</v>
      </c>
      <c r="U391">
        <v>309.60000000000002</v>
      </c>
      <c r="V391">
        <v>50.9</v>
      </c>
      <c r="W391">
        <v>534</v>
      </c>
      <c r="X391">
        <v>50.4</v>
      </c>
      <c r="Y391">
        <v>298</v>
      </c>
      <c r="Z391">
        <v>923</v>
      </c>
      <c r="AA391">
        <v>7.4</v>
      </c>
      <c r="AB391">
        <v>294.8</v>
      </c>
      <c r="AC391">
        <v>927.5</v>
      </c>
      <c r="AD391">
        <v>7.7</v>
      </c>
    </row>
    <row r="392" spans="1:30" x14ac:dyDescent="0.2">
      <c r="A392" s="2">
        <v>33270</v>
      </c>
      <c r="B392">
        <v>822.1</v>
      </c>
      <c r="C392">
        <v>3296.3</v>
      </c>
      <c r="D392">
        <v>252.1</v>
      </c>
      <c r="E392">
        <v>267.7</v>
      </c>
      <c r="G392">
        <v>1175.0999999999999</v>
      </c>
      <c r="H392">
        <v>368.7</v>
      </c>
      <c r="I392">
        <v>269.3</v>
      </c>
      <c r="J392">
        <v>47.1</v>
      </c>
      <c r="K392">
        <v>316.3</v>
      </c>
      <c r="L392">
        <v>832.6</v>
      </c>
      <c r="M392">
        <v>3304.5</v>
      </c>
      <c r="N392">
        <v>253.5</v>
      </c>
      <c r="O392">
        <v>274.5</v>
      </c>
      <c r="Q392">
        <v>1174</v>
      </c>
      <c r="R392">
        <v>363.2</v>
      </c>
      <c r="S392">
        <v>284.3</v>
      </c>
      <c r="T392">
        <v>22.7</v>
      </c>
      <c r="U392">
        <v>306.89999999999998</v>
      </c>
      <c r="V392">
        <v>48.5</v>
      </c>
      <c r="W392">
        <v>252</v>
      </c>
      <c r="X392">
        <v>48.3</v>
      </c>
      <c r="Y392">
        <v>295</v>
      </c>
      <c r="Z392">
        <v>930.5</v>
      </c>
      <c r="AA392">
        <v>7.4</v>
      </c>
      <c r="AB392">
        <v>296.89999999999998</v>
      </c>
      <c r="AC392">
        <v>934.6</v>
      </c>
      <c r="AD392">
        <v>7.7</v>
      </c>
    </row>
    <row r="393" spans="1:30" x14ac:dyDescent="0.2">
      <c r="A393" s="2">
        <v>33298</v>
      </c>
      <c r="B393">
        <v>833.7</v>
      </c>
      <c r="C393">
        <v>3327.3</v>
      </c>
      <c r="D393">
        <v>255</v>
      </c>
      <c r="E393">
        <v>269.7</v>
      </c>
      <c r="G393">
        <v>1168.4000000000001</v>
      </c>
      <c r="H393">
        <v>377.3</v>
      </c>
      <c r="I393">
        <v>271.3</v>
      </c>
      <c r="J393">
        <v>47.3</v>
      </c>
      <c r="K393">
        <v>318.60000000000002</v>
      </c>
      <c r="L393">
        <v>838.7</v>
      </c>
      <c r="M393">
        <v>3321.9</v>
      </c>
      <c r="N393">
        <v>255.7</v>
      </c>
      <c r="O393">
        <v>274.60000000000002</v>
      </c>
      <c r="Q393">
        <v>1169</v>
      </c>
      <c r="R393">
        <v>368.8</v>
      </c>
      <c r="S393">
        <v>286.39999999999998</v>
      </c>
      <c r="T393">
        <v>24.7</v>
      </c>
      <c r="U393">
        <v>311.10000000000002</v>
      </c>
      <c r="V393">
        <v>48.6</v>
      </c>
      <c r="W393">
        <v>241</v>
      </c>
      <c r="X393">
        <v>48.3</v>
      </c>
      <c r="Y393">
        <v>301.60000000000002</v>
      </c>
      <c r="Z393">
        <v>947.9</v>
      </c>
      <c r="AA393">
        <v>7.4</v>
      </c>
      <c r="AB393">
        <v>300.8</v>
      </c>
      <c r="AC393">
        <v>945.4</v>
      </c>
      <c r="AD393">
        <v>7.6</v>
      </c>
    </row>
    <row r="394" spans="1:30" x14ac:dyDescent="0.2">
      <c r="A394" s="2">
        <v>33329</v>
      </c>
      <c r="B394">
        <v>851.9</v>
      </c>
      <c r="C394">
        <v>3349.5</v>
      </c>
      <c r="D394">
        <v>255.5</v>
      </c>
      <c r="E394">
        <v>277.3</v>
      </c>
      <c r="G394">
        <v>1160.2</v>
      </c>
      <c r="H394">
        <v>376.8</v>
      </c>
      <c r="I394">
        <v>274</v>
      </c>
      <c r="J394">
        <v>47</v>
      </c>
      <c r="K394">
        <v>321</v>
      </c>
      <c r="L394">
        <v>843.1</v>
      </c>
      <c r="M394">
        <v>3332.4</v>
      </c>
      <c r="N394">
        <v>255.7</v>
      </c>
      <c r="O394">
        <v>275.8</v>
      </c>
      <c r="Q394">
        <v>1161.2</v>
      </c>
      <c r="R394">
        <v>370.7</v>
      </c>
      <c r="S394">
        <v>287.5</v>
      </c>
      <c r="T394">
        <v>26.6</v>
      </c>
      <c r="U394">
        <v>314.10000000000002</v>
      </c>
      <c r="V394">
        <v>50.3</v>
      </c>
      <c r="W394">
        <v>231.2</v>
      </c>
      <c r="X394">
        <v>50.1</v>
      </c>
      <c r="Y394">
        <v>311.8</v>
      </c>
      <c r="Z394">
        <v>960.7</v>
      </c>
      <c r="AA394">
        <v>7.3</v>
      </c>
      <c r="AB394">
        <v>303.89999999999998</v>
      </c>
      <c r="AC394">
        <v>957.4</v>
      </c>
      <c r="AD394">
        <v>7.6</v>
      </c>
    </row>
    <row r="395" spans="1:30" x14ac:dyDescent="0.2">
      <c r="A395" s="2">
        <v>33359</v>
      </c>
      <c r="B395">
        <v>840.3</v>
      </c>
      <c r="C395">
        <v>3330.3</v>
      </c>
      <c r="D395">
        <v>256.8</v>
      </c>
      <c r="E395">
        <v>271.39999999999998</v>
      </c>
      <c r="G395">
        <v>1149.3</v>
      </c>
      <c r="H395">
        <v>370.3</v>
      </c>
      <c r="I395">
        <v>275.39999999999998</v>
      </c>
      <c r="J395">
        <v>46.5</v>
      </c>
      <c r="K395">
        <v>321.8</v>
      </c>
      <c r="L395">
        <v>848.8</v>
      </c>
      <c r="M395">
        <v>3343</v>
      </c>
      <c r="N395">
        <v>256.5</v>
      </c>
      <c r="O395">
        <v>277.7</v>
      </c>
      <c r="Q395">
        <v>1150.8</v>
      </c>
      <c r="R395">
        <v>372.2</v>
      </c>
      <c r="S395">
        <v>288.8</v>
      </c>
      <c r="T395">
        <v>25.6</v>
      </c>
      <c r="U395">
        <v>314.3</v>
      </c>
      <c r="V395">
        <v>49.1</v>
      </c>
      <c r="W395">
        <v>303</v>
      </c>
      <c r="X395">
        <v>48.8</v>
      </c>
      <c r="Y395">
        <v>304.8</v>
      </c>
      <c r="Z395">
        <v>970.3</v>
      </c>
      <c r="AA395">
        <v>7.4</v>
      </c>
      <c r="AB395">
        <v>307</v>
      </c>
      <c r="AC395">
        <v>971.2</v>
      </c>
      <c r="AD395">
        <v>7.6</v>
      </c>
    </row>
    <row r="396" spans="1:30" x14ac:dyDescent="0.2">
      <c r="A396" s="2">
        <v>33390</v>
      </c>
      <c r="B396">
        <v>856.7</v>
      </c>
      <c r="C396">
        <v>3349.7</v>
      </c>
      <c r="D396">
        <v>258.5</v>
      </c>
      <c r="E396">
        <v>279.7</v>
      </c>
      <c r="G396">
        <v>1137.8</v>
      </c>
      <c r="H396">
        <v>369.6</v>
      </c>
      <c r="I396">
        <v>277.10000000000002</v>
      </c>
      <c r="J396">
        <v>45.9</v>
      </c>
      <c r="K396">
        <v>323</v>
      </c>
      <c r="L396">
        <v>856.7</v>
      </c>
      <c r="M396">
        <v>3351.9</v>
      </c>
      <c r="N396">
        <v>257.60000000000002</v>
      </c>
      <c r="O396">
        <v>280.2</v>
      </c>
      <c r="Q396">
        <v>1139.4000000000001</v>
      </c>
      <c r="R396">
        <v>373.1</v>
      </c>
      <c r="S396">
        <v>291.2</v>
      </c>
      <c r="T396">
        <v>26.9</v>
      </c>
      <c r="U396">
        <v>318.10000000000002</v>
      </c>
      <c r="V396">
        <v>50.4</v>
      </c>
      <c r="W396">
        <v>339.8</v>
      </c>
      <c r="X396">
        <v>50.1</v>
      </c>
      <c r="Y396">
        <v>310.8</v>
      </c>
      <c r="Z396">
        <v>985.6</v>
      </c>
      <c r="AA396">
        <v>7.7</v>
      </c>
      <c r="AB396">
        <v>311.3</v>
      </c>
      <c r="AC396">
        <v>982.7</v>
      </c>
      <c r="AD396">
        <v>7.5</v>
      </c>
    </row>
    <row r="397" spans="1:30" x14ac:dyDescent="0.2">
      <c r="A397" s="2">
        <v>33420</v>
      </c>
      <c r="B397">
        <v>860.9</v>
      </c>
      <c r="C397">
        <v>3354.4</v>
      </c>
      <c r="D397">
        <v>260.3</v>
      </c>
      <c r="E397">
        <v>280.60000000000002</v>
      </c>
      <c r="G397">
        <v>1130.2</v>
      </c>
      <c r="H397">
        <v>367.6</v>
      </c>
      <c r="I397">
        <v>278.3</v>
      </c>
      <c r="J397">
        <v>45.8</v>
      </c>
      <c r="K397">
        <v>324</v>
      </c>
      <c r="L397">
        <v>861.6</v>
      </c>
      <c r="M397">
        <v>3356.1</v>
      </c>
      <c r="N397">
        <v>259.10000000000002</v>
      </c>
      <c r="O397">
        <v>280.5</v>
      </c>
      <c r="Q397">
        <v>1128.5999999999999</v>
      </c>
      <c r="R397">
        <v>372.2</v>
      </c>
      <c r="S397">
        <v>293.39999999999998</v>
      </c>
      <c r="T397">
        <v>26.6</v>
      </c>
      <c r="U397">
        <v>320</v>
      </c>
      <c r="V397">
        <v>50.7</v>
      </c>
      <c r="W397">
        <v>606.6</v>
      </c>
      <c r="X397">
        <v>50.1</v>
      </c>
      <c r="Y397">
        <v>312.10000000000002</v>
      </c>
      <c r="Z397">
        <v>995.6</v>
      </c>
      <c r="AA397">
        <v>8</v>
      </c>
      <c r="AB397">
        <v>314.39999999999998</v>
      </c>
      <c r="AC397">
        <v>993.7</v>
      </c>
      <c r="AD397">
        <v>7.5</v>
      </c>
    </row>
    <row r="398" spans="1:30" x14ac:dyDescent="0.2">
      <c r="A398" s="2">
        <v>33451</v>
      </c>
      <c r="B398">
        <v>863.2</v>
      </c>
      <c r="C398">
        <v>3351.4</v>
      </c>
      <c r="D398">
        <v>261.5</v>
      </c>
      <c r="E398">
        <v>278.5</v>
      </c>
      <c r="G398">
        <v>1120.9000000000001</v>
      </c>
      <c r="H398">
        <v>366.1</v>
      </c>
      <c r="I398">
        <v>278.60000000000002</v>
      </c>
      <c r="J398">
        <v>46</v>
      </c>
      <c r="K398">
        <v>324.60000000000002</v>
      </c>
      <c r="L398">
        <v>866.8</v>
      </c>
      <c r="M398">
        <v>3355</v>
      </c>
      <c r="N398">
        <v>260.89999999999998</v>
      </c>
      <c r="O398">
        <v>280.3</v>
      </c>
      <c r="Q398">
        <v>1119.7</v>
      </c>
      <c r="R398">
        <v>368.5</v>
      </c>
      <c r="S398">
        <v>293.89999999999998</v>
      </c>
      <c r="T398">
        <v>26.2</v>
      </c>
      <c r="U398">
        <v>320.10000000000002</v>
      </c>
      <c r="V398">
        <v>50.6</v>
      </c>
      <c r="W398">
        <v>764.2</v>
      </c>
      <c r="X398">
        <v>49.8</v>
      </c>
      <c r="Y398">
        <v>315.2</v>
      </c>
      <c r="Z398">
        <v>1001.2</v>
      </c>
      <c r="AA398">
        <v>8.1</v>
      </c>
      <c r="AB398">
        <v>318.10000000000002</v>
      </c>
      <c r="AC398">
        <v>1000.1</v>
      </c>
      <c r="AD398">
        <v>7.4</v>
      </c>
    </row>
    <row r="399" spans="1:30" x14ac:dyDescent="0.2">
      <c r="A399" s="2">
        <v>33482</v>
      </c>
      <c r="B399">
        <v>865.4</v>
      </c>
      <c r="C399">
        <v>3347.6</v>
      </c>
      <c r="D399">
        <v>261.2</v>
      </c>
      <c r="E399">
        <v>277.89999999999998</v>
      </c>
      <c r="G399">
        <v>1110.9000000000001</v>
      </c>
      <c r="H399">
        <v>364.9</v>
      </c>
      <c r="I399">
        <v>279.10000000000002</v>
      </c>
      <c r="J399">
        <v>46.2</v>
      </c>
      <c r="K399">
        <v>325.2</v>
      </c>
      <c r="L399">
        <v>869.7</v>
      </c>
      <c r="M399">
        <v>3354.9</v>
      </c>
      <c r="N399">
        <v>262.10000000000002</v>
      </c>
      <c r="O399">
        <v>279.60000000000002</v>
      </c>
      <c r="Q399">
        <v>1109.5999999999999</v>
      </c>
      <c r="R399">
        <v>368.1</v>
      </c>
      <c r="S399">
        <v>294.60000000000002</v>
      </c>
      <c r="T399">
        <v>27.3</v>
      </c>
      <c r="U399">
        <v>321.8</v>
      </c>
      <c r="V399">
        <v>51.1</v>
      </c>
      <c r="W399">
        <v>645.29999999999995</v>
      </c>
      <c r="X399">
        <v>50.5</v>
      </c>
      <c r="Y399">
        <v>318.39999999999998</v>
      </c>
      <c r="Z399">
        <v>1006.4</v>
      </c>
      <c r="AA399">
        <v>7.8</v>
      </c>
      <c r="AB399">
        <v>320.5</v>
      </c>
      <c r="AC399">
        <v>1007.6</v>
      </c>
      <c r="AD399">
        <v>7.4</v>
      </c>
    </row>
    <row r="400" spans="1:30" x14ac:dyDescent="0.2">
      <c r="A400" s="2">
        <v>33512</v>
      </c>
      <c r="B400">
        <v>874</v>
      </c>
      <c r="C400">
        <v>3353.8</v>
      </c>
      <c r="D400">
        <v>262.7</v>
      </c>
      <c r="E400">
        <v>283.3</v>
      </c>
      <c r="G400">
        <v>1097.4000000000001</v>
      </c>
      <c r="H400">
        <v>363.9</v>
      </c>
      <c r="I400">
        <v>280.3</v>
      </c>
      <c r="J400">
        <v>46.1</v>
      </c>
      <c r="K400">
        <v>326.39999999999998</v>
      </c>
      <c r="L400">
        <v>878</v>
      </c>
      <c r="M400">
        <v>3360.1</v>
      </c>
      <c r="N400">
        <v>263.7</v>
      </c>
      <c r="O400">
        <v>282.60000000000002</v>
      </c>
      <c r="Q400">
        <v>1095.9000000000001</v>
      </c>
      <c r="R400">
        <v>366.5</v>
      </c>
      <c r="S400">
        <v>295.8</v>
      </c>
      <c r="T400">
        <v>27.3</v>
      </c>
      <c r="U400">
        <v>323.10000000000002</v>
      </c>
      <c r="V400">
        <v>51.6</v>
      </c>
      <c r="W400">
        <v>260.7</v>
      </c>
      <c r="X400">
        <v>51.3</v>
      </c>
      <c r="Y400">
        <v>320.5</v>
      </c>
      <c r="Z400">
        <v>1018.5</v>
      </c>
      <c r="AA400">
        <v>7.6</v>
      </c>
      <c r="AB400">
        <v>324.2</v>
      </c>
      <c r="AC400">
        <v>1019.7</v>
      </c>
      <c r="AD400">
        <v>7.5</v>
      </c>
    </row>
    <row r="401" spans="1:30" x14ac:dyDescent="0.2">
      <c r="A401" s="2">
        <v>33543</v>
      </c>
      <c r="B401">
        <v>892.3</v>
      </c>
      <c r="C401">
        <v>3371.2</v>
      </c>
      <c r="D401">
        <v>265.8</v>
      </c>
      <c r="E401">
        <v>290.60000000000002</v>
      </c>
      <c r="G401">
        <v>1080.2</v>
      </c>
      <c r="H401">
        <v>365.3</v>
      </c>
      <c r="I401">
        <v>281.60000000000002</v>
      </c>
      <c r="J401">
        <v>45.8</v>
      </c>
      <c r="K401">
        <v>327.39999999999998</v>
      </c>
      <c r="L401">
        <v>887.6</v>
      </c>
      <c r="M401">
        <v>3365.5</v>
      </c>
      <c r="N401">
        <v>265.5</v>
      </c>
      <c r="O401">
        <v>285.60000000000002</v>
      </c>
      <c r="Q401">
        <v>1081.2</v>
      </c>
      <c r="R401">
        <v>365.7</v>
      </c>
      <c r="S401">
        <v>299.10000000000002</v>
      </c>
      <c r="T401">
        <v>29.3</v>
      </c>
      <c r="U401">
        <v>328.4</v>
      </c>
      <c r="V401">
        <v>53.1</v>
      </c>
      <c r="W401">
        <v>108</v>
      </c>
      <c r="X401">
        <v>52.9</v>
      </c>
      <c r="Y401">
        <v>328.6</v>
      </c>
      <c r="Z401">
        <v>1033.4000000000001</v>
      </c>
      <c r="AA401">
        <v>7.3</v>
      </c>
      <c r="AB401">
        <v>329.1</v>
      </c>
      <c r="AC401">
        <v>1030.9000000000001</v>
      </c>
      <c r="AD401">
        <v>7.5</v>
      </c>
    </row>
    <row r="402" spans="1:30" x14ac:dyDescent="0.2">
      <c r="A402" s="2">
        <v>33573</v>
      </c>
      <c r="B402">
        <v>915.6</v>
      </c>
      <c r="C402">
        <v>3386.4</v>
      </c>
      <c r="D402">
        <v>269.5</v>
      </c>
      <c r="E402">
        <v>302.39999999999998</v>
      </c>
      <c r="G402">
        <v>1063</v>
      </c>
      <c r="H402">
        <v>364.6</v>
      </c>
      <c r="I402">
        <v>282.5</v>
      </c>
      <c r="J402">
        <v>45.5</v>
      </c>
      <c r="K402">
        <v>327.9</v>
      </c>
      <c r="L402">
        <v>897</v>
      </c>
      <c r="M402">
        <v>3372.2</v>
      </c>
      <c r="N402">
        <v>267.10000000000002</v>
      </c>
      <c r="O402">
        <v>289.60000000000002</v>
      </c>
      <c r="Q402">
        <v>1065.3</v>
      </c>
      <c r="R402">
        <v>365.5</v>
      </c>
      <c r="S402">
        <v>304.5</v>
      </c>
      <c r="T402">
        <v>30.9</v>
      </c>
      <c r="U402">
        <v>335.4</v>
      </c>
      <c r="V402">
        <v>55.5</v>
      </c>
      <c r="W402">
        <v>192.1</v>
      </c>
      <c r="X402">
        <v>55.4</v>
      </c>
      <c r="Y402">
        <v>336.3</v>
      </c>
      <c r="Z402">
        <v>1043.2</v>
      </c>
      <c r="AA402">
        <v>7.4</v>
      </c>
      <c r="AB402">
        <v>332.5</v>
      </c>
      <c r="AC402">
        <v>1044.5</v>
      </c>
      <c r="AD402">
        <v>7.7</v>
      </c>
    </row>
    <row r="403" spans="1:30" x14ac:dyDescent="0.2">
      <c r="A403" s="2">
        <v>33604</v>
      </c>
      <c r="B403">
        <v>916.4</v>
      </c>
      <c r="C403">
        <v>3383.2</v>
      </c>
      <c r="D403">
        <v>267.3</v>
      </c>
      <c r="E403">
        <v>299.5</v>
      </c>
      <c r="G403">
        <v>1044.2</v>
      </c>
      <c r="H403">
        <v>363.1</v>
      </c>
      <c r="I403">
        <v>282.89999999999998</v>
      </c>
      <c r="J403">
        <v>45.5</v>
      </c>
      <c r="K403">
        <v>328.4</v>
      </c>
      <c r="L403">
        <v>910.4</v>
      </c>
      <c r="M403">
        <v>3381.2</v>
      </c>
      <c r="N403">
        <v>268.60000000000002</v>
      </c>
      <c r="O403">
        <v>296.2</v>
      </c>
      <c r="Q403">
        <v>1043.3</v>
      </c>
      <c r="R403">
        <v>362.9</v>
      </c>
      <c r="S403">
        <v>303.3</v>
      </c>
      <c r="T403">
        <v>29.9</v>
      </c>
      <c r="U403">
        <v>333.1</v>
      </c>
      <c r="V403">
        <v>55.8</v>
      </c>
      <c r="W403">
        <v>233.5</v>
      </c>
      <c r="X403">
        <v>55.6</v>
      </c>
      <c r="Y403">
        <v>342.2</v>
      </c>
      <c r="Z403">
        <v>1059.5</v>
      </c>
      <c r="AA403">
        <v>7.4</v>
      </c>
      <c r="AB403">
        <v>337.9</v>
      </c>
      <c r="AC403">
        <v>1064.5999999999999</v>
      </c>
      <c r="AD403">
        <v>7.7</v>
      </c>
    </row>
    <row r="404" spans="1:30" x14ac:dyDescent="0.2">
      <c r="A404" s="2">
        <v>33635</v>
      </c>
      <c r="B404">
        <v>915.1</v>
      </c>
      <c r="C404">
        <v>3390.1</v>
      </c>
      <c r="D404">
        <v>269</v>
      </c>
      <c r="E404">
        <v>295.89999999999998</v>
      </c>
      <c r="G404">
        <v>1020.3</v>
      </c>
      <c r="H404">
        <v>372.6</v>
      </c>
      <c r="I404">
        <v>282.2</v>
      </c>
      <c r="J404">
        <v>45.9</v>
      </c>
      <c r="K404">
        <v>328.1</v>
      </c>
      <c r="L404">
        <v>925.2</v>
      </c>
      <c r="M404">
        <v>3400</v>
      </c>
      <c r="N404">
        <v>270.2</v>
      </c>
      <c r="O404">
        <v>302.7</v>
      </c>
      <c r="Q404">
        <v>1020.1</v>
      </c>
      <c r="R404">
        <v>367.5</v>
      </c>
      <c r="S404">
        <v>301.7</v>
      </c>
      <c r="T404">
        <v>29.6</v>
      </c>
      <c r="U404">
        <v>331.2</v>
      </c>
      <c r="V404">
        <v>55.2</v>
      </c>
      <c r="W404">
        <v>77.400000000000006</v>
      </c>
      <c r="X404">
        <v>55.1</v>
      </c>
      <c r="Y404">
        <v>342.7</v>
      </c>
      <c r="Z404">
        <v>1082.0999999999999</v>
      </c>
      <c r="AA404">
        <v>7.5</v>
      </c>
      <c r="AB404">
        <v>344.6</v>
      </c>
      <c r="AC404">
        <v>1087.2</v>
      </c>
      <c r="AD404">
        <v>7.7</v>
      </c>
    </row>
    <row r="405" spans="1:30" x14ac:dyDescent="0.2">
      <c r="A405" s="2">
        <v>33664</v>
      </c>
      <c r="B405">
        <v>929.6</v>
      </c>
      <c r="C405">
        <v>3404.8</v>
      </c>
      <c r="D405">
        <v>270.60000000000002</v>
      </c>
      <c r="E405">
        <v>302.10000000000002</v>
      </c>
      <c r="G405">
        <v>1000.4</v>
      </c>
      <c r="H405">
        <v>370.5</v>
      </c>
      <c r="I405">
        <v>281</v>
      </c>
      <c r="J405">
        <v>46.4</v>
      </c>
      <c r="K405">
        <v>327.39999999999998</v>
      </c>
      <c r="L405">
        <v>936.7</v>
      </c>
      <c r="M405">
        <v>3403.9</v>
      </c>
      <c r="N405">
        <v>271.5</v>
      </c>
      <c r="O405">
        <v>308.7</v>
      </c>
      <c r="Q405">
        <v>1000.9</v>
      </c>
      <c r="R405">
        <v>362.9</v>
      </c>
      <c r="S405">
        <v>302.8</v>
      </c>
      <c r="T405">
        <v>32.799999999999997</v>
      </c>
      <c r="U405">
        <v>335.6</v>
      </c>
      <c r="V405">
        <v>56.3</v>
      </c>
      <c r="W405">
        <v>91.1</v>
      </c>
      <c r="X405">
        <v>56.2</v>
      </c>
      <c r="Y405">
        <v>349.5</v>
      </c>
      <c r="Z405">
        <v>1104.4000000000001</v>
      </c>
      <c r="AA405">
        <v>7.4</v>
      </c>
      <c r="AB405">
        <v>348.8</v>
      </c>
      <c r="AC405">
        <v>1103.4000000000001</v>
      </c>
      <c r="AD405">
        <v>7.7</v>
      </c>
    </row>
    <row r="406" spans="1:30" x14ac:dyDescent="0.2">
      <c r="A406" s="2">
        <v>33695</v>
      </c>
      <c r="B406">
        <v>953.7</v>
      </c>
      <c r="C406">
        <v>3418.9</v>
      </c>
      <c r="D406">
        <v>272.89999999999998</v>
      </c>
      <c r="E406">
        <v>313.2</v>
      </c>
      <c r="G406">
        <v>981.8</v>
      </c>
      <c r="H406">
        <v>364.4</v>
      </c>
      <c r="I406">
        <v>280.7</v>
      </c>
      <c r="J406">
        <v>46.6</v>
      </c>
      <c r="K406">
        <v>327.3</v>
      </c>
      <c r="L406">
        <v>943.8</v>
      </c>
      <c r="M406">
        <v>3399.7</v>
      </c>
      <c r="N406">
        <v>273.10000000000002</v>
      </c>
      <c r="O406">
        <v>311.7</v>
      </c>
      <c r="Q406">
        <v>982.4</v>
      </c>
      <c r="R406">
        <v>359</v>
      </c>
      <c r="S406">
        <v>305.5</v>
      </c>
      <c r="T406">
        <v>27.6</v>
      </c>
      <c r="U406">
        <v>333.1</v>
      </c>
      <c r="V406">
        <v>50.4</v>
      </c>
      <c r="W406">
        <v>90</v>
      </c>
      <c r="X406">
        <v>50.4</v>
      </c>
      <c r="Y406">
        <v>360.2</v>
      </c>
      <c r="Z406">
        <v>1119.0999999999999</v>
      </c>
      <c r="AA406">
        <v>7.3</v>
      </c>
      <c r="AB406">
        <v>351.3</v>
      </c>
      <c r="AC406">
        <v>1114.5</v>
      </c>
      <c r="AD406">
        <v>7.6</v>
      </c>
    </row>
    <row r="407" spans="1:30" x14ac:dyDescent="0.2">
      <c r="A407" s="2">
        <v>33725</v>
      </c>
      <c r="B407">
        <v>942.9</v>
      </c>
      <c r="C407">
        <v>3388</v>
      </c>
      <c r="D407">
        <v>275.2</v>
      </c>
      <c r="E407">
        <v>307.7</v>
      </c>
      <c r="G407">
        <v>963</v>
      </c>
      <c r="H407">
        <v>356.3</v>
      </c>
      <c r="I407">
        <v>280.60000000000002</v>
      </c>
      <c r="J407">
        <v>46.5</v>
      </c>
      <c r="K407">
        <v>327.10000000000002</v>
      </c>
      <c r="L407">
        <v>950.6</v>
      </c>
      <c r="M407">
        <v>3398.6</v>
      </c>
      <c r="N407">
        <v>274.8</v>
      </c>
      <c r="O407">
        <v>313.2</v>
      </c>
      <c r="Q407">
        <v>963.9</v>
      </c>
      <c r="R407">
        <v>358.2</v>
      </c>
      <c r="S407">
        <v>308.10000000000002</v>
      </c>
      <c r="T407">
        <v>26.4</v>
      </c>
      <c r="U407">
        <v>334.5</v>
      </c>
      <c r="V407">
        <v>48.8</v>
      </c>
      <c r="W407">
        <v>154.6</v>
      </c>
      <c r="X407">
        <v>48.7</v>
      </c>
      <c r="Y407">
        <v>352.6</v>
      </c>
      <c r="Z407">
        <v>1125.7</v>
      </c>
      <c r="AA407">
        <v>7.4</v>
      </c>
      <c r="AB407">
        <v>354.9</v>
      </c>
      <c r="AC407">
        <v>1126</v>
      </c>
      <c r="AD407">
        <v>7.6</v>
      </c>
    </row>
    <row r="408" spans="1:30" x14ac:dyDescent="0.2">
      <c r="A408" s="2">
        <v>33756</v>
      </c>
      <c r="B408">
        <v>951</v>
      </c>
      <c r="C408">
        <v>3388.7</v>
      </c>
      <c r="D408">
        <v>276.8</v>
      </c>
      <c r="E408">
        <v>310.8</v>
      </c>
      <c r="G408">
        <v>949.8</v>
      </c>
      <c r="H408">
        <v>352.3</v>
      </c>
      <c r="I408">
        <v>279.5</v>
      </c>
      <c r="J408">
        <v>46.3</v>
      </c>
      <c r="K408">
        <v>325.89999999999998</v>
      </c>
      <c r="L408">
        <v>954.3</v>
      </c>
      <c r="M408">
        <v>3393.4</v>
      </c>
      <c r="N408">
        <v>276.3</v>
      </c>
      <c r="O408">
        <v>313.60000000000002</v>
      </c>
      <c r="Q408">
        <v>950.4</v>
      </c>
      <c r="R408">
        <v>355.2</v>
      </c>
      <c r="S408">
        <v>310.5</v>
      </c>
      <c r="T408">
        <v>26.6</v>
      </c>
      <c r="U408">
        <v>337.1</v>
      </c>
      <c r="V408">
        <v>49.5</v>
      </c>
      <c r="W408">
        <v>229.2</v>
      </c>
      <c r="X408">
        <v>49.3</v>
      </c>
      <c r="Y408">
        <v>355.6</v>
      </c>
      <c r="Z408">
        <v>1135.5999999999999</v>
      </c>
      <c r="AA408">
        <v>7.9</v>
      </c>
      <c r="AB408">
        <v>356.8</v>
      </c>
      <c r="AC408">
        <v>1133.5</v>
      </c>
      <c r="AD408">
        <v>7.7</v>
      </c>
    </row>
    <row r="409" spans="1:30" x14ac:dyDescent="0.2">
      <c r="A409" s="2">
        <v>33786</v>
      </c>
      <c r="B409">
        <v>962</v>
      </c>
      <c r="C409">
        <v>3393.2</v>
      </c>
      <c r="D409">
        <v>280.3</v>
      </c>
      <c r="E409">
        <v>317.10000000000002</v>
      </c>
      <c r="G409">
        <v>938.6</v>
      </c>
      <c r="H409">
        <v>348.6</v>
      </c>
      <c r="I409">
        <v>278.39999999999998</v>
      </c>
      <c r="J409">
        <v>46.3</v>
      </c>
      <c r="K409">
        <v>324.60000000000002</v>
      </c>
      <c r="L409">
        <v>963.3</v>
      </c>
      <c r="M409">
        <v>3393.9</v>
      </c>
      <c r="N409">
        <v>279.2</v>
      </c>
      <c r="O409">
        <v>317.3</v>
      </c>
      <c r="Q409">
        <v>936.9</v>
      </c>
      <c r="R409">
        <v>352.2</v>
      </c>
      <c r="S409">
        <v>313.5</v>
      </c>
      <c r="T409">
        <v>26.9</v>
      </c>
      <c r="U409">
        <v>340.4</v>
      </c>
      <c r="V409">
        <v>49.8</v>
      </c>
      <c r="W409">
        <v>284.3</v>
      </c>
      <c r="X409">
        <v>49.5</v>
      </c>
      <c r="Y409">
        <v>356.3</v>
      </c>
      <c r="Z409">
        <v>1144</v>
      </c>
      <c r="AA409">
        <v>8.3000000000000007</v>
      </c>
      <c r="AB409">
        <v>359</v>
      </c>
      <c r="AC409">
        <v>1141.4000000000001</v>
      </c>
      <c r="AD409">
        <v>7.8</v>
      </c>
    </row>
    <row r="410" spans="1:30" x14ac:dyDescent="0.2">
      <c r="A410" s="2">
        <v>33817</v>
      </c>
      <c r="B410">
        <v>970.1</v>
      </c>
      <c r="C410">
        <v>3396.5</v>
      </c>
      <c r="D410">
        <v>282.5</v>
      </c>
      <c r="E410">
        <v>319.10000000000002</v>
      </c>
      <c r="G410">
        <v>923.5</v>
      </c>
      <c r="H410">
        <v>349.9</v>
      </c>
      <c r="I410">
        <v>277.10000000000002</v>
      </c>
      <c r="J410">
        <v>46.2</v>
      </c>
      <c r="K410">
        <v>323.39999999999998</v>
      </c>
      <c r="L410">
        <v>973.7</v>
      </c>
      <c r="M410">
        <v>3398.8</v>
      </c>
      <c r="N410">
        <v>282</v>
      </c>
      <c r="O410">
        <v>320.39999999999998</v>
      </c>
      <c r="Q410">
        <v>922.4</v>
      </c>
      <c r="R410">
        <v>351.9</v>
      </c>
      <c r="S410">
        <v>315.8</v>
      </c>
      <c r="T410">
        <v>27</v>
      </c>
      <c r="U410">
        <v>342.7</v>
      </c>
      <c r="V410">
        <v>50.2</v>
      </c>
      <c r="W410">
        <v>250.5</v>
      </c>
      <c r="X410">
        <v>49.9</v>
      </c>
      <c r="Y410">
        <v>360</v>
      </c>
      <c r="Z410">
        <v>1153.0999999999999</v>
      </c>
      <c r="AA410">
        <v>8.5</v>
      </c>
      <c r="AB410">
        <v>363.4</v>
      </c>
      <c r="AC410">
        <v>1150.8</v>
      </c>
      <c r="AD410">
        <v>7.9</v>
      </c>
    </row>
    <row r="411" spans="1:30" x14ac:dyDescent="0.2">
      <c r="A411" s="2">
        <v>33848</v>
      </c>
      <c r="B411">
        <v>982.7</v>
      </c>
      <c r="C411">
        <v>3401.2</v>
      </c>
      <c r="D411">
        <v>284.2</v>
      </c>
      <c r="E411">
        <v>325.3</v>
      </c>
      <c r="G411">
        <v>910.6</v>
      </c>
      <c r="H411">
        <v>345</v>
      </c>
      <c r="I411">
        <v>276.2</v>
      </c>
      <c r="J411">
        <v>46.2</v>
      </c>
      <c r="K411">
        <v>322.39999999999998</v>
      </c>
      <c r="L411">
        <v>988</v>
      </c>
      <c r="M411">
        <v>3410.3</v>
      </c>
      <c r="N411">
        <v>284.89999999999998</v>
      </c>
      <c r="O411">
        <v>327.60000000000002</v>
      </c>
      <c r="Q411">
        <v>909.5</v>
      </c>
      <c r="R411">
        <v>348.3</v>
      </c>
      <c r="S411">
        <v>318.5</v>
      </c>
      <c r="T411">
        <v>28.4</v>
      </c>
      <c r="U411">
        <v>346.9</v>
      </c>
      <c r="V411">
        <v>51.5</v>
      </c>
      <c r="W411">
        <v>287.39999999999998</v>
      </c>
      <c r="X411">
        <v>51.3</v>
      </c>
      <c r="Y411">
        <v>364.6</v>
      </c>
      <c r="Z411">
        <v>1163</v>
      </c>
      <c r="AA411">
        <v>8.6</v>
      </c>
      <c r="AB411">
        <v>367.4</v>
      </c>
      <c r="AC411">
        <v>1164.5</v>
      </c>
      <c r="AD411">
        <v>8.1999999999999993</v>
      </c>
    </row>
    <row r="412" spans="1:30" x14ac:dyDescent="0.2">
      <c r="A412" s="2">
        <v>33878</v>
      </c>
      <c r="B412">
        <v>1000.8</v>
      </c>
      <c r="C412">
        <v>3418.7</v>
      </c>
      <c r="D412">
        <v>286.60000000000002</v>
      </c>
      <c r="E412">
        <v>335.7</v>
      </c>
      <c r="G412">
        <v>895.3</v>
      </c>
      <c r="H412">
        <v>348.2</v>
      </c>
      <c r="I412">
        <v>275.5</v>
      </c>
      <c r="J412">
        <v>46.5</v>
      </c>
      <c r="K412">
        <v>322</v>
      </c>
      <c r="L412">
        <v>1003.7</v>
      </c>
      <c r="M412">
        <v>3423.8</v>
      </c>
      <c r="N412">
        <v>287.3</v>
      </c>
      <c r="O412">
        <v>334.2</v>
      </c>
      <c r="Q412">
        <v>894.4</v>
      </c>
      <c r="R412">
        <v>350.8</v>
      </c>
      <c r="S412">
        <v>320.39999999999998</v>
      </c>
      <c r="T412">
        <v>29.4</v>
      </c>
      <c r="U412">
        <v>349.8</v>
      </c>
      <c r="V412">
        <v>53.1</v>
      </c>
      <c r="W412">
        <v>142.80000000000001</v>
      </c>
      <c r="X412">
        <v>53</v>
      </c>
      <c r="Y412">
        <v>370.1</v>
      </c>
      <c r="Z412">
        <v>1174.5</v>
      </c>
      <c r="AA412">
        <v>8.4</v>
      </c>
      <c r="AB412">
        <v>374</v>
      </c>
      <c r="AC412">
        <v>1174.9000000000001</v>
      </c>
      <c r="AD412">
        <v>8.3000000000000007</v>
      </c>
    </row>
    <row r="413" spans="1:30" x14ac:dyDescent="0.2">
      <c r="A413" s="2">
        <v>33909</v>
      </c>
      <c r="B413">
        <v>1021.4</v>
      </c>
      <c r="C413">
        <v>3433.4</v>
      </c>
      <c r="D413">
        <v>289.60000000000002</v>
      </c>
      <c r="E413">
        <v>343.3</v>
      </c>
      <c r="G413">
        <v>878.3</v>
      </c>
      <c r="H413">
        <v>348.2</v>
      </c>
      <c r="I413">
        <v>274.8</v>
      </c>
      <c r="J413">
        <v>47.1</v>
      </c>
      <c r="K413">
        <v>321.89999999999998</v>
      </c>
      <c r="L413">
        <v>1015.7</v>
      </c>
      <c r="M413">
        <v>3426.5</v>
      </c>
      <c r="N413">
        <v>289.5</v>
      </c>
      <c r="O413">
        <v>337.1</v>
      </c>
      <c r="Q413">
        <v>879.5</v>
      </c>
      <c r="R413">
        <v>348.7</v>
      </c>
      <c r="S413">
        <v>324.39999999999998</v>
      </c>
      <c r="T413">
        <v>31.5</v>
      </c>
      <c r="U413">
        <v>355.9</v>
      </c>
      <c r="V413">
        <v>54.7</v>
      </c>
      <c r="W413">
        <v>104.1</v>
      </c>
      <c r="X413">
        <v>54.6</v>
      </c>
      <c r="Y413">
        <v>380.6</v>
      </c>
      <c r="Z413">
        <v>1185.5</v>
      </c>
      <c r="AA413">
        <v>8</v>
      </c>
      <c r="AB413">
        <v>380.9</v>
      </c>
      <c r="AC413">
        <v>1182.5</v>
      </c>
      <c r="AD413">
        <v>8.1999999999999993</v>
      </c>
    </row>
    <row r="414" spans="1:30" x14ac:dyDescent="0.2">
      <c r="A414" s="2">
        <v>33939</v>
      </c>
      <c r="B414">
        <v>1045.5999999999999</v>
      </c>
      <c r="C414">
        <v>3441.3</v>
      </c>
      <c r="D414">
        <v>294.5</v>
      </c>
      <c r="E414">
        <v>354.4</v>
      </c>
      <c r="G414">
        <v>865.8</v>
      </c>
      <c r="H414">
        <v>344.6</v>
      </c>
      <c r="I414">
        <v>274.60000000000002</v>
      </c>
      <c r="J414">
        <v>47.7</v>
      </c>
      <c r="K414">
        <v>322.3</v>
      </c>
      <c r="L414">
        <v>1024.9000000000001</v>
      </c>
      <c r="M414">
        <v>3424.7</v>
      </c>
      <c r="N414">
        <v>292.10000000000002</v>
      </c>
      <c r="O414">
        <v>340</v>
      </c>
      <c r="Q414">
        <v>867.7</v>
      </c>
      <c r="R414">
        <v>344.8</v>
      </c>
      <c r="S414">
        <v>330.5</v>
      </c>
      <c r="T414">
        <v>31.4</v>
      </c>
      <c r="U414">
        <v>361.9</v>
      </c>
      <c r="V414">
        <v>56.6</v>
      </c>
      <c r="W414">
        <v>123.6</v>
      </c>
      <c r="X414">
        <v>56.5</v>
      </c>
      <c r="Y414">
        <v>388.9</v>
      </c>
      <c r="Z414">
        <v>1185.3</v>
      </c>
      <c r="AA414">
        <v>7.9</v>
      </c>
      <c r="AB414">
        <v>384.6</v>
      </c>
      <c r="AC414">
        <v>1187.2</v>
      </c>
      <c r="AD414">
        <v>8.1999999999999993</v>
      </c>
    </row>
    <row r="415" spans="1:30" x14ac:dyDescent="0.2">
      <c r="A415" s="2">
        <v>33970</v>
      </c>
      <c r="B415">
        <v>1039.8</v>
      </c>
      <c r="C415">
        <v>3423.6</v>
      </c>
      <c r="D415">
        <v>293.10000000000002</v>
      </c>
      <c r="E415">
        <v>345.1</v>
      </c>
      <c r="G415">
        <v>857.7</v>
      </c>
      <c r="H415">
        <v>344.3</v>
      </c>
      <c r="I415">
        <v>273.7</v>
      </c>
      <c r="J415">
        <v>48.1</v>
      </c>
      <c r="K415">
        <v>321.8</v>
      </c>
      <c r="L415">
        <v>1030.4000000000001</v>
      </c>
      <c r="M415">
        <v>3419.1</v>
      </c>
      <c r="N415">
        <v>294.2</v>
      </c>
      <c r="O415">
        <v>339.8</v>
      </c>
      <c r="Q415">
        <v>857.1</v>
      </c>
      <c r="R415">
        <v>344.3</v>
      </c>
      <c r="S415">
        <v>330.3</v>
      </c>
      <c r="T415">
        <v>30.4</v>
      </c>
      <c r="U415">
        <v>360.6</v>
      </c>
      <c r="V415">
        <v>56</v>
      </c>
      <c r="W415">
        <v>165.5</v>
      </c>
      <c r="X415">
        <v>55.9</v>
      </c>
      <c r="Y415">
        <v>393.8</v>
      </c>
      <c r="Z415">
        <v>1181.8</v>
      </c>
      <c r="AA415">
        <v>7.8</v>
      </c>
      <c r="AB415">
        <v>388.2</v>
      </c>
      <c r="AC415">
        <v>1187.4000000000001</v>
      </c>
      <c r="AD415">
        <v>8.1</v>
      </c>
    </row>
    <row r="416" spans="1:30" x14ac:dyDescent="0.2">
      <c r="A416" s="2">
        <v>34001</v>
      </c>
      <c r="B416">
        <v>1021.9</v>
      </c>
      <c r="C416">
        <v>3400.7</v>
      </c>
      <c r="D416">
        <v>294.89999999999998</v>
      </c>
      <c r="E416">
        <v>333.6</v>
      </c>
      <c r="G416">
        <v>850.2</v>
      </c>
      <c r="H416">
        <v>345.9</v>
      </c>
      <c r="I416">
        <v>272.10000000000002</v>
      </c>
      <c r="J416">
        <v>48.1</v>
      </c>
      <c r="K416">
        <v>320.3</v>
      </c>
      <c r="L416">
        <v>1033.5</v>
      </c>
      <c r="M416">
        <v>3414.5</v>
      </c>
      <c r="N416">
        <v>296.10000000000002</v>
      </c>
      <c r="O416">
        <v>341.6</v>
      </c>
      <c r="Q416">
        <v>850.2</v>
      </c>
      <c r="R416">
        <v>341.5</v>
      </c>
      <c r="S416">
        <v>329.5</v>
      </c>
      <c r="T416">
        <v>30</v>
      </c>
      <c r="U416">
        <v>359.5</v>
      </c>
      <c r="V416">
        <v>53.9</v>
      </c>
      <c r="W416">
        <v>45.3</v>
      </c>
      <c r="X416">
        <v>53.8</v>
      </c>
      <c r="Y416">
        <v>385.6</v>
      </c>
      <c r="Z416">
        <v>1182.7</v>
      </c>
      <c r="AA416">
        <v>7.8</v>
      </c>
      <c r="AB416">
        <v>387.6</v>
      </c>
      <c r="AC416">
        <v>1189.3</v>
      </c>
      <c r="AD416">
        <v>8.1</v>
      </c>
    </row>
    <row r="417" spans="1:30" x14ac:dyDescent="0.2">
      <c r="A417" s="2">
        <v>34029</v>
      </c>
      <c r="B417">
        <v>1030.5</v>
      </c>
      <c r="C417">
        <v>3410.5</v>
      </c>
      <c r="D417">
        <v>297.5</v>
      </c>
      <c r="E417">
        <v>335.8</v>
      </c>
      <c r="G417">
        <v>842.6</v>
      </c>
      <c r="H417">
        <v>348.9</v>
      </c>
      <c r="I417">
        <v>271.60000000000002</v>
      </c>
      <c r="J417">
        <v>48.2</v>
      </c>
      <c r="K417">
        <v>319.8</v>
      </c>
      <c r="L417">
        <v>1038.4000000000001</v>
      </c>
      <c r="M417">
        <v>3411.7</v>
      </c>
      <c r="N417">
        <v>298.3</v>
      </c>
      <c r="O417">
        <v>343.3</v>
      </c>
      <c r="Q417">
        <v>842.6</v>
      </c>
      <c r="R417">
        <v>342.6</v>
      </c>
      <c r="S417">
        <v>331.6</v>
      </c>
      <c r="T417">
        <v>31.1</v>
      </c>
      <c r="U417">
        <v>362.7</v>
      </c>
      <c r="V417">
        <v>54.3</v>
      </c>
      <c r="W417">
        <v>91.5</v>
      </c>
      <c r="X417">
        <v>54.2</v>
      </c>
      <c r="Y417">
        <v>389.4</v>
      </c>
      <c r="Z417">
        <v>1188.5999999999999</v>
      </c>
      <c r="AA417">
        <v>7.8</v>
      </c>
      <c r="AB417">
        <v>388.7</v>
      </c>
      <c r="AC417">
        <v>1188.0999999999999</v>
      </c>
      <c r="AD417">
        <v>8.1</v>
      </c>
    </row>
    <row r="418" spans="1:30" x14ac:dyDescent="0.2">
      <c r="A418" s="2">
        <v>34060</v>
      </c>
      <c r="B418">
        <v>1057.4000000000001</v>
      </c>
      <c r="C418">
        <v>3430.4</v>
      </c>
      <c r="D418">
        <v>300.89999999999998</v>
      </c>
      <c r="E418">
        <v>349.8</v>
      </c>
      <c r="G418">
        <v>834.8</v>
      </c>
      <c r="H418">
        <v>344.7</v>
      </c>
      <c r="I418">
        <v>271</v>
      </c>
      <c r="J418">
        <v>48.6</v>
      </c>
      <c r="K418">
        <v>319.5</v>
      </c>
      <c r="L418">
        <v>1047.5999999999999</v>
      </c>
      <c r="M418">
        <v>3411.3</v>
      </c>
      <c r="N418">
        <v>301</v>
      </c>
      <c r="O418">
        <v>348.9</v>
      </c>
      <c r="Q418">
        <v>835.1</v>
      </c>
      <c r="R418">
        <v>339.7</v>
      </c>
      <c r="S418">
        <v>335.4</v>
      </c>
      <c r="T418">
        <v>33.5</v>
      </c>
      <c r="U418">
        <v>368.8</v>
      </c>
      <c r="V418">
        <v>56.5</v>
      </c>
      <c r="W418">
        <v>73.2</v>
      </c>
      <c r="X418">
        <v>56.5</v>
      </c>
      <c r="Y418">
        <v>398.9</v>
      </c>
      <c r="Z418">
        <v>1193.5</v>
      </c>
      <c r="AA418">
        <v>7.8</v>
      </c>
      <c r="AB418">
        <v>389.6</v>
      </c>
      <c r="AC418">
        <v>1188.8</v>
      </c>
      <c r="AD418">
        <v>8.1</v>
      </c>
    </row>
    <row r="419" spans="1:30" x14ac:dyDescent="0.2">
      <c r="A419" s="2">
        <v>34090</v>
      </c>
      <c r="B419">
        <v>1056.8</v>
      </c>
      <c r="C419">
        <v>3425</v>
      </c>
      <c r="D419">
        <v>303.89999999999998</v>
      </c>
      <c r="E419">
        <v>351.4</v>
      </c>
      <c r="G419">
        <v>826.5</v>
      </c>
      <c r="H419">
        <v>341.7</v>
      </c>
      <c r="I419">
        <v>269.39999999999998</v>
      </c>
      <c r="J419">
        <v>49.2</v>
      </c>
      <c r="K419">
        <v>318.7</v>
      </c>
      <c r="L419">
        <v>1065.9000000000001</v>
      </c>
      <c r="M419">
        <v>3436.9</v>
      </c>
      <c r="N419">
        <v>303.8</v>
      </c>
      <c r="O419">
        <v>357.9</v>
      </c>
      <c r="Q419">
        <v>827.6</v>
      </c>
      <c r="R419">
        <v>343.2</v>
      </c>
      <c r="S419">
        <v>338.6</v>
      </c>
      <c r="T419">
        <v>32.299999999999997</v>
      </c>
      <c r="U419">
        <v>370.8</v>
      </c>
      <c r="V419">
        <v>56.1</v>
      </c>
      <c r="W419">
        <v>121.4</v>
      </c>
      <c r="X419">
        <v>56</v>
      </c>
      <c r="Y419">
        <v>393.5</v>
      </c>
      <c r="Z419">
        <v>1200</v>
      </c>
      <c r="AA419">
        <v>8</v>
      </c>
      <c r="AB419">
        <v>396.1</v>
      </c>
      <c r="AC419">
        <v>1200.2</v>
      </c>
      <c r="AD419">
        <v>8.1</v>
      </c>
    </row>
    <row r="420" spans="1:30" x14ac:dyDescent="0.2">
      <c r="A420" s="2">
        <v>34121</v>
      </c>
      <c r="B420">
        <v>1071.8</v>
      </c>
      <c r="C420">
        <v>3439.5</v>
      </c>
      <c r="D420">
        <v>306.8</v>
      </c>
      <c r="E420">
        <v>358.9</v>
      </c>
      <c r="G420">
        <v>818.9</v>
      </c>
      <c r="H420">
        <v>340.1</v>
      </c>
      <c r="I420">
        <v>268.60000000000002</v>
      </c>
      <c r="J420">
        <v>50</v>
      </c>
      <c r="K420">
        <v>318.60000000000002</v>
      </c>
      <c r="L420">
        <v>1075.0999999999999</v>
      </c>
      <c r="M420">
        <v>3442.4</v>
      </c>
      <c r="N420">
        <v>306.39999999999998</v>
      </c>
      <c r="O420">
        <v>361.7</v>
      </c>
      <c r="Q420">
        <v>819.1</v>
      </c>
      <c r="R420">
        <v>342.3</v>
      </c>
      <c r="S420">
        <v>343</v>
      </c>
      <c r="T420">
        <v>32.9</v>
      </c>
      <c r="U420">
        <v>375.8</v>
      </c>
      <c r="V420">
        <v>57.2</v>
      </c>
      <c r="W420">
        <v>181.4</v>
      </c>
      <c r="X420">
        <v>57</v>
      </c>
      <c r="Y420">
        <v>397.8</v>
      </c>
      <c r="Z420">
        <v>1208.7</v>
      </c>
      <c r="AA420">
        <v>8.3000000000000007</v>
      </c>
      <c r="AB420">
        <v>399</v>
      </c>
      <c r="AC420">
        <v>1205.8</v>
      </c>
      <c r="AD420">
        <v>8.1</v>
      </c>
    </row>
    <row r="421" spans="1:30" x14ac:dyDescent="0.2">
      <c r="A421" s="2">
        <v>34151</v>
      </c>
      <c r="B421">
        <v>1083.0999999999999</v>
      </c>
      <c r="C421">
        <v>3442.6</v>
      </c>
      <c r="D421">
        <v>310.39999999999998</v>
      </c>
      <c r="E421">
        <v>364.9</v>
      </c>
      <c r="G421">
        <v>812.1</v>
      </c>
      <c r="H421">
        <v>337.9</v>
      </c>
      <c r="I421">
        <v>268.10000000000002</v>
      </c>
      <c r="J421">
        <v>50.5</v>
      </c>
      <c r="K421">
        <v>318.60000000000002</v>
      </c>
      <c r="L421">
        <v>1084.5999999999999</v>
      </c>
      <c r="M421">
        <v>3442</v>
      </c>
      <c r="N421">
        <v>309.39999999999998</v>
      </c>
      <c r="O421">
        <v>364.9</v>
      </c>
      <c r="Q421">
        <v>810.7</v>
      </c>
      <c r="R421">
        <v>340.3</v>
      </c>
      <c r="S421">
        <v>346.2</v>
      </c>
      <c r="T421">
        <v>32.9</v>
      </c>
      <c r="U421">
        <v>379.1</v>
      </c>
      <c r="V421">
        <v>57.7</v>
      </c>
      <c r="W421">
        <v>243.9</v>
      </c>
      <c r="X421">
        <v>57.5</v>
      </c>
      <c r="Y421">
        <v>399.3</v>
      </c>
      <c r="Z421">
        <v>1209.5</v>
      </c>
      <c r="AA421">
        <v>8.5</v>
      </c>
      <c r="AB421">
        <v>402.4</v>
      </c>
      <c r="AC421">
        <v>1206.4000000000001</v>
      </c>
      <c r="AD421">
        <v>8</v>
      </c>
    </row>
    <row r="422" spans="1:30" x14ac:dyDescent="0.2">
      <c r="A422" s="2">
        <v>34182</v>
      </c>
      <c r="B422">
        <v>1088.0999999999999</v>
      </c>
      <c r="C422">
        <v>3440.9</v>
      </c>
      <c r="D422">
        <v>312.2</v>
      </c>
      <c r="E422">
        <v>367.2</v>
      </c>
      <c r="G422">
        <v>804.2</v>
      </c>
      <c r="H422">
        <v>337.1</v>
      </c>
      <c r="I422">
        <v>267.39999999999998</v>
      </c>
      <c r="J422">
        <v>51</v>
      </c>
      <c r="K422">
        <v>318.39999999999998</v>
      </c>
      <c r="L422">
        <v>1094.2</v>
      </c>
      <c r="M422">
        <v>3445.7</v>
      </c>
      <c r="N422">
        <v>311.89999999999998</v>
      </c>
      <c r="O422">
        <v>369.8</v>
      </c>
      <c r="Q422">
        <v>803.3</v>
      </c>
      <c r="R422">
        <v>338.4</v>
      </c>
      <c r="S422">
        <v>348.2</v>
      </c>
      <c r="T422">
        <v>32.700000000000003</v>
      </c>
      <c r="U422">
        <v>380.9</v>
      </c>
      <c r="V422">
        <v>57.8</v>
      </c>
      <c r="W422">
        <v>352.2</v>
      </c>
      <c r="X422">
        <v>57.4</v>
      </c>
      <c r="Y422">
        <v>400.2</v>
      </c>
      <c r="Z422">
        <v>1211.5</v>
      </c>
      <c r="AA422">
        <v>8.5</v>
      </c>
      <c r="AB422">
        <v>404.6</v>
      </c>
      <c r="AC422">
        <v>1209.7</v>
      </c>
      <c r="AD422">
        <v>8</v>
      </c>
    </row>
    <row r="423" spans="1:30" x14ac:dyDescent="0.2">
      <c r="A423" s="2">
        <v>34213</v>
      </c>
      <c r="B423">
        <v>1098.8</v>
      </c>
      <c r="C423">
        <v>3443.5</v>
      </c>
      <c r="D423">
        <v>314.2</v>
      </c>
      <c r="E423">
        <v>372.4</v>
      </c>
      <c r="G423">
        <v>798.1</v>
      </c>
      <c r="H423">
        <v>335.5</v>
      </c>
      <c r="I423">
        <v>266.8</v>
      </c>
      <c r="J423">
        <v>51.5</v>
      </c>
      <c r="K423">
        <v>318.3</v>
      </c>
      <c r="L423">
        <v>1104.2</v>
      </c>
      <c r="M423">
        <v>3452.2</v>
      </c>
      <c r="N423">
        <v>314.89999999999998</v>
      </c>
      <c r="O423">
        <v>374.6</v>
      </c>
      <c r="Q423">
        <v>797.4</v>
      </c>
      <c r="R423">
        <v>339.1</v>
      </c>
      <c r="S423">
        <v>351.1</v>
      </c>
      <c r="T423">
        <v>33.6</v>
      </c>
      <c r="U423">
        <v>384.7</v>
      </c>
      <c r="V423">
        <v>59.1</v>
      </c>
      <c r="W423">
        <v>427.6</v>
      </c>
      <c r="X423">
        <v>58.7</v>
      </c>
      <c r="Y423">
        <v>403.9</v>
      </c>
      <c r="Z423">
        <v>1211.0999999999999</v>
      </c>
      <c r="AA423">
        <v>8.3000000000000007</v>
      </c>
      <c r="AB423">
        <v>406.7</v>
      </c>
      <c r="AC423">
        <v>1211.5</v>
      </c>
      <c r="AD423">
        <v>8</v>
      </c>
    </row>
    <row r="424" spans="1:30" x14ac:dyDescent="0.2">
      <c r="A424" s="2">
        <v>34243</v>
      </c>
      <c r="B424">
        <v>1111.5999999999999</v>
      </c>
      <c r="C424">
        <v>3452.7</v>
      </c>
      <c r="D424">
        <v>316.8</v>
      </c>
      <c r="E424">
        <v>380.4</v>
      </c>
      <c r="G424">
        <v>792.3</v>
      </c>
      <c r="H424">
        <v>336.4</v>
      </c>
      <c r="I424">
        <v>265.5</v>
      </c>
      <c r="J424">
        <v>51.9</v>
      </c>
      <c r="K424">
        <v>317.39999999999998</v>
      </c>
      <c r="L424">
        <v>1113.0999999999999</v>
      </c>
      <c r="M424">
        <v>3456.7</v>
      </c>
      <c r="N424">
        <v>317.3</v>
      </c>
      <c r="O424">
        <v>377.6</v>
      </c>
      <c r="Q424">
        <v>791.7</v>
      </c>
      <c r="R424">
        <v>339.3</v>
      </c>
      <c r="S424">
        <v>353.3</v>
      </c>
      <c r="T424">
        <v>34.9</v>
      </c>
      <c r="U424">
        <v>388.2</v>
      </c>
      <c r="V424">
        <v>60</v>
      </c>
      <c r="W424">
        <v>285.2</v>
      </c>
      <c r="X424">
        <v>59.7</v>
      </c>
      <c r="Y424">
        <v>406.3</v>
      </c>
      <c r="Z424">
        <v>1212.5</v>
      </c>
      <c r="AA424">
        <v>8</v>
      </c>
      <c r="AB424">
        <v>410.2</v>
      </c>
      <c r="AC424">
        <v>1212.5999999999999</v>
      </c>
      <c r="AD424">
        <v>8</v>
      </c>
    </row>
    <row r="425" spans="1:30" x14ac:dyDescent="0.2">
      <c r="A425" s="2">
        <v>34274</v>
      </c>
      <c r="B425">
        <v>1129</v>
      </c>
      <c r="C425">
        <v>3474.7</v>
      </c>
      <c r="D425">
        <v>319.2</v>
      </c>
      <c r="E425">
        <v>390.1</v>
      </c>
      <c r="G425">
        <v>785.1</v>
      </c>
      <c r="H425">
        <v>341.5</v>
      </c>
      <c r="I425">
        <v>264.10000000000002</v>
      </c>
      <c r="J425">
        <v>52.2</v>
      </c>
      <c r="K425">
        <v>316.39999999999998</v>
      </c>
      <c r="L425">
        <v>1124.0999999999999</v>
      </c>
      <c r="M425">
        <v>3470.1</v>
      </c>
      <c r="N425">
        <v>319.10000000000002</v>
      </c>
      <c r="O425">
        <v>384.3</v>
      </c>
      <c r="Q425">
        <v>786.4</v>
      </c>
      <c r="R425">
        <v>342.2</v>
      </c>
      <c r="S425">
        <v>356.6</v>
      </c>
      <c r="T425">
        <v>35.4</v>
      </c>
      <c r="U425">
        <v>392</v>
      </c>
      <c r="V425">
        <v>61.3</v>
      </c>
      <c r="W425">
        <v>89.5</v>
      </c>
      <c r="X425">
        <v>61.2</v>
      </c>
      <c r="Y425">
        <v>411.9</v>
      </c>
      <c r="Z425">
        <v>1219</v>
      </c>
      <c r="AA425">
        <v>7.8</v>
      </c>
      <c r="AB425">
        <v>412.7</v>
      </c>
      <c r="AC425">
        <v>1217.4000000000001</v>
      </c>
      <c r="AD425">
        <v>8</v>
      </c>
    </row>
    <row r="426" spans="1:30" x14ac:dyDescent="0.2">
      <c r="A426" s="2">
        <v>34304</v>
      </c>
      <c r="B426">
        <v>1153.3</v>
      </c>
      <c r="C426">
        <v>3495.1</v>
      </c>
      <c r="D426">
        <v>324.3</v>
      </c>
      <c r="E426">
        <v>401.8</v>
      </c>
      <c r="G426">
        <v>779.7</v>
      </c>
      <c r="H426">
        <v>344.5</v>
      </c>
      <c r="I426">
        <v>262.89999999999998</v>
      </c>
      <c r="J426">
        <v>52.6</v>
      </c>
      <c r="K426">
        <v>315.5</v>
      </c>
      <c r="L426">
        <v>1129.5999999999999</v>
      </c>
      <c r="M426">
        <v>3474.5</v>
      </c>
      <c r="N426">
        <v>321.60000000000002</v>
      </c>
      <c r="O426">
        <v>385.4</v>
      </c>
      <c r="Q426">
        <v>781.4</v>
      </c>
      <c r="R426">
        <v>344.2</v>
      </c>
      <c r="S426">
        <v>362.4</v>
      </c>
      <c r="T426">
        <v>36.200000000000003</v>
      </c>
      <c r="U426">
        <v>398.6</v>
      </c>
      <c r="V426">
        <v>62.8</v>
      </c>
      <c r="W426">
        <v>82</v>
      </c>
      <c r="X426">
        <v>62.8</v>
      </c>
      <c r="Y426">
        <v>419.4</v>
      </c>
      <c r="Z426">
        <v>1217.7</v>
      </c>
      <c r="AA426">
        <v>7.7</v>
      </c>
      <c r="AB426">
        <v>414.6</v>
      </c>
      <c r="AC426">
        <v>1219.3</v>
      </c>
      <c r="AD426">
        <v>8</v>
      </c>
    </row>
    <row r="427" spans="1:30" x14ac:dyDescent="0.2">
      <c r="A427" s="2">
        <v>34335</v>
      </c>
      <c r="B427">
        <v>1141.7</v>
      </c>
      <c r="C427">
        <v>3480.1</v>
      </c>
      <c r="D427">
        <v>323.39999999999998</v>
      </c>
      <c r="E427">
        <v>391.9</v>
      </c>
      <c r="G427">
        <v>775.4</v>
      </c>
      <c r="H427">
        <v>345.1</v>
      </c>
      <c r="I427">
        <v>262.2</v>
      </c>
      <c r="J427">
        <v>53.6</v>
      </c>
      <c r="K427">
        <v>315.8</v>
      </c>
      <c r="L427">
        <v>1131.5999999999999</v>
      </c>
      <c r="M427">
        <v>3474.9</v>
      </c>
      <c r="N427">
        <v>324.89999999999998</v>
      </c>
      <c r="O427">
        <v>386.2</v>
      </c>
      <c r="Q427">
        <v>775.2</v>
      </c>
      <c r="R427">
        <v>344.4</v>
      </c>
      <c r="S427">
        <v>362.9</v>
      </c>
      <c r="T427">
        <v>34.9</v>
      </c>
      <c r="U427">
        <v>397.8</v>
      </c>
      <c r="V427">
        <v>62</v>
      </c>
      <c r="W427">
        <v>73.400000000000006</v>
      </c>
      <c r="X427">
        <v>62</v>
      </c>
      <c r="Y427">
        <v>418.6</v>
      </c>
      <c r="Z427">
        <v>1217.9000000000001</v>
      </c>
      <c r="AA427">
        <v>7.8</v>
      </c>
      <c r="AB427">
        <v>412.4</v>
      </c>
      <c r="AC427">
        <v>1223.8</v>
      </c>
      <c r="AD427">
        <v>8.1</v>
      </c>
    </row>
    <row r="428" spans="1:30" x14ac:dyDescent="0.2">
      <c r="A428" s="2">
        <v>34366</v>
      </c>
      <c r="B428">
        <v>1123.8</v>
      </c>
      <c r="C428">
        <v>3459.7</v>
      </c>
      <c r="D428">
        <v>326.8</v>
      </c>
      <c r="E428">
        <v>379.5</v>
      </c>
      <c r="G428">
        <v>769.9</v>
      </c>
      <c r="H428">
        <v>346.4</v>
      </c>
      <c r="I428">
        <v>261.8</v>
      </c>
      <c r="J428">
        <v>55.3</v>
      </c>
      <c r="K428">
        <v>317</v>
      </c>
      <c r="L428">
        <v>1136.3</v>
      </c>
      <c r="M428">
        <v>3475.7</v>
      </c>
      <c r="N428">
        <v>328.1</v>
      </c>
      <c r="O428">
        <v>388.3</v>
      </c>
      <c r="Q428">
        <v>769.8</v>
      </c>
      <c r="R428">
        <v>342.8</v>
      </c>
      <c r="S428">
        <v>363.8</v>
      </c>
      <c r="T428">
        <v>34.1</v>
      </c>
      <c r="U428">
        <v>397.9</v>
      </c>
      <c r="V428">
        <v>59.6</v>
      </c>
      <c r="W428">
        <v>70.400000000000006</v>
      </c>
      <c r="X428">
        <v>59.5</v>
      </c>
      <c r="Y428">
        <v>409.7</v>
      </c>
      <c r="Z428">
        <v>1219.5999999999999</v>
      </c>
      <c r="AA428">
        <v>7.8</v>
      </c>
      <c r="AB428">
        <v>411.7</v>
      </c>
      <c r="AC428">
        <v>1226.8</v>
      </c>
      <c r="AD428">
        <v>8.1</v>
      </c>
    </row>
    <row r="429" spans="1:30" x14ac:dyDescent="0.2">
      <c r="A429" s="2">
        <v>34394</v>
      </c>
      <c r="B429">
        <v>1131.0999999999999</v>
      </c>
      <c r="C429">
        <v>3477.2</v>
      </c>
      <c r="D429">
        <v>330.1</v>
      </c>
      <c r="E429">
        <v>379.6</v>
      </c>
      <c r="G429">
        <v>766</v>
      </c>
      <c r="H429">
        <v>352.7</v>
      </c>
      <c r="I429">
        <v>260.7</v>
      </c>
      <c r="J429">
        <v>56.9</v>
      </c>
      <c r="K429">
        <v>317.60000000000002</v>
      </c>
      <c r="L429">
        <v>1140.0999999999999</v>
      </c>
      <c r="M429">
        <v>3480.1</v>
      </c>
      <c r="N429">
        <v>331.1</v>
      </c>
      <c r="O429">
        <v>388</v>
      </c>
      <c r="Q429">
        <v>765.8</v>
      </c>
      <c r="R429">
        <v>347.3</v>
      </c>
      <c r="S429">
        <v>366.8</v>
      </c>
      <c r="T429">
        <v>34</v>
      </c>
      <c r="U429">
        <v>400.8</v>
      </c>
      <c r="V429">
        <v>59.6</v>
      </c>
      <c r="W429">
        <v>55.1</v>
      </c>
      <c r="X429">
        <v>59.5</v>
      </c>
      <c r="Y429">
        <v>413.5</v>
      </c>
      <c r="Z429">
        <v>1227.4000000000001</v>
      </c>
      <c r="AA429">
        <v>7.9</v>
      </c>
      <c r="AB429">
        <v>412.9</v>
      </c>
      <c r="AC429">
        <v>1227</v>
      </c>
      <c r="AD429">
        <v>8.1</v>
      </c>
    </row>
    <row r="430" spans="1:30" x14ac:dyDescent="0.2">
      <c r="A430" s="2">
        <v>34425</v>
      </c>
      <c r="B430">
        <v>1152.2</v>
      </c>
      <c r="C430">
        <v>3503.1</v>
      </c>
      <c r="D430">
        <v>333.9</v>
      </c>
      <c r="E430">
        <v>389.1</v>
      </c>
      <c r="G430">
        <v>763.9</v>
      </c>
      <c r="H430">
        <v>358.9</v>
      </c>
      <c r="I430">
        <v>259.7</v>
      </c>
      <c r="J430">
        <v>58.1</v>
      </c>
      <c r="K430">
        <v>317.7</v>
      </c>
      <c r="L430">
        <v>1141.0999999999999</v>
      </c>
      <c r="M430">
        <v>3481.3</v>
      </c>
      <c r="N430">
        <v>333.7</v>
      </c>
      <c r="O430">
        <v>387.5</v>
      </c>
      <c r="Q430">
        <v>763.7</v>
      </c>
      <c r="R430">
        <v>354.4</v>
      </c>
      <c r="S430">
        <v>370.9</v>
      </c>
      <c r="T430">
        <v>36.1</v>
      </c>
      <c r="U430">
        <v>406.9</v>
      </c>
      <c r="V430">
        <v>61.6</v>
      </c>
      <c r="W430">
        <v>124.2</v>
      </c>
      <c r="X430">
        <v>61.5</v>
      </c>
      <c r="Y430">
        <v>421.3</v>
      </c>
      <c r="Z430">
        <v>1228.0999999999999</v>
      </c>
      <c r="AA430">
        <v>7.9</v>
      </c>
      <c r="AB430">
        <v>411.7</v>
      </c>
      <c r="AC430">
        <v>1222.0999999999999</v>
      </c>
      <c r="AD430">
        <v>8.1</v>
      </c>
    </row>
    <row r="431" spans="1:30" x14ac:dyDescent="0.2">
      <c r="A431" s="2">
        <v>34455</v>
      </c>
      <c r="B431">
        <v>1132</v>
      </c>
      <c r="C431">
        <v>3474.5</v>
      </c>
      <c r="D431">
        <v>336.7</v>
      </c>
      <c r="E431">
        <v>377.6</v>
      </c>
      <c r="G431">
        <v>764.4</v>
      </c>
      <c r="H431">
        <v>357.4</v>
      </c>
      <c r="I431">
        <v>258.60000000000002</v>
      </c>
      <c r="J431">
        <v>58.6</v>
      </c>
      <c r="K431">
        <v>317.2</v>
      </c>
      <c r="L431">
        <v>1143.3</v>
      </c>
      <c r="M431">
        <v>3490.8</v>
      </c>
      <c r="N431">
        <v>336.8</v>
      </c>
      <c r="O431">
        <v>385.6</v>
      </c>
      <c r="Q431">
        <v>764.8</v>
      </c>
      <c r="R431">
        <v>360.1</v>
      </c>
      <c r="S431">
        <v>374.2</v>
      </c>
      <c r="T431">
        <v>32.9</v>
      </c>
      <c r="U431">
        <v>407.1</v>
      </c>
      <c r="V431">
        <v>59.2</v>
      </c>
      <c r="W431">
        <v>200.1</v>
      </c>
      <c r="X431">
        <v>59</v>
      </c>
      <c r="Y431">
        <v>409.6</v>
      </c>
      <c r="Z431">
        <v>1220.7</v>
      </c>
      <c r="AA431">
        <v>8.1</v>
      </c>
      <c r="AB431">
        <v>412.7</v>
      </c>
      <c r="AC431">
        <v>1222.5999999999999</v>
      </c>
      <c r="AD431">
        <v>8.1999999999999993</v>
      </c>
    </row>
    <row r="432" spans="1:30" x14ac:dyDescent="0.2">
      <c r="A432" s="2">
        <v>34486</v>
      </c>
      <c r="B432">
        <v>1141.8</v>
      </c>
      <c r="C432">
        <v>3477.4</v>
      </c>
      <c r="D432">
        <v>340.2</v>
      </c>
      <c r="E432">
        <v>382</v>
      </c>
      <c r="G432">
        <v>768.3</v>
      </c>
      <c r="H432">
        <v>351.5</v>
      </c>
      <c r="I432">
        <v>257.5</v>
      </c>
      <c r="J432">
        <v>59.2</v>
      </c>
      <c r="K432">
        <v>316.7</v>
      </c>
      <c r="L432">
        <v>1145.2</v>
      </c>
      <c r="M432">
        <v>3479.5</v>
      </c>
      <c r="N432">
        <v>339.8</v>
      </c>
      <c r="O432">
        <v>384.8</v>
      </c>
      <c r="Q432">
        <v>767.9</v>
      </c>
      <c r="R432">
        <v>354.1</v>
      </c>
      <c r="S432">
        <v>379.1</v>
      </c>
      <c r="T432">
        <v>32.5</v>
      </c>
      <c r="U432">
        <v>411.6</v>
      </c>
      <c r="V432">
        <v>59.9</v>
      </c>
      <c r="W432">
        <v>333.4</v>
      </c>
      <c r="X432">
        <v>59.6</v>
      </c>
      <c r="Y432">
        <v>411.2</v>
      </c>
      <c r="Z432">
        <v>1215.9000000000001</v>
      </c>
      <c r="AA432">
        <v>8.4</v>
      </c>
      <c r="AB432">
        <v>412.3</v>
      </c>
      <c r="AC432">
        <v>1212.3</v>
      </c>
      <c r="AD432">
        <v>8.3000000000000007</v>
      </c>
    </row>
    <row r="433" spans="1:30" x14ac:dyDescent="0.2">
      <c r="A433" s="2">
        <v>34516</v>
      </c>
      <c r="B433">
        <v>1150.9000000000001</v>
      </c>
      <c r="C433">
        <v>3491.5</v>
      </c>
      <c r="D433">
        <v>344.8</v>
      </c>
      <c r="E433">
        <v>386.9</v>
      </c>
      <c r="G433">
        <v>774.6</v>
      </c>
      <c r="H433">
        <v>354.7</v>
      </c>
      <c r="I433">
        <v>257</v>
      </c>
      <c r="J433">
        <v>59.7</v>
      </c>
      <c r="K433">
        <v>316.7</v>
      </c>
      <c r="L433">
        <v>1150.7</v>
      </c>
      <c r="M433">
        <v>3488.2</v>
      </c>
      <c r="N433">
        <v>343.6</v>
      </c>
      <c r="O433">
        <v>385.5</v>
      </c>
      <c r="Q433">
        <v>773.3</v>
      </c>
      <c r="R433">
        <v>356.7</v>
      </c>
      <c r="S433">
        <v>383.1</v>
      </c>
      <c r="T433">
        <v>32</v>
      </c>
      <c r="U433">
        <v>415</v>
      </c>
      <c r="V433">
        <v>60.1</v>
      </c>
      <c r="W433">
        <v>458</v>
      </c>
      <c r="X433">
        <v>59.6</v>
      </c>
      <c r="Y433">
        <v>410.3</v>
      </c>
      <c r="Z433">
        <v>1211.2</v>
      </c>
      <c r="AA433">
        <v>9</v>
      </c>
      <c r="AB433">
        <v>413.1</v>
      </c>
      <c r="AC433">
        <v>1207.5999999999999</v>
      </c>
      <c r="AD433">
        <v>8.4</v>
      </c>
    </row>
    <row r="434" spans="1:30" x14ac:dyDescent="0.2">
      <c r="A434" s="2">
        <v>34547</v>
      </c>
      <c r="B434">
        <v>1144.0999999999999</v>
      </c>
      <c r="C434">
        <v>3481.6</v>
      </c>
      <c r="D434">
        <v>345.7</v>
      </c>
      <c r="E434">
        <v>382.8</v>
      </c>
      <c r="G434">
        <v>780.2</v>
      </c>
      <c r="H434">
        <v>355.5</v>
      </c>
      <c r="I434">
        <v>256.5</v>
      </c>
      <c r="J434">
        <v>60.2</v>
      </c>
      <c r="K434">
        <v>316.7</v>
      </c>
      <c r="L434">
        <v>1150.5999999999999</v>
      </c>
      <c r="M434">
        <v>3485.7</v>
      </c>
      <c r="N434">
        <v>345.4</v>
      </c>
      <c r="O434">
        <v>385.7</v>
      </c>
      <c r="Q434">
        <v>779.6</v>
      </c>
      <c r="R434">
        <v>355.8</v>
      </c>
      <c r="S434">
        <v>384.3</v>
      </c>
      <c r="T434">
        <v>31</v>
      </c>
      <c r="U434">
        <v>415.3</v>
      </c>
      <c r="V434">
        <v>59.3</v>
      </c>
      <c r="W434">
        <v>468.6</v>
      </c>
      <c r="X434">
        <v>58.9</v>
      </c>
      <c r="Y434">
        <v>406.6</v>
      </c>
      <c r="Z434">
        <v>1201.8</v>
      </c>
      <c r="AA434">
        <v>9</v>
      </c>
      <c r="AB434">
        <v>411</v>
      </c>
      <c r="AC434">
        <v>1199.7</v>
      </c>
      <c r="AD434">
        <v>8.5</v>
      </c>
    </row>
    <row r="435" spans="1:30" x14ac:dyDescent="0.2">
      <c r="A435" s="2">
        <v>34578</v>
      </c>
      <c r="B435">
        <v>1146.4000000000001</v>
      </c>
      <c r="C435">
        <v>3476.8</v>
      </c>
      <c r="D435">
        <v>347</v>
      </c>
      <c r="E435">
        <v>384.5</v>
      </c>
      <c r="G435">
        <v>786.1</v>
      </c>
      <c r="H435">
        <v>353.1</v>
      </c>
      <c r="I435">
        <v>255.9</v>
      </c>
      <c r="J435">
        <v>60.7</v>
      </c>
      <c r="K435">
        <v>316.60000000000002</v>
      </c>
      <c r="L435">
        <v>1151.9000000000001</v>
      </c>
      <c r="M435">
        <v>3486.1</v>
      </c>
      <c r="N435">
        <v>347.7</v>
      </c>
      <c r="O435">
        <v>386.9</v>
      </c>
      <c r="Q435">
        <v>786.2</v>
      </c>
      <c r="R435">
        <v>356.4</v>
      </c>
      <c r="S435">
        <v>386.6</v>
      </c>
      <c r="T435">
        <v>30.3</v>
      </c>
      <c r="U435">
        <v>416.9</v>
      </c>
      <c r="V435">
        <v>60</v>
      </c>
      <c r="W435">
        <v>486.7</v>
      </c>
      <c r="X435">
        <v>59.5</v>
      </c>
      <c r="Y435">
        <v>406.1</v>
      </c>
      <c r="Z435">
        <v>1191.0999999999999</v>
      </c>
      <c r="AA435">
        <v>8.8000000000000007</v>
      </c>
      <c r="AB435">
        <v>408.8</v>
      </c>
      <c r="AC435">
        <v>1191.5999999999999</v>
      </c>
      <c r="AD435">
        <v>8.5</v>
      </c>
    </row>
    <row r="436" spans="1:30" x14ac:dyDescent="0.2">
      <c r="A436" s="2">
        <v>34608</v>
      </c>
      <c r="B436">
        <v>1147.9000000000001</v>
      </c>
      <c r="C436">
        <v>3478.2</v>
      </c>
      <c r="D436">
        <v>349.5</v>
      </c>
      <c r="E436">
        <v>387.7</v>
      </c>
      <c r="G436">
        <v>796.2</v>
      </c>
      <c r="H436">
        <v>355.4</v>
      </c>
      <c r="I436">
        <v>255.4</v>
      </c>
      <c r="J436">
        <v>61.3</v>
      </c>
      <c r="K436">
        <v>316.8</v>
      </c>
      <c r="L436">
        <v>1150.2</v>
      </c>
      <c r="M436">
        <v>3484.3</v>
      </c>
      <c r="N436">
        <v>350.3</v>
      </c>
      <c r="O436">
        <v>385.6</v>
      </c>
      <c r="Q436">
        <v>796.2</v>
      </c>
      <c r="R436">
        <v>358.4</v>
      </c>
      <c r="S436">
        <v>389</v>
      </c>
      <c r="T436">
        <v>29.7</v>
      </c>
      <c r="U436">
        <v>418.7</v>
      </c>
      <c r="V436">
        <v>59.5</v>
      </c>
      <c r="W436">
        <v>380.4</v>
      </c>
      <c r="X436">
        <v>59.1</v>
      </c>
      <c r="Y436">
        <v>402.1</v>
      </c>
      <c r="Z436">
        <v>1178.7</v>
      </c>
      <c r="AA436">
        <v>8.6</v>
      </c>
      <c r="AB436">
        <v>405.7</v>
      </c>
      <c r="AC436">
        <v>1179.5999999999999</v>
      </c>
      <c r="AD436">
        <v>8.6</v>
      </c>
    </row>
    <row r="437" spans="1:30" x14ac:dyDescent="0.2">
      <c r="A437" s="2">
        <v>34639</v>
      </c>
      <c r="B437">
        <v>1156.2</v>
      </c>
      <c r="C437">
        <v>3491.8</v>
      </c>
      <c r="D437">
        <v>353.2</v>
      </c>
      <c r="E437">
        <v>390.6</v>
      </c>
      <c r="G437">
        <v>805.7</v>
      </c>
      <c r="H437">
        <v>361.4</v>
      </c>
      <c r="I437">
        <v>255.1</v>
      </c>
      <c r="J437">
        <v>62.1</v>
      </c>
      <c r="K437">
        <v>317.2</v>
      </c>
      <c r="L437">
        <v>1150.9000000000001</v>
      </c>
      <c r="M437">
        <v>3487.2</v>
      </c>
      <c r="N437">
        <v>353</v>
      </c>
      <c r="O437">
        <v>384.6</v>
      </c>
      <c r="Q437">
        <v>807.2</v>
      </c>
      <c r="R437">
        <v>361.9</v>
      </c>
      <c r="S437">
        <v>393.6</v>
      </c>
      <c r="T437">
        <v>29.4</v>
      </c>
      <c r="U437">
        <v>423.1</v>
      </c>
      <c r="V437">
        <v>60</v>
      </c>
      <c r="W437">
        <v>249.1</v>
      </c>
      <c r="X437">
        <v>59.8</v>
      </c>
      <c r="Y437">
        <v>403.9</v>
      </c>
      <c r="Z437">
        <v>1168.5</v>
      </c>
      <c r="AA437">
        <v>8.4</v>
      </c>
      <c r="AB437">
        <v>404.8</v>
      </c>
      <c r="AC437">
        <v>1167.2</v>
      </c>
      <c r="AD437">
        <v>8.6</v>
      </c>
    </row>
    <row r="438" spans="1:30" x14ac:dyDescent="0.2">
      <c r="A438" s="2">
        <v>34669</v>
      </c>
      <c r="B438">
        <v>1174.5</v>
      </c>
      <c r="C438">
        <v>3507.8</v>
      </c>
      <c r="D438">
        <v>357.6</v>
      </c>
      <c r="E438">
        <v>400.2</v>
      </c>
      <c r="G438">
        <v>815.8</v>
      </c>
      <c r="H438">
        <v>367.8</v>
      </c>
      <c r="I438">
        <v>254.9</v>
      </c>
      <c r="J438">
        <v>62.9</v>
      </c>
      <c r="K438">
        <v>317.8</v>
      </c>
      <c r="L438">
        <v>1150.7</v>
      </c>
      <c r="M438">
        <v>3486.4</v>
      </c>
      <c r="N438">
        <v>354.5</v>
      </c>
      <c r="O438">
        <v>383.6</v>
      </c>
      <c r="Q438">
        <v>817.5</v>
      </c>
      <c r="R438">
        <v>367</v>
      </c>
      <c r="S438">
        <v>399</v>
      </c>
      <c r="T438">
        <v>29.5</v>
      </c>
      <c r="U438">
        <v>428.5</v>
      </c>
      <c r="V438">
        <v>61.4</v>
      </c>
      <c r="W438">
        <v>209</v>
      </c>
      <c r="X438">
        <v>61.2</v>
      </c>
      <c r="Y438">
        <v>408.4</v>
      </c>
      <c r="Z438">
        <v>1149.7</v>
      </c>
      <c r="AA438">
        <v>8.3000000000000007</v>
      </c>
      <c r="AB438">
        <v>404</v>
      </c>
      <c r="AC438">
        <v>1151.3</v>
      </c>
      <c r="AD438">
        <v>8.6</v>
      </c>
    </row>
    <row r="439" spans="1:30" x14ac:dyDescent="0.2">
      <c r="A439" s="2">
        <v>34700</v>
      </c>
      <c r="B439">
        <v>1159.5</v>
      </c>
      <c r="C439">
        <v>3495.3</v>
      </c>
      <c r="D439">
        <v>355.9</v>
      </c>
      <c r="E439">
        <v>388.8</v>
      </c>
      <c r="G439">
        <v>833.6</v>
      </c>
      <c r="H439">
        <v>371.7</v>
      </c>
      <c r="I439">
        <v>255</v>
      </c>
      <c r="J439">
        <v>64.8</v>
      </c>
      <c r="K439">
        <v>319.7</v>
      </c>
      <c r="L439">
        <v>1151.4000000000001</v>
      </c>
      <c r="M439">
        <v>3492.4</v>
      </c>
      <c r="N439">
        <v>357.4</v>
      </c>
      <c r="O439">
        <v>384.5</v>
      </c>
      <c r="Q439">
        <v>833.4</v>
      </c>
      <c r="R439">
        <v>370.7</v>
      </c>
      <c r="S439">
        <v>399.2</v>
      </c>
      <c r="T439">
        <v>27</v>
      </c>
      <c r="U439">
        <v>426.2</v>
      </c>
      <c r="V439">
        <v>60.5</v>
      </c>
      <c r="W439">
        <v>135.80000000000001</v>
      </c>
      <c r="X439">
        <v>60.4</v>
      </c>
      <c r="Y439">
        <v>406.5</v>
      </c>
      <c r="Z439">
        <v>1130.5</v>
      </c>
      <c r="AA439">
        <v>8.3000000000000007</v>
      </c>
      <c r="AB439">
        <v>400.9</v>
      </c>
      <c r="AC439">
        <v>1136.9000000000001</v>
      </c>
      <c r="AD439">
        <v>8.6</v>
      </c>
    </row>
    <row r="440" spans="1:30" x14ac:dyDescent="0.2">
      <c r="A440" s="2">
        <v>34731</v>
      </c>
      <c r="B440">
        <v>1135.3</v>
      </c>
      <c r="C440">
        <v>3474.9</v>
      </c>
      <c r="D440">
        <v>357.1</v>
      </c>
      <c r="E440">
        <v>374.9</v>
      </c>
      <c r="G440">
        <v>853.9</v>
      </c>
      <c r="H440">
        <v>372.9</v>
      </c>
      <c r="I440">
        <v>255.7</v>
      </c>
      <c r="J440">
        <v>67.400000000000006</v>
      </c>
      <c r="K440">
        <v>323</v>
      </c>
      <c r="L440">
        <v>1147.4000000000001</v>
      </c>
      <c r="M440">
        <v>3489.9</v>
      </c>
      <c r="N440">
        <v>358.4</v>
      </c>
      <c r="O440">
        <v>383.5</v>
      </c>
      <c r="Q440">
        <v>853.5</v>
      </c>
      <c r="R440">
        <v>369.6</v>
      </c>
      <c r="S440">
        <v>396.7</v>
      </c>
      <c r="T440">
        <v>26.2</v>
      </c>
      <c r="U440">
        <v>422.9</v>
      </c>
      <c r="V440">
        <v>57.7</v>
      </c>
      <c r="W440">
        <v>59.4</v>
      </c>
      <c r="X440">
        <v>57.6</v>
      </c>
      <c r="Y440">
        <v>395</v>
      </c>
      <c r="Z440">
        <v>1112.8</v>
      </c>
      <c r="AA440">
        <v>8.3000000000000007</v>
      </c>
      <c r="AB440">
        <v>396.9</v>
      </c>
      <c r="AC440">
        <v>1119.4000000000001</v>
      </c>
      <c r="AD440">
        <v>8.6</v>
      </c>
    </row>
    <row r="441" spans="1:30" x14ac:dyDescent="0.2">
      <c r="A441" s="2">
        <v>34759</v>
      </c>
      <c r="B441">
        <v>1139.3</v>
      </c>
      <c r="C441">
        <v>3491.7</v>
      </c>
      <c r="D441">
        <v>361.4</v>
      </c>
      <c r="E441">
        <v>374.1</v>
      </c>
      <c r="G441">
        <v>876.7</v>
      </c>
      <c r="H441">
        <v>373.4</v>
      </c>
      <c r="I441">
        <v>256.7</v>
      </c>
      <c r="J441">
        <v>70</v>
      </c>
      <c r="K441">
        <v>326.7</v>
      </c>
      <c r="L441">
        <v>1146.7</v>
      </c>
      <c r="M441">
        <v>3491.1</v>
      </c>
      <c r="N441">
        <v>362.2</v>
      </c>
      <c r="O441">
        <v>381.4</v>
      </c>
      <c r="Q441">
        <v>876.2</v>
      </c>
      <c r="R441">
        <v>368</v>
      </c>
      <c r="S441">
        <v>400.6</v>
      </c>
      <c r="T441">
        <v>27.1</v>
      </c>
      <c r="U441">
        <v>427.7</v>
      </c>
      <c r="V441">
        <v>57.6</v>
      </c>
      <c r="W441">
        <v>68.900000000000006</v>
      </c>
      <c r="X441">
        <v>57.5</v>
      </c>
      <c r="Y441">
        <v>395.2</v>
      </c>
      <c r="Z441">
        <v>1102.2</v>
      </c>
      <c r="AA441">
        <v>8.6</v>
      </c>
      <c r="AB441">
        <v>394.3</v>
      </c>
      <c r="AC441">
        <v>1100.2</v>
      </c>
      <c r="AD441">
        <v>8.9</v>
      </c>
    </row>
    <row r="442" spans="1:30" x14ac:dyDescent="0.2">
      <c r="A442" s="2">
        <v>34790</v>
      </c>
      <c r="B442">
        <v>1160.3</v>
      </c>
      <c r="C442">
        <v>3522.4</v>
      </c>
      <c r="D442">
        <v>365.6</v>
      </c>
      <c r="E442">
        <v>382.3</v>
      </c>
      <c r="G442">
        <v>893.6</v>
      </c>
      <c r="H442">
        <v>375.9</v>
      </c>
      <c r="I442">
        <v>257.60000000000002</v>
      </c>
      <c r="J442">
        <v>72.599999999999994</v>
      </c>
      <c r="K442">
        <v>330.2</v>
      </c>
      <c r="L442">
        <v>1149.3</v>
      </c>
      <c r="M442">
        <v>3499.2</v>
      </c>
      <c r="N442">
        <v>365.5</v>
      </c>
      <c r="O442">
        <v>380.2</v>
      </c>
      <c r="Q442">
        <v>893.1</v>
      </c>
      <c r="R442">
        <v>371.1</v>
      </c>
      <c r="S442">
        <v>405.1</v>
      </c>
      <c r="T442">
        <v>28.4</v>
      </c>
      <c r="U442">
        <v>433.5</v>
      </c>
      <c r="V442">
        <v>58.9</v>
      </c>
      <c r="W442">
        <v>110.7</v>
      </c>
      <c r="X442">
        <v>58.7</v>
      </c>
      <c r="Y442">
        <v>403.5</v>
      </c>
      <c r="Z442">
        <v>1092.5999999999999</v>
      </c>
      <c r="AA442">
        <v>9</v>
      </c>
      <c r="AB442">
        <v>394.4</v>
      </c>
      <c r="AC442">
        <v>1085.7</v>
      </c>
      <c r="AD442">
        <v>9.1999999999999993</v>
      </c>
    </row>
    <row r="443" spans="1:30" x14ac:dyDescent="0.2">
      <c r="A443" s="2">
        <v>34820</v>
      </c>
      <c r="B443">
        <v>1133.9000000000001</v>
      </c>
      <c r="C443">
        <v>3506.7</v>
      </c>
      <c r="D443">
        <v>367.9</v>
      </c>
      <c r="E443">
        <v>373.1</v>
      </c>
      <c r="G443">
        <v>906.7</v>
      </c>
      <c r="H443">
        <v>376.5</v>
      </c>
      <c r="I443">
        <v>258.10000000000002</v>
      </c>
      <c r="J443">
        <v>75.099999999999994</v>
      </c>
      <c r="K443">
        <v>333.2</v>
      </c>
      <c r="L443">
        <v>1145.3</v>
      </c>
      <c r="M443">
        <v>3524.2</v>
      </c>
      <c r="N443">
        <v>368</v>
      </c>
      <c r="O443">
        <v>381.5</v>
      </c>
      <c r="Q443">
        <v>906.9</v>
      </c>
      <c r="R443">
        <v>380.4</v>
      </c>
      <c r="S443">
        <v>408.2</v>
      </c>
      <c r="T443">
        <v>25.8</v>
      </c>
      <c r="U443">
        <v>434</v>
      </c>
      <c r="V443">
        <v>56.7</v>
      </c>
      <c r="W443">
        <v>149.9</v>
      </c>
      <c r="X443">
        <v>56.6</v>
      </c>
      <c r="Y443">
        <v>383.8</v>
      </c>
      <c r="Z443">
        <v>1089.5999999999999</v>
      </c>
      <c r="AA443">
        <v>9.1</v>
      </c>
      <c r="AB443">
        <v>386.6</v>
      </c>
      <c r="AC443">
        <v>1091.5999999999999</v>
      </c>
      <c r="AD443">
        <v>9.1999999999999993</v>
      </c>
    </row>
    <row r="444" spans="1:30" x14ac:dyDescent="0.2">
      <c r="A444" s="2">
        <v>34851</v>
      </c>
      <c r="B444">
        <v>1141</v>
      </c>
      <c r="C444">
        <v>3545.5</v>
      </c>
      <c r="D444">
        <v>368.2</v>
      </c>
      <c r="E444">
        <v>381.8</v>
      </c>
      <c r="G444">
        <v>914.2</v>
      </c>
      <c r="H444">
        <v>388.8</v>
      </c>
      <c r="I444">
        <v>259.3</v>
      </c>
      <c r="J444">
        <v>77.599999999999994</v>
      </c>
      <c r="K444">
        <v>336.8</v>
      </c>
      <c r="L444">
        <v>1144.2</v>
      </c>
      <c r="M444">
        <v>3548.9</v>
      </c>
      <c r="N444">
        <v>367.9</v>
      </c>
      <c r="O444">
        <v>384.6</v>
      </c>
      <c r="Q444">
        <v>913.6</v>
      </c>
      <c r="R444">
        <v>392.3</v>
      </c>
      <c r="S444">
        <v>409.4</v>
      </c>
      <c r="T444">
        <v>25.4</v>
      </c>
      <c r="U444">
        <v>434.8</v>
      </c>
      <c r="V444">
        <v>57</v>
      </c>
      <c r="W444">
        <v>272.39999999999998</v>
      </c>
      <c r="X444">
        <v>56.8</v>
      </c>
      <c r="Y444">
        <v>381.5</v>
      </c>
      <c r="Z444">
        <v>1101.5999999999999</v>
      </c>
      <c r="AA444">
        <v>9.4</v>
      </c>
      <c r="AB444">
        <v>382.5</v>
      </c>
      <c r="AC444">
        <v>1098.9000000000001</v>
      </c>
      <c r="AD444">
        <v>9.1999999999999993</v>
      </c>
    </row>
    <row r="445" spans="1:30" x14ac:dyDescent="0.2">
      <c r="A445" s="2">
        <v>34881</v>
      </c>
      <c r="B445">
        <v>1145.7</v>
      </c>
      <c r="C445">
        <v>3569.7</v>
      </c>
      <c r="D445">
        <v>369.1</v>
      </c>
      <c r="E445">
        <v>387.9</v>
      </c>
      <c r="G445">
        <v>920.4</v>
      </c>
      <c r="H445">
        <v>402.1</v>
      </c>
      <c r="I445">
        <v>260.5</v>
      </c>
      <c r="J445">
        <v>78.599999999999994</v>
      </c>
      <c r="K445">
        <v>339.1</v>
      </c>
      <c r="L445">
        <v>1145.5</v>
      </c>
      <c r="M445">
        <v>3567.4</v>
      </c>
      <c r="N445">
        <v>368.2</v>
      </c>
      <c r="O445">
        <v>386.7</v>
      </c>
      <c r="Q445">
        <v>919.1</v>
      </c>
      <c r="R445">
        <v>404.4</v>
      </c>
      <c r="S445">
        <v>410.7</v>
      </c>
      <c r="T445">
        <v>25.2</v>
      </c>
      <c r="U445">
        <v>435.9</v>
      </c>
      <c r="V445">
        <v>57.4</v>
      </c>
      <c r="W445">
        <v>371.3</v>
      </c>
      <c r="X445">
        <v>57</v>
      </c>
      <c r="Y445">
        <v>379</v>
      </c>
      <c r="Z445">
        <v>1101.5</v>
      </c>
      <c r="AA445">
        <v>9.6999999999999993</v>
      </c>
      <c r="AB445">
        <v>381.5</v>
      </c>
      <c r="AC445">
        <v>1098.4000000000001</v>
      </c>
      <c r="AD445">
        <v>9.1</v>
      </c>
    </row>
    <row r="446" spans="1:30" x14ac:dyDescent="0.2">
      <c r="A446" s="2">
        <v>34912</v>
      </c>
      <c r="B446">
        <v>1139.3</v>
      </c>
      <c r="C446">
        <v>3585.2</v>
      </c>
      <c r="D446">
        <v>369</v>
      </c>
      <c r="E446">
        <v>386</v>
      </c>
      <c r="G446">
        <v>922.9</v>
      </c>
      <c r="H446">
        <v>415.6</v>
      </c>
      <c r="I446">
        <v>261.10000000000002</v>
      </c>
      <c r="J446">
        <v>78.2</v>
      </c>
      <c r="K446">
        <v>339.3</v>
      </c>
      <c r="L446">
        <v>1145.4000000000001</v>
      </c>
      <c r="M446">
        <v>3589</v>
      </c>
      <c r="N446">
        <v>368.8</v>
      </c>
      <c r="O446">
        <v>388.7</v>
      </c>
      <c r="Q446">
        <v>922.7</v>
      </c>
      <c r="R446">
        <v>415.2</v>
      </c>
      <c r="S446">
        <v>410.4</v>
      </c>
      <c r="T446">
        <v>25.2</v>
      </c>
      <c r="U446">
        <v>435.5</v>
      </c>
      <c r="V446">
        <v>56.8</v>
      </c>
      <c r="W446">
        <v>282</v>
      </c>
      <c r="X446">
        <v>56.5</v>
      </c>
      <c r="Y446">
        <v>374.6</v>
      </c>
      <c r="Z446">
        <v>1107.4000000000001</v>
      </c>
      <c r="AA446">
        <v>9.6999999999999993</v>
      </c>
      <c r="AB446">
        <v>378.7</v>
      </c>
      <c r="AC446">
        <v>1105.7</v>
      </c>
      <c r="AD446">
        <v>9.1999999999999993</v>
      </c>
    </row>
    <row r="447" spans="1:30" x14ac:dyDescent="0.2">
      <c r="A447" s="2">
        <v>34943</v>
      </c>
      <c r="B447">
        <v>1138.4000000000001</v>
      </c>
      <c r="C447">
        <v>3594.6</v>
      </c>
      <c r="D447">
        <v>369.3</v>
      </c>
      <c r="E447">
        <v>387.7</v>
      </c>
      <c r="G447">
        <v>924.6</v>
      </c>
      <c r="H447">
        <v>418.9</v>
      </c>
      <c r="I447">
        <v>261.7</v>
      </c>
      <c r="J447">
        <v>77.900000000000006</v>
      </c>
      <c r="K447">
        <v>339.6</v>
      </c>
      <c r="L447">
        <v>1142</v>
      </c>
      <c r="M447">
        <v>3602.1</v>
      </c>
      <c r="N447">
        <v>369.8</v>
      </c>
      <c r="O447">
        <v>388.7</v>
      </c>
      <c r="Q447">
        <v>925.3</v>
      </c>
      <c r="R447">
        <v>421.9</v>
      </c>
      <c r="S447">
        <v>411.1</v>
      </c>
      <c r="T447">
        <v>25.2</v>
      </c>
      <c r="U447">
        <v>436.3</v>
      </c>
      <c r="V447">
        <v>57.2</v>
      </c>
      <c r="W447">
        <v>277.5</v>
      </c>
      <c r="X447">
        <v>56.9</v>
      </c>
      <c r="Y447">
        <v>372</v>
      </c>
      <c r="Z447">
        <v>1112.8</v>
      </c>
      <c r="AA447">
        <v>9.5</v>
      </c>
      <c r="AB447">
        <v>374.2</v>
      </c>
      <c r="AC447">
        <v>1113</v>
      </c>
      <c r="AD447">
        <v>9.1999999999999993</v>
      </c>
    </row>
    <row r="448" spans="1:30" x14ac:dyDescent="0.2">
      <c r="A448" s="2">
        <v>34973</v>
      </c>
      <c r="B448">
        <v>1132.9000000000001</v>
      </c>
      <c r="C448">
        <v>3602.3</v>
      </c>
      <c r="D448">
        <v>370</v>
      </c>
      <c r="E448">
        <v>390.8</v>
      </c>
      <c r="G448">
        <v>926.9</v>
      </c>
      <c r="H448">
        <v>423.1</v>
      </c>
      <c r="I448">
        <v>261.89999999999998</v>
      </c>
      <c r="J448">
        <v>78.099999999999994</v>
      </c>
      <c r="K448">
        <v>340</v>
      </c>
      <c r="L448">
        <v>1137.3</v>
      </c>
      <c r="M448">
        <v>3613.4</v>
      </c>
      <c r="N448">
        <v>370.9</v>
      </c>
      <c r="O448">
        <v>390.9</v>
      </c>
      <c r="Q448">
        <v>927.1</v>
      </c>
      <c r="R448">
        <v>426.5</v>
      </c>
      <c r="S448">
        <v>411.5</v>
      </c>
      <c r="T448">
        <v>25</v>
      </c>
      <c r="U448">
        <v>436.6</v>
      </c>
      <c r="V448">
        <v>56.4</v>
      </c>
      <c r="W448">
        <v>245.4</v>
      </c>
      <c r="X448">
        <v>56.1</v>
      </c>
      <c r="Y448">
        <v>362.9</v>
      </c>
      <c r="Z448">
        <v>1119.5</v>
      </c>
      <c r="AA448">
        <v>9.1</v>
      </c>
      <c r="AB448">
        <v>366.4</v>
      </c>
      <c r="AC448">
        <v>1122.5</v>
      </c>
      <c r="AD448">
        <v>9.1</v>
      </c>
    </row>
    <row r="449" spans="1:30" x14ac:dyDescent="0.2">
      <c r="A449" s="2">
        <v>35004</v>
      </c>
      <c r="B449">
        <v>1138.5999999999999</v>
      </c>
      <c r="C449">
        <v>3622.9</v>
      </c>
      <c r="D449">
        <v>371.7</v>
      </c>
      <c r="E449">
        <v>395.6</v>
      </c>
      <c r="G449">
        <v>929.2</v>
      </c>
      <c r="H449">
        <v>429.3</v>
      </c>
      <c r="I449">
        <v>261.3</v>
      </c>
      <c r="J449">
        <v>78.8</v>
      </c>
      <c r="K449">
        <v>340</v>
      </c>
      <c r="L449">
        <v>1134.0999999999999</v>
      </c>
      <c r="M449">
        <v>3619.9</v>
      </c>
      <c r="N449">
        <v>371.5</v>
      </c>
      <c r="O449">
        <v>390.2</v>
      </c>
      <c r="Q449">
        <v>930.6</v>
      </c>
      <c r="R449">
        <v>430.2</v>
      </c>
      <c r="S449">
        <v>413.8</v>
      </c>
      <c r="T449">
        <v>25.3</v>
      </c>
      <c r="U449">
        <v>439.1</v>
      </c>
      <c r="V449">
        <v>56.4</v>
      </c>
      <c r="W449">
        <v>204.3</v>
      </c>
      <c r="X449">
        <v>56.2</v>
      </c>
      <c r="Y449">
        <v>362.5</v>
      </c>
      <c r="Z449">
        <v>1125.9000000000001</v>
      </c>
      <c r="AA449">
        <v>8.9</v>
      </c>
      <c r="AB449">
        <v>363.3</v>
      </c>
      <c r="AC449">
        <v>1125</v>
      </c>
      <c r="AD449">
        <v>9.1</v>
      </c>
    </row>
    <row r="450" spans="1:30" x14ac:dyDescent="0.2">
      <c r="A450" s="2">
        <v>35034</v>
      </c>
      <c r="B450">
        <v>1152.7</v>
      </c>
      <c r="C450">
        <v>3653.3</v>
      </c>
      <c r="D450">
        <v>376.3</v>
      </c>
      <c r="E450">
        <v>407.2</v>
      </c>
      <c r="G450">
        <v>930.8</v>
      </c>
      <c r="H450">
        <v>434.9</v>
      </c>
      <c r="I450">
        <v>260.5</v>
      </c>
      <c r="J450">
        <v>79.400000000000006</v>
      </c>
      <c r="K450">
        <v>340</v>
      </c>
      <c r="L450">
        <v>1127.5</v>
      </c>
      <c r="M450">
        <v>3629.5</v>
      </c>
      <c r="N450">
        <v>372.8</v>
      </c>
      <c r="O450">
        <v>389</v>
      </c>
      <c r="Q450">
        <v>932.3</v>
      </c>
      <c r="R450">
        <v>433.8</v>
      </c>
      <c r="S450">
        <v>419.7</v>
      </c>
      <c r="T450">
        <v>26.1</v>
      </c>
      <c r="U450">
        <v>445.8</v>
      </c>
      <c r="V450">
        <v>57.9</v>
      </c>
      <c r="W450">
        <v>257.39999999999998</v>
      </c>
      <c r="X450">
        <v>57.6</v>
      </c>
      <c r="Y450">
        <v>360.5</v>
      </c>
      <c r="Z450">
        <v>1134.9000000000001</v>
      </c>
      <c r="AA450">
        <v>8.8000000000000007</v>
      </c>
      <c r="AB450">
        <v>356.6</v>
      </c>
      <c r="AC450">
        <v>1135.9000000000001</v>
      </c>
      <c r="AD450">
        <v>9</v>
      </c>
    </row>
    <row r="451" spans="1:30" x14ac:dyDescent="0.2">
      <c r="A451" s="2">
        <v>35065</v>
      </c>
      <c r="B451">
        <v>1130.2</v>
      </c>
      <c r="C451">
        <v>3651.3</v>
      </c>
      <c r="D451">
        <v>371.8</v>
      </c>
      <c r="E451">
        <v>398.5</v>
      </c>
      <c r="G451">
        <v>933.7</v>
      </c>
      <c r="H451">
        <v>440.9</v>
      </c>
      <c r="I451">
        <v>260.5</v>
      </c>
      <c r="J451">
        <v>80.599999999999994</v>
      </c>
      <c r="K451">
        <v>341.1</v>
      </c>
      <c r="L451">
        <v>1123.5</v>
      </c>
      <c r="M451">
        <v>3647.9</v>
      </c>
      <c r="N451">
        <v>373.3</v>
      </c>
      <c r="O451">
        <v>394.7</v>
      </c>
      <c r="Q451">
        <v>933.2</v>
      </c>
      <c r="R451">
        <v>439.3</v>
      </c>
      <c r="S451">
        <v>417.8</v>
      </c>
      <c r="T451">
        <v>23.9</v>
      </c>
      <c r="U451">
        <v>441.7</v>
      </c>
      <c r="V451">
        <v>56.9</v>
      </c>
      <c r="W451">
        <v>38</v>
      </c>
      <c r="X451">
        <v>56.9</v>
      </c>
      <c r="Y451">
        <v>351.1</v>
      </c>
      <c r="Z451">
        <v>1146.5</v>
      </c>
      <c r="AA451">
        <v>8.6999999999999993</v>
      </c>
      <c r="AB451">
        <v>346.4</v>
      </c>
      <c r="AC451">
        <v>1152</v>
      </c>
      <c r="AD451">
        <v>9</v>
      </c>
    </row>
    <row r="452" spans="1:30" x14ac:dyDescent="0.2">
      <c r="A452" s="2">
        <v>35096</v>
      </c>
      <c r="B452">
        <v>1105.8</v>
      </c>
      <c r="C452">
        <v>3647.5</v>
      </c>
      <c r="D452">
        <v>371</v>
      </c>
      <c r="E452">
        <v>387.8</v>
      </c>
      <c r="G452">
        <v>935.4</v>
      </c>
      <c r="H452">
        <v>449.3</v>
      </c>
      <c r="I452">
        <v>260.39999999999998</v>
      </c>
      <c r="J452">
        <v>82.1</v>
      </c>
      <c r="K452">
        <v>342.5</v>
      </c>
      <c r="L452">
        <v>1118.5</v>
      </c>
      <c r="M452">
        <v>3661.8</v>
      </c>
      <c r="N452">
        <v>372.4</v>
      </c>
      <c r="O452">
        <v>397.1</v>
      </c>
      <c r="Q452">
        <v>934.4</v>
      </c>
      <c r="R452">
        <v>445.3</v>
      </c>
      <c r="S452">
        <v>412.9</v>
      </c>
      <c r="T452">
        <v>22.9</v>
      </c>
      <c r="U452">
        <v>435.7</v>
      </c>
      <c r="V452">
        <v>53.8</v>
      </c>
      <c r="W452">
        <v>34.6</v>
      </c>
      <c r="X452">
        <v>53.7</v>
      </c>
      <c r="Y452">
        <v>338.3</v>
      </c>
      <c r="Z452">
        <v>1156.9000000000001</v>
      </c>
      <c r="AA452">
        <v>8.6999999999999993</v>
      </c>
      <c r="AB452">
        <v>340</v>
      </c>
      <c r="AC452">
        <v>1163.7</v>
      </c>
      <c r="AD452">
        <v>9</v>
      </c>
    </row>
    <row r="453" spans="1:30" x14ac:dyDescent="0.2">
      <c r="A453" s="2">
        <v>35125</v>
      </c>
      <c r="B453">
        <v>1118</v>
      </c>
      <c r="C453">
        <v>3694</v>
      </c>
      <c r="D453">
        <v>374.4</v>
      </c>
      <c r="E453">
        <v>397.1</v>
      </c>
      <c r="G453">
        <v>934</v>
      </c>
      <c r="H453">
        <v>461.8</v>
      </c>
      <c r="I453">
        <v>260.39999999999998</v>
      </c>
      <c r="J453">
        <v>83.5</v>
      </c>
      <c r="K453">
        <v>344</v>
      </c>
      <c r="L453">
        <v>1122.5999999999999</v>
      </c>
      <c r="M453">
        <v>3686.9</v>
      </c>
      <c r="N453">
        <v>374.9</v>
      </c>
      <c r="O453">
        <v>402.1</v>
      </c>
      <c r="Q453">
        <v>933.1</v>
      </c>
      <c r="R453">
        <v>454.8</v>
      </c>
      <c r="S453">
        <v>416</v>
      </c>
      <c r="T453">
        <v>24.5</v>
      </c>
      <c r="U453">
        <v>440.5</v>
      </c>
      <c r="V453">
        <v>54.9</v>
      </c>
      <c r="W453">
        <v>21.1</v>
      </c>
      <c r="X453">
        <v>54.9</v>
      </c>
      <c r="Y453">
        <v>337.7</v>
      </c>
      <c r="Z453">
        <v>1180.0999999999999</v>
      </c>
      <c r="AA453">
        <v>8.9</v>
      </c>
      <c r="AB453">
        <v>336.6</v>
      </c>
      <c r="AC453">
        <v>1176.4000000000001</v>
      </c>
      <c r="AD453">
        <v>9</v>
      </c>
    </row>
    <row r="454" spans="1:30" x14ac:dyDescent="0.2">
      <c r="A454" s="2">
        <v>35156</v>
      </c>
      <c r="B454">
        <v>1131.8</v>
      </c>
      <c r="C454">
        <v>3720.6</v>
      </c>
      <c r="D454">
        <v>376</v>
      </c>
      <c r="E454">
        <v>405.5</v>
      </c>
      <c r="G454">
        <v>933.4</v>
      </c>
      <c r="H454">
        <v>463.5</v>
      </c>
      <c r="I454">
        <v>260.5</v>
      </c>
      <c r="J454">
        <v>83.4</v>
      </c>
      <c r="K454">
        <v>343.9</v>
      </c>
      <c r="L454">
        <v>1124.8</v>
      </c>
      <c r="M454">
        <v>3697.7</v>
      </c>
      <c r="N454">
        <v>376.1</v>
      </c>
      <c r="O454">
        <v>405.6</v>
      </c>
      <c r="Q454">
        <v>932.8</v>
      </c>
      <c r="R454">
        <v>457.3</v>
      </c>
      <c r="S454">
        <v>418.2</v>
      </c>
      <c r="T454">
        <v>25.2</v>
      </c>
      <c r="U454">
        <v>443.4</v>
      </c>
      <c r="V454">
        <v>55.9</v>
      </c>
      <c r="W454">
        <v>90.6</v>
      </c>
      <c r="X454">
        <v>55.8</v>
      </c>
      <c r="Y454">
        <v>341.4</v>
      </c>
      <c r="Z454">
        <v>1191.8</v>
      </c>
      <c r="AA454">
        <v>8.9</v>
      </c>
      <c r="AB454">
        <v>334</v>
      </c>
      <c r="AC454">
        <v>1182.8</v>
      </c>
      <c r="AD454">
        <v>9.1</v>
      </c>
    </row>
    <row r="455" spans="1:30" x14ac:dyDescent="0.2">
      <c r="A455" s="2">
        <v>35186</v>
      </c>
      <c r="B455">
        <v>1105.9000000000001</v>
      </c>
      <c r="C455">
        <v>3690.1</v>
      </c>
      <c r="D455">
        <v>377.7</v>
      </c>
      <c r="E455">
        <v>399</v>
      </c>
      <c r="G455">
        <v>931.8</v>
      </c>
      <c r="H455">
        <v>457.9</v>
      </c>
      <c r="I455">
        <v>260.3</v>
      </c>
      <c r="J455">
        <v>82.1</v>
      </c>
      <c r="K455">
        <v>342.4</v>
      </c>
      <c r="L455">
        <v>1116.5</v>
      </c>
      <c r="M455">
        <v>3709.6</v>
      </c>
      <c r="N455">
        <v>377.7</v>
      </c>
      <c r="O455">
        <v>407.5</v>
      </c>
      <c r="Q455">
        <v>932.2</v>
      </c>
      <c r="R455">
        <v>463.7</v>
      </c>
      <c r="S455">
        <v>420</v>
      </c>
      <c r="T455">
        <v>23.1</v>
      </c>
      <c r="U455">
        <v>443</v>
      </c>
      <c r="V455">
        <v>53.2</v>
      </c>
      <c r="W455">
        <v>127.3</v>
      </c>
      <c r="X455">
        <v>53.1</v>
      </c>
      <c r="Y455">
        <v>320.39999999999998</v>
      </c>
      <c r="Z455">
        <v>1194.5999999999999</v>
      </c>
      <c r="AA455">
        <v>8.9</v>
      </c>
      <c r="AB455">
        <v>322.39999999999998</v>
      </c>
      <c r="AC455">
        <v>1197.0999999999999</v>
      </c>
      <c r="AD455">
        <v>9</v>
      </c>
    </row>
    <row r="456" spans="1:30" x14ac:dyDescent="0.2">
      <c r="A456" s="2">
        <v>35217</v>
      </c>
      <c r="B456">
        <v>1115</v>
      </c>
      <c r="C456">
        <v>3721</v>
      </c>
      <c r="D456">
        <v>380.6</v>
      </c>
      <c r="E456">
        <v>409.7</v>
      </c>
      <c r="G456">
        <v>931.5</v>
      </c>
      <c r="H456">
        <v>465.3</v>
      </c>
      <c r="I456">
        <v>260.39999999999998</v>
      </c>
      <c r="J456">
        <v>80.8</v>
      </c>
      <c r="K456">
        <v>341.2</v>
      </c>
      <c r="L456">
        <v>1115.2</v>
      </c>
      <c r="M456">
        <v>3722.5</v>
      </c>
      <c r="N456">
        <v>380.2</v>
      </c>
      <c r="O456">
        <v>410</v>
      </c>
      <c r="Q456">
        <v>931.4</v>
      </c>
      <c r="R456">
        <v>470.1</v>
      </c>
      <c r="S456">
        <v>423.7</v>
      </c>
      <c r="T456">
        <v>22.7</v>
      </c>
      <c r="U456">
        <v>446.4</v>
      </c>
      <c r="V456">
        <v>53.7</v>
      </c>
      <c r="W456">
        <v>386.4</v>
      </c>
      <c r="X456">
        <v>53.4</v>
      </c>
      <c r="Y456">
        <v>315.60000000000002</v>
      </c>
      <c r="Z456">
        <v>1209.2</v>
      </c>
      <c r="AA456">
        <v>9.1</v>
      </c>
      <c r="AB456">
        <v>316</v>
      </c>
      <c r="AC456">
        <v>1205.8</v>
      </c>
      <c r="AD456">
        <v>8.9</v>
      </c>
    </row>
    <row r="457" spans="1:30" x14ac:dyDescent="0.2">
      <c r="A457" s="2">
        <v>35247</v>
      </c>
      <c r="B457">
        <v>1110.7</v>
      </c>
      <c r="C457">
        <v>3734.1</v>
      </c>
      <c r="D457">
        <v>383.8</v>
      </c>
      <c r="E457">
        <v>410.7</v>
      </c>
      <c r="G457">
        <v>933.9</v>
      </c>
      <c r="H457">
        <v>472.6</v>
      </c>
      <c r="I457">
        <v>260.60000000000002</v>
      </c>
      <c r="J457">
        <v>81.599999999999994</v>
      </c>
      <c r="K457">
        <v>342.2</v>
      </c>
      <c r="L457">
        <v>1112.4000000000001</v>
      </c>
      <c r="M457">
        <v>3737.1</v>
      </c>
      <c r="N457">
        <v>383.1</v>
      </c>
      <c r="O457">
        <v>411.2</v>
      </c>
      <c r="Q457">
        <v>933.4</v>
      </c>
      <c r="R457">
        <v>476.1</v>
      </c>
      <c r="S457">
        <v>428.1</v>
      </c>
      <c r="T457">
        <v>21.7</v>
      </c>
      <c r="U457">
        <v>449.8</v>
      </c>
      <c r="V457">
        <v>52.9</v>
      </c>
      <c r="W457">
        <v>367.7</v>
      </c>
      <c r="X457">
        <v>52.5</v>
      </c>
      <c r="Y457">
        <v>306.89999999999998</v>
      </c>
      <c r="Z457">
        <v>1216.9000000000001</v>
      </c>
      <c r="AA457">
        <v>9.3000000000000007</v>
      </c>
      <c r="AB457">
        <v>309.2</v>
      </c>
      <c r="AC457">
        <v>1215.0999999999999</v>
      </c>
      <c r="AD457">
        <v>8.9</v>
      </c>
    </row>
    <row r="458" spans="1:30" x14ac:dyDescent="0.2">
      <c r="A458" s="2">
        <v>35278</v>
      </c>
      <c r="B458">
        <v>1097.7</v>
      </c>
      <c r="C458">
        <v>3741.6</v>
      </c>
      <c r="D458">
        <v>385.9</v>
      </c>
      <c r="E458">
        <v>404.5</v>
      </c>
      <c r="G458">
        <v>937</v>
      </c>
      <c r="H458">
        <v>478.3</v>
      </c>
      <c r="I458">
        <v>260.39999999999998</v>
      </c>
      <c r="J458">
        <v>84</v>
      </c>
      <c r="K458">
        <v>344.4</v>
      </c>
      <c r="L458">
        <v>1101.5999999999999</v>
      </c>
      <c r="M458">
        <v>3744</v>
      </c>
      <c r="N458">
        <v>385.7</v>
      </c>
      <c r="O458">
        <v>405.9</v>
      </c>
      <c r="Q458">
        <v>937.6</v>
      </c>
      <c r="R458">
        <v>477.6</v>
      </c>
      <c r="S458">
        <v>429.7</v>
      </c>
      <c r="T458">
        <v>21.3</v>
      </c>
      <c r="U458">
        <v>450.9</v>
      </c>
      <c r="V458">
        <v>51.7</v>
      </c>
      <c r="W458">
        <v>333.7</v>
      </c>
      <c r="X458">
        <v>51.4</v>
      </c>
      <c r="Y458">
        <v>298</v>
      </c>
      <c r="Z458">
        <v>1228.5999999999999</v>
      </c>
      <c r="AA458">
        <v>9.1999999999999993</v>
      </c>
      <c r="AB458">
        <v>301.2</v>
      </c>
      <c r="AC458">
        <v>1227.2</v>
      </c>
      <c r="AD458">
        <v>8.8000000000000007</v>
      </c>
    </row>
    <row r="459" spans="1:30" x14ac:dyDescent="0.2">
      <c r="A459" s="2">
        <v>35309</v>
      </c>
      <c r="B459">
        <v>1091.7</v>
      </c>
      <c r="C459">
        <v>3744.2</v>
      </c>
      <c r="D459">
        <v>386.8</v>
      </c>
      <c r="E459">
        <v>404.3</v>
      </c>
      <c r="G459">
        <v>939.7</v>
      </c>
      <c r="H459">
        <v>478.1</v>
      </c>
      <c r="I459">
        <v>260</v>
      </c>
      <c r="J459">
        <v>85.5</v>
      </c>
      <c r="K459">
        <v>345.4</v>
      </c>
      <c r="L459">
        <v>1096.2</v>
      </c>
      <c r="M459">
        <v>3753.4</v>
      </c>
      <c r="N459">
        <v>387.9</v>
      </c>
      <c r="O459">
        <v>406</v>
      </c>
      <c r="Q459">
        <v>940.9</v>
      </c>
      <c r="R459">
        <v>480.5</v>
      </c>
      <c r="S459">
        <v>431.7</v>
      </c>
      <c r="T459">
        <v>20.2</v>
      </c>
      <c r="U459">
        <v>452</v>
      </c>
      <c r="V459">
        <v>51</v>
      </c>
      <c r="W459">
        <v>367.6</v>
      </c>
      <c r="X459">
        <v>50.7</v>
      </c>
      <c r="Y459">
        <v>291.5</v>
      </c>
      <c r="Z459">
        <v>1234.7</v>
      </c>
      <c r="AA459">
        <v>9.1</v>
      </c>
      <c r="AB459">
        <v>293.39999999999998</v>
      </c>
      <c r="AC459">
        <v>1235.8</v>
      </c>
      <c r="AD459">
        <v>8.9</v>
      </c>
    </row>
    <row r="460" spans="1:30" x14ac:dyDescent="0.2">
      <c r="A460" s="2">
        <v>35339</v>
      </c>
      <c r="B460">
        <v>1078.4000000000001</v>
      </c>
      <c r="C460">
        <v>3758.7</v>
      </c>
      <c r="D460">
        <v>388.9</v>
      </c>
      <c r="E460">
        <v>399</v>
      </c>
      <c r="G460">
        <v>944</v>
      </c>
      <c r="H460">
        <v>488.6</v>
      </c>
      <c r="I460">
        <v>259.5</v>
      </c>
      <c r="J460">
        <v>81.8</v>
      </c>
      <c r="K460">
        <v>341.3</v>
      </c>
      <c r="L460">
        <v>1085.7</v>
      </c>
      <c r="M460">
        <v>3772.8</v>
      </c>
      <c r="N460">
        <v>389.9</v>
      </c>
      <c r="O460">
        <v>400.9</v>
      </c>
      <c r="Q460">
        <v>944</v>
      </c>
      <c r="R460">
        <v>492.4</v>
      </c>
      <c r="S460">
        <v>432.7</v>
      </c>
      <c r="T460">
        <v>19.8</v>
      </c>
      <c r="U460">
        <v>452.5</v>
      </c>
      <c r="V460">
        <v>49.6</v>
      </c>
      <c r="W460">
        <v>287.10000000000002</v>
      </c>
      <c r="X460">
        <v>49.3</v>
      </c>
      <c r="Y460">
        <v>281.60000000000002</v>
      </c>
      <c r="Z460">
        <v>1247.7</v>
      </c>
      <c r="AA460">
        <v>8.9</v>
      </c>
      <c r="AB460">
        <v>286.10000000000002</v>
      </c>
      <c r="AC460">
        <v>1250.5999999999999</v>
      </c>
      <c r="AD460">
        <v>8.9</v>
      </c>
    </row>
    <row r="461" spans="1:30" x14ac:dyDescent="0.2">
      <c r="A461" s="2">
        <v>35370</v>
      </c>
      <c r="B461">
        <v>1087.4000000000001</v>
      </c>
      <c r="C461">
        <v>3797.2</v>
      </c>
      <c r="D461">
        <v>392.9</v>
      </c>
      <c r="E461">
        <v>408.5</v>
      </c>
      <c r="G461">
        <v>946</v>
      </c>
      <c r="H461">
        <v>500.2</v>
      </c>
      <c r="I461">
        <v>259</v>
      </c>
      <c r="J461">
        <v>79.5</v>
      </c>
      <c r="K461">
        <v>338.5</v>
      </c>
      <c r="L461">
        <v>1083.5</v>
      </c>
      <c r="M461">
        <v>3795.1</v>
      </c>
      <c r="N461">
        <v>392.2</v>
      </c>
      <c r="O461">
        <v>403.4</v>
      </c>
      <c r="Q461">
        <v>946.5</v>
      </c>
      <c r="R461">
        <v>501.9</v>
      </c>
      <c r="S461">
        <v>437.1</v>
      </c>
      <c r="T461">
        <v>19.899999999999999</v>
      </c>
      <c r="U461">
        <v>457</v>
      </c>
      <c r="V461">
        <v>49.7</v>
      </c>
      <c r="W461">
        <v>214</v>
      </c>
      <c r="X461">
        <v>49.5</v>
      </c>
      <c r="Y461">
        <v>277.3</v>
      </c>
      <c r="Z461">
        <v>1263.7</v>
      </c>
      <c r="AA461">
        <v>8.6999999999999993</v>
      </c>
      <c r="AB461">
        <v>279.10000000000002</v>
      </c>
      <c r="AC461">
        <v>1263.0999999999999</v>
      </c>
      <c r="AD461">
        <v>8.9</v>
      </c>
    </row>
    <row r="462" spans="1:30" x14ac:dyDescent="0.2">
      <c r="A462" s="2">
        <v>35400</v>
      </c>
      <c r="B462">
        <v>1105.8</v>
      </c>
      <c r="C462">
        <v>3839.8</v>
      </c>
      <c r="D462">
        <v>398</v>
      </c>
      <c r="E462">
        <v>420.1</v>
      </c>
      <c r="G462">
        <v>947</v>
      </c>
      <c r="H462">
        <v>515.1</v>
      </c>
      <c r="I462">
        <v>258.39999999999998</v>
      </c>
      <c r="J462">
        <v>77.099999999999994</v>
      </c>
      <c r="K462">
        <v>335.5</v>
      </c>
      <c r="L462">
        <v>1081.3</v>
      </c>
      <c r="M462">
        <v>3818.6</v>
      </c>
      <c r="N462">
        <v>394.6</v>
      </c>
      <c r="O462">
        <v>402.1</v>
      </c>
      <c r="Q462">
        <v>947.9</v>
      </c>
      <c r="R462">
        <v>514.6</v>
      </c>
      <c r="S462">
        <v>444.3</v>
      </c>
      <c r="T462">
        <v>20.6</v>
      </c>
      <c r="U462">
        <v>465</v>
      </c>
      <c r="V462">
        <v>51.2</v>
      </c>
      <c r="W462">
        <v>154.69999999999999</v>
      </c>
      <c r="X462">
        <v>51</v>
      </c>
      <c r="Y462">
        <v>279.10000000000002</v>
      </c>
      <c r="Z462">
        <v>1271.7</v>
      </c>
      <c r="AA462">
        <v>8.6</v>
      </c>
      <c r="AB462">
        <v>275.8</v>
      </c>
      <c r="AC462">
        <v>1274.8</v>
      </c>
      <c r="AD462">
        <v>8.8000000000000007</v>
      </c>
    </row>
    <row r="463" spans="1:30" x14ac:dyDescent="0.2">
      <c r="A463" s="2">
        <v>35431</v>
      </c>
      <c r="B463">
        <v>1087.9000000000001</v>
      </c>
      <c r="C463">
        <v>3839.5</v>
      </c>
      <c r="D463">
        <v>395.6</v>
      </c>
      <c r="E463">
        <v>406.4</v>
      </c>
      <c r="G463">
        <v>950.4</v>
      </c>
      <c r="H463">
        <v>523.29999999999995</v>
      </c>
      <c r="I463">
        <v>257.89999999999998</v>
      </c>
      <c r="J463">
        <v>75.900000000000006</v>
      </c>
      <c r="K463">
        <v>333.8</v>
      </c>
      <c r="L463">
        <v>1081.2</v>
      </c>
      <c r="M463">
        <v>3834.6</v>
      </c>
      <c r="N463">
        <v>396.8</v>
      </c>
      <c r="O463">
        <v>402.1</v>
      </c>
      <c r="Q463">
        <v>949</v>
      </c>
      <c r="R463">
        <v>521.20000000000005</v>
      </c>
      <c r="S463">
        <v>443.3</v>
      </c>
      <c r="T463">
        <v>19.2</v>
      </c>
      <c r="U463">
        <v>462.5</v>
      </c>
      <c r="V463">
        <v>50.6</v>
      </c>
      <c r="W463">
        <v>45</v>
      </c>
      <c r="X463">
        <v>50.6</v>
      </c>
      <c r="Y463">
        <v>277.3</v>
      </c>
      <c r="Z463">
        <v>1278</v>
      </c>
      <c r="AA463">
        <v>8.5</v>
      </c>
      <c r="AB463">
        <v>273.5</v>
      </c>
      <c r="AC463">
        <v>1283.2</v>
      </c>
      <c r="AD463">
        <v>8.8000000000000007</v>
      </c>
    </row>
    <row r="464" spans="1:30" x14ac:dyDescent="0.2">
      <c r="A464" s="2">
        <v>35462</v>
      </c>
      <c r="B464">
        <v>1066.8</v>
      </c>
      <c r="C464">
        <v>3835.1</v>
      </c>
      <c r="D464">
        <v>397.6</v>
      </c>
      <c r="E464">
        <v>393.6</v>
      </c>
      <c r="G464">
        <v>952.6</v>
      </c>
      <c r="H464">
        <v>531.1</v>
      </c>
      <c r="I464">
        <v>257.7</v>
      </c>
      <c r="J464">
        <v>76.2</v>
      </c>
      <c r="K464">
        <v>333.9</v>
      </c>
      <c r="L464">
        <v>1078.8</v>
      </c>
      <c r="M464">
        <v>3846.3</v>
      </c>
      <c r="N464">
        <v>398.8</v>
      </c>
      <c r="O464">
        <v>402.1</v>
      </c>
      <c r="Q464">
        <v>950.8</v>
      </c>
      <c r="R464">
        <v>525.5</v>
      </c>
      <c r="S464">
        <v>441</v>
      </c>
      <c r="T464">
        <v>18.899999999999999</v>
      </c>
      <c r="U464">
        <v>459.9</v>
      </c>
      <c r="V464">
        <v>48.1</v>
      </c>
      <c r="W464">
        <v>42.1</v>
      </c>
      <c r="X464">
        <v>48</v>
      </c>
      <c r="Y464">
        <v>267.10000000000002</v>
      </c>
      <c r="Z464">
        <v>1284.5999999999999</v>
      </c>
      <c r="AA464">
        <v>8.6</v>
      </c>
      <c r="AB464">
        <v>269.10000000000002</v>
      </c>
      <c r="AC464">
        <v>1291.2</v>
      </c>
      <c r="AD464">
        <v>8.8000000000000007</v>
      </c>
    </row>
    <row r="465" spans="1:30" x14ac:dyDescent="0.2">
      <c r="A465" s="2">
        <v>35490</v>
      </c>
      <c r="B465">
        <v>1069.2</v>
      </c>
      <c r="C465">
        <v>3873.2</v>
      </c>
      <c r="D465">
        <v>401</v>
      </c>
      <c r="E465">
        <v>396.4</v>
      </c>
      <c r="G465">
        <v>953</v>
      </c>
      <c r="H465">
        <v>542.29999999999995</v>
      </c>
      <c r="I465">
        <v>257.39999999999998</v>
      </c>
      <c r="J465">
        <v>76.599999999999994</v>
      </c>
      <c r="K465">
        <v>334</v>
      </c>
      <c r="L465">
        <v>1072.5</v>
      </c>
      <c r="M465">
        <v>3861.2</v>
      </c>
      <c r="N465">
        <v>401.5</v>
      </c>
      <c r="O465">
        <v>401</v>
      </c>
      <c r="Q465">
        <v>952</v>
      </c>
      <c r="R465">
        <v>532.6</v>
      </c>
      <c r="S465">
        <v>443.5</v>
      </c>
      <c r="T465">
        <v>18.8</v>
      </c>
      <c r="U465">
        <v>462.3</v>
      </c>
      <c r="V465">
        <v>47.6</v>
      </c>
      <c r="W465">
        <v>156.30000000000001</v>
      </c>
      <c r="X465">
        <v>47.4</v>
      </c>
      <c r="Y465">
        <v>263.2</v>
      </c>
      <c r="Z465">
        <v>1308.7</v>
      </c>
      <c r="AA465">
        <v>8.5</v>
      </c>
      <c r="AB465">
        <v>261.39999999999998</v>
      </c>
      <c r="AC465">
        <v>1304.0999999999999</v>
      </c>
      <c r="AD465">
        <v>8.6999999999999993</v>
      </c>
    </row>
    <row r="466" spans="1:30" x14ac:dyDescent="0.2">
      <c r="A466" s="2">
        <v>35521</v>
      </c>
      <c r="B466">
        <v>1074.5</v>
      </c>
      <c r="C466">
        <v>3905.7</v>
      </c>
      <c r="D466">
        <v>403.4</v>
      </c>
      <c r="E466">
        <v>397.7</v>
      </c>
      <c r="G466">
        <v>954.4</v>
      </c>
      <c r="H466">
        <v>550.5</v>
      </c>
      <c r="I466">
        <v>257.3</v>
      </c>
      <c r="J466">
        <v>76.599999999999994</v>
      </c>
      <c r="K466">
        <v>333.9</v>
      </c>
      <c r="L466">
        <v>1063.9000000000001</v>
      </c>
      <c r="M466">
        <v>3877</v>
      </c>
      <c r="N466">
        <v>403.3</v>
      </c>
      <c r="O466">
        <v>395.9</v>
      </c>
      <c r="Q466">
        <v>954.1</v>
      </c>
      <c r="R466">
        <v>542.5</v>
      </c>
      <c r="S466">
        <v>445.9</v>
      </c>
      <c r="T466">
        <v>19.600000000000001</v>
      </c>
      <c r="U466">
        <v>465.5</v>
      </c>
      <c r="V466">
        <v>47.9</v>
      </c>
      <c r="W466">
        <v>260.60000000000002</v>
      </c>
      <c r="X466">
        <v>47.6</v>
      </c>
      <c r="Y466">
        <v>265</v>
      </c>
      <c r="Z466">
        <v>1326.3</v>
      </c>
      <c r="AA466">
        <v>8.5</v>
      </c>
      <c r="AB466">
        <v>256</v>
      </c>
      <c r="AC466">
        <v>1316.6</v>
      </c>
      <c r="AD466">
        <v>8.6</v>
      </c>
    </row>
    <row r="467" spans="1:30" x14ac:dyDescent="0.2">
      <c r="A467" s="2">
        <v>35551</v>
      </c>
      <c r="B467">
        <v>1054.7</v>
      </c>
      <c r="C467">
        <v>3869.4</v>
      </c>
      <c r="D467">
        <v>406.2</v>
      </c>
      <c r="E467">
        <v>388.6</v>
      </c>
      <c r="G467">
        <v>957.4</v>
      </c>
      <c r="H467">
        <v>535.79999999999995</v>
      </c>
      <c r="I467">
        <v>257.2</v>
      </c>
      <c r="J467">
        <v>76.3</v>
      </c>
      <c r="K467">
        <v>333.5</v>
      </c>
      <c r="L467">
        <v>1063.8</v>
      </c>
      <c r="M467">
        <v>3889.2</v>
      </c>
      <c r="N467">
        <v>406.2</v>
      </c>
      <c r="O467">
        <v>395.8</v>
      </c>
      <c r="Q467">
        <v>958.5</v>
      </c>
      <c r="R467">
        <v>542.9</v>
      </c>
      <c r="S467">
        <v>448.7</v>
      </c>
      <c r="T467">
        <v>18.399999999999999</v>
      </c>
      <c r="U467">
        <v>467</v>
      </c>
      <c r="V467">
        <v>46</v>
      </c>
      <c r="W467">
        <v>243.2</v>
      </c>
      <c r="X467">
        <v>45.8</v>
      </c>
      <c r="Y467">
        <v>251.3</v>
      </c>
      <c r="Z467">
        <v>1321.6</v>
      </c>
      <c r="AA467">
        <v>8.5</v>
      </c>
      <c r="AB467">
        <v>253.2</v>
      </c>
      <c r="AC467">
        <v>1324.1</v>
      </c>
      <c r="AD467">
        <v>8.6</v>
      </c>
    </row>
    <row r="468" spans="1:30" x14ac:dyDescent="0.2">
      <c r="A468" s="2">
        <v>35582</v>
      </c>
      <c r="B468">
        <v>1064.8</v>
      </c>
      <c r="C468">
        <v>3899.5</v>
      </c>
      <c r="D468">
        <v>408.5</v>
      </c>
      <c r="E468">
        <v>396.9</v>
      </c>
      <c r="G468">
        <v>960.9</v>
      </c>
      <c r="H468">
        <v>541.1</v>
      </c>
      <c r="I468">
        <v>257.2</v>
      </c>
      <c r="J468">
        <v>75.900000000000006</v>
      </c>
      <c r="K468">
        <v>333.1</v>
      </c>
      <c r="L468">
        <v>1066.0999999999999</v>
      </c>
      <c r="M468">
        <v>3906</v>
      </c>
      <c r="N468">
        <v>408.5</v>
      </c>
      <c r="O468">
        <v>398</v>
      </c>
      <c r="Q468">
        <v>962</v>
      </c>
      <c r="R468">
        <v>547.1</v>
      </c>
      <c r="S468">
        <v>451.9</v>
      </c>
      <c r="T468">
        <v>17.899999999999999</v>
      </c>
      <c r="U468">
        <v>469.8</v>
      </c>
      <c r="V468">
        <v>46.6</v>
      </c>
      <c r="W468">
        <v>367</v>
      </c>
      <c r="X468">
        <v>46.3</v>
      </c>
      <c r="Y468">
        <v>250.6</v>
      </c>
      <c r="Z468">
        <v>1332.7</v>
      </c>
      <c r="AA468">
        <v>8.9</v>
      </c>
      <c r="AB468">
        <v>250.9</v>
      </c>
      <c r="AC468">
        <v>1330.8</v>
      </c>
      <c r="AD468">
        <v>8.6</v>
      </c>
    </row>
    <row r="469" spans="1:30" x14ac:dyDescent="0.2">
      <c r="A469" s="2">
        <v>35612</v>
      </c>
      <c r="B469">
        <v>1065.8</v>
      </c>
      <c r="C469">
        <v>3918.5</v>
      </c>
      <c r="D469">
        <v>411.3</v>
      </c>
      <c r="E469">
        <v>398.8</v>
      </c>
      <c r="G469">
        <v>964.4</v>
      </c>
      <c r="H469">
        <v>550.6</v>
      </c>
      <c r="I469">
        <v>257</v>
      </c>
      <c r="J469">
        <v>76</v>
      </c>
      <c r="K469">
        <v>333</v>
      </c>
      <c r="L469">
        <v>1065.5</v>
      </c>
      <c r="M469">
        <v>3923.9</v>
      </c>
      <c r="N469">
        <v>410.8</v>
      </c>
      <c r="O469">
        <v>397.5</v>
      </c>
      <c r="Q469">
        <v>965</v>
      </c>
      <c r="R469">
        <v>556.29999999999995</v>
      </c>
      <c r="S469">
        <v>455.8</v>
      </c>
      <c r="T469">
        <v>17.3</v>
      </c>
      <c r="U469">
        <v>473.1</v>
      </c>
      <c r="V469">
        <v>46.4</v>
      </c>
      <c r="W469">
        <v>409.1</v>
      </c>
      <c r="X469">
        <v>46</v>
      </c>
      <c r="Y469">
        <v>246.6</v>
      </c>
      <c r="Z469">
        <v>1337.7</v>
      </c>
      <c r="AA469">
        <v>9.1</v>
      </c>
      <c r="AB469">
        <v>248.5</v>
      </c>
      <c r="AC469">
        <v>1337.2</v>
      </c>
      <c r="AD469">
        <v>8.6</v>
      </c>
    </row>
    <row r="470" spans="1:30" x14ac:dyDescent="0.2">
      <c r="A470" s="2">
        <v>35643</v>
      </c>
      <c r="B470">
        <v>1069.0999999999999</v>
      </c>
      <c r="C470">
        <v>3953.2</v>
      </c>
      <c r="D470">
        <v>413.4</v>
      </c>
      <c r="E470">
        <v>401</v>
      </c>
      <c r="G470">
        <v>965.1</v>
      </c>
      <c r="H470">
        <v>569.6</v>
      </c>
      <c r="I470">
        <v>256.7</v>
      </c>
      <c r="J470">
        <v>76.3</v>
      </c>
      <c r="K470">
        <v>333</v>
      </c>
      <c r="L470">
        <v>1075.3</v>
      </c>
      <c r="M470">
        <v>3957.4</v>
      </c>
      <c r="N470">
        <v>413.2</v>
      </c>
      <c r="O470">
        <v>404.5</v>
      </c>
      <c r="Q470">
        <v>966.3</v>
      </c>
      <c r="R470">
        <v>569.6</v>
      </c>
      <c r="S470">
        <v>456.7</v>
      </c>
      <c r="T470">
        <v>17.600000000000001</v>
      </c>
      <c r="U470">
        <v>474.3</v>
      </c>
      <c r="V470">
        <v>46.7</v>
      </c>
      <c r="W470">
        <v>597.6</v>
      </c>
      <c r="X470">
        <v>46.1</v>
      </c>
      <c r="Y470">
        <v>245.8</v>
      </c>
      <c r="Z470">
        <v>1349.3</v>
      </c>
      <c r="AA470">
        <v>9</v>
      </c>
      <c r="AB470">
        <v>249</v>
      </c>
      <c r="AC470">
        <v>1346.2</v>
      </c>
      <c r="AD470">
        <v>8.6</v>
      </c>
    </row>
    <row r="471" spans="1:30" x14ac:dyDescent="0.2">
      <c r="A471" s="2">
        <v>35674</v>
      </c>
      <c r="B471">
        <v>1059.5</v>
      </c>
      <c r="C471">
        <v>3961.5</v>
      </c>
      <c r="D471">
        <v>414.2</v>
      </c>
      <c r="E471">
        <v>390.1</v>
      </c>
      <c r="G471">
        <v>965.7</v>
      </c>
      <c r="H471">
        <v>574.9</v>
      </c>
      <c r="I471">
        <v>256.39999999999998</v>
      </c>
      <c r="J471">
        <v>76.5</v>
      </c>
      <c r="K471">
        <v>333</v>
      </c>
      <c r="L471">
        <v>1066.9000000000001</v>
      </c>
      <c r="M471">
        <v>3973.1</v>
      </c>
      <c r="N471">
        <v>415.6</v>
      </c>
      <c r="O471">
        <v>394.2</v>
      </c>
      <c r="Q471">
        <v>966.8</v>
      </c>
      <c r="R471">
        <v>577.4</v>
      </c>
      <c r="S471">
        <v>458.6</v>
      </c>
      <c r="T471">
        <v>16.8</v>
      </c>
      <c r="U471">
        <v>475.4</v>
      </c>
      <c r="V471">
        <v>46.1</v>
      </c>
      <c r="W471">
        <v>437.9</v>
      </c>
      <c r="X471">
        <v>45.6</v>
      </c>
      <c r="Y471">
        <v>246.4</v>
      </c>
      <c r="Z471">
        <v>1361.4</v>
      </c>
      <c r="AA471">
        <v>8.6999999999999993</v>
      </c>
      <c r="AB471">
        <v>248.6</v>
      </c>
      <c r="AC471">
        <v>1362</v>
      </c>
      <c r="AD471">
        <v>8.6</v>
      </c>
    </row>
    <row r="472" spans="1:30" x14ac:dyDescent="0.2">
      <c r="A472" s="2">
        <v>35704</v>
      </c>
      <c r="B472">
        <v>1057.5999999999999</v>
      </c>
      <c r="C472">
        <v>3977.2</v>
      </c>
      <c r="D472">
        <v>417.3</v>
      </c>
      <c r="E472">
        <v>387.9</v>
      </c>
      <c r="G472">
        <v>968.1</v>
      </c>
      <c r="H472">
        <v>577.79999999999995</v>
      </c>
      <c r="I472">
        <v>255.9</v>
      </c>
      <c r="J472">
        <v>77.3</v>
      </c>
      <c r="K472">
        <v>333.1</v>
      </c>
      <c r="L472">
        <v>1065.5999999999999</v>
      </c>
      <c r="M472">
        <v>3992.3</v>
      </c>
      <c r="N472">
        <v>418.2</v>
      </c>
      <c r="O472">
        <v>390.8</v>
      </c>
      <c r="Q472">
        <v>967.5</v>
      </c>
      <c r="R472">
        <v>582</v>
      </c>
      <c r="S472">
        <v>460.7</v>
      </c>
      <c r="T472">
        <v>17</v>
      </c>
      <c r="U472">
        <v>477.7</v>
      </c>
      <c r="V472">
        <v>45.6</v>
      </c>
      <c r="W472">
        <v>269.60000000000002</v>
      </c>
      <c r="X472">
        <v>45.4</v>
      </c>
      <c r="Y472">
        <v>243.9</v>
      </c>
      <c r="Z472">
        <v>1373.7</v>
      </c>
      <c r="AA472">
        <v>8.5</v>
      </c>
      <c r="AB472">
        <v>248.1</v>
      </c>
      <c r="AC472">
        <v>1377.1</v>
      </c>
      <c r="AD472">
        <v>8.5</v>
      </c>
    </row>
    <row r="473" spans="1:30" x14ac:dyDescent="0.2">
      <c r="A473" s="2">
        <v>35735</v>
      </c>
      <c r="B473">
        <v>1074.0999999999999</v>
      </c>
      <c r="C473">
        <v>4015.8</v>
      </c>
      <c r="D473">
        <v>422.4</v>
      </c>
      <c r="E473">
        <v>399.2</v>
      </c>
      <c r="G473">
        <v>967.7</v>
      </c>
      <c r="H473">
        <v>586.70000000000005</v>
      </c>
      <c r="I473">
        <v>255</v>
      </c>
      <c r="J473">
        <v>78.5</v>
      </c>
      <c r="K473">
        <v>333.5</v>
      </c>
      <c r="L473">
        <v>1070.9000000000001</v>
      </c>
      <c r="M473">
        <v>4014.8</v>
      </c>
      <c r="N473">
        <v>421.8</v>
      </c>
      <c r="O473">
        <v>394.4</v>
      </c>
      <c r="Q473">
        <v>967.1</v>
      </c>
      <c r="R473">
        <v>589.70000000000005</v>
      </c>
      <c r="S473">
        <v>466.9</v>
      </c>
      <c r="T473">
        <v>17.7</v>
      </c>
      <c r="U473">
        <v>484.6</v>
      </c>
      <c r="V473">
        <v>46.5</v>
      </c>
      <c r="W473">
        <v>152.80000000000001</v>
      </c>
      <c r="X473">
        <v>46.3</v>
      </c>
      <c r="Y473">
        <v>244.3</v>
      </c>
      <c r="Z473">
        <v>1387.3</v>
      </c>
      <c r="AA473">
        <v>8.3000000000000007</v>
      </c>
      <c r="AB473">
        <v>246.3</v>
      </c>
      <c r="AC473">
        <v>1387.1</v>
      </c>
      <c r="AD473">
        <v>8.4</v>
      </c>
    </row>
    <row r="474" spans="1:30" x14ac:dyDescent="0.2">
      <c r="A474" s="2">
        <v>35765</v>
      </c>
      <c r="B474">
        <v>1097.5</v>
      </c>
      <c r="C474">
        <v>4055.1</v>
      </c>
      <c r="D474">
        <v>429</v>
      </c>
      <c r="E474">
        <v>412.4</v>
      </c>
      <c r="G474">
        <v>967.5</v>
      </c>
      <c r="H474">
        <v>591.79999999999995</v>
      </c>
      <c r="I474">
        <v>254.1</v>
      </c>
      <c r="J474">
        <v>79.8</v>
      </c>
      <c r="K474">
        <v>333.9</v>
      </c>
      <c r="L474">
        <v>1072.3</v>
      </c>
      <c r="M474">
        <v>4032.9</v>
      </c>
      <c r="N474">
        <v>425.3</v>
      </c>
      <c r="O474">
        <v>393.5</v>
      </c>
      <c r="Q474">
        <v>967.5</v>
      </c>
      <c r="R474">
        <v>591.9</v>
      </c>
      <c r="S474">
        <v>475.4</v>
      </c>
      <c r="T474">
        <v>17.7</v>
      </c>
      <c r="U474">
        <v>493.1</v>
      </c>
      <c r="V474">
        <v>47.9</v>
      </c>
      <c r="W474">
        <v>324.5</v>
      </c>
      <c r="X474">
        <v>47.6</v>
      </c>
      <c r="Y474">
        <v>247.9</v>
      </c>
      <c r="Z474">
        <v>1398.3</v>
      </c>
      <c r="AA474">
        <v>8.3000000000000007</v>
      </c>
      <c r="AB474">
        <v>245.1</v>
      </c>
      <c r="AC474">
        <v>1401.2</v>
      </c>
      <c r="AD474">
        <v>8.4</v>
      </c>
    </row>
    <row r="475" spans="1:30" x14ac:dyDescent="0.2">
      <c r="A475" s="2">
        <v>35796</v>
      </c>
      <c r="B475">
        <v>1080.2</v>
      </c>
      <c r="C475">
        <v>4062.5</v>
      </c>
      <c r="D475">
        <v>426.4</v>
      </c>
      <c r="E475">
        <v>396.8</v>
      </c>
      <c r="G475">
        <v>971.1</v>
      </c>
      <c r="H475">
        <v>601.9</v>
      </c>
      <c r="I475">
        <v>253.4</v>
      </c>
      <c r="J475">
        <v>80.900000000000006</v>
      </c>
      <c r="K475">
        <v>334.2</v>
      </c>
      <c r="L475">
        <v>1074</v>
      </c>
      <c r="M475">
        <v>4056.2</v>
      </c>
      <c r="N475">
        <v>427.5</v>
      </c>
      <c r="O475">
        <v>392.7</v>
      </c>
      <c r="Q475">
        <v>968.9</v>
      </c>
      <c r="R475">
        <v>598.9</v>
      </c>
      <c r="S475">
        <v>474.1</v>
      </c>
      <c r="T475">
        <v>17.100000000000001</v>
      </c>
      <c r="U475">
        <v>491.2</v>
      </c>
      <c r="V475">
        <v>47.5</v>
      </c>
      <c r="W475">
        <v>209.9</v>
      </c>
      <c r="X475">
        <v>47.3</v>
      </c>
      <c r="Y475">
        <v>248.8</v>
      </c>
      <c r="Z475">
        <v>1409.3</v>
      </c>
      <c r="AA475">
        <v>8.3000000000000007</v>
      </c>
      <c r="AB475">
        <v>245.4</v>
      </c>
      <c r="AC475">
        <v>1414.3</v>
      </c>
      <c r="AD475">
        <v>8.4</v>
      </c>
    </row>
    <row r="476" spans="1:30" x14ac:dyDescent="0.2">
      <c r="A476" s="2">
        <v>35827</v>
      </c>
      <c r="B476">
        <v>1066.2</v>
      </c>
      <c r="C476">
        <v>4080.1</v>
      </c>
      <c r="D476">
        <v>429</v>
      </c>
      <c r="E476">
        <v>384.6</v>
      </c>
      <c r="G476">
        <v>971.5</v>
      </c>
      <c r="H476">
        <v>617.79999999999995</v>
      </c>
      <c r="I476">
        <v>252.9</v>
      </c>
      <c r="J476">
        <v>81.7</v>
      </c>
      <c r="K476">
        <v>334.6</v>
      </c>
      <c r="L476">
        <v>1077.8</v>
      </c>
      <c r="M476">
        <v>4088.9</v>
      </c>
      <c r="N476">
        <v>430</v>
      </c>
      <c r="O476">
        <v>392.9</v>
      </c>
      <c r="Q476">
        <v>969.2</v>
      </c>
      <c r="R476">
        <v>610.20000000000005</v>
      </c>
      <c r="S476">
        <v>471.7</v>
      </c>
      <c r="T476">
        <v>16.7</v>
      </c>
      <c r="U476">
        <v>488.4</v>
      </c>
      <c r="V476">
        <v>45.2</v>
      </c>
      <c r="W476">
        <v>57.8</v>
      </c>
      <c r="X476">
        <v>45.1</v>
      </c>
      <c r="Y476">
        <v>244.4</v>
      </c>
      <c r="Z476">
        <v>1424.5</v>
      </c>
      <c r="AA476">
        <v>8.1999999999999993</v>
      </c>
      <c r="AB476">
        <v>246.5</v>
      </c>
      <c r="AC476">
        <v>1431.7</v>
      </c>
      <c r="AD476">
        <v>8.4</v>
      </c>
    </row>
    <row r="477" spans="1:30" x14ac:dyDescent="0.2">
      <c r="A477" s="2">
        <v>35855</v>
      </c>
      <c r="B477">
        <v>1075.9000000000001</v>
      </c>
      <c r="C477">
        <v>4131.7</v>
      </c>
      <c r="D477">
        <v>431.6</v>
      </c>
      <c r="E477">
        <v>385.8</v>
      </c>
      <c r="G477">
        <v>969.6</v>
      </c>
      <c r="H477">
        <v>634.70000000000005</v>
      </c>
      <c r="I477">
        <v>252.4</v>
      </c>
      <c r="J477">
        <v>82.5</v>
      </c>
      <c r="K477">
        <v>334.9</v>
      </c>
      <c r="L477">
        <v>1076.9000000000001</v>
      </c>
      <c r="M477">
        <v>4114.3</v>
      </c>
      <c r="N477">
        <v>431.9</v>
      </c>
      <c r="O477">
        <v>388.7</v>
      </c>
      <c r="Q477">
        <v>968.8</v>
      </c>
      <c r="R477">
        <v>621.4</v>
      </c>
      <c r="S477">
        <v>473.8</v>
      </c>
      <c r="T477">
        <v>17.2</v>
      </c>
      <c r="U477">
        <v>491</v>
      </c>
      <c r="V477">
        <v>45.6</v>
      </c>
      <c r="W477">
        <v>41.4</v>
      </c>
      <c r="X477">
        <v>45.5</v>
      </c>
      <c r="Y477">
        <v>250.3</v>
      </c>
      <c r="Z477">
        <v>1451.5</v>
      </c>
      <c r="AA477">
        <v>8.1999999999999993</v>
      </c>
      <c r="AB477">
        <v>247.9</v>
      </c>
      <c r="AC477">
        <v>1447.3</v>
      </c>
      <c r="AD477">
        <v>8.4</v>
      </c>
    </row>
    <row r="478" spans="1:30" x14ac:dyDescent="0.2">
      <c r="A478" s="2">
        <v>35886</v>
      </c>
      <c r="B478">
        <v>1087.7</v>
      </c>
      <c r="C478">
        <v>4174.6000000000004</v>
      </c>
      <c r="D478">
        <v>433.8</v>
      </c>
      <c r="E478">
        <v>389.4</v>
      </c>
      <c r="G478">
        <v>967.5</v>
      </c>
      <c r="H478">
        <v>641.5</v>
      </c>
      <c r="I478">
        <v>251.5</v>
      </c>
      <c r="J478">
        <v>83.6</v>
      </c>
      <c r="K478">
        <v>335.2</v>
      </c>
      <c r="L478">
        <v>1076.5</v>
      </c>
      <c r="M478">
        <v>4140.2</v>
      </c>
      <c r="N478">
        <v>433.8</v>
      </c>
      <c r="O478">
        <v>387.3</v>
      </c>
      <c r="Q478">
        <v>967.6</v>
      </c>
      <c r="R478">
        <v>631.6</v>
      </c>
      <c r="S478">
        <v>476.2</v>
      </c>
      <c r="T478">
        <v>17.899999999999999</v>
      </c>
      <c r="U478">
        <v>494.1</v>
      </c>
      <c r="V478">
        <v>46.6</v>
      </c>
      <c r="W478">
        <v>72.099999999999994</v>
      </c>
      <c r="X478">
        <v>46.5</v>
      </c>
      <c r="Y478">
        <v>256.3</v>
      </c>
      <c r="Z478">
        <v>1477.9</v>
      </c>
      <c r="AA478">
        <v>8.1999999999999993</v>
      </c>
      <c r="AB478">
        <v>247</v>
      </c>
      <c r="AC478">
        <v>1464.4</v>
      </c>
      <c r="AD478">
        <v>8.4</v>
      </c>
    </row>
    <row r="479" spans="1:30" x14ac:dyDescent="0.2">
      <c r="A479" s="2">
        <v>35916</v>
      </c>
      <c r="B479">
        <v>1070.8</v>
      </c>
      <c r="C479">
        <v>4144</v>
      </c>
      <c r="D479">
        <v>436.2</v>
      </c>
      <c r="E479">
        <v>381.6</v>
      </c>
      <c r="G479">
        <v>964</v>
      </c>
      <c r="H479">
        <v>634.6</v>
      </c>
      <c r="I479">
        <v>250.3</v>
      </c>
      <c r="J479">
        <v>85.1</v>
      </c>
      <c r="K479">
        <v>335.4</v>
      </c>
      <c r="L479">
        <v>1079.0999999999999</v>
      </c>
      <c r="M479">
        <v>4164.3999999999996</v>
      </c>
      <c r="N479">
        <v>436.1</v>
      </c>
      <c r="O479">
        <v>388.6</v>
      </c>
      <c r="Q479">
        <v>965.7</v>
      </c>
      <c r="R479">
        <v>642.70000000000005</v>
      </c>
      <c r="S479">
        <v>478.9</v>
      </c>
      <c r="T479">
        <v>16.3</v>
      </c>
      <c r="U479">
        <v>495.2</v>
      </c>
      <c r="V479">
        <v>45</v>
      </c>
      <c r="W479">
        <v>152.6</v>
      </c>
      <c r="X479">
        <v>44.8</v>
      </c>
      <c r="Y479">
        <v>244.7</v>
      </c>
      <c r="Z479">
        <v>1474.5</v>
      </c>
      <c r="AA479">
        <v>8.3000000000000007</v>
      </c>
      <c r="AB479">
        <v>246.2</v>
      </c>
      <c r="AC479">
        <v>1476.8</v>
      </c>
      <c r="AD479">
        <v>8.3000000000000007</v>
      </c>
    </row>
    <row r="480" spans="1:30" x14ac:dyDescent="0.2">
      <c r="A480" s="2">
        <v>35947</v>
      </c>
      <c r="B480">
        <v>1075.2</v>
      </c>
      <c r="C480">
        <v>4174.6000000000004</v>
      </c>
      <c r="D480">
        <v>438.4</v>
      </c>
      <c r="E480">
        <v>382.7</v>
      </c>
      <c r="G480">
        <v>963.2</v>
      </c>
      <c r="H480">
        <v>644.1</v>
      </c>
      <c r="I480">
        <v>249.1</v>
      </c>
      <c r="J480">
        <v>86.5</v>
      </c>
      <c r="K480">
        <v>335.6</v>
      </c>
      <c r="L480">
        <v>1076.3</v>
      </c>
      <c r="M480">
        <v>4184.1000000000004</v>
      </c>
      <c r="N480">
        <v>438.7</v>
      </c>
      <c r="O480">
        <v>384.1</v>
      </c>
      <c r="Q480">
        <v>965.5</v>
      </c>
      <c r="R480">
        <v>651.5</v>
      </c>
      <c r="S480">
        <v>481.5</v>
      </c>
      <c r="T480">
        <v>16.600000000000001</v>
      </c>
      <c r="U480">
        <v>498.1</v>
      </c>
      <c r="V480">
        <v>45.1</v>
      </c>
      <c r="W480">
        <v>250.7</v>
      </c>
      <c r="X480">
        <v>44.8</v>
      </c>
      <c r="Y480">
        <v>245.5</v>
      </c>
      <c r="Z480">
        <v>1492.2</v>
      </c>
      <c r="AA480">
        <v>8.5</v>
      </c>
      <c r="AB480">
        <v>245</v>
      </c>
      <c r="AC480">
        <v>1490.8</v>
      </c>
      <c r="AD480">
        <v>8.4</v>
      </c>
    </row>
    <row r="481" spans="1:30" x14ac:dyDescent="0.2">
      <c r="A481" s="2">
        <v>35977</v>
      </c>
      <c r="B481">
        <v>1074.2</v>
      </c>
      <c r="C481">
        <v>4193.2</v>
      </c>
      <c r="D481">
        <v>442.8</v>
      </c>
      <c r="E481">
        <v>378.8</v>
      </c>
      <c r="G481">
        <v>962</v>
      </c>
      <c r="H481">
        <v>647.6</v>
      </c>
      <c r="I481">
        <v>248.6</v>
      </c>
      <c r="J481">
        <v>88.8</v>
      </c>
      <c r="K481">
        <v>337.4</v>
      </c>
      <c r="L481">
        <v>1075.0999999999999</v>
      </c>
      <c r="M481">
        <v>4203.8</v>
      </c>
      <c r="N481">
        <v>442.2</v>
      </c>
      <c r="O481">
        <v>378.4</v>
      </c>
      <c r="Q481">
        <v>963.6</v>
      </c>
      <c r="R481">
        <v>656.1</v>
      </c>
      <c r="S481">
        <v>485.9</v>
      </c>
      <c r="T481">
        <v>16.5</v>
      </c>
      <c r="U481">
        <v>502.4</v>
      </c>
      <c r="V481">
        <v>44.6</v>
      </c>
      <c r="W481">
        <v>257.8</v>
      </c>
      <c r="X481">
        <v>44.3</v>
      </c>
      <c r="Y481">
        <v>243.8</v>
      </c>
      <c r="Z481">
        <v>1509.5</v>
      </c>
      <c r="AA481">
        <v>8.8000000000000007</v>
      </c>
      <c r="AB481">
        <v>246.1</v>
      </c>
      <c r="AC481">
        <v>1509</v>
      </c>
      <c r="AD481">
        <v>8.4</v>
      </c>
    </row>
    <row r="482" spans="1:30" x14ac:dyDescent="0.2">
      <c r="A482" s="2">
        <v>36008</v>
      </c>
      <c r="B482">
        <v>1069.3</v>
      </c>
      <c r="C482">
        <v>4220.3</v>
      </c>
      <c r="D482">
        <v>444.5</v>
      </c>
      <c r="E482">
        <v>374.1</v>
      </c>
      <c r="G482">
        <v>959</v>
      </c>
      <c r="H482">
        <v>667.3</v>
      </c>
      <c r="I482">
        <v>249.2</v>
      </c>
      <c r="J482">
        <v>92.1</v>
      </c>
      <c r="K482">
        <v>341.3</v>
      </c>
      <c r="L482">
        <v>1075.9000000000001</v>
      </c>
      <c r="M482">
        <v>4228.7</v>
      </c>
      <c r="N482">
        <v>444.8</v>
      </c>
      <c r="O482">
        <v>377.6</v>
      </c>
      <c r="Q482">
        <v>960.6</v>
      </c>
      <c r="R482">
        <v>669</v>
      </c>
      <c r="S482">
        <v>488.3</v>
      </c>
      <c r="T482">
        <v>16.600000000000001</v>
      </c>
      <c r="U482">
        <v>504.9</v>
      </c>
      <c r="V482">
        <v>44.7</v>
      </c>
      <c r="W482">
        <v>270.7</v>
      </c>
      <c r="X482">
        <v>44.4</v>
      </c>
      <c r="Y482">
        <v>242.1</v>
      </c>
      <c r="Z482">
        <v>1524.7</v>
      </c>
      <c r="AA482">
        <v>8.6</v>
      </c>
      <c r="AB482">
        <v>245.2</v>
      </c>
      <c r="AC482">
        <v>1523.1</v>
      </c>
      <c r="AD482">
        <v>8.3000000000000007</v>
      </c>
    </row>
    <row r="483" spans="1:30" x14ac:dyDescent="0.2">
      <c r="A483" s="2">
        <v>36039</v>
      </c>
      <c r="B483">
        <v>1070.5999999999999</v>
      </c>
      <c r="C483">
        <v>4254.3999999999996</v>
      </c>
      <c r="D483">
        <v>448.5</v>
      </c>
      <c r="E483">
        <v>372.3</v>
      </c>
      <c r="G483">
        <v>958.2</v>
      </c>
      <c r="H483">
        <v>686.5</v>
      </c>
      <c r="I483">
        <v>249.9</v>
      </c>
      <c r="J483">
        <v>95.4</v>
      </c>
      <c r="K483">
        <v>345.3</v>
      </c>
      <c r="L483">
        <v>1079.9000000000001</v>
      </c>
      <c r="M483">
        <v>4267.6000000000004</v>
      </c>
      <c r="N483">
        <v>449.8</v>
      </c>
      <c r="O483">
        <v>377.7</v>
      </c>
      <c r="Q483">
        <v>958.9</v>
      </c>
      <c r="R483">
        <v>689.6</v>
      </c>
      <c r="S483">
        <v>492.5</v>
      </c>
      <c r="T483">
        <v>16.100000000000001</v>
      </c>
      <c r="U483">
        <v>508.6</v>
      </c>
      <c r="V483">
        <v>44.2</v>
      </c>
      <c r="W483">
        <v>250.7</v>
      </c>
      <c r="X483">
        <v>44</v>
      </c>
      <c r="Y483">
        <v>241.3</v>
      </c>
      <c r="Z483">
        <v>1539</v>
      </c>
      <c r="AA483">
        <v>8.5</v>
      </c>
      <c r="AB483">
        <v>244.1</v>
      </c>
      <c r="AC483">
        <v>1539.2</v>
      </c>
      <c r="AD483">
        <v>8.4</v>
      </c>
    </row>
    <row r="484" spans="1:30" x14ac:dyDescent="0.2">
      <c r="A484" s="2">
        <v>36069</v>
      </c>
      <c r="B484">
        <v>1077.4000000000001</v>
      </c>
      <c r="C484">
        <v>4291.3999999999996</v>
      </c>
      <c r="D484">
        <v>452.7</v>
      </c>
      <c r="E484">
        <v>373.3</v>
      </c>
      <c r="G484">
        <v>959.2</v>
      </c>
      <c r="H484">
        <v>699.7</v>
      </c>
      <c r="I484">
        <v>250</v>
      </c>
      <c r="J484">
        <v>98</v>
      </c>
      <c r="K484">
        <v>348</v>
      </c>
      <c r="L484">
        <v>1086</v>
      </c>
      <c r="M484">
        <v>4307.7</v>
      </c>
      <c r="N484">
        <v>453.7</v>
      </c>
      <c r="O484">
        <v>376.4</v>
      </c>
      <c r="Q484">
        <v>957.8</v>
      </c>
      <c r="R484">
        <v>704.5</v>
      </c>
      <c r="S484">
        <v>496.4</v>
      </c>
      <c r="T484">
        <v>16.100000000000001</v>
      </c>
      <c r="U484">
        <v>512.6</v>
      </c>
      <c r="V484">
        <v>44.1</v>
      </c>
      <c r="W484">
        <v>173.8</v>
      </c>
      <c r="X484">
        <v>43.9</v>
      </c>
      <c r="Y484">
        <v>242.9</v>
      </c>
      <c r="Z484">
        <v>1555.1</v>
      </c>
      <c r="AA484">
        <v>8.6</v>
      </c>
      <c r="AB484">
        <v>247.4</v>
      </c>
      <c r="AC484">
        <v>1559.4</v>
      </c>
      <c r="AD484">
        <v>8.5</v>
      </c>
    </row>
    <row r="485" spans="1:30" x14ac:dyDescent="0.2">
      <c r="A485" s="2">
        <v>36100</v>
      </c>
      <c r="B485">
        <v>1098</v>
      </c>
      <c r="C485">
        <v>4345.8999999999996</v>
      </c>
      <c r="D485">
        <v>457.6</v>
      </c>
      <c r="E485">
        <v>383.4</v>
      </c>
      <c r="G485">
        <v>956.5</v>
      </c>
      <c r="H485">
        <v>711.5</v>
      </c>
      <c r="I485">
        <v>249.4</v>
      </c>
      <c r="J485">
        <v>99.9</v>
      </c>
      <c r="K485">
        <v>349.3</v>
      </c>
      <c r="L485">
        <v>1094.9000000000001</v>
      </c>
      <c r="M485">
        <v>4346.3999999999996</v>
      </c>
      <c r="N485">
        <v>457.2</v>
      </c>
      <c r="O485">
        <v>378.4</v>
      </c>
      <c r="Q485">
        <v>954.9</v>
      </c>
      <c r="R485">
        <v>715.8</v>
      </c>
      <c r="S485">
        <v>502.7</v>
      </c>
      <c r="T485">
        <v>15.7</v>
      </c>
      <c r="U485">
        <v>518.29999999999995</v>
      </c>
      <c r="V485">
        <v>44.1</v>
      </c>
      <c r="W485">
        <v>83.4</v>
      </c>
      <c r="X485">
        <v>44.1</v>
      </c>
      <c r="Y485">
        <v>248.6</v>
      </c>
      <c r="Z485">
        <v>1579.9</v>
      </c>
      <c r="AA485">
        <v>8.4</v>
      </c>
      <c r="AB485">
        <v>250.7</v>
      </c>
      <c r="AC485">
        <v>1580.7</v>
      </c>
      <c r="AD485">
        <v>8.6</v>
      </c>
    </row>
    <row r="486" spans="1:30" x14ac:dyDescent="0.2">
      <c r="A486" s="2">
        <v>36130</v>
      </c>
      <c r="B486">
        <v>1121.2</v>
      </c>
      <c r="C486">
        <v>4399.6000000000004</v>
      </c>
      <c r="D486">
        <v>464.3</v>
      </c>
      <c r="E486">
        <v>395.9</v>
      </c>
      <c r="G486">
        <v>951.8</v>
      </c>
      <c r="H486">
        <v>724.9</v>
      </c>
      <c r="I486">
        <v>248.9</v>
      </c>
      <c r="J486">
        <v>101.7</v>
      </c>
      <c r="K486">
        <v>350.6</v>
      </c>
      <c r="L486">
        <v>1095</v>
      </c>
      <c r="M486">
        <v>4375.2</v>
      </c>
      <c r="N486">
        <v>460.4</v>
      </c>
      <c r="O486">
        <v>376.3</v>
      </c>
      <c r="Q486">
        <v>951.2</v>
      </c>
      <c r="R486">
        <v>725.5</v>
      </c>
      <c r="S486">
        <v>510.5</v>
      </c>
      <c r="T486">
        <v>16</v>
      </c>
      <c r="U486">
        <v>526.4</v>
      </c>
      <c r="V486">
        <v>45.2</v>
      </c>
      <c r="W486">
        <v>116.8</v>
      </c>
      <c r="X486">
        <v>45.1</v>
      </c>
      <c r="Y486">
        <v>252.7</v>
      </c>
      <c r="Z486">
        <v>1601.8</v>
      </c>
      <c r="AA486">
        <v>8.4</v>
      </c>
      <c r="AB486">
        <v>249.8</v>
      </c>
      <c r="AC486">
        <v>1603.6</v>
      </c>
      <c r="AD486">
        <v>8.5</v>
      </c>
    </row>
    <row r="487" spans="1:30" x14ac:dyDescent="0.2">
      <c r="A487" s="2">
        <v>36161</v>
      </c>
      <c r="B487">
        <v>1103.9000000000001</v>
      </c>
      <c r="C487">
        <v>4409.5</v>
      </c>
      <c r="D487">
        <v>462.5</v>
      </c>
      <c r="E487">
        <v>379.2</v>
      </c>
      <c r="G487">
        <v>948.7</v>
      </c>
      <c r="H487">
        <v>739.9</v>
      </c>
      <c r="I487">
        <v>248.5</v>
      </c>
      <c r="J487">
        <v>103.2</v>
      </c>
      <c r="K487">
        <v>351.7</v>
      </c>
      <c r="L487">
        <v>1098.0999999999999</v>
      </c>
      <c r="M487">
        <v>4402.6000000000004</v>
      </c>
      <c r="N487">
        <v>463.4</v>
      </c>
      <c r="O487">
        <v>375.6</v>
      </c>
      <c r="Q487">
        <v>946.1</v>
      </c>
      <c r="R487">
        <v>735.7</v>
      </c>
      <c r="S487">
        <v>510.5</v>
      </c>
      <c r="T487">
        <v>17.399999999999999</v>
      </c>
      <c r="U487">
        <v>527.9</v>
      </c>
      <c r="V487">
        <v>46.8</v>
      </c>
      <c r="W487">
        <v>205.8</v>
      </c>
      <c r="X487">
        <v>46.5</v>
      </c>
      <c r="Y487">
        <v>253.9</v>
      </c>
      <c r="Z487">
        <v>1617</v>
      </c>
      <c r="AA487">
        <v>8.3000000000000007</v>
      </c>
      <c r="AB487">
        <v>250.7</v>
      </c>
      <c r="AC487">
        <v>1622.7</v>
      </c>
      <c r="AD487">
        <v>8.5</v>
      </c>
    </row>
    <row r="488" spans="1:30" x14ac:dyDescent="0.2">
      <c r="A488" s="2">
        <v>36192</v>
      </c>
      <c r="B488">
        <v>1085.2</v>
      </c>
      <c r="C488">
        <v>4418.7</v>
      </c>
      <c r="D488">
        <v>466.6</v>
      </c>
      <c r="E488">
        <v>364.3</v>
      </c>
      <c r="G488">
        <v>944.2</v>
      </c>
      <c r="H488">
        <v>758</v>
      </c>
      <c r="I488">
        <v>248.4</v>
      </c>
      <c r="J488">
        <v>104.4</v>
      </c>
      <c r="K488">
        <v>352.8</v>
      </c>
      <c r="L488">
        <v>1096.7</v>
      </c>
      <c r="M488">
        <v>4425.3</v>
      </c>
      <c r="N488">
        <v>467.4</v>
      </c>
      <c r="O488">
        <v>372.1</v>
      </c>
      <c r="Q488">
        <v>941.7</v>
      </c>
      <c r="R488">
        <v>747.6</v>
      </c>
      <c r="S488">
        <v>510.6</v>
      </c>
      <c r="T488">
        <v>15.8</v>
      </c>
      <c r="U488">
        <v>526.4</v>
      </c>
      <c r="V488">
        <v>45.5</v>
      </c>
      <c r="W488">
        <v>115.5</v>
      </c>
      <c r="X488">
        <v>45.4</v>
      </c>
      <c r="Y488">
        <v>246</v>
      </c>
      <c r="Z488">
        <v>1631.3</v>
      </c>
      <c r="AA488">
        <v>8.3000000000000007</v>
      </c>
      <c r="AB488">
        <v>248.7</v>
      </c>
      <c r="AC488">
        <v>1639.3</v>
      </c>
      <c r="AD488">
        <v>8.5</v>
      </c>
    </row>
    <row r="489" spans="1:30" x14ac:dyDescent="0.2">
      <c r="A489" s="2">
        <v>36220</v>
      </c>
      <c r="B489">
        <v>1097.5</v>
      </c>
      <c r="C489">
        <v>4455.6000000000004</v>
      </c>
      <c r="D489">
        <v>471.4</v>
      </c>
      <c r="E489">
        <v>367.2</v>
      </c>
      <c r="G489">
        <v>939.5</v>
      </c>
      <c r="H489">
        <v>765.4</v>
      </c>
      <c r="I489">
        <v>248.2</v>
      </c>
      <c r="J489">
        <v>105.6</v>
      </c>
      <c r="K489">
        <v>353.8</v>
      </c>
      <c r="L489">
        <v>1096.5999999999999</v>
      </c>
      <c r="M489">
        <v>4432.1000000000004</v>
      </c>
      <c r="N489">
        <v>471.6</v>
      </c>
      <c r="O489">
        <v>368.7</v>
      </c>
      <c r="Q489">
        <v>939</v>
      </c>
      <c r="R489">
        <v>747.9</v>
      </c>
      <c r="S489">
        <v>514.9</v>
      </c>
      <c r="T489">
        <v>16.2</v>
      </c>
      <c r="U489">
        <v>531</v>
      </c>
      <c r="V489">
        <v>43.2</v>
      </c>
      <c r="W489">
        <v>64.7</v>
      </c>
      <c r="X489">
        <v>43.2</v>
      </c>
      <c r="Y489">
        <v>250.5</v>
      </c>
      <c r="Z489">
        <v>1653.3</v>
      </c>
      <c r="AA489">
        <v>8.3000000000000007</v>
      </c>
      <c r="AB489">
        <v>247.9</v>
      </c>
      <c r="AC489">
        <v>1648.5</v>
      </c>
      <c r="AD489">
        <v>8.5</v>
      </c>
    </row>
    <row r="490" spans="1:30" x14ac:dyDescent="0.2">
      <c r="A490" s="2">
        <v>36251</v>
      </c>
      <c r="B490">
        <v>1113.5999999999999</v>
      </c>
      <c r="C490">
        <v>4501.3999999999996</v>
      </c>
      <c r="D490">
        <v>475.9</v>
      </c>
      <c r="E490">
        <v>372.1</v>
      </c>
      <c r="G490">
        <v>935.7</v>
      </c>
      <c r="H490">
        <v>768.9</v>
      </c>
      <c r="I490">
        <v>248</v>
      </c>
      <c r="J490">
        <v>106.7</v>
      </c>
      <c r="K490">
        <v>354.7</v>
      </c>
      <c r="L490">
        <v>1101.5999999999999</v>
      </c>
      <c r="M490">
        <v>4460.7</v>
      </c>
      <c r="N490">
        <v>475.7</v>
      </c>
      <c r="O490">
        <v>369.9</v>
      </c>
      <c r="Q490">
        <v>936.4</v>
      </c>
      <c r="R490">
        <v>756.9</v>
      </c>
      <c r="S490">
        <v>519.20000000000005</v>
      </c>
      <c r="T490">
        <v>15.9</v>
      </c>
      <c r="U490">
        <v>535.20000000000005</v>
      </c>
      <c r="V490">
        <v>43.6</v>
      </c>
      <c r="W490">
        <v>166.4</v>
      </c>
      <c r="X490">
        <v>43.4</v>
      </c>
      <c r="Y490">
        <v>257.2</v>
      </c>
      <c r="Z490">
        <v>1683.2</v>
      </c>
      <c r="AA490">
        <v>8.3000000000000007</v>
      </c>
      <c r="AB490">
        <v>247.5</v>
      </c>
      <c r="AC490">
        <v>1665.8</v>
      </c>
      <c r="AD490">
        <v>8.5</v>
      </c>
    </row>
    <row r="491" spans="1:30" x14ac:dyDescent="0.2">
      <c r="A491" s="2">
        <v>36281</v>
      </c>
      <c r="B491">
        <v>1096.4000000000001</v>
      </c>
      <c r="C491">
        <v>4464.1000000000004</v>
      </c>
      <c r="D491">
        <v>480</v>
      </c>
      <c r="E491">
        <v>361.4</v>
      </c>
      <c r="G491">
        <v>931</v>
      </c>
      <c r="H491">
        <v>755.3</v>
      </c>
      <c r="I491">
        <v>247.7</v>
      </c>
      <c r="J491">
        <v>107.8</v>
      </c>
      <c r="K491">
        <v>355.5</v>
      </c>
      <c r="L491">
        <v>1103.8</v>
      </c>
      <c r="M491">
        <v>4485.3</v>
      </c>
      <c r="N491">
        <v>480</v>
      </c>
      <c r="O491">
        <v>367.8</v>
      </c>
      <c r="Q491">
        <v>933.1</v>
      </c>
      <c r="R491">
        <v>764.1</v>
      </c>
      <c r="S491">
        <v>523.6</v>
      </c>
      <c r="T491">
        <v>17</v>
      </c>
      <c r="U491">
        <v>540.6</v>
      </c>
      <c r="V491">
        <v>44.8</v>
      </c>
      <c r="W491">
        <v>127.3</v>
      </c>
      <c r="X491">
        <v>44.7</v>
      </c>
      <c r="Y491">
        <v>246.6</v>
      </c>
      <c r="Z491">
        <v>1681.4</v>
      </c>
      <c r="AA491">
        <v>8.3000000000000007</v>
      </c>
      <c r="AB491">
        <v>247.6</v>
      </c>
      <c r="AC491">
        <v>1684.4</v>
      </c>
      <c r="AD491">
        <v>8.4</v>
      </c>
    </row>
    <row r="492" spans="1:30" x14ac:dyDescent="0.2">
      <c r="A492" s="2">
        <v>36312</v>
      </c>
      <c r="B492">
        <v>1098.2</v>
      </c>
      <c r="C492">
        <v>4494.7</v>
      </c>
      <c r="D492">
        <v>483.2</v>
      </c>
      <c r="E492">
        <v>359.1</v>
      </c>
      <c r="G492">
        <v>926.7</v>
      </c>
      <c r="H492">
        <v>766.5</v>
      </c>
      <c r="I492">
        <v>247.4</v>
      </c>
      <c r="J492">
        <v>108.9</v>
      </c>
      <c r="K492">
        <v>356.2</v>
      </c>
      <c r="L492">
        <v>1099.8</v>
      </c>
      <c r="M492">
        <v>4507.2</v>
      </c>
      <c r="N492">
        <v>483.4</v>
      </c>
      <c r="O492">
        <v>361.6</v>
      </c>
      <c r="Q492">
        <v>929.7</v>
      </c>
      <c r="R492">
        <v>775.6</v>
      </c>
      <c r="S492">
        <v>528.4</v>
      </c>
      <c r="T492">
        <v>15.6</v>
      </c>
      <c r="U492">
        <v>544</v>
      </c>
      <c r="V492">
        <v>42.3</v>
      </c>
      <c r="W492">
        <v>144.69999999999999</v>
      </c>
      <c r="X492">
        <v>42.2</v>
      </c>
      <c r="Y492">
        <v>247.2</v>
      </c>
      <c r="Z492">
        <v>1703.4</v>
      </c>
      <c r="AA492">
        <v>8.6</v>
      </c>
      <c r="AB492">
        <v>246.4</v>
      </c>
      <c r="AC492">
        <v>1702</v>
      </c>
      <c r="AD492">
        <v>8.4</v>
      </c>
    </row>
    <row r="493" spans="1:30" x14ac:dyDescent="0.2">
      <c r="A493" s="2">
        <v>36342</v>
      </c>
      <c r="B493">
        <v>1097.2</v>
      </c>
      <c r="C493">
        <v>4519.6000000000004</v>
      </c>
      <c r="D493">
        <v>487.7</v>
      </c>
      <c r="E493">
        <v>359.8</v>
      </c>
      <c r="G493">
        <v>928.6</v>
      </c>
      <c r="H493">
        <v>772.1</v>
      </c>
      <c r="I493">
        <v>247</v>
      </c>
      <c r="J493">
        <v>110.8</v>
      </c>
      <c r="K493">
        <v>357.8</v>
      </c>
      <c r="L493">
        <v>1099.0999999999999</v>
      </c>
      <c r="M493">
        <v>4534.5</v>
      </c>
      <c r="N493">
        <v>487.1</v>
      </c>
      <c r="O493">
        <v>360.3</v>
      </c>
      <c r="Q493">
        <v>930.8</v>
      </c>
      <c r="R493">
        <v>783</v>
      </c>
      <c r="S493">
        <v>533.9</v>
      </c>
      <c r="T493">
        <v>14.9</v>
      </c>
      <c r="U493">
        <v>548.79999999999995</v>
      </c>
      <c r="V493">
        <v>41.6</v>
      </c>
      <c r="W493">
        <v>309.10000000000002</v>
      </c>
      <c r="X493">
        <v>41.3</v>
      </c>
      <c r="Y493">
        <v>241</v>
      </c>
      <c r="Z493">
        <v>1721.7</v>
      </c>
      <c r="AA493">
        <v>8.6999999999999993</v>
      </c>
      <c r="AB493">
        <v>243.3</v>
      </c>
      <c r="AC493">
        <v>1721.6</v>
      </c>
      <c r="AD493">
        <v>8.3000000000000007</v>
      </c>
    </row>
    <row r="494" spans="1:30" x14ac:dyDescent="0.2">
      <c r="A494" s="2">
        <v>36373</v>
      </c>
      <c r="B494">
        <v>1092.8</v>
      </c>
      <c r="C494">
        <v>4539.3999999999996</v>
      </c>
      <c r="D494">
        <v>490</v>
      </c>
      <c r="E494">
        <v>355.1</v>
      </c>
      <c r="G494">
        <v>930.7</v>
      </c>
      <c r="H494">
        <v>786.7</v>
      </c>
      <c r="I494">
        <v>246.7</v>
      </c>
      <c r="J494">
        <v>113.7</v>
      </c>
      <c r="K494">
        <v>360.4</v>
      </c>
      <c r="L494">
        <v>1099.2</v>
      </c>
      <c r="M494">
        <v>4551.7</v>
      </c>
      <c r="N494">
        <v>490.5</v>
      </c>
      <c r="O494">
        <v>358.3</v>
      </c>
      <c r="Q494">
        <v>932.2</v>
      </c>
      <c r="R494">
        <v>790.4</v>
      </c>
      <c r="S494">
        <v>536.5</v>
      </c>
      <c r="T494">
        <v>14.9</v>
      </c>
      <c r="U494">
        <v>551.4</v>
      </c>
      <c r="V494">
        <v>41.7</v>
      </c>
      <c r="W494">
        <v>343.8</v>
      </c>
      <c r="X494">
        <v>41.4</v>
      </c>
      <c r="Y494">
        <v>239.2</v>
      </c>
      <c r="Z494">
        <v>1729.1</v>
      </c>
      <c r="AA494">
        <v>8.6</v>
      </c>
      <c r="AB494">
        <v>242</v>
      </c>
      <c r="AC494">
        <v>1729.9</v>
      </c>
      <c r="AD494">
        <v>8.3000000000000007</v>
      </c>
    </row>
    <row r="495" spans="1:30" x14ac:dyDescent="0.2">
      <c r="A495" s="2">
        <v>36404</v>
      </c>
      <c r="B495">
        <v>1086.2</v>
      </c>
      <c r="C495">
        <v>4553.1000000000004</v>
      </c>
      <c r="D495">
        <v>492.9</v>
      </c>
      <c r="E495">
        <v>347.1</v>
      </c>
      <c r="G495">
        <v>936.3</v>
      </c>
      <c r="H495">
        <v>792.8</v>
      </c>
      <c r="I495">
        <v>246.4</v>
      </c>
      <c r="J495">
        <v>116.5</v>
      </c>
      <c r="K495">
        <v>362.9</v>
      </c>
      <c r="L495">
        <v>1096.5</v>
      </c>
      <c r="M495">
        <v>4567.7</v>
      </c>
      <c r="N495">
        <v>494.5</v>
      </c>
      <c r="O495">
        <v>352.7</v>
      </c>
      <c r="Q495">
        <v>936.6</v>
      </c>
      <c r="R495">
        <v>797.1</v>
      </c>
      <c r="S495">
        <v>542.1</v>
      </c>
      <c r="T495">
        <v>14.8</v>
      </c>
      <c r="U495">
        <v>556.79999999999995</v>
      </c>
      <c r="V495">
        <v>41.3</v>
      </c>
      <c r="W495">
        <v>338.2</v>
      </c>
      <c r="X495">
        <v>41</v>
      </c>
      <c r="Y495">
        <v>237.7</v>
      </c>
      <c r="Z495">
        <v>1737.8</v>
      </c>
      <c r="AA495">
        <v>8.5</v>
      </c>
      <c r="AB495">
        <v>240.9</v>
      </c>
      <c r="AC495">
        <v>1737.5</v>
      </c>
      <c r="AD495">
        <v>8.4</v>
      </c>
    </row>
    <row r="496" spans="1:30" x14ac:dyDescent="0.2">
      <c r="A496" s="2">
        <v>36434</v>
      </c>
      <c r="B496">
        <v>1095.0999999999999</v>
      </c>
      <c r="C496">
        <v>4574.8</v>
      </c>
      <c r="D496">
        <v>498.3</v>
      </c>
      <c r="E496">
        <v>351.2</v>
      </c>
      <c r="G496">
        <v>943.4</v>
      </c>
      <c r="H496">
        <v>797.9</v>
      </c>
      <c r="I496">
        <v>245.7</v>
      </c>
      <c r="J496">
        <v>117.8</v>
      </c>
      <c r="K496">
        <v>363.6</v>
      </c>
      <c r="L496">
        <v>1103.3</v>
      </c>
      <c r="M496">
        <v>4591.5</v>
      </c>
      <c r="N496">
        <v>499.2</v>
      </c>
      <c r="O496">
        <v>354</v>
      </c>
      <c r="Q496">
        <v>941.5</v>
      </c>
      <c r="R496">
        <v>802.9</v>
      </c>
      <c r="S496">
        <v>551</v>
      </c>
      <c r="T496">
        <v>13.6</v>
      </c>
      <c r="U496">
        <v>564.70000000000005</v>
      </c>
      <c r="V496">
        <v>40.700000000000003</v>
      </c>
      <c r="W496">
        <v>281.3</v>
      </c>
      <c r="X496">
        <v>40.4</v>
      </c>
      <c r="Y496">
        <v>237.2</v>
      </c>
      <c r="Z496">
        <v>1738.3</v>
      </c>
      <c r="AA496">
        <v>8.4</v>
      </c>
      <c r="AB496">
        <v>241.6</v>
      </c>
      <c r="AC496">
        <v>1743.8</v>
      </c>
      <c r="AD496">
        <v>8.4</v>
      </c>
    </row>
    <row r="497" spans="1:30" x14ac:dyDescent="0.2">
      <c r="A497" s="2">
        <v>36465</v>
      </c>
      <c r="B497">
        <v>1113</v>
      </c>
      <c r="C497">
        <v>4610.2</v>
      </c>
      <c r="D497">
        <v>505.5</v>
      </c>
      <c r="E497">
        <v>359.6</v>
      </c>
      <c r="G497">
        <v>951.1</v>
      </c>
      <c r="H497">
        <v>804.2</v>
      </c>
      <c r="I497">
        <v>244.6</v>
      </c>
      <c r="J497">
        <v>117.6</v>
      </c>
      <c r="K497">
        <v>362.2</v>
      </c>
      <c r="L497">
        <v>1110.7</v>
      </c>
      <c r="M497">
        <v>4610.5</v>
      </c>
      <c r="N497">
        <v>505.3</v>
      </c>
      <c r="O497">
        <v>355</v>
      </c>
      <c r="Q497">
        <v>948.8</v>
      </c>
      <c r="R497">
        <v>809.1</v>
      </c>
      <c r="S497">
        <v>569.5</v>
      </c>
      <c r="T497">
        <v>13.3</v>
      </c>
      <c r="U497">
        <v>582.79999999999995</v>
      </c>
      <c r="V497">
        <v>41</v>
      </c>
      <c r="W497">
        <v>235.6</v>
      </c>
      <c r="X497">
        <v>40.700000000000003</v>
      </c>
      <c r="Y497">
        <v>239.6</v>
      </c>
      <c r="Z497">
        <v>1741.9</v>
      </c>
      <c r="AA497">
        <v>8.3000000000000007</v>
      </c>
      <c r="AB497">
        <v>241.9</v>
      </c>
      <c r="AC497">
        <v>1741.9</v>
      </c>
      <c r="AD497">
        <v>8.5</v>
      </c>
    </row>
    <row r="498" spans="1:30" x14ac:dyDescent="0.2">
      <c r="A498" s="2">
        <v>36495</v>
      </c>
      <c r="B498">
        <v>1148.2</v>
      </c>
      <c r="C498">
        <v>4664.5</v>
      </c>
      <c r="D498">
        <v>522.1</v>
      </c>
      <c r="E498">
        <v>371.7</v>
      </c>
      <c r="G498">
        <v>956</v>
      </c>
      <c r="H498">
        <v>820.4</v>
      </c>
      <c r="I498">
        <v>243.6</v>
      </c>
      <c r="J498">
        <v>117.3</v>
      </c>
      <c r="K498">
        <v>360.9</v>
      </c>
      <c r="L498">
        <v>1122.2</v>
      </c>
      <c r="M498">
        <v>4638</v>
      </c>
      <c r="N498">
        <v>517.9</v>
      </c>
      <c r="O498">
        <v>352.5</v>
      </c>
      <c r="Q498">
        <v>955</v>
      </c>
      <c r="R498">
        <v>820.6</v>
      </c>
      <c r="S498">
        <v>599.9</v>
      </c>
      <c r="T498">
        <v>12.6</v>
      </c>
      <c r="U498">
        <v>612.5</v>
      </c>
      <c r="V498">
        <v>41.7</v>
      </c>
      <c r="W498">
        <v>320.3</v>
      </c>
      <c r="X498">
        <v>41.3</v>
      </c>
      <c r="Y498">
        <v>246</v>
      </c>
      <c r="Z498">
        <v>1739.9</v>
      </c>
      <c r="AA498">
        <v>8.4</v>
      </c>
      <c r="AB498">
        <v>243.3</v>
      </c>
      <c r="AC498">
        <v>1740.2</v>
      </c>
      <c r="AD498">
        <v>8.6</v>
      </c>
    </row>
    <row r="499" spans="1:30" x14ac:dyDescent="0.2">
      <c r="A499" s="2">
        <v>36526</v>
      </c>
      <c r="B499">
        <v>1126.9000000000001</v>
      </c>
      <c r="C499">
        <v>4672.6000000000004</v>
      </c>
      <c r="D499">
        <v>523.6</v>
      </c>
      <c r="E499">
        <v>349.4</v>
      </c>
      <c r="G499">
        <v>965.9</v>
      </c>
      <c r="H499">
        <v>845.2</v>
      </c>
      <c r="I499">
        <v>242.6</v>
      </c>
      <c r="J499">
        <v>117.4</v>
      </c>
      <c r="K499">
        <v>360</v>
      </c>
      <c r="L499">
        <v>1122.0999999999999</v>
      </c>
      <c r="M499">
        <v>4666.2</v>
      </c>
      <c r="N499">
        <v>524.9</v>
      </c>
      <c r="O499">
        <v>346.3</v>
      </c>
      <c r="Q499">
        <v>963.2</v>
      </c>
      <c r="R499">
        <v>839.3</v>
      </c>
      <c r="S499">
        <v>589</v>
      </c>
      <c r="T499">
        <v>12.9</v>
      </c>
      <c r="U499">
        <v>601.9</v>
      </c>
      <c r="V499">
        <v>44.2</v>
      </c>
      <c r="W499">
        <v>373.6</v>
      </c>
      <c r="X499">
        <v>43.9</v>
      </c>
      <c r="Y499">
        <v>245.5</v>
      </c>
      <c r="Z499">
        <v>1734.6</v>
      </c>
      <c r="AA499">
        <v>8.4</v>
      </c>
      <c r="AB499">
        <v>242.4</v>
      </c>
      <c r="AC499">
        <v>1741.6</v>
      </c>
      <c r="AD499">
        <v>8.5</v>
      </c>
    </row>
    <row r="500" spans="1:30" x14ac:dyDescent="0.2">
      <c r="A500" s="2">
        <v>36557</v>
      </c>
      <c r="B500">
        <v>1097.4000000000001</v>
      </c>
      <c r="C500">
        <v>4674.3999999999996</v>
      </c>
      <c r="D500">
        <v>517.4</v>
      </c>
      <c r="E500">
        <v>332.5</v>
      </c>
      <c r="G500">
        <v>974</v>
      </c>
      <c r="H500">
        <v>859.7</v>
      </c>
      <c r="I500">
        <v>241.8</v>
      </c>
      <c r="J500">
        <v>117.7</v>
      </c>
      <c r="K500">
        <v>359.4</v>
      </c>
      <c r="L500">
        <v>1108.5999999999999</v>
      </c>
      <c r="M500">
        <v>4679.3999999999996</v>
      </c>
      <c r="N500">
        <v>518</v>
      </c>
      <c r="O500">
        <v>340.1</v>
      </c>
      <c r="Q500">
        <v>971.9</v>
      </c>
      <c r="R500">
        <v>847.5</v>
      </c>
      <c r="S500">
        <v>565.70000000000005</v>
      </c>
      <c r="T500">
        <v>12.3</v>
      </c>
      <c r="U500">
        <v>578</v>
      </c>
      <c r="V500">
        <v>42.1</v>
      </c>
      <c r="W500">
        <v>107.9</v>
      </c>
      <c r="X500">
        <v>42</v>
      </c>
      <c r="Y500">
        <v>239.2</v>
      </c>
      <c r="Z500">
        <v>1743.3</v>
      </c>
      <c r="AA500">
        <v>8.3000000000000007</v>
      </c>
      <c r="AB500">
        <v>242.2</v>
      </c>
      <c r="AC500">
        <v>1751.4</v>
      </c>
      <c r="AD500">
        <v>8.4</v>
      </c>
    </row>
    <row r="501" spans="1:30" x14ac:dyDescent="0.2">
      <c r="A501" s="2">
        <v>36586</v>
      </c>
      <c r="B501">
        <v>1108.9000000000001</v>
      </c>
      <c r="C501">
        <v>4736</v>
      </c>
      <c r="D501">
        <v>517.1</v>
      </c>
      <c r="E501">
        <v>339.3</v>
      </c>
      <c r="G501">
        <v>980.2</v>
      </c>
      <c r="H501">
        <v>880.2</v>
      </c>
      <c r="I501">
        <v>240.9</v>
      </c>
      <c r="J501">
        <v>118</v>
      </c>
      <c r="K501">
        <v>358.9</v>
      </c>
      <c r="L501">
        <v>1107.5</v>
      </c>
      <c r="M501">
        <v>4710.2</v>
      </c>
      <c r="N501">
        <v>517</v>
      </c>
      <c r="O501">
        <v>340.2</v>
      </c>
      <c r="Q501">
        <v>980.1</v>
      </c>
      <c r="R501">
        <v>861</v>
      </c>
      <c r="S501">
        <v>563.70000000000005</v>
      </c>
      <c r="T501">
        <v>13.4</v>
      </c>
      <c r="U501">
        <v>577.1</v>
      </c>
      <c r="V501">
        <v>39.700000000000003</v>
      </c>
      <c r="W501">
        <v>179.1</v>
      </c>
      <c r="X501">
        <v>39.6</v>
      </c>
      <c r="Y501">
        <v>244.2</v>
      </c>
      <c r="Z501">
        <v>1766.7</v>
      </c>
      <c r="AA501">
        <v>8.3000000000000007</v>
      </c>
      <c r="AB501">
        <v>241.9</v>
      </c>
      <c r="AC501">
        <v>1761.6</v>
      </c>
      <c r="AD501">
        <v>8.4</v>
      </c>
    </row>
    <row r="502" spans="1:30" x14ac:dyDescent="0.2">
      <c r="A502" s="2">
        <v>36617</v>
      </c>
      <c r="B502">
        <v>1125.7</v>
      </c>
      <c r="C502">
        <v>4806.1000000000004</v>
      </c>
      <c r="D502">
        <v>518.29999999999995</v>
      </c>
      <c r="E502">
        <v>345.5</v>
      </c>
      <c r="G502">
        <v>987.9</v>
      </c>
      <c r="H502">
        <v>894.4</v>
      </c>
      <c r="I502">
        <v>241.2</v>
      </c>
      <c r="J502">
        <v>117.9</v>
      </c>
      <c r="K502">
        <v>359.1</v>
      </c>
      <c r="L502">
        <v>1115.5999999999999</v>
      </c>
      <c r="M502">
        <v>4766.1000000000004</v>
      </c>
      <c r="N502">
        <v>517.79999999999995</v>
      </c>
      <c r="O502">
        <v>344.7</v>
      </c>
      <c r="Q502">
        <v>988.9</v>
      </c>
      <c r="R502">
        <v>882.1</v>
      </c>
      <c r="S502">
        <v>564.70000000000005</v>
      </c>
      <c r="T502">
        <v>13.9</v>
      </c>
      <c r="U502">
        <v>578.6</v>
      </c>
      <c r="V502">
        <v>40.6</v>
      </c>
      <c r="W502">
        <v>304</v>
      </c>
      <c r="X502">
        <v>40.299999999999997</v>
      </c>
      <c r="Y502">
        <v>253.5</v>
      </c>
      <c r="Z502">
        <v>1798.1</v>
      </c>
      <c r="AA502">
        <v>8.3000000000000007</v>
      </c>
      <c r="AB502">
        <v>244.6</v>
      </c>
      <c r="AC502">
        <v>1779.5</v>
      </c>
      <c r="AD502">
        <v>8.5</v>
      </c>
    </row>
    <row r="503" spans="1:30" x14ac:dyDescent="0.2">
      <c r="A503" s="2">
        <v>36647</v>
      </c>
      <c r="B503">
        <v>1100.4000000000001</v>
      </c>
      <c r="C503">
        <v>4732.3</v>
      </c>
      <c r="D503">
        <v>519.20000000000005</v>
      </c>
      <c r="E503">
        <v>331.2</v>
      </c>
      <c r="G503">
        <v>991.3</v>
      </c>
      <c r="H503">
        <v>869.1</v>
      </c>
      <c r="I503">
        <v>242.7</v>
      </c>
      <c r="J503">
        <v>117.6</v>
      </c>
      <c r="K503">
        <v>360.3</v>
      </c>
      <c r="L503">
        <v>1104.9000000000001</v>
      </c>
      <c r="M503">
        <v>4753.8999999999996</v>
      </c>
      <c r="N503">
        <v>519.1</v>
      </c>
      <c r="O503">
        <v>335.6</v>
      </c>
      <c r="Q503">
        <v>993.5</v>
      </c>
      <c r="R503">
        <v>878.6</v>
      </c>
      <c r="S503">
        <v>566</v>
      </c>
      <c r="T503">
        <v>14.6</v>
      </c>
      <c r="U503">
        <v>580.6</v>
      </c>
      <c r="V503">
        <v>41.6</v>
      </c>
      <c r="W503">
        <v>362</v>
      </c>
      <c r="X503">
        <v>41.2</v>
      </c>
      <c r="Y503">
        <v>241.6</v>
      </c>
      <c r="Z503">
        <v>1771.6</v>
      </c>
      <c r="AA503">
        <v>8.4</v>
      </c>
      <c r="AB503">
        <v>241.7</v>
      </c>
      <c r="AC503">
        <v>1776.9</v>
      </c>
      <c r="AD503">
        <v>8.5</v>
      </c>
    </row>
    <row r="504" spans="1:30" x14ac:dyDescent="0.2">
      <c r="A504" s="2">
        <v>36678</v>
      </c>
      <c r="B504">
        <v>1101.8</v>
      </c>
      <c r="C504">
        <v>4757.7</v>
      </c>
      <c r="D504">
        <v>521</v>
      </c>
      <c r="E504">
        <v>331.1</v>
      </c>
      <c r="G504">
        <v>1000.8</v>
      </c>
      <c r="H504">
        <v>868.4</v>
      </c>
      <c r="I504">
        <v>244.1</v>
      </c>
      <c r="J504">
        <v>117.3</v>
      </c>
      <c r="K504">
        <v>361.4</v>
      </c>
      <c r="L504">
        <v>1102.5999999999999</v>
      </c>
      <c r="M504">
        <v>4771.8</v>
      </c>
      <c r="N504">
        <v>521.29999999999995</v>
      </c>
      <c r="O504">
        <v>332.9</v>
      </c>
      <c r="Q504">
        <v>1004.1</v>
      </c>
      <c r="R504">
        <v>878.8</v>
      </c>
      <c r="S504">
        <v>568.6</v>
      </c>
      <c r="T504">
        <v>13.3</v>
      </c>
      <c r="U504">
        <v>582</v>
      </c>
      <c r="V504">
        <v>39.4</v>
      </c>
      <c r="W504">
        <v>479.3</v>
      </c>
      <c r="X504">
        <v>38.9</v>
      </c>
      <c r="Y504">
        <v>241</v>
      </c>
      <c r="Z504">
        <v>1786.6</v>
      </c>
      <c r="AA504">
        <v>8.6999999999999993</v>
      </c>
      <c r="AB504">
        <v>240</v>
      </c>
      <c r="AC504">
        <v>1786.4</v>
      </c>
      <c r="AD504">
        <v>8.5</v>
      </c>
    </row>
    <row r="505" spans="1:30" x14ac:dyDescent="0.2">
      <c r="A505" s="2">
        <v>36708</v>
      </c>
      <c r="B505">
        <v>1102.8</v>
      </c>
      <c r="C505">
        <v>4773.8999999999996</v>
      </c>
      <c r="D505">
        <v>523</v>
      </c>
      <c r="E505">
        <v>333.6</v>
      </c>
      <c r="G505">
        <v>1011.8</v>
      </c>
      <c r="H505">
        <v>860.3</v>
      </c>
      <c r="I505">
        <v>245.6</v>
      </c>
      <c r="J505">
        <v>117.6</v>
      </c>
      <c r="K505">
        <v>363.2</v>
      </c>
      <c r="L505">
        <v>1103.5</v>
      </c>
      <c r="M505">
        <v>4789.3999999999996</v>
      </c>
      <c r="N505">
        <v>522.6</v>
      </c>
      <c r="O505">
        <v>333.1</v>
      </c>
      <c r="Q505">
        <v>1014.2</v>
      </c>
      <c r="R505">
        <v>871.6</v>
      </c>
      <c r="S505">
        <v>570.79999999999995</v>
      </c>
      <c r="T505">
        <v>13.4</v>
      </c>
      <c r="U505">
        <v>584.20000000000005</v>
      </c>
      <c r="V505">
        <v>39.9</v>
      </c>
      <c r="W505">
        <v>569.6</v>
      </c>
      <c r="X505">
        <v>39.299999999999997</v>
      </c>
      <c r="Y505">
        <v>237.2</v>
      </c>
      <c r="Z505">
        <v>1798.9</v>
      </c>
      <c r="AA505">
        <v>8.9</v>
      </c>
      <c r="AB505">
        <v>239.2</v>
      </c>
      <c r="AC505">
        <v>1800.1</v>
      </c>
      <c r="AD505">
        <v>8.5</v>
      </c>
    </row>
    <row r="506" spans="1:30" x14ac:dyDescent="0.2">
      <c r="A506" s="2">
        <v>36739</v>
      </c>
      <c r="B506">
        <v>1094.5</v>
      </c>
      <c r="C506">
        <v>4804.3999999999996</v>
      </c>
      <c r="D506">
        <v>522.20000000000005</v>
      </c>
      <c r="E506">
        <v>325.89999999999998</v>
      </c>
      <c r="G506">
        <v>1021.8</v>
      </c>
      <c r="H506">
        <v>876.5</v>
      </c>
      <c r="I506">
        <v>247.2</v>
      </c>
      <c r="J506">
        <v>118.6</v>
      </c>
      <c r="K506">
        <v>365.7</v>
      </c>
      <c r="L506">
        <v>1100.2</v>
      </c>
      <c r="M506">
        <v>4817.5</v>
      </c>
      <c r="N506">
        <v>522.79999999999995</v>
      </c>
      <c r="O506">
        <v>328.6</v>
      </c>
      <c r="Q506">
        <v>1023.2</v>
      </c>
      <c r="R506">
        <v>880.8</v>
      </c>
      <c r="S506">
        <v>569.79999999999995</v>
      </c>
      <c r="T506">
        <v>13.6</v>
      </c>
      <c r="U506">
        <v>583.4</v>
      </c>
      <c r="V506">
        <v>39.5</v>
      </c>
      <c r="W506">
        <v>578.9</v>
      </c>
      <c r="X506">
        <v>38.9</v>
      </c>
      <c r="Y506">
        <v>237.5</v>
      </c>
      <c r="Z506">
        <v>1811.7</v>
      </c>
      <c r="AA506">
        <v>8.9</v>
      </c>
      <c r="AB506">
        <v>240.2</v>
      </c>
      <c r="AC506">
        <v>1813.4</v>
      </c>
      <c r="AD506">
        <v>8.6999999999999993</v>
      </c>
    </row>
    <row r="507" spans="1:30" x14ac:dyDescent="0.2">
      <c r="A507" s="2">
        <v>36770</v>
      </c>
      <c r="B507">
        <v>1088.8</v>
      </c>
      <c r="C507">
        <v>4840</v>
      </c>
      <c r="D507">
        <v>522.9</v>
      </c>
      <c r="E507">
        <v>321.39999999999998</v>
      </c>
      <c r="G507">
        <v>1029.4000000000001</v>
      </c>
      <c r="H507">
        <v>884.8</v>
      </c>
      <c r="I507">
        <v>248.7</v>
      </c>
      <c r="J507">
        <v>119.5</v>
      </c>
      <c r="K507">
        <v>368.2</v>
      </c>
      <c r="L507">
        <v>1099.7</v>
      </c>
      <c r="M507">
        <v>4853.2</v>
      </c>
      <c r="N507">
        <v>524.1</v>
      </c>
      <c r="O507">
        <v>327.60000000000002</v>
      </c>
      <c r="Q507">
        <v>1029.3</v>
      </c>
      <c r="R507">
        <v>890.1</v>
      </c>
      <c r="S507">
        <v>570.20000000000005</v>
      </c>
      <c r="T507">
        <v>13.6</v>
      </c>
      <c r="U507">
        <v>583.79999999999995</v>
      </c>
      <c r="V507">
        <v>39.200000000000003</v>
      </c>
      <c r="W507">
        <v>477.4</v>
      </c>
      <c r="X507">
        <v>38.700000000000003</v>
      </c>
      <c r="Y507">
        <v>235.9</v>
      </c>
      <c r="Z507">
        <v>1836.9</v>
      </c>
      <c r="AA507">
        <v>8.6999999999999993</v>
      </c>
      <c r="AB507">
        <v>239.4</v>
      </c>
      <c r="AC507">
        <v>1834.1</v>
      </c>
      <c r="AD507">
        <v>8.6</v>
      </c>
    </row>
    <row r="508" spans="1:30" x14ac:dyDescent="0.2">
      <c r="A508" s="2">
        <v>36800</v>
      </c>
      <c r="B508">
        <v>1092.2</v>
      </c>
      <c r="C508">
        <v>4853.8999999999996</v>
      </c>
      <c r="D508">
        <v>524.70000000000005</v>
      </c>
      <c r="E508">
        <v>321.5</v>
      </c>
      <c r="G508">
        <v>1037</v>
      </c>
      <c r="H508">
        <v>889.7</v>
      </c>
      <c r="I508">
        <v>249.8</v>
      </c>
      <c r="J508">
        <v>120.4</v>
      </c>
      <c r="K508">
        <v>370.2</v>
      </c>
      <c r="L508">
        <v>1098.7</v>
      </c>
      <c r="M508">
        <v>4869.2</v>
      </c>
      <c r="N508">
        <v>526.20000000000005</v>
      </c>
      <c r="O508">
        <v>322.89999999999998</v>
      </c>
      <c r="Q508">
        <v>1034.8</v>
      </c>
      <c r="R508">
        <v>894.4</v>
      </c>
      <c r="S508">
        <v>571.5</v>
      </c>
      <c r="T508">
        <v>13.8</v>
      </c>
      <c r="U508">
        <v>585.29999999999995</v>
      </c>
      <c r="V508">
        <v>38.799999999999997</v>
      </c>
      <c r="W508">
        <v>418.4</v>
      </c>
      <c r="X508">
        <v>38.299999999999997</v>
      </c>
      <c r="Y508">
        <v>237.6</v>
      </c>
      <c r="Z508">
        <v>1835</v>
      </c>
      <c r="AA508">
        <v>8.4</v>
      </c>
      <c r="AB508">
        <v>241.3</v>
      </c>
      <c r="AC508">
        <v>1841.3</v>
      </c>
      <c r="AD508">
        <v>8.4</v>
      </c>
    </row>
    <row r="509" spans="1:30" x14ac:dyDescent="0.2">
      <c r="A509" s="2">
        <v>36831</v>
      </c>
      <c r="B509">
        <v>1092.0999999999999</v>
      </c>
      <c r="C509">
        <v>4882</v>
      </c>
      <c r="D509">
        <v>528.20000000000005</v>
      </c>
      <c r="E509">
        <v>318.89999999999998</v>
      </c>
      <c r="G509">
        <v>1042.7</v>
      </c>
      <c r="H509">
        <v>893</v>
      </c>
      <c r="I509">
        <v>250.7</v>
      </c>
      <c r="J509">
        <v>121.1</v>
      </c>
      <c r="K509">
        <v>371.8</v>
      </c>
      <c r="L509">
        <v>1092.4000000000001</v>
      </c>
      <c r="M509">
        <v>4880.3</v>
      </c>
      <c r="N509">
        <v>528.29999999999995</v>
      </c>
      <c r="O509">
        <v>316</v>
      </c>
      <c r="Q509">
        <v>1040.0999999999999</v>
      </c>
      <c r="R509">
        <v>897.3</v>
      </c>
      <c r="S509">
        <v>575.9</v>
      </c>
      <c r="T509">
        <v>14.3</v>
      </c>
      <c r="U509">
        <v>590.29999999999995</v>
      </c>
      <c r="V509">
        <v>38.700000000000003</v>
      </c>
      <c r="W509">
        <v>283.10000000000002</v>
      </c>
      <c r="X509">
        <v>38.4</v>
      </c>
      <c r="Y509">
        <v>236.8</v>
      </c>
      <c r="Z509">
        <v>1854.2</v>
      </c>
      <c r="AA509">
        <v>8.1999999999999993</v>
      </c>
      <c r="AB509">
        <v>239.8</v>
      </c>
      <c r="AC509">
        <v>1850.5</v>
      </c>
      <c r="AD509">
        <v>8.3000000000000007</v>
      </c>
    </row>
    <row r="510" spans="1:30" x14ac:dyDescent="0.2">
      <c r="A510" s="2">
        <v>36861</v>
      </c>
      <c r="B510">
        <v>1111.7</v>
      </c>
      <c r="C510">
        <v>4953</v>
      </c>
      <c r="D510">
        <v>535.6</v>
      </c>
      <c r="E510">
        <v>326.8</v>
      </c>
      <c r="G510">
        <v>1047</v>
      </c>
      <c r="H510">
        <v>911.7</v>
      </c>
      <c r="I510">
        <v>251.6</v>
      </c>
      <c r="J510">
        <v>121.8</v>
      </c>
      <c r="K510">
        <v>373.4</v>
      </c>
      <c r="L510">
        <v>1088.5999999999999</v>
      </c>
      <c r="M510">
        <v>4925</v>
      </c>
      <c r="N510">
        <v>531.29999999999995</v>
      </c>
      <c r="O510">
        <v>310.5</v>
      </c>
      <c r="Q510">
        <v>1046</v>
      </c>
      <c r="R510">
        <v>911</v>
      </c>
      <c r="S510">
        <v>584.29999999999995</v>
      </c>
      <c r="T510">
        <v>14.1</v>
      </c>
      <c r="U510">
        <v>598.29999999999995</v>
      </c>
      <c r="V510">
        <v>38.4</v>
      </c>
      <c r="W510">
        <v>209.6</v>
      </c>
      <c r="X510">
        <v>38.200000000000003</v>
      </c>
      <c r="Y510">
        <v>241.2</v>
      </c>
      <c r="Z510">
        <v>1882.5</v>
      </c>
      <c r="AA510">
        <v>8.1</v>
      </c>
      <c r="AB510">
        <v>238.6</v>
      </c>
      <c r="AC510">
        <v>1879.4</v>
      </c>
      <c r="AD510">
        <v>8.3000000000000007</v>
      </c>
    </row>
    <row r="511" spans="1:30" x14ac:dyDescent="0.2">
      <c r="A511" s="2">
        <v>36892</v>
      </c>
      <c r="B511">
        <v>1100.4000000000001</v>
      </c>
      <c r="C511">
        <v>4979</v>
      </c>
      <c r="D511">
        <v>532.6</v>
      </c>
      <c r="E511">
        <v>316.7</v>
      </c>
      <c r="G511">
        <v>1054.0999999999999</v>
      </c>
      <c r="H511">
        <v>934.7</v>
      </c>
      <c r="I511">
        <v>253.1</v>
      </c>
      <c r="J511">
        <v>124.6</v>
      </c>
      <c r="K511">
        <v>377.8</v>
      </c>
      <c r="L511">
        <v>1096.7</v>
      </c>
      <c r="M511">
        <v>4975.7</v>
      </c>
      <c r="N511">
        <v>534.1</v>
      </c>
      <c r="O511">
        <v>314.5</v>
      </c>
      <c r="Q511">
        <v>1051.8</v>
      </c>
      <c r="R511">
        <v>928.1</v>
      </c>
      <c r="S511">
        <v>584.5</v>
      </c>
      <c r="T511">
        <v>14.2</v>
      </c>
      <c r="U511">
        <v>598.70000000000005</v>
      </c>
      <c r="V511">
        <v>39.6</v>
      </c>
      <c r="W511">
        <v>73</v>
      </c>
      <c r="X511">
        <v>39.5</v>
      </c>
      <c r="Y511">
        <v>242.9</v>
      </c>
      <c r="Z511">
        <v>1889.7</v>
      </c>
      <c r="AA511">
        <v>8.1999999999999993</v>
      </c>
      <c r="AB511">
        <v>239.8</v>
      </c>
      <c r="AC511">
        <v>1899.2</v>
      </c>
      <c r="AD511">
        <v>8.3000000000000007</v>
      </c>
    </row>
    <row r="512" spans="1:30" x14ac:dyDescent="0.2">
      <c r="A512" s="2">
        <v>36923</v>
      </c>
      <c r="B512">
        <v>1089.8</v>
      </c>
      <c r="C512">
        <v>5008</v>
      </c>
      <c r="D512">
        <v>536.29999999999995</v>
      </c>
      <c r="E512">
        <v>307.3</v>
      </c>
      <c r="G512">
        <v>1054</v>
      </c>
      <c r="H512">
        <v>943.3</v>
      </c>
      <c r="I512">
        <v>255</v>
      </c>
      <c r="J512">
        <v>128.80000000000001</v>
      </c>
      <c r="K512">
        <v>383.8</v>
      </c>
      <c r="L512">
        <v>1101.2</v>
      </c>
      <c r="M512">
        <v>5014.1000000000004</v>
      </c>
      <c r="N512">
        <v>536.70000000000005</v>
      </c>
      <c r="O512">
        <v>314.7</v>
      </c>
      <c r="Q512">
        <v>1052.2</v>
      </c>
      <c r="R512">
        <v>930.8</v>
      </c>
      <c r="S512">
        <v>582.4</v>
      </c>
      <c r="T512">
        <v>13.5</v>
      </c>
      <c r="U512">
        <v>595.9</v>
      </c>
      <c r="V512">
        <v>39.1</v>
      </c>
      <c r="W512">
        <v>51.1</v>
      </c>
      <c r="X512">
        <v>39.1</v>
      </c>
      <c r="Y512">
        <v>238</v>
      </c>
      <c r="Z512">
        <v>1920.9</v>
      </c>
      <c r="AA512">
        <v>8.1999999999999993</v>
      </c>
      <c r="AB512">
        <v>241.6</v>
      </c>
      <c r="AC512">
        <v>1929.9</v>
      </c>
      <c r="AD512">
        <v>8.3000000000000007</v>
      </c>
    </row>
    <row r="513" spans="1:30" x14ac:dyDescent="0.2">
      <c r="A513" s="2">
        <v>36951</v>
      </c>
      <c r="B513">
        <v>1111.2</v>
      </c>
      <c r="C513">
        <v>5098.3</v>
      </c>
      <c r="D513">
        <v>539.70000000000005</v>
      </c>
      <c r="E513">
        <v>316.10000000000002</v>
      </c>
      <c r="G513">
        <v>1048.5</v>
      </c>
      <c r="H513">
        <v>965.2</v>
      </c>
      <c r="I513">
        <v>256.8</v>
      </c>
      <c r="J513">
        <v>133</v>
      </c>
      <c r="K513">
        <v>389.8</v>
      </c>
      <c r="L513">
        <v>1108.9000000000001</v>
      </c>
      <c r="M513">
        <v>5072</v>
      </c>
      <c r="N513">
        <v>539.29999999999995</v>
      </c>
      <c r="O513">
        <v>316.2</v>
      </c>
      <c r="Q513">
        <v>1048.8</v>
      </c>
      <c r="R513">
        <v>945.8</v>
      </c>
      <c r="S513">
        <v>585.29999999999995</v>
      </c>
      <c r="T513">
        <v>13.8</v>
      </c>
      <c r="U513">
        <v>599.1</v>
      </c>
      <c r="V513">
        <v>37.6</v>
      </c>
      <c r="W513">
        <v>57.7</v>
      </c>
      <c r="X513">
        <v>37.5</v>
      </c>
      <c r="Y513">
        <v>247.4</v>
      </c>
      <c r="Z513">
        <v>1973.4</v>
      </c>
      <c r="AA513">
        <v>8</v>
      </c>
      <c r="AB513">
        <v>245.2</v>
      </c>
      <c r="AC513">
        <v>1968.5</v>
      </c>
      <c r="AD513">
        <v>8.1</v>
      </c>
    </row>
    <row r="514" spans="1:30" x14ac:dyDescent="0.2">
      <c r="A514" s="2">
        <v>36982</v>
      </c>
      <c r="B514">
        <v>1126.7</v>
      </c>
      <c r="C514">
        <v>5174.1000000000004</v>
      </c>
      <c r="D514">
        <v>542.9</v>
      </c>
      <c r="E514">
        <v>318</v>
      </c>
      <c r="G514">
        <v>1042.9000000000001</v>
      </c>
      <c r="H514">
        <v>978.2</v>
      </c>
      <c r="I514">
        <v>257.5</v>
      </c>
      <c r="J514">
        <v>134.69999999999999</v>
      </c>
      <c r="K514">
        <v>392.2</v>
      </c>
      <c r="L514">
        <v>1116.7</v>
      </c>
      <c r="M514">
        <v>5135.8999999999996</v>
      </c>
      <c r="N514">
        <v>542.70000000000005</v>
      </c>
      <c r="O514">
        <v>317.2</v>
      </c>
      <c r="Q514">
        <v>1044.0999999999999</v>
      </c>
      <c r="R514">
        <v>967.8</v>
      </c>
      <c r="S514">
        <v>588</v>
      </c>
      <c r="T514">
        <v>13.7</v>
      </c>
      <c r="U514">
        <v>601.70000000000005</v>
      </c>
      <c r="V514">
        <v>38.6</v>
      </c>
      <c r="W514">
        <v>50.7</v>
      </c>
      <c r="X514">
        <v>38.5</v>
      </c>
      <c r="Y514">
        <v>257.89999999999998</v>
      </c>
      <c r="Z514">
        <v>2026.2</v>
      </c>
      <c r="AA514">
        <v>7.9</v>
      </c>
      <c r="AB514">
        <v>248.8</v>
      </c>
      <c r="AC514">
        <v>2007.3</v>
      </c>
      <c r="AD514">
        <v>8.1</v>
      </c>
    </row>
    <row r="515" spans="1:30" x14ac:dyDescent="0.2">
      <c r="A515" s="2">
        <v>37012</v>
      </c>
      <c r="B515">
        <v>1114.7</v>
      </c>
      <c r="C515">
        <v>5111.2</v>
      </c>
      <c r="D515">
        <v>545.9</v>
      </c>
      <c r="E515">
        <v>312</v>
      </c>
      <c r="G515">
        <v>1037.3</v>
      </c>
      <c r="H515">
        <v>936.6</v>
      </c>
      <c r="I515">
        <v>257.10000000000002</v>
      </c>
      <c r="J515">
        <v>134</v>
      </c>
      <c r="K515">
        <v>391.2</v>
      </c>
      <c r="L515">
        <v>1118.5</v>
      </c>
      <c r="M515">
        <v>5133</v>
      </c>
      <c r="N515">
        <v>545.79999999999995</v>
      </c>
      <c r="O515">
        <v>316</v>
      </c>
      <c r="Q515">
        <v>1039.3</v>
      </c>
      <c r="R515">
        <v>946.3</v>
      </c>
      <c r="S515">
        <v>591.4</v>
      </c>
      <c r="T515">
        <v>14.5</v>
      </c>
      <c r="U515">
        <v>605.9</v>
      </c>
      <c r="V515">
        <v>39.4</v>
      </c>
      <c r="W515">
        <v>213.1</v>
      </c>
      <c r="X515">
        <v>39.200000000000003</v>
      </c>
      <c r="Y515">
        <v>248.7</v>
      </c>
      <c r="Z515">
        <v>2022.6</v>
      </c>
      <c r="AA515">
        <v>8</v>
      </c>
      <c r="AB515">
        <v>248.6</v>
      </c>
      <c r="AC515">
        <v>2028.8</v>
      </c>
      <c r="AD515">
        <v>8.1</v>
      </c>
    </row>
    <row r="516" spans="1:30" x14ac:dyDescent="0.2">
      <c r="A516" s="2">
        <v>37043</v>
      </c>
      <c r="B516">
        <v>1126.3</v>
      </c>
      <c r="C516">
        <v>5160.6000000000004</v>
      </c>
      <c r="D516">
        <v>549</v>
      </c>
      <c r="E516">
        <v>314.60000000000002</v>
      </c>
      <c r="G516">
        <v>1028.4000000000001</v>
      </c>
      <c r="H516">
        <v>939.8</v>
      </c>
      <c r="I516">
        <v>256.8</v>
      </c>
      <c r="J516">
        <v>133.4</v>
      </c>
      <c r="K516">
        <v>390.2</v>
      </c>
      <c r="L516">
        <v>1126.2</v>
      </c>
      <c r="M516">
        <v>5173.5</v>
      </c>
      <c r="N516">
        <v>548.70000000000005</v>
      </c>
      <c r="O516">
        <v>316</v>
      </c>
      <c r="Q516">
        <v>1031.0999999999999</v>
      </c>
      <c r="R516">
        <v>950.4</v>
      </c>
      <c r="S516">
        <v>594.9</v>
      </c>
      <c r="T516">
        <v>14.2</v>
      </c>
      <c r="U516">
        <v>609.1</v>
      </c>
      <c r="V516">
        <v>38.1</v>
      </c>
      <c r="W516">
        <v>229.4</v>
      </c>
      <c r="X516">
        <v>37.9</v>
      </c>
      <c r="Y516">
        <v>254.7</v>
      </c>
      <c r="Z516">
        <v>2066.1</v>
      </c>
      <c r="AA516">
        <v>8</v>
      </c>
      <c r="AB516">
        <v>253.7</v>
      </c>
      <c r="AC516">
        <v>2065.8000000000002</v>
      </c>
      <c r="AD516">
        <v>7.9</v>
      </c>
    </row>
    <row r="517" spans="1:30" x14ac:dyDescent="0.2">
      <c r="A517" s="2">
        <v>37073</v>
      </c>
      <c r="B517">
        <v>1139.7</v>
      </c>
      <c r="C517">
        <v>5189.2</v>
      </c>
      <c r="D517">
        <v>554.70000000000005</v>
      </c>
      <c r="E517">
        <v>320</v>
      </c>
      <c r="G517">
        <v>1020.9</v>
      </c>
      <c r="H517">
        <v>941.8</v>
      </c>
      <c r="I517">
        <v>256.60000000000002</v>
      </c>
      <c r="J517">
        <v>135.1</v>
      </c>
      <c r="K517">
        <v>391.7</v>
      </c>
      <c r="L517">
        <v>1138.9000000000001</v>
      </c>
      <c r="M517">
        <v>5203.3999999999996</v>
      </c>
      <c r="N517">
        <v>554.5</v>
      </c>
      <c r="O517">
        <v>318.60000000000002</v>
      </c>
      <c r="Q517">
        <v>1022.9</v>
      </c>
      <c r="R517">
        <v>952.1</v>
      </c>
      <c r="S517">
        <v>601.1</v>
      </c>
      <c r="T517">
        <v>14.9</v>
      </c>
      <c r="U517">
        <v>616</v>
      </c>
      <c r="V517">
        <v>39.299999999999997</v>
      </c>
      <c r="W517">
        <v>283</v>
      </c>
      <c r="X517">
        <v>39</v>
      </c>
      <c r="Y517">
        <v>256.7</v>
      </c>
      <c r="Z517">
        <v>2086.8000000000002</v>
      </c>
      <c r="AA517">
        <v>8.1999999999999993</v>
      </c>
      <c r="AB517">
        <v>257.89999999999998</v>
      </c>
      <c r="AC517">
        <v>2089.6</v>
      </c>
      <c r="AD517">
        <v>7.9</v>
      </c>
    </row>
    <row r="518" spans="1:30" x14ac:dyDescent="0.2">
      <c r="A518" s="2">
        <v>37104</v>
      </c>
      <c r="B518">
        <v>1144.5</v>
      </c>
      <c r="C518">
        <v>5225</v>
      </c>
      <c r="D518">
        <v>562</v>
      </c>
      <c r="E518">
        <v>320.60000000000002</v>
      </c>
      <c r="G518">
        <v>1015.4</v>
      </c>
      <c r="H518">
        <v>941.8</v>
      </c>
      <c r="I518">
        <v>256.39999999999998</v>
      </c>
      <c r="J518">
        <v>138.80000000000001</v>
      </c>
      <c r="K518">
        <v>395.2</v>
      </c>
      <c r="L518">
        <v>1150.2</v>
      </c>
      <c r="M518">
        <v>5237.2</v>
      </c>
      <c r="N518">
        <v>562.4</v>
      </c>
      <c r="O518">
        <v>323.3</v>
      </c>
      <c r="Q518">
        <v>1016.1</v>
      </c>
      <c r="R518">
        <v>945.1</v>
      </c>
      <c r="S518">
        <v>607.4</v>
      </c>
      <c r="T518">
        <v>15</v>
      </c>
      <c r="U518">
        <v>622.4</v>
      </c>
      <c r="V518">
        <v>39.700000000000003</v>
      </c>
      <c r="W518">
        <v>183.2</v>
      </c>
      <c r="X518">
        <v>39.5</v>
      </c>
      <c r="Y518">
        <v>253.5</v>
      </c>
      <c r="Z518">
        <v>2123.3000000000002</v>
      </c>
      <c r="AA518">
        <v>8.4</v>
      </c>
      <c r="AB518">
        <v>256.3</v>
      </c>
      <c r="AC518">
        <v>2125.8000000000002</v>
      </c>
      <c r="AD518">
        <v>8.1999999999999993</v>
      </c>
    </row>
    <row r="519" spans="1:30" x14ac:dyDescent="0.2">
      <c r="A519" s="2">
        <v>37135</v>
      </c>
      <c r="B519">
        <v>1193.5999999999999</v>
      </c>
      <c r="C519">
        <v>5336.6</v>
      </c>
      <c r="D519">
        <v>566.29999999999995</v>
      </c>
      <c r="E519">
        <v>365.8</v>
      </c>
      <c r="G519">
        <v>1010.4</v>
      </c>
      <c r="H519">
        <v>950.2</v>
      </c>
      <c r="I519">
        <v>256.2</v>
      </c>
      <c r="J519">
        <v>142.4</v>
      </c>
      <c r="K519">
        <v>398.6</v>
      </c>
      <c r="L519">
        <v>1205.7</v>
      </c>
      <c r="M519">
        <v>5348.4</v>
      </c>
      <c r="N519">
        <v>567.79999999999995</v>
      </c>
      <c r="O519">
        <v>372.7</v>
      </c>
      <c r="Q519">
        <v>1010</v>
      </c>
      <c r="R519">
        <v>955.9</v>
      </c>
      <c r="S519">
        <v>613.1</v>
      </c>
      <c r="T519">
        <v>34.1</v>
      </c>
      <c r="U519">
        <v>647.20000000000005</v>
      </c>
      <c r="V519">
        <v>57.6</v>
      </c>
      <c r="W519">
        <v>3384.9</v>
      </c>
      <c r="X519">
        <v>54.2</v>
      </c>
      <c r="Y519">
        <v>253.2</v>
      </c>
      <c r="Z519">
        <v>2182.4</v>
      </c>
      <c r="AA519">
        <v>8.3000000000000007</v>
      </c>
      <c r="AB519">
        <v>257</v>
      </c>
      <c r="AC519">
        <v>2176.8000000000002</v>
      </c>
      <c r="AD519">
        <v>8.1999999999999993</v>
      </c>
    </row>
    <row r="520" spans="1:30" x14ac:dyDescent="0.2">
      <c r="A520" s="2">
        <v>37165</v>
      </c>
      <c r="B520">
        <v>1159.2</v>
      </c>
      <c r="C520">
        <v>5321.7</v>
      </c>
      <c r="D520">
        <v>569.79999999999995</v>
      </c>
      <c r="E520">
        <v>333</v>
      </c>
      <c r="G520">
        <v>1002.9</v>
      </c>
      <c r="H520">
        <v>959.1</v>
      </c>
      <c r="I520">
        <v>255.9</v>
      </c>
      <c r="J520">
        <v>143.19999999999999</v>
      </c>
      <c r="K520">
        <v>399.1</v>
      </c>
      <c r="L520">
        <v>1165.7</v>
      </c>
      <c r="M520">
        <v>5337.1</v>
      </c>
      <c r="N520">
        <v>571.6</v>
      </c>
      <c r="O520">
        <v>334.3</v>
      </c>
      <c r="Q520">
        <v>1001</v>
      </c>
      <c r="R520">
        <v>963.6</v>
      </c>
      <c r="S520">
        <v>615.20000000000005</v>
      </c>
      <c r="T520">
        <v>19.899999999999999</v>
      </c>
      <c r="U520">
        <v>635.20000000000005</v>
      </c>
      <c r="V520">
        <v>44.6</v>
      </c>
      <c r="W520">
        <v>127.2</v>
      </c>
      <c r="X520">
        <v>44.5</v>
      </c>
      <c r="Y520">
        <v>248.2</v>
      </c>
      <c r="Z520">
        <v>2200.6</v>
      </c>
      <c r="AA520">
        <v>8.1</v>
      </c>
      <c r="AB520">
        <v>251.6</v>
      </c>
      <c r="AC520">
        <v>2206.8000000000002</v>
      </c>
      <c r="AD520">
        <v>8.1999999999999993</v>
      </c>
    </row>
    <row r="521" spans="1:30" x14ac:dyDescent="0.2">
      <c r="A521" s="2">
        <v>37196</v>
      </c>
      <c r="B521">
        <v>1169</v>
      </c>
      <c r="C521">
        <v>5384.7</v>
      </c>
      <c r="D521">
        <v>575.6</v>
      </c>
      <c r="E521">
        <v>335.3</v>
      </c>
      <c r="G521">
        <v>990.3</v>
      </c>
      <c r="H521">
        <v>960.3</v>
      </c>
      <c r="I521">
        <v>255.4</v>
      </c>
      <c r="J521">
        <v>142.19999999999999</v>
      </c>
      <c r="K521">
        <v>397.6</v>
      </c>
      <c r="L521">
        <v>1171</v>
      </c>
      <c r="M521">
        <v>5380.8</v>
      </c>
      <c r="N521">
        <v>575.79999999999995</v>
      </c>
      <c r="O521">
        <v>333.5</v>
      </c>
      <c r="Q521">
        <v>988.2</v>
      </c>
      <c r="R521">
        <v>963.9</v>
      </c>
      <c r="S521">
        <v>622.20000000000005</v>
      </c>
      <c r="T521">
        <v>17.3</v>
      </c>
      <c r="U521">
        <v>639.5</v>
      </c>
      <c r="V521">
        <v>40.1</v>
      </c>
      <c r="W521">
        <v>84</v>
      </c>
      <c r="X521">
        <v>40</v>
      </c>
      <c r="Y521">
        <v>250.1</v>
      </c>
      <c r="Z521">
        <v>2265.1999999999998</v>
      </c>
      <c r="AA521">
        <v>7.9</v>
      </c>
      <c r="AB521">
        <v>253.5</v>
      </c>
      <c r="AC521">
        <v>2257.6999999999998</v>
      </c>
      <c r="AD521">
        <v>8.1</v>
      </c>
    </row>
    <row r="522" spans="1:30" x14ac:dyDescent="0.2">
      <c r="A522" s="2">
        <v>37226</v>
      </c>
      <c r="B522">
        <v>1208.5</v>
      </c>
      <c r="C522">
        <v>5465</v>
      </c>
      <c r="D522">
        <v>585.20000000000005</v>
      </c>
      <c r="E522">
        <v>354.3</v>
      </c>
      <c r="G522">
        <v>975</v>
      </c>
      <c r="H522">
        <v>966.7</v>
      </c>
      <c r="I522">
        <v>254.9</v>
      </c>
      <c r="J522">
        <v>141.19999999999999</v>
      </c>
      <c r="K522">
        <v>396.1</v>
      </c>
      <c r="L522">
        <v>1183.2</v>
      </c>
      <c r="M522">
        <v>5433.8</v>
      </c>
      <c r="N522">
        <v>581.20000000000005</v>
      </c>
      <c r="O522">
        <v>336.3</v>
      </c>
      <c r="Q522">
        <v>974.5</v>
      </c>
      <c r="R522">
        <v>964.8</v>
      </c>
      <c r="S522">
        <v>632.29999999999995</v>
      </c>
      <c r="T522">
        <v>18.5</v>
      </c>
      <c r="U522">
        <v>650.79999999999995</v>
      </c>
      <c r="V522">
        <v>41.1</v>
      </c>
      <c r="W522">
        <v>66.8</v>
      </c>
      <c r="X522">
        <v>41</v>
      </c>
      <c r="Y522">
        <v>261.10000000000002</v>
      </c>
      <c r="Z522">
        <v>2314.8000000000002</v>
      </c>
      <c r="AA522">
        <v>7.9</v>
      </c>
      <c r="AB522">
        <v>257.7</v>
      </c>
      <c r="AC522">
        <v>2311.3000000000002</v>
      </c>
      <c r="AD522">
        <v>8</v>
      </c>
    </row>
    <row r="523" spans="1:30" x14ac:dyDescent="0.2">
      <c r="A523" s="2">
        <v>37257</v>
      </c>
      <c r="B523">
        <v>1191.8</v>
      </c>
      <c r="C523">
        <v>5451</v>
      </c>
      <c r="D523">
        <v>585</v>
      </c>
      <c r="E523">
        <v>336.7</v>
      </c>
      <c r="G523">
        <v>962.1</v>
      </c>
      <c r="H523">
        <v>959.7</v>
      </c>
      <c r="I523">
        <v>255.3</v>
      </c>
      <c r="J523">
        <v>140.30000000000001</v>
      </c>
      <c r="K523">
        <v>395.6</v>
      </c>
      <c r="L523">
        <v>1190.7</v>
      </c>
      <c r="M523">
        <v>5454.1</v>
      </c>
      <c r="N523">
        <v>586.6</v>
      </c>
      <c r="O523">
        <v>336.7</v>
      </c>
      <c r="Q523">
        <v>960.8</v>
      </c>
      <c r="R523">
        <v>953.2</v>
      </c>
      <c r="S523">
        <v>634.6</v>
      </c>
      <c r="T523">
        <v>19.2</v>
      </c>
      <c r="U523">
        <v>653.79999999999995</v>
      </c>
      <c r="V523">
        <v>43.7</v>
      </c>
      <c r="W523">
        <v>49.6</v>
      </c>
      <c r="X523">
        <v>43.7</v>
      </c>
      <c r="Y523">
        <v>262.10000000000002</v>
      </c>
      <c r="Z523">
        <v>2337.4</v>
      </c>
      <c r="AA523">
        <v>8</v>
      </c>
      <c r="AB523">
        <v>259.3</v>
      </c>
      <c r="AC523">
        <v>2349.5</v>
      </c>
      <c r="AD523">
        <v>8</v>
      </c>
    </row>
    <row r="524" spans="1:30" x14ac:dyDescent="0.2">
      <c r="A524" s="2">
        <v>37288</v>
      </c>
      <c r="B524">
        <v>1178.3</v>
      </c>
      <c r="C524">
        <v>5470.4</v>
      </c>
      <c r="D524">
        <v>591.1</v>
      </c>
      <c r="E524">
        <v>324.10000000000002</v>
      </c>
      <c r="G524">
        <v>950.6</v>
      </c>
      <c r="H524">
        <v>956.8</v>
      </c>
      <c r="I524">
        <v>256.10000000000002</v>
      </c>
      <c r="J524">
        <v>139.6</v>
      </c>
      <c r="K524">
        <v>395.7</v>
      </c>
      <c r="L524">
        <v>1190.5999999999999</v>
      </c>
      <c r="M524">
        <v>5483.4</v>
      </c>
      <c r="N524">
        <v>591.29999999999995</v>
      </c>
      <c r="O524">
        <v>331.9</v>
      </c>
      <c r="Q524">
        <v>949.8</v>
      </c>
      <c r="R524">
        <v>946</v>
      </c>
      <c r="S524">
        <v>636</v>
      </c>
      <c r="T524">
        <v>18.600000000000001</v>
      </c>
      <c r="U524">
        <v>654.6</v>
      </c>
      <c r="V524">
        <v>42.5</v>
      </c>
      <c r="W524">
        <v>29.9</v>
      </c>
      <c r="X524">
        <v>42.5</v>
      </c>
      <c r="Y524">
        <v>255.1</v>
      </c>
      <c r="Z524">
        <v>2384.6</v>
      </c>
      <c r="AA524">
        <v>8</v>
      </c>
      <c r="AB524">
        <v>259.39999999999998</v>
      </c>
      <c r="AC524">
        <v>2397</v>
      </c>
      <c r="AD524">
        <v>8</v>
      </c>
    </row>
    <row r="525" spans="1:30" x14ac:dyDescent="0.2">
      <c r="A525" s="2">
        <v>37316</v>
      </c>
      <c r="B525">
        <v>1196.8</v>
      </c>
      <c r="C525">
        <v>5519.2</v>
      </c>
      <c r="D525">
        <v>596.1</v>
      </c>
      <c r="E525">
        <v>330.8</v>
      </c>
      <c r="G525">
        <v>940</v>
      </c>
      <c r="H525">
        <v>948</v>
      </c>
      <c r="I525">
        <v>256.89999999999998</v>
      </c>
      <c r="J525">
        <v>138.9</v>
      </c>
      <c r="K525">
        <v>395.8</v>
      </c>
      <c r="L525">
        <v>1193.3</v>
      </c>
      <c r="M525">
        <v>5495.2</v>
      </c>
      <c r="N525">
        <v>595.4</v>
      </c>
      <c r="O525">
        <v>330</v>
      </c>
      <c r="Q525">
        <v>940.5</v>
      </c>
      <c r="R525">
        <v>931.6</v>
      </c>
      <c r="S525">
        <v>640.20000000000005</v>
      </c>
      <c r="T525">
        <v>18.8</v>
      </c>
      <c r="U525">
        <v>659</v>
      </c>
      <c r="V525">
        <v>40.299999999999997</v>
      </c>
      <c r="W525">
        <v>78.900000000000006</v>
      </c>
      <c r="X525">
        <v>40.200000000000003</v>
      </c>
      <c r="Y525">
        <v>262.10000000000002</v>
      </c>
      <c r="Z525">
        <v>2434.4</v>
      </c>
      <c r="AA525">
        <v>7.9</v>
      </c>
      <c r="AB525">
        <v>259.89999999999998</v>
      </c>
      <c r="AC525">
        <v>2429.8000000000002</v>
      </c>
      <c r="AD525">
        <v>8</v>
      </c>
    </row>
    <row r="526" spans="1:30" x14ac:dyDescent="0.2">
      <c r="A526" s="2">
        <v>37347</v>
      </c>
      <c r="B526">
        <v>1196.9000000000001</v>
      </c>
      <c r="C526">
        <v>5533.4</v>
      </c>
      <c r="D526">
        <v>599.70000000000005</v>
      </c>
      <c r="E526">
        <v>319.10000000000002</v>
      </c>
      <c r="G526">
        <v>931.7</v>
      </c>
      <c r="H526">
        <v>929.5</v>
      </c>
      <c r="I526">
        <v>257.89999999999998</v>
      </c>
      <c r="J526">
        <v>139.5</v>
      </c>
      <c r="K526">
        <v>397.4</v>
      </c>
      <c r="L526">
        <v>1186.9000000000001</v>
      </c>
      <c r="M526">
        <v>5495.4</v>
      </c>
      <c r="N526">
        <v>599.5</v>
      </c>
      <c r="O526">
        <v>318.3</v>
      </c>
      <c r="Q526">
        <v>932.6</v>
      </c>
      <c r="R526">
        <v>922.3</v>
      </c>
      <c r="S526">
        <v>643.70000000000005</v>
      </c>
      <c r="T526">
        <v>19.7</v>
      </c>
      <c r="U526">
        <v>663.4</v>
      </c>
      <c r="V526">
        <v>40.9</v>
      </c>
      <c r="W526">
        <v>70.7</v>
      </c>
      <c r="X526">
        <v>40.9</v>
      </c>
      <c r="Y526">
        <v>270.3</v>
      </c>
      <c r="Z526">
        <v>2475.1999999999998</v>
      </c>
      <c r="AA526">
        <v>7.9</v>
      </c>
      <c r="AB526">
        <v>261.10000000000002</v>
      </c>
      <c r="AC526">
        <v>2453.6</v>
      </c>
      <c r="AD526">
        <v>8</v>
      </c>
    </row>
    <row r="527" spans="1:30" x14ac:dyDescent="0.2">
      <c r="A527" s="2">
        <v>37377</v>
      </c>
      <c r="B527">
        <v>1186</v>
      </c>
      <c r="C527">
        <v>5499.8</v>
      </c>
      <c r="D527">
        <v>605.29999999999995</v>
      </c>
      <c r="E527">
        <v>309.5</v>
      </c>
      <c r="G527">
        <v>926.5</v>
      </c>
      <c r="H527">
        <v>904.6</v>
      </c>
      <c r="I527">
        <v>259</v>
      </c>
      <c r="J527">
        <v>141</v>
      </c>
      <c r="K527">
        <v>400.1</v>
      </c>
      <c r="L527">
        <v>1189.3</v>
      </c>
      <c r="M527">
        <v>5521.5</v>
      </c>
      <c r="N527">
        <v>604.9</v>
      </c>
      <c r="O527">
        <v>313.2</v>
      </c>
      <c r="Q527">
        <v>927.8</v>
      </c>
      <c r="R527">
        <v>913.5</v>
      </c>
      <c r="S527">
        <v>649.5</v>
      </c>
      <c r="T527">
        <v>19.2</v>
      </c>
      <c r="U527">
        <v>668.6</v>
      </c>
      <c r="V527">
        <v>40.299999999999997</v>
      </c>
      <c r="W527">
        <v>112</v>
      </c>
      <c r="X527">
        <v>40.200000000000003</v>
      </c>
      <c r="Y527">
        <v>263.39999999999998</v>
      </c>
      <c r="Z527">
        <v>2482.6</v>
      </c>
      <c r="AA527">
        <v>7.9</v>
      </c>
      <c r="AB527">
        <v>263.3</v>
      </c>
      <c r="AC527">
        <v>2490.9</v>
      </c>
      <c r="AD527">
        <v>8</v>
      </c>
    </row>
    <row r="528" spans="1:30" x14ac:dyDescent="0.2">
      <c r="A528" s="2">
        <v>37408</v>
      </c>
      <c r="B528">
        <v>1194.7</v>
      </c>
      <c r="C528">
        <v>5537.8</v>
      </c>
      <c r="D528">
        <v>610.6</v>
      </c>
      <c r="E528">
        <v>311.39999999999998</v>
      </c>
      <c r="G528">
        <v>922.7</v>
      </c>
      <c r="H528">
        <v>900.1</v>
      </c>
      <c r="I528">
        <v>260.10000000000002</v>
      </c>
      <c r="J528">
        <v>142.5</v>
      </c>
      <c r="K528">
        <v>402.7</v>
      </c>
      <c r="L528">
        <v>1193.3</v>
      </c>
      <c r="M528">
        <v>5546.5</v>
      </c>
      <c r="N528">
        <v>610.20000000000005</v>
      </c>
      <c r="O528">
        <v>311.60000000000002</v>
      </c>
      <c r="Q528">
        <v>924.2</v>
      </c>
      <c r="R528">
        <v>909.5</v>
      </c>
      <c r="S528">
        <v>655.8</v>
      </c>
      <c r="T528">
        <v>18.2</v>
      </c>
      <c r="U528">
        <v>674</v>
      </c>
      <c r="V528">
        <v>38.6</v>
      </c>
      <c r="W528">
        <v>142.30000000000001</v>
      </c>
      <c r="X528">
        <v>38.5</v>
      </c>
      <c r="Y528">
        <v>264.7</v>
      </c>
      <c r="Z528">
        <v>2520.3000000000002</v>
      </c>
      <c r="AA528">
        <v>8</v>
      </c>
      <c r="AB528">
        <v>263.5</v>
      </c>
      <c r="AC528">
        <v>2519.6</v>
      </c>
      <c r="AD528">
        <v>7.9</v>
      </c>
    </row>
    <row r="529" spans="1:30" x14ac:dyDescent="0.2">
      <c r="A529" s="2">
        <v>37438</v>
      </c>
      <c r="B529">
        <v>1200.4000000000001</v>
      </c>
      <c r="C529">
        <v>5578.7</v>
      </c>
      <c r="D529">
        <v>615.6</v>
      </c>
      <c r="E529">
        <v>311.8</v>
      </c>
      <c r="G529">
        <v>919.4</v>
      </c>
      <c r="H529">
        <v>910.6</v>
      </c>
      <c r="I529">
        <v>261.60000000000002</v>
      </c>
      <c r="J529">
        <v>144.5</v>
      </c>
      <c r="K529">
        <v>406</v>
      </c>
      <c r="L529">
        <v>1199.0999999999999</v>
      </c>
      <c r="M529">
        <v>5589.1</v>
      </c>
      <c r="N529">
        <v>615.4</v>
      </c>
      <c r="O529">
        <v>310.3</v>
      </c>
      <c r="Q529">
        <v>920.6</v>
      </c>
      <c r="R529">
        <v>918.5</v>
      </c>
      <c r="S529">
        <v>661</v>
      </c>
      <c r="T529">
        <v>18.3</v>
      </c>
      <c r="U529">
        <v>679.3</v>
      </c>
      <c r="V529">
        <v>39.4</v>
      </c>
      <c r="W529">
        <v>191.4</v>
      </c>
      <c r="X529">
        <v>39.200000000000003</v>
      </c>
      <c r="Y529">
        <v>264.8</v>
      </c>
      <c r="Z529">
        <v>2548.3000000000002</v>
      </c>
      <c r="AA529">
        <v>8.1999999999999993</v>
      </c>
      <c r="AB529">
        <v>265.60000000000002</v>
      </c>
      <c r="AC529">
        <v>2550.9</v>
      </c>
      <c r="AD529">
        <v>7.9</v>
      </c>
    </row>
    <row r="530" spans="1:30" x14ac:dyDescent="0.2">
      <c r="A530" s="2">
        <v>37469</v>
      </c>
      <c r="B530">
        <v>1182.3</v>
      </c>
      <c r="C530">
        <v>5621.7</v>
      </c>
      <c r="D530">
        <v>616.6</v>
      </c>
      <c r="E530">
        <v>294.10000000000002</v>
      </c>
      <c r="G530">
        <v>915.7</v>
      </c>
      <c r="H530">
        <v>912.9</v>
      </c>
      <c r="I530">
        <v>263.3</v>
      </c>
      <c r="J530">
        <v>146.69999999999999</v>
      </c>
      <c r="K530">
        <v>409.9</v>
      </c>
      <c r="L530">
        <v>1187.0999999999999</v>
      </c>
      <c r="M530">
        <v>5631.6</v>
      </c>
      <c r="N530">
        <v>616.9</v>
      </c>
      <c r="O530">
        <v>296.2</v>
      </c>
      <c r="Q530">
        <v>915.7</v>
      </c>
      <c r="R530">
        <v>914.4</v>
      </c>
      <c r="S530">
        <v>661.1</v>
      </c>
      <c r="T530">
        <v>18.7</v>
      </c>
      <c r="U530">
        <v>679.8</v>
      </c>
      <c r="V530">
        <v>39.799999999999997</v>
      </c>
      <c r="W530">
        <v>333.3</v>
      </c>
      <c r="X530">
        <v>39.5</v>
      </c>
      <c r="Y530">
        <v>263.5</v>
      </c>
      <c r="Z530">
        <v>2610.8000000000002</v>
      </c>
      <c r="AA530">
        <v>8.1</v>
      </c>
      <c r="AB530">
        <v>266.10000000000002</v>
      </c>
      <c r="AC530">
        <v>2614.4</v>
      </c>
      <c r="AD530">
        <v>7.9</v>
      </c>
    </row>
    <row r="531" spans="1:30" x14ac:dyDescent="0.2">
      <c r="A531" s="2">
        <v>37500</v>
      </c>
      <c r="B531">
        <v>1185.8</v>
      </c>
      <c r="C531">
        <v>5646.5</v>
      </c>
      <c r="D531">
        <v>616.29999999999995</v>
      </c>
      <c r="E531">
        <v>295.60000000000002</v>
      </c>
      <c r="G531">
        <v>908.9</v>
      </c>
      <c r="H531">
        <v>897.1</v>
      </c>
      <c r="I531">
        <v>264.89999999999998</v>
      </c>
      <c r="J531">
        <v>148.9</v>
      </c>
      <c r="K531">
        <v>413.8</v>
      </c>
      <c r="L531">
        <v>1196.0999999999999</v>
      </c>
      <c r="M531">
        <v>5656</v>
      </c>
      <c r="N531">
        <v>618.29999999999995</v>
      </c>
      <c r="O531">
        <v>300.39999999999998</v>
      </c>
      <c r="Q531">
        <v>908.1</v>
      </c>
      <c r="R531">
        <v>902</v>
      </c>
      <c r="S531">
        <v>661.4</v>
      </c>
      <c r="T531">
        <v>19</v>
      </c>
      <c r="U531">
        <v>680.4</v>
      </c>
      <c r="V531">
        <v>38.9</v>
      </c>
      <c r="W531">
        <v>229.1</v>
      </c>
      <c r="X531">
        <v>38.6</v>
      </c>
      <c r="Y531">
        <v>266</v>
      </c>
      <c r="Z531">
        <v>2654.8</v>
      </c>
      <c r="AA531">
        <v>7.8</v>
      </c>
      <c r="AB531">
        <v>269.7</v>
      </c>
      <c r="AC531">
        <v>2649.8</v>
      </c>
      <c r="AD531">
        <v>7.8</v>
      </c>
    </row>
    <row r="532" spans="1:30" x14ac:dyDescent="0.2">
      <c r="A532" s="2">
        <v>37530</v>
      </c>
      <c r="B532">
        <v>1196.5999999999999</v>
      </c>
      <c r="C532">
        <v>5685.3</v>
      </c>
      <c r="D532">
        <v>618.1</v>
      </c>
      <c r="E532">
        <v>300.7</v>
      </c>
      <c r="G532">
        <v>904.3</v>
      </c>
      <c r="H532">
        <v>895.3</v>
      </c>
      <c r="I532">
        <v>265</v>
      </c>
      <c r="J532">
        <v>149.6</v>
      </c>
      <c r="K532">
        <v>414.6</v>
      </c>
      <c r="L532">
        <v>1204</v>
      </c>
      <c r="M532">
        <v>5700.4</v>
      </c>
      <c r="N532">
        <v>620</v>
      </c>
      <c r="O532">
        <v>302.3</v>
      </c>
      <c r="Q532">
        <v>902.8</v>
      </c>
      <c r="R532">
        <v>899.2</v>
      </c>
      <c r="S532">
        <v>662.7</v>
      </c>
      <c r="T532">
        <v>19.2</v>
      </c>
      <c r="U532">
        <v>681.9</v>
      </c>
      <c r="V532">
        <v>38.700000000000003</v>
      </c>
      <c r="W532">
        <v>142.69999999999999</v>
      </c>
      <c r="X532">
        <v>38.5</v>
      </c>
      <c r="Y532">
        <v>270.10000000000002</v>
      </c>
      <c r="Z532">
        <v>2689.1</v>
      </c>
      <c r="AA532">
        <v>7.7</v>
      </c>
      <c r="AB532">
        <v>273.89999999999998</v>
      </c>
      <c r="AC532">
        <v>2694.4</v>
      </c>
      <c r="AD532">
        <v>7.8</v>
      </c>
    </row>
    <row r="533" spans="1:30" x14ac:dyDescent="0.2">
      <c r="A533" s="2">
        <v>37561</v>
      </c>
      <c r="B533">
        <v>1205.3</v>
      </c>
      <c r="C533">
        <v>5757.5</v>
      </c>
      <c r="D533">
        <v>622.9</v>
      </c>
      <c r="E533">
        <v>302.3</v>
      </c>
      <c r="G533">
        <v>900.8</v>
      </c>
      <c r="H533">
        <v>894.5</v>
      </c>
      <c r="I533">
        <v>264.10000000000002</v>
      </c>
      <c r="J533">
        <v>149.5</v>
      </c>
      <c r="K533">
        <v>413.6</v>
      </c>
      <c r="L533">
        <v>1209.5999999999999</v>
      </c>
      <c r="M533">
        <v>5750.6</v>
      </c>
      <c r="N533">
        <v>622.79999999999995</v>
      </c>
      <c r="O533">
        <v>302</v>
      </c>
      <c r="Q533">
        <v>899.4</v>
      </c>
      <c r="R533">
        <v>896.7</v>
      </c>
      <c r="S533">
        <v>668.2</v>
      </c>
      <c r="T533">
        <v>20.3</v>
      </c>
      <c r="U533">
        <v>688.5</v>
      </c>
      <c r="V533">
        <v>39.200000000000003</v>
      </c>
      <c r="W533">
        <v>271.5</v>
      </c>
      <c r="X533">
        <v>38.9</v>
      </c>
      <c r="Y533">
        <v>272.5</v>
      </c>
      <c r="Z533">
        <v>2756.9</v>
      </c>
      <c r="AA533">
        <v>7.6</v>
      </c>
      <c r="AB533">
        <v>277</v>
      </c>
      <c r="AC533">
        <v>2744.9</v>
      </c>
      <c r="AD533">
        <v>7.8</v>
      </c>
    </row>
    <row r="534" spans="1:30" x14ac:dyDescent="0.2">
      <c r="A534" s="2">
        <v>37591</v>
      </c>
      <c r="B534">
        <v>1245.5</v>
      </c>
      <c r="C534">
        <v>5804</v>
      </c>
      <c r="D534">
        <v>630.20000000000005</v>
      </c>
      <c r="E534">
        <v>323.8</v>
      </c>
      <c r="G534">
        <v>894.6</v>
      </c>
      <c r="H534">
        <v>888.9</v>
      </c>
      <c r="I534">
        <v>263.2</v>
      </c>
      <c r="J534">
        <v>149.4</v>
      </c>
      <c r="K534">
        <v>412.7</v>
      </c>
      <c r="L534">
        <v>1220.2</v>
      </c>
      <c r="M534">
        <v>5772</v>
      </c>
      <c r="N534">
        <v>626.20000000000005</v>
      </c>
      <c r="O534">
        <v>306.89999999999998</v>
      </c>
      <c r="Q534">
        <v>894.8</v>
      </c>
      <c r="R534">
        <v>886.4</v>
      </c>
      <c r="S534">
        <v>678.3</v>
      </c>
      <c r="T534">
        <v>20.9</v>
      </c>
      <c r="U534">
        <v>699.2</v>
      </c>
      <c r="V534">
        <v>40.299999999999997</v>
      </c>
      <c r="W534">
        <v>79.7</v>
      </c>
      <c r="X534">
        <v>40.200000000000003</v>
      </c>
      <c r="Y534">
        <v>283.8</v>
      </c>
      <c r="Z534">
        <v>2775.1</v>
      </c>
      <c r="AA534">
        <v>7.7</v>
      </c>
      <c r="AB534">
        <v>279.3</v>
      </c>
      <c r="AC534">
        <v>2770.6</v>
      </c>
      <c r="AD534">
        <v>7.8</v>
      </c>
    </row>
    <row r="535" spans="1:30" x14ac:dyDescent="0.2">
      <c r="A535" s="2">
        <v>37622</v>
      </c>
      <c r="B535">
        <v>1225.5</v>
      </c>
      <c r="C535">
        <v>5793.5</v>
      </c>
      <c r="D535">
        <v>628.5</v>
      </c>
      <c r="E535">
        <v>306.89999999999998</v>
      </c>
      <c r="G535">
        <v>888.9</v>
      </c>
      <c r="H535">
        <v>883.4</v>
      </c>
      <c r="I535">
        <v>263.5</v>
      </c>
      <c r="J535">
        <v>150.5</v>
      </c>
      <c r="K535">
        <v>413.9</v>
      </c>
      <c r="L535">
        <v>1227.3</v>
      </c>
      <c r="M535">
        <v>5804.6</v>
      </c>
      <c r="N535">
        <v>630.1</v>
      </c>
      <c r="O535">
        <v>309.39999999999998</v>
      </c>
      <c r="Q535">
        <v>888.5</v>
      </c>
      <c r="R535">
        <v>878</v>
      </c>
      <c r="S535">
        <v>678.2</v>
      </c>
      <c r="T535">
        <v>21.1</v>
      </c>
      <c r="U535">
        <v>699.3</v>
      </c>
      <c r="V535">
        <v>42.9</v>
      </c>
      <c r="W535">
        <v>26.9</v>
      </c>
      <c r="X535">
        <v>42.8</v>
      </c>
      <c r="Y535">
        <v>282.3</v>
      </c>
      <c r="Z535">
        <v>2795.7</v>
      </c>
      <c r="AA535">
        <v>7.7</v>
      </c>
      <c r="AB535">
        <v>280</v>
      </c>
      <c r="AC535">
        <v>2810.8</v>
      </c>
      <c r="AD535">
        <v>7.8</v>
      </c>
    </row>
    <row r="536" spans="1:30" x14ac:dyDescent="0.2">
      <c r="A536" s="2">
        <v>37653</v>
      </c>
      <c r="B536">
        <v>1225.5</v>
      </c>
      <c r="C536">
        <v>5820.8</v>
      </c>
      <c r="D536">
        <v>635</v>
      </c>
      <c r="E536">
        <v>304.60000000000002</v>
      </c>
      <c r="G536">
        <v>882.4</v>
      </c>
      <c r="H536">
        <v>882.5</v>
      </c>
      <c r="I536">
        <v>265.2</v>
      </c>
      <c r="J536">
        <v>152.9</v>
      </c>
      <c r="K536">
        <v>418.1</v>
      </c>
      <c r="L536">
        <v>1238.2</v>
      </c>
      <c r="M536">
        <v>5840.7</v>
      </c>
      <c r="N536">
        <v>635</v>
      </c>
      <c r="O536">
        <v>312.2</v>
      </c>
      <c r="Q536">
        <v>882.2</v>
      </c>
      <c r="R536">
        <v>874.4</v>
      </c>
      <c r="S536">
        <v>680.2</v>
      </c>
      <c r="T536">
        <v>20.7</v>
      </c>
      <c r="U536">
        <v>701</v>
      </c>
      <c r="V536">
        <v>41.9</v>
      </c>
      <c r="W536">
        <v>25.2</v>
      </c>
      <c r="X536">
        <v>41.9</v>
      </c>
      <c r="Y536">
        <v>278.2</v>
      </c>
      <c r="Z536">
        <v>2830.3</v>
      </c>
      <c r="AA536">
        <v>7.7</v>
      </c>
      <c r="AB536">
        <v>283.2</v>
      </c>
      <c r="AC536">
        <v>2845.9</v>
      </c>
      <c r="AD536">
        <v>7.7</v>
      </c>
    </row>
    <row r="537" spans="1:30" x14ac:dyDescent="0.2">
      <c r="A537" s="2">
        <v>37681</v>
      </c>
      <c r="B537">
        <v>1245.0999999999999</v>
      </c>
      <c r="C537">
        <v>5882.1</v>
      </c>
      <c r="D537">
        <v>639.79999999999995</v>
      </c>
      <c r="E537">
        <v>310.7</v>
      </c>
      <c r="G537">
        <v>876.8</v>
      </c>
      <c r="H537">
        <v>881.1</v>
      </c>
      <c r="I537">
        <v>266.89999999999998</v>
      </c>
      <c r="J537">
        <v>155.4</v>
      </c>
      <c r="K537">
        <v>422.3</v>
      </c>
      <c r="L537">
        <v>1239.3</v>
      </c>
      <c r="M537">
        <v>5861.4</v>
      </c>
      <c r="N537">
        <v>639.4</v>
      </c>
      <c r="O537">
        <v>308.3</v>
      </c>
      <c r="Q537">
        <v>877.4</v>
      </c>
      <c r="R537">
        <v>868.4</v>
      </c>
      <c r="S537">
        <v>683.9</v>
      </c>
      <c r="T537">
        <v>21.4</v>
      </c>
      <c r="U537">
        <v>705.3</v>
      </c>
      <c r="V537">
        <v>40.6</v>
      </c>
      <c r="W537">
        <v>21.7</v>
      </c>
      <c r="X537">
        <v>40.6</v>
      </c>
      <c r="Y537">
        <v>287</v>
      </c>
      <c r="Z537">
        <v>2879.1</v>
      </c>
      <c r="AA537">
        <v>7.7</v>
      </c>
      <c r="AB537">
        <v>284</v>
      </c>
      <c r="AC537">
        <v>2876.3</v>
      </c>
      <c r="AD537">
        <v>7.7</v>
      </c>
    </row>
    <row r="538" spans="1:30" x14ac:dyDescent="0.2">
      <c r="A538" s="2">
        <v>37712</v>
      </c>
      <c r="B538">
        <v>1259.5999999999999</v>
      </c>
      <c r="C538">
        <v>5938.5</v>
      </c>
      <c r="D538">
        <v>643.20000000000005</v>
      </c>
      <c r="E538">
        <v>315.60000000000002</v>
      </c>
      <c r="G538">
        <v>871.6</v>
      </c>
      <c r="H538">
        <v>869.1</v>
      </c>
      <c r="I538">
        <v>268.10000000000002</v>
      </c>
      <c r="J538">
        <v>155.1</v>
      </c>
      <c r="K538">
        <v>423.2</v>
      </c>
      <c r="L538">
        <v>1250</v>
      </c>
      <c r="M538">
        <v>5898.8</v>
      </c>
      <c r="N538">
        <v>642.9</v>
      </c>
      <c r="O538">
        <v>315.5</v>
      </c>
      <c r="Q538">
        <v>872.3</v>
      </c>
      <c r="R538">
        <v>864.5</v>
      </c>
      <c r="S538">
        <v>687.2</v>
      </c>
      <c r="T538">
        <v>22.3</v>
      </c>
      <c r="U538">
        <v>709.6</v>
      </c>
      <c r="V538">
        <v>41.2</v>
      </c>
      <c r="W538">
        <v>29.4</v>
      </c>
      <c r="X538">
        <v>41.1</v>
      </c>
      <c r="Y538">
        <v>293.3</v>
      </c>
      <c r="Z538">
        <v>2938.1</v>
      </c>
      <c r="AA538">
        <v>7.5</v>
      </c>
      <c r="AB538">
        <v>284</v>
      </c>
      <c r="AC538">
        <v>2912</v>
      </c>
      <c r="AD538">
        <v>7.6</v>
      </c>
    </row>
    <row r="539" spans="1:30" x14ac:dyDescent="0.2">
      <c r="A539" s="2">
        <v>37742</v>
      </c>
      <c r="B539">
        <v>1266.5999999999999</v>
      </c>
      <c r="C539">
        <v>5938.2</v>
      </c>
      <c r="D539">
        <v>646.4</v>
      </c>
      <c r="E539">
        <v>324.2</v>
      </c>
      <c r="G539">
        <v>864.5</v>
      </c>
      <c r="H539">
        <v>851.1</v>
      </c>
      <c r="I539">
        <v>268.89999999999998</v>
      </c>
      <c r="J539">
        <v>153</v>
      </c>
      <c r="K539">
        <v>421.9</v>
      </c>
      <c r="L539">
        <v>1268.8</v>
      </c>
      <c r="M539">
        <v>5959.3</v>
      </c>
      <c r="N539">
        <v>645.79999999999995</v>
      </c>
      <c r="O539">
        <v>327.3</v>
      </c>
      <c r="Q539">
        <v>865.4</v>
      </c>
      <c r="R539">
        <v>859</v>
      </c>
      <c r="S539">
        <v>690.7</v>
      </c>
      <c r="T539">
        <v>23</v>
      </c>
      <c r="U539">
        <v>713.7</v>
      </c>
      <c r="V539">
        <v>41.8</v>
      </c>
      <c r="W539">
        <v>55.5</v>
      </c>
      <c r="X539">
        <v>41.7</v>
      </c>
      <c r="Y539">
        <v>288.5</v>
      </c>
      <c r="Z539">
        <v>2956</v>
      </c>
      <c r="AA539">
        <v>7.5</v>
      </c>
      <c r="AB539">
        <v>288.10000000000002</v>
      </c>
      <c r="AC539">
        <v>2966</v>
      </c>
      <c r="AD539">
        <v>7.6</v>
      </c>
    </row>
    <row r="540" spans="1:30" x14ac:dyDescent="0.2">
      <c r="A540" s="2">
        <v>37773</v>
      </c>
      <c r="B540">
        <v>1284.7</v>
      </c>
      <c r="C540">
        <v>5992.4</v>
      </c>
      <c r="D540">
        <v>647.6</v>
      </c>
      <c r="E540">
        <v>335.1</v>
      </c>
      <c r="G540">
        <v>857.3</v>
      </c>
      <c r="H540">
        <v>846.8</v>
      </c>
      <c r="I540">
        <v>269.7</v>
      </c>
      <c r="J540">
        <v>151</v>
      </c>
      <c r="K540">
        <v>420.7</v>
      </c>
      <c r="L540">
        <v>1281</v>
      </c>
      <c r="M540">
        <v>5996</v>
      </c>
      <c r="N540">
        <v>647.4</v>
      </c>
      <c r="O540">
        <v>333.6</v>
      </c>
      <c r="Q540">
        <v>858.3</v>
      </c>
      <c r="R540">
        <v>854.5</v>
      </c>
      <c r="S540">
        <v>692.5</v>
      </c>
      <c r="T540">
        <v>22.5</v>
      </c>
      <c r="U540">
        <v>715</v>
      </c>
      <c r="V540">
        <v>42</v>
      </c>
      <c r="W540">
        <v>161.5</v>
      </c>
      <c r="X540">
        <v>41.9</v>
      </c>
      <c r="Y540">
        <v>294.3</v>
      </c>
      <c r="Z540">
        <v>3003.6</v>
      </c>
      <c r="AA540">
        <v>7.7</v>
      </c>
      <c r="AB540">
        <v>292.39999999999998</v>
      </c>
      <c r="AC540">
        <v>3002.3</v>
      </c>
      <c r="AD540">
        <v>7.6</v>
      </c>
    </row>
    <row r="541" spans="1:30" x14ac:dyDescent="0.2">
      <c r="A541" s="2">
        <v>37803</v>
      </c>
      <c r="B541">
        <v>1287.9000000000001</v>
      </c>
      <c r="C541">
        <v>6035.3</v>
      </c>
      <c r="D541">
        <v>648.5</v>
      </c>
      <c r="E541">
        <v>335</v>
      </c>
      <c r="G541">
        <v>846.7</v>
      </c>
      <c r="H541">
        <v>840</v>
      </c>
      <c r="I541">
        <v>270</v>
      </c>
      <c r="J541">
        <v>149.69999999999999</v>
      </c>
      <c r="K541">
        <v>419.7</v>
      </c>
      <c r="L541">
        <v>1287.5</v>
      </c>
      <c r="M541">
        <v>6042.7</v>
      </c>
      <c r="N541">
        <v>648.29999999999995</v>
      </c>
      <c r="O541">
        <v>333.9</v>
      </c>
      <c r="Q541">
        <v>847.4</v>
      </c>
      <c r="R541">
        <v>846</v>
      </c>
      <c r="S541">
        <v>694.2</v>
      </c>
      <c r="T541">
        <v>23.4</v>
      </c>
      <c r="U541">
        <v>717.6</v>
      </c>
      <c r="V541">
        <v>43.6</v>
      </c>
      <c r="W541">
        <v>130.4</v>
      </c>
      <c r="X541">
        <v>43.5</v>
      </c>
      <c r="Y541">
        <v>296.60000000000002</v>
      </c>
      <c r="Z541">
        <v>3060.7</v>
      </c>
      <c r="AA541">
        <v>7.8</v>
      </c>
      <c r="AB541">
        <v>297.60000000000002</v>
      </c>
      <c r="AC541">
        <v>3061.8</v>
      </c>
      <c r="AD541">
        <v>7.6</v>
      </c>
    </row>
    <row r="542" spans="1:30" x14ac:dyDescent="0.2">
      <c r="A542" s="2">
        <v>37834</v>
      </c>
      <c r="B542">
        <v>1292.2</v>
      </c>
      <c r="C542">
        <v>6091.8</v>
      </c>
      <c r="D542">
        <v>650.20000000000005</v>
      </c>
      <c r="E542">
        <v>335.7</v>
      </c>
      <c r="G542">
        <v>837.2</v>
      </c>
      <c r="H542">
        <v>842</v>
      </c>
      <c r="I542">
        <v>270</v>
      </c>
      <c r="J542">
        <v>149</v>
      </c>
      <c r="K542">
        <v>418.9</v>
      </c>
      <c r="L542">
        <v>1296.4000000000001</v>
      </c>
      <c r="M542">
        <v>6100.8</v>
      </c>
      <c r="N542">
        <v>650.20000000000005</v>
      </c>
      <c r="O542">
        <v>337.2</v>
      </c>
      <c r="Q542">
        <v>836.7</v>
      </c>
      <c r="R542">
        <v>842.4</v>
      </c>
      <c r="S542">
        <v>695.5</v>
      </c>
      <c r="T542">
        <v>25.4</v>
      </c>
      <c r="U542">
        <v>720.9</v>
      </c>
      <c r="V542">
        <v>46.1</v>
      </c>
      <c r="W542">
        <v>328.7</v>
      </c>
      <c r="X542">
        <v>45.8</v>
      </c>
      <c r="Y542">
        <v>298.5</v>
      </c>
      <c r="Z542">
        <v>3120.4</v>
      </c>
      <c r="AA542">
        <v>7.8</v>
      </c>
      <c r="AB542">
        <v>301.39999999999998</v>
      </c>
      <c r="AC542">
        <v>3125.2</v>
      </c>
      <c r="AD542">
        <v>7.6</v>
      </c>
    </row>
    <row r="543" spans="1:30" x14ac:dyDescent="0.2">
      <c r="A543" s="2">
        <v>37865</v>
      </c>
      <c r="B543">
        <v>1286.2</v>
      </c>
      <c r="C543">
        <v>6063.9</v>
      </c>
      <c r="D543">
        <v>650.5</v>
      </c>
      <c r="E543">
        <v>325.7</v>
      </c>
      <c r="G543">
        <v>830.6</v>
      </c>
      <c r="H543">
        <v>829.1</v>
      </c>
      <c r="I543">
        <v>270</v>
      </c>
      <c r="J543">
        <v>148.19999999999999</v>
      </c>
      <c r="K543">
        <v>418.2</v>
      </c>
      <c r="L543">
        <v>1297.2</v>
      </c>
      <c r="M543">
        <v>6072.8</v>
      </c>
      <c r="N543">
        <v>652.70000000000005</v>
      </c>
      <c r="O543">
        <v>330.6</v>
      </c>
      <c r="Q543">
        <v>829.6</v>
      </c>
      <c r="R543">
        <v>832.9</v>
      </c>
      <c r="S543">
        <v>696.9</v>
      </c>
      <c r="T543">
        <v>24.1</v>
      </c>
      <c r="U543">
        <v>721.1</v>
      </c>
      <c r="V543">
        <v>44.4</v>
      </c>
      <c r="W543">
        <v>180.5</v>
      </c>
      <c r="X543">
        <v>44.3</v>
      </c>
      <c r="Y543">
        <v>302.3</v>
      </c>
      <c r="Z543">
        <v>3117.9</v>
      </c>
      <c r="AA543">
        <v>7.7</v>
      </c>
      <c r="AB543">
        <v>306.3</v>
      </c>
      <c r="AC543">
        <v>3113.1</v>
      </c>
      <c r="AD543">
        <v>7.6</v>
      </c>
    </row>
    <row r="544" spans="1:30" x14ac:dyDescent="0.2">
      <c r="A544" s="2">
        <v>37895</v>
      </c>
      <c r="B544">
        <v>1288.8</v>
      </c>
      <c r="C544">
        <v>6048.3</v>
      </c>
      <c r="D544">
        <v>655.4</v>
      </c>
      <c r="E544">
        <v>324.5</v>
      </c>
      <c r="G544">
        <v>825.7</v>
      </c>
      <c r="H544">
        <v>806.8</v>
      </c>
      <c r="I544">
        <v>269.60000000000002</v>
      </c>
      <c r="J544">
        <v>146.19999999999999</v>
      </c>
      <c r="K544">
        <v>415.8</v>
      </c>
      <c r="L544">
        <v>1297.8</v>
      </c>
      <c r="M544">
        <v>6063.6</v>
      </c>
      <c r="N544">
        <v>657.4</v>
      </c>
      <c r="O544">
        <v>326.8</v>
      </c>
      <c r="Q544">
        <v>824.3</v>
      </c>
      <c r="R544">
        <v>810.3</v>
      </c>
      <c r="S544">
        <v>701.7</v>
      </c>
      <c r="T544">
        <v>23</v>
      </c>
      <c r="U544">
        <v>724.8</v>
      </c>
      <c r="V544">
        <v>43.1</v>
      </c>
      <c r="W544">
        <v>107.3</v>
      </c>
      <c r="X544">
        <v>43</v>
      </c>
      <c r="Y544">
        <v>301.3</v>
      </c>
      <c r="Z544">
        <v>3126.9</v>
      </c>
      <c r="AA544">
        <v>7.6</v>
      </c>
      <c r="AB544">
        <v>305.89999999999998</v>
      </c>
      <c r="AC544">
        <v>3131.2</v>
      </c>
      <c r="AD544">
        <v>7.7</v>
      </c>
    </row>
    <row r="545" spans="1:30" x14ac:dyDescent="0.2">
      <c r="A545" s="2">
        <v>37926</v>
      </c>
      <c r="B545">
        <v>1293.9000000000001</v>
      </c>
      <c r="C545">
        <v>6077</v>
      </c>
      <c r="D545">
        <v>659.9</v>
      </c>
      <c r="E545">
        <v>325.10000000000002</v>
      </c>
      <c r="G545">
        <v>821.4</v>
      </c>
      <c r="H545">
        <v>795.9</v>
      </c>
      <c r="I545">
        <v>268.89999999999998</v>
      </c>
      <c r="J545">
        <v>142.4</v>
      </c>
      <c r="K545">
        <v>411.3</v>
      </c>
      <c r="L545">
        <v>1299.0999999999999</v>
      </c>
      <c r="M545">
        <v>6069.1</v>
      </c>
      <c r="N545">
        <v>660</v>
      </c>
      <c r="O545">
        <v>325</v>
      </c>
      <c r="Q545">
        <v>820.4</v>
      </c>
      <c r="R545">
        <v>797.4</v>
      </c>
      <c r="S545">
        <v>707.2</v>
      </c>
      <c r="T545">
        <v>23.4</v>
      </c>
      <c r="U545">
        <v>730.6</v>
      </c>
      <c r="V545">
        <v>42.6</v>
      </c>
      <c r="W545">
        <v>68.099999999999994</v>
      </c>
      <c r="X545">
        <v>42.6</v>
      </c>
      <c r="Y545">
        <v>301.39999999999998</v>
      </c>
      <c r="Z545">
        <v>3165.9</v>
      </c>
      <c r="AA545">
        <v>7.6</v>
      </c>
      <c r="AB545">
        <v>306.3</v>
      </c>
      <c r="AC545">
        <v>3152.2</v>
      </c>
      <c r="AD545">
        <v>7.7</v>
      </c>
    </row>
    <row r="546" spans="1:30" x14ac:dyDescent="0.2">
      <c r="A546" s="2">
        <v>37956</v>
      </c>
      <c r="B546">
        <v>1332.5</v>
      </c>
      <c r="C546">
        <v>6098.6</v>
      </c>
      <c r="D546">
        <v>666.7</v>
      </c>
      <c r="E546">
        <v>343</v>
      </c>
      <c r="G546">
        <v>817.9</v>
      </c>
      <c r="H546">
        <v>786.7</v>
      </c>
      <c r="I546">
        <v>268.10000000000002</v>
      </c>
      <c r="J546">
        <v>138.6</v>
      </c>
      <c r="K546">
        <v>406.7</v>
      </c>
      <c r="L546">
        <v>1306.2</v>
      </c>
      <c r="M546">
        <v>6067.3</v>
      </c>
      <c r="N546">
        <v>662.4</v>
      </c>
      <c r="O546">
        <v>325.89999999999998</v>
      </c>
      <c r="Q546">
        <v>818.4</v>
      </c>
      <c r="R546">
        <v>784.5</v>
      </c>
      <c r="S546">
        <v>716.4</v>
      </c>
      <c r="T546">
        <v>23</v>
      </c>
      <c r="U546">
        <v>739.4</v>
      </c>
      <c r="V546">
        <v>43</v>
      </c>
      <c r="W546">
        <v>45.8</v>
      </c>
      <c r="X546">
        <v>42.9</v>
      </c>
      <c r="Y546">
        <v>315.2</v>
      </c>
      <c r="Z546">
        <v>3161.5</v>
      </c>
      <c r="AA546">
        <v>7.6</v>
      </c>
      <c r="AB546">
        <v>310.10000000000002</v>
      </c>
      <c r="AC546">
        <v>3158.2</v>
      </c>
      <c r="AD546">
        <v>7.7</v>
      </c>
    </row>
    <row r="547" spans="1:30" x14ac:dyDescent="0.2">
      <c r="A547" s="2">
        <v>37987</v>
      </c>
      <c r="B547">
        <v>1301.8</v>
      </c>
      <c r="C547">
        <v>6058.9</v>
      </c>
      <c r="D547">
        <v>662.3</v>
      </c>
      <c r="E547">
        <v>316.3</v>
      </c>
      <c r="G547">
        <v>815.6</v>
      </c>
      <c r="H547">
        <v>773.8</v>
      </c>
      <c r="I547">
        <v>267.8</v>
      </c>
      <c r="J547">
        <v>135.5</v>
      </c>
      <c r="K547">
        <v>403.3</v>
      </c>
      <c r="L547">
        <v>1306</v>
      </c>
      <c r="M547">
        <v>6075.5</v>
      </c>
      <c r="N547">
        <v>663.8</v>
      </c>
      <c r="O547">
        <v>321</v>
      </c>
      <c r="Q547">
        <v>815.7</v>
      </c>
      <c r="R547">
        <v>769</v>
      </c>
      <c r="S547">
        <v>713.7</v>
      </c>
      <c r="T547">
        <v>22.7</v>
      </c>
      <c r="U547">
        <v>736.4</v>
      </c>
      <c r="V547">
        <v>45.5</v>
      </c>
      <c r="W547">
        <v>106</v>
      </c>
      <c r="X547">
        <v>45.4</v>
      </c>
      <c r="Y547">
        <v>315.39999999999998</v>
      </c>
      <c r="Z547">
        <v>3167.7</v>
      </c>
      <c r="AA547">
        <v>7.7</v>
      </c>
      <c r="AB547">
        <v>313.5</v>
      </c>
      <c r="AC547">
        <v>3184.8</v>
      </c>
      <c r="AD547">
        <v>7.8</v>
      </c>
    </row>
    <row r="548" spans="1:30" x14ac:dyDescent="0.2">
      <c r="A548" s="2">
        <v>38018</v>
      </c>
      <c r="B548">
        <v>1306.7</v>
      </c>
      <c r="C548">
        <v>6089</v>
      </c>
      <c r="D548">
        <v>665.6</v>
      </c>
      <c r="E548">
        <v>320.7</v>
      </c>
      <c r="G548">
        <v>813.4</v>
      </c>
      <c r="H548">
        <v>765.5</v>
      </c>
      <c r="I548">
        <v>268</v>
      </c>
      <c r="J548">
        <v>133.6</v>
      </c>
      <c r="K548">
        <v>401.6</v>
      </c>
      <c r="L548">
        <v>1321.4</v>
      </c>
      <c r="M548">
        <v>6114.3</v>
      </c>
      <c r="N548">
        <v>665.4</v>
      </c>
      <c r="O548">
        <v>329.4</v>
      </c>
      <c r="Q548">
        <v>813.5</v>
      </c>
      <c r="R548">
        <v>759.3</v>
      </c>
      <c r="S548">
        <v>713.5</v>
      </c>
      <c r="T548">
        <v>21.8</v>
      </c>
      <c r="U548">
        <v>735.3</v>
      </c>
      <c r="V548">
        <v>43.9</v>
      </c>
      <c r="W548">
        <v>41.9</v>
      </c>
      <c r="X548">
        <v>43.8</v>
      </c>
      <c r="Y548">
        <v>312.5</v>
      </c>
      <c r="Z548">
        <v>3203.4</v>
      </c>
      <c r="AA548">
        <v>7.8</v>
      </c>
      <c r="AB548">
        <v>318.89999999999998</v>
      </c>
      <c r="AC548">
        <v>3220.1</v>
      </c>
      <c r="AD548">
        <v>7.8</v>
      </c>
    </row>
    <row r="549" spans="1:30" x14ac:dyDescent="0.2">
      <c r="A549" s="2">
        <v>38047</v>
      </c>
      <c r="B549">
        <v>1337.9</v>
      </c>
      <c r="C549">
        <v>6168.5</v>
      </c>
      <c r="D549">
        <v>667.3</v>
      </c>
      <c r="E549">
        <v>337.6</v>
      </c>
      <c r="G549">
        <v>810.9</v>
      </c>
      <c r="H549">
        <v>758.4</v>
      </c>
      <c r="I549">
        <v>268.2</v>
      </c>
      <c r="J549">
        <v>131.69999999999999</v>
      </c>
      <c r="K549">
        <v>399.9</v>
      </c>
      <c r="L549">
        <v>1328.7</v>
      </c>
      <c r="M549">
        <v>6150.1</v>
      </c>
      <c r="N549">
        <v>666.9</v>
      </c>
      <c r="O549">
        <v>333.4</v>
      </c>
      <c r="Q549">
        <v>811.4</v>
      </c>
      <c r="R549">
        <v>748.7</v>
      </c>
      <c r="S549">
        <v>714</v>
      </c>
      <c r="T549">
        <v>22.7</v>
      </c>
      <c r="U549">
        <v>736.8</v>
      </c>
      <c r="V549">
        <v>44.2</v>
      </c>
      <c r="W549">
        <v>51.3</v>
      </c>
      <c r="X549">
        <v>44.1</v>
      </c>
      <c r="Y549">
        <v>325.3</v>
      </c>
      <c r="Z549">
        <v>3261.4</v>
      </c>
      <c r="AA549">
        <v>7.8</v>
      </c>
      <c r="AB549">
        <v>320.60000000000002</v>
      </c>
      <c r="AC549">
        <v>3261.4</v>
      </c>
      <c r="AD549">
        <v>7.8</v>
      </c>
    </row>
    <row r="550" spans="1:30" x14ac:dyDescent="0.2">
      <c r="A550" s="2">
        <v>38078</v>
      </c>
      <c r="B550">
        <v>1343.2</v>
      </c>
      <c r="C550">
        <v>6235.9</v>
      </c>
      <c r="D550">
        <v>670</v>
      </c>
      <c r="E550">
        <v>335.2</v>
      </c>
      <c r="G550">
        <v>808.2</v>
      </c>
      <c r="H550">
        <v>746</v>
      </c>
      <c r="I550">
        <v>268.7</v>
      </c>
      <c r="J550">
        <v>131</v>
      </c>
      <c r="K550">
        <v>399.7</v>
      </c>
      <c r="L550">
        <v>1332.8</v>
      </c>
      <c r="M550">
        <v>6191.2</v>
      </c>
      <c r="N550">
        <v>669.9</v>
      </c>
      <c r="O550">
        <v>335.1</v>
      </c>
      <c r="Q550">
        <v>808.6</v>
      </c>
      <c r="R550">
        <v>742.7</v>
      </c>
      <c r="S550">
        <v>716.9</v>
      </c>
      <c r="T550">
        <v>24.3</v>
      </c>
      <c r="U550">
        <v>741.2</v>
      </c>
      <c r="V550">
        <v>46.1</v>
      </c>
      <c r="W550">
        <v>85.9</v>
      </c>
      <c r="X550">
        <v>46</v>
      </c>
      <c r="Y550">
        <v>330.2</v>
      </c>
      <c r="Z550">
        <v>3338.6</v>
      </c>
      <c r="AA550">
        <v>7.7</v>
      </c>
      <c r="AB550">
        <v>320</v>
      </c>
      <c r="AC550">
        <v>3307.1</v>
      </c>
      <c r="AD550">
        <v>7.8</v>
      </c>
    </row>
    <row r="551" spans="1:30" x14ac:dyDescent="0.2">
      <c r="A551" s="2">
        <v>38108</v>
      </c>
      <c r="B551">
        <v>1333.4</v>
      </c>
      <c r="C551">
        <v>6249.6</v>
      </c>
      <c r="D551">
        <v>673.7</v>
      </c>
      <c r="E551">
        <v>330.4</v>
      </c>
      <c r="G551">
        <v>804.6</v>
      </c>
      <c r="H551">
        <v>739.4</v>
      </c>
      <c r="I551">
        <v>269.39999999999998</v>
      </c>
      <c r="J551">
        <v>132</v>
      </c>
      <c r="K551">
        <v>401.4</v>
      </c>
      <c r="L551">
        <v>1333.3</v>
      </c>
      <c r="M551">
        <v>6268.1</v>
      </c>
      <c r="N551">
        <v>673.1</v>
      </c>
      <c r="O551">
        <v>332</v>
      </c>
      <c r="Q551">
        <v>805.5</v>
      </c>
      <c r="R551">
        <v>745.9</v>
      </c>
      <c r="S551">
        <v>720.8</v>
      </c>
      <c r="T551">
        <v>24.2</v>
      </c>
      <c r="U551">
        <v>745</v>
      </c>
      <c r="V551">
        <v>46.3</v>
      </c>
      <c r="W551">
        <v>111.7</v>
      </c>
      <c r="X551">
        <v>46.2</v>
      </c>
      <c r="Y551">
        <v>321.7</v>
      </c>
      <c r="Z551">
        <v>3372.2</v>
      </c>
      <c r="AA551">
        <v>7.7</v>
      </c>
      <c r="AB551">
        <v>320.5</v>
      </c>
      <c r="AC551">
        <v>3383.4</v>
      </c>
      <c r="AD551">
        <v>7.7</v>
      </c>
    </row>
    <row r="552" spans="1:30" x14ac:dyDescent="0.2">
      <c r="A552" s="2">
        <v>38139</v>
      </c>
      <c r="B552">
        <v>1347.7</v>
      </c>
      <c r="C552">
        <v>6272.8</v>
      </c>
      <c r="D552">
        <v>678</v>
      </c>
      <c r="E552">
        <v>333.8</v>
      </c>
      <c r="G552">
        <v>803.9</v>
      </c>
      <c r="H552">
        <v>734.5</v>
      </c>
      <c r="I552">
        <v>270.2</v>
      </c>
      <c r="J552">
        <v>132.9</v>
      </c>
      <c r="K552">
        <v>403.1</v>
      </c>
      <c r="L552">
        <v>1342.7</v>
      </c>
      <c r="M552">
        <v>6270.5</v>
      </c>
      <c r="N552">
        <v>677.6</v>
      </c>
      <c r="O552">
        <v>331.5</v>
      </c>
      <c r="Q552">
        <v>804.9</v>
      </c>
      <c r="R552">
        <v>740.1</v>
      </c>
      <c r="S552">
        <v>727.2</v>
      </c>
      <c r="T552">
        <v>23.5</v>
      </c>
      <c r="U552">
        <v>750.7</v>
      </c>
      <c r="V552">
        <v>45.7</v>
      </c>
      <c r="W552">
        <v>180.2</v>
      </c>
      <c r="X552">
        <v>45.5</v>
      </c>
      <c r="Y552">
        <v>328.1</v>
      </c>
      <c r="Z552">
        <v>3386.8</v>
      </c>
      <c r="AA552">
        <v>7.8</v>
      </c>
      <c r="AB552">
        <v>325.89999999999998</v>
      </c>
      <c r="AC552">
        <v>3382.8</v>
      </c>
      <c r="AD552">
        <v>7.7</v>
      </c>
    </row>
    <row r="553" spans="1:30" x14ac:dyDescent="0.2">
      <c r="A553" s="2">
        <v>38169</v>
      </c>
      <c r="B553">
        <v>1338.8</v>
      </c>
      <c r="C553">
        <v>6279.1</v>
      </c>
      <c r="D553">
        <v>685.7</v>
      </c>
      <c r="E553">
        <v>320.89999999999998</v>
      </c>
      <c r="G553">
        <v>804.8</v>
      </c>
      <c r="H553">
        <v>725.5</v>
      </c>
      <c r="I553">
        <v>270.5</v>
      </c>
      <c r="J553">
        <v>133.1</v>
      </c>
      <c r="K553">
        <v>403.6</v>
      </c>
      <c r="L553">
        <v>1340.8</v>
      </c>
      <c r="M553">
        <v>6284.3</v>
      </c>
      <c r="N553">
        <v>685.4</v>
      </c>
      <c r="O553">
        <v>321.3</v>
      </c>
      <c r="Q553">
        <v>805.7</v>
      </c>
      <c r="R553">
        <v>730.6</v>
      </c>
      <c r="S553">
        <v>734</v>
      </c>
      <c r="T553">
        <v>23.3</v>
      </c>
      <c r="U553">
        <v>757.3</v>
      </c>
      <c r="V553">
        <v>46.8</v>
      </c>
      <c r="W553">
        <v>244.6</v>
      </c>
      <c r="X553">
        <v>46.5</v>
      </c>
      <c r="Y553">
        <v>324.3</v>
      </c>
      <c r="Z553">
        <v>3409.9</v>
      </c>
      <c r="AA553">
        <v>7.8</v>
      </c>
      <c r="AB553">
        <v>326.5</v>
      </c>
      <c r="AC553">
        <v>3407.2</v>
      </c>
      <c r="AD553">
        <v>7.6</v>
      </c>
    </row>
    <row r="554" spans="1:30" x14ac:dyDescent="0.2">
      <c r="A554" s="2">
        <v>38200</v>
      </c>
      <c r="B554">
        <v>1352.6</v>
      </c>
      <c r="C554">
        <v>6300.9</v>
      </c>
      <c r="D554">
        <v>686</v>
      </c>
      <c r="E554">
        <v>332.5</v>
      </c>
      <c r="G554">
        <v>808.2</v>
      </c>
      <c r="H554">
        <v>724.9</v>
      </c>
      <c r="I554">
        <v>270.3</v>
      </c>
      <c r="J554">
        <v>132.30000000000001</v>
      </c>
      <c r="K554">
        <v>402.6</v>
      </c>
      <c r="L554">
        <v>1354.3</v>
      </c>
      <c r="M554">
        <v>6310.6</v>
      </c>
      <c r="N554">
        <v>686.8</v>
      </c>
      <c r="O554">
        <v>331.6</v>
      </c>
      <c r="Q554">
        <v>807.9</v>
      </c>
      <c r="R554">
        <v>725</v>
      </c>
      <c r="S554">
        <v>734.7</v>
      </c>
      <c r="T554">
        <v>22.5</v>
      </c>
      <c r="U554">
        <v>757.2</v>
      </c>
      <c r="V554">
        <v>45.8</v>
      </c>
      <c r="W554">
        <v>251.4</v>
      </c>
      <c r="X554">
        <v>45.6</v>
      </c>
      <c r="Y554">
        <v>326.3</v>
      </c>
      <c r="Z554">
        <v>3415.3</v>
      </c>
      <c r="AA554">
        <v>7.7</v>
      </c>
      <c r="AB554">
        <v>328.2</v>
      </c>
      <c r="AC554">
        <v>3423.4</v>
      </c>
      <c r="AD554">
        <v>7.6</v>
      </c>
    </row>
    <row r="555" spans="1:30" x14ac:dyDescent="0.2">
      <c r="A555" s="2">
        <v>38231</v>
      </c>
      <c r="B555">
        <v>1349.1</v>
      </c>
      <c r="C555">
        <v>6334</v>
      </c>
      <c r="D555">
        <v>687.9</v>
      </c>
      <c r="E555">
        <v>333.3</v>
      </c>
      <c r="G555">
        <v>811.7</v>
      </c>
      <c r="H555">
        <v>716.9</v>
      </c>
      <c r="I555">
        <v>270.2</v>
      </c>
      <c r="J555">
        <v>131.5</v>
      </c>
      <c r="K555">
        <v>401.7</v>
      </c>
      <c r="L555">
        <v>1362.5</v>
      </c>
      <c r="M555">
        <v>6345.3</v>
      </c>
      <c r="N555">
        <v>690.4</v>
      </c>
      <c r="O555">
        <v>339.3</v>
      </c>
      <c r="Q555">
        <v>810.5</v>
      </c>
      <c r="R555">
        <v>719.8</v>
      </c>
      <c r="S555">
        <v>738.9</v>
      </c>
      <c r="T555">
        <v>23.4</v>
      </c>
      <c r="U555">
        <v>762.2</v>
      </c>
      <c r="V555">
        <v>46.5</v>
      </c>
      <c r="W555">
        <v>335</v>
      </c>
      <c r="X555">
        <v>46.2</v>
      </c>
      <c r="Y555">
        <v>320.3</v>
      </c>
      <c r="Z555">
        <v>3456.4</v>
      </c>
      <c r="AA555">
        <v>7.6</v>
      </c>
      <c r="AB555">
        <v>325.2</v>
      </c>
      <c r="AC555">
        <v>3452.5</v>
      </c>
      <c r="AD555">
        <v>7.6</v>
      </c>
    </row>
    <row r="556" spans="1:30" x14ac:dyDescent="0.2">
      <c r="A556" s="2">
        <v>38261</v>
      </c>
      <c r="B556">
        <v>1351.4</v>
      </c>
      <c r="C556">
        <v>6355.6</v>
      </c>
      <c r="D556">
        <v>691.7</v>
      </c>
      <c r="E556">
        <v>330.8</v>
      </c>
      <c r="G556">
        <v>816.9</v>
      </c>
      <c r="H556">
        <v>709</v>
      </c>
      <c r="I556">
        <v>270</v>
      </c>
      <c r="J556">
        <v>130.5</v>
      </c>
      <c r="K556">
        <v>400.5</v>
      </c>
      <c r="L556">
        <v>1362.3</v>
      </c>
      <c r="M556">
        <v>6373.3</v>
      </c>
      <c r="N556">
        <v>693.5</v>
      </c>
      <c r="O556">
        <v>334</v>
      </c>
      <c r="Q556">
        <v>815.2</v>
      </c>
      <c r="R556">
        <v>712.7</v>
      </c>
      <c r="S556">
        <v>741.2</v>
      </c>
      <c r="T556">
        <v>22.6</v>
      </c>
      <c r="U556">
        <v>763.9</v>
      </c>
      <c r="V556">
        <v>45.7</v>
      </c>
      <c r="W556">
        <v>179.3</v>
      </c>
      <c r="X556">
        <v>45.5</v>
      </c>
      <c r="Y556">
        <v>321.3</v>
      </c>
      <c r="Z556">
        <v>3478.3</v>
      </c>
      <c r="AA556">
        <v>7.5</v>
      </c>
      <c r="AB556">
        <v>327.2</v>
      </c>
      <c r="AC556">
        <v>3483.1</v>
      </c>
      <c r="AD556">
        <v>7.6</v>
      </c>
    </row>
    <row r="557" spans="1:30" x14ac:dyDescent="0.2">
      <c r="A557" s="2">
        <v>38292</v>
      </c>
      <c r="B557">
        <v>1371</v>
      </c>
      <c r="C557">
        <v>6405.1</v>
      </c>
      <c r="D557">
        <v>697.4</v>
      </c>
      <c r="E557">
        <v>341</v>
      </c>
      <c r="G557">
        <v>822.2</v>
      </c>
      <c r="H557">
        <v>706.8</v>
      </c>
      <c r="I557">
        <v>269.7</v>
      </c>
      <c r="J557">
        <v>129.30000000000001</v>
      </c>
      <c r="K557">
        <v>399</v>
      </c>
      <c r="L557">
        <v>1374.2</v>
      </c>
      <c r="M557">
        <v>6399.8</v>
      </c>
      <c r="N557">
        <v>697.8</v>
      </c>
      <c r="O557">
        <v>339.5</v>
      </c>
      <c r="Q557">
        <v>820.9</v>
      </c>
      <c r="R557">
        <v>708.8</v>
      </c>
      <c r="S557">
        <v>748.1</v>
      </c>
      <c r="T557">
        <v>22.4</v>
      </c>
      <c r="U557">
        <v>770.5</v>
      </c>
      <c r="V557">
        <v>45.6</v>
      </c>
      <c r="W557">
        <v>183.1</v>
      </c>
      <c r="X557">
        <v>45.4</v>
      </c>
      <c r="Y557">
        <v>325.10000000000002</v>
      </c>
      <c r="Z557">
        <v>3505</v>
      </c>
      <c r="AA557">
        <v>7.5</v>
      </c>
      <c r="AB557">
        <v>329.3</v>
      </c>
      <c r="AC557">
        <v>3495.9</v>
      </c>
      <c r="AD557">
        <v>7.6</v>
      </c>
    </row>
    <row r="558" spans="1:30" x14ac:dyDescent="0.2">
      <c r="A558" s="2">
        <v>38322</v>
      </c>
      <c r="B558">
        <v>1401.5</v>
      </c>
      <c r="C558">
        <v>6447.4</v>
      </c>
      <c r="D558">
        <v>702.4</v>
      </c>
      <c r="E558">
        <v>359.1</v>
      </c>
      <c r="G558">
        <v>828.4</v>
      </c>
      <c r="H558">
        <v>709.4</v>
      </c>
      <c r="I558">
        <v>269.39999999999998</v>
      </c>
      <c r="J558">
        <v>128.1</v>
      </c>
      <c r="K558">
        <v>397.5</v>
      </c>
      <c r="L558">
        <v>1376</v>
      </c>
      <c r="M558">
        <v>6418.3</v>
      </c>
      <c r="N558">
        <v>697.9</v>
      </c>
      <c r="O558">
        <v>342.8</v>
      </c>
      <c r="Q558">
        <v>828.7</v>
      </c>
      <c r="R558">
        <v>707.6</v>
      </c>
      <c r="S558">
        <v>753.5</v>
      </c>
      <c r="T558">
        <v>22.8</v>
      </c>
      <c r="U558">
        <v>776.3</v>
      </c>
      <c r="V558">
        <v>46.8</v>
      </c>
      <c r="W558">
        <v>62.8</v>
      </c>
      <c r="X558">
        <v>46.8</v>
      </c>
      <c r="Y558">
        <v>332.5</v>
      </c>
      <c r="Z558">
        <v>3508.2</v>
      </c>
      <c r="AA558">
        <v>7.5</v>
      </c>
      <c r="AB558">
        <v>327.8</v>
      </c>
      <c r="AC558">
        <v>3505.9</v>
      </c>
      <c r="AD558">
        <v>7.6</v>
      </c>
    </row>
    <row r="559" spans="1:30" x14ac:dyDescent="0.2">
      <c r="A559" s="2">
        <v>38353</v>
      </c>
      <c r="B559">
        <v>1361.5</v>
      </c>
      <c r="C559">
        <v>6404.1</v>
      </c>
      <c r="D559">
        <v>697.3</v>
      </c>
      <c r="E559">
        <v>331.2</v>
      </c>
      <c r="G559">
        <v>840.6</v>
      </c>
      <c r="H559">
        <v>709.3</v>
      </c>
      <c r="I559">
        <v>269.5</v>
      </c>
      <c r="J559">
        <v>127.8</v>
      </c>
      <c r="K559">
        <v>397.3</v>
      </c>
      <c r="L559">
        <v>1367.1</v>
      </c>
      <c r="M559">
        <v>6424.5</v>
      </c>
      <c r="N559">
        <v>698.9</v>
      </c>
      <c r="O559">
        <v>337.1</v>
      </c>
      <c r="Q559">
        <v>840.4</v>
      </c>
      <c r="R559">
        <v>704.4</v>
      </c>
      <c r="S559">
        <v>749.5</v>
      </c>
      <c r="T559">
        <v>25.7</v>
      </c>
      <c r="U559">
        <v>775.2</v>
      </c>
      <c r="V559">
        <v>50.4</v>
      </c>
      <c r="W559">
        <v>62</v>
      </c>
      <c r="X559">
        <v>50.4</v>
      </c>
      <c r="Y559">
        <v>325.60000000000002</v>
      </c>
      <c r="Z559">
        <v>3492.7</v>
      </c>
      <c r="AA559">
        <v>7.5</v>
      </c>
      <c r="AB559">
        <v>323.60000000000002</v>
      </c>
      <c r="AC559">
        <v>3512.5</v>
      </c>
      <c r="AD559">
        <v>7.5</v>
      </c>
    </row>
    <row r="560" spans="1:30" x14ac:dyDescent="0.2">
      <c r="A560" s="2">
        <v>38384</v>
      </c>
      <c r="B560">
        <v>1355</v>
      </c>
      <c r="C560">
        <v>6405.7</v>
      </c>
      <c r="D560">
        <v>700.7</v>
      </c>
      <c r="E560">
        <v>331.2</v>
      </c>
      <c r="G560">
        <v>853.9</v>
      </c>
      <c r="H560">
        <v>707.2</v>
      </c>
      <c r="I560">
        <v>269.8</v>
      </c>
      <c r="J560">
        <v>128.30000000000001</v>
      </c>
      <c r="K560">
        <v>398.1</v>
      </c>
      <c r="L560">
        <v>1371.1</v>
      </c>
      <c r="M560">
        <v>6432.8</v>
      </c>
      <c r="N560">
        <v>700.4</v>
      </c>
      <c r="O560">
        <v>341</v>
      </c>
      <c r="Q560">
        <v>853.5</v>
      </c>
      <c r="R560">
        <v>701.4</v>
      </c>
      <c r="S560">
        <v>751.2</v>
      </c>
      <c r="T560">
        <v>21.7</v>
      </c>
      <c r="U560">
        <v>772.9</v>
      </c>
      <c r="V560">
        <v>46.6</v>
      </c>
      <c r="W560">
        <v>41.8</v>
      </c>
      <c r="X560">
        <v>46.6</v>
      </c>
      <c r="Y560">
        <v>315.60000000000002</v>
      </c>
      <c r="Z560">
        <v>3489.6</v>
      </c>
      <c r="AA560">
        <v>7.5</v>
      </c>
      <c r="AB560">
        <v>322.3</v>
      </c>
      <c r="AC560">
        <v>3506.8</v>
      </c>
      <c r="AD560">
        <v>7.5</v>
      </c>
    </row>
    <row r="561" spans="1:30" x14ac:dyDescent="0.2">
      <c r="A561" s="2">
        <v>38412</v>
      </c>
      <c r="B561">
        <v>1381.7</v>
      </c>
      <c r="C561">
        <v>6464.9</v>
      </c>
      <c r="D561">
        <v>702.7</v>
      </c>
      <c r="E561">
        <v>345.4</v>
      </c>
      <c r="G561">
        <v>867.9</v>
      </c>
      <c r="H561">
        <v>704.4</v>
      </c>
      <c r="I561">
        <v>270.10000000000002</v>
      </c>
      <c r="J561">
        <v>128.80000000000001</v>
      </c>
      <c r="K561">
        <v>398.9</v>
      </c>
      <c r="L561">
        <v>1370.9</v>
      </c>
      <c r="M561">
        <v>6441.9</v>
      </c>
      <c r="N561">
        <v>702</v>
      </c>
      <c r="O561">
        <v>340.3</v>
      </c>
      <c r="Q561">
        <v>868.1</v>
      </c>
      <c r="R561">
        <v>694.8</v>
      </c>
      <c r="S561">
        <v>752.2</v>
      </c>
      <c r="T561">
        <v>21.2</v>
      </c>
      <c r="U561">
        <v>773.5</v>
      </c>
      <c r="V561">
        <v>45.9</v>
      </c>
      <c r="W561">
        <v>49.3</v>
      </c>
      <c r="X561">
        <v>45.9</v>
      </c>
      <c r="Y561">
        <v>326.2</v>
      </c>
      <c r="Z561">
        <v>3510.8</v>
      </c>
      <c r="AA561">
        <v>7.4</v>
      </c>
      <c r="AB561">
        <v>321.10000000000002</v>
      </c>
      <c r="AC561">
        <v>3508.1</v>
      </c>
      <c r="AD561">
        <v>7.5</v>
      </c>
    </row>
    <row r="562" spans="1:30" x14ac:dyDescent="0.2">
      <c r="A562" s="2">
        <v>38443</v>
      </c>
      <c r="B562">
        <v>1369.4</v>
      </c>
      <c r="C562">
        <v>6508.3</v>
      </c>
      <c r="D562">
        <v>704</v>
      </c>
      <c r="E562">
        <v>326.3</v>
      </c>
      <c r="G562">
        <v>884</v>
      </c>
      <c r="H562">
        <v>703.2</v>
      </c>
      <c r="I562">
        <v>270.5</v>
      </c>
      <c r="J562">
        <v>129.1</v>
      </c>
      <c r="K562">
        <v>399.6</v>
      </c>
      <c r="L562">
        <v>1358.4</v>
      </c>
      <c r="M562">
        <v>6455.9</v>
      </c>
      <c r="N562">
        <v>703.4</v>
      </c>
      <c r="O562">
        <v>325.89999999999998</v>
      </c>
      <c r="Q562">
        <v>884.5</v>
      </c>
      <c r="R562">
        <v>700</v>
      </c>
      <c r="S562">
        <v>753.7</v>
      </c>
      <c r="T562">
        <v>21.9</v>
      </c>
      <c r="U562">
        <v>775.5</v>
      </c>
      <c r="V562">
        <v>46.5</v>
      </c>
      <c r="W562">
        <v>131.5</v>
      </c>
      <c r="X562">
        <v>46.4</v>
      </c>
      <c r="Y562">
        <v>331.7</v>
      </c>
      <c r="Z562">
        <v>3551.8</v>
      </c>
      <c r="AA562">
        <v>7.4</v>
      </c>
      <c r="AB562">
        <v>321.5</v>
      </c>
      <c r="AC562">
        <v>3513.1</v>
      </c>
      <c r="AD562">
        <v>7.5</v>
      </c>
    </row>
    <row r="563" spans="1:30" x14ac:dyDescent="0.2">
      <c r="A563" s="2">
        <v>38473</v>
      </c>
      <c r="B563">
        <v>1369.5</v>
      </c>
      <c r="C563">
        <v>6459.8</v>
      </c>
      <c r="D563">
        <v>705.2</v>
      </c>
      <c r="E563">
        <v>332.3</v>
      </c>
      <c r="G563">
        <v>901</v>
      </c>
      <c r="H563">
        <v>695</v>
      </c>
      <c r="I563">
        <v>271</v>
      </c>
      <c r="J563">
        <v>129.1</v>
      </c>
      <c r="K563">
        <v>400.2</v>
      </c>
      <c r="L563">
        <v>1366</v>
      </c>
      <c r="M563">
        <v>6473.3</v>
      </c>
      <c r="N563">
        <v>704.6</v>
      </c>
      <c r="O563">
        <v>331.9</v>
      </c>
      <c r="Q563">
        <v>902.9</v>
      </c>
      <c r="R563">
        <v>700.5</v>
      </c>
      <c r="S563">
        <v>755.5</v>
      </c>
      <c r="T563">
        <v>20.9</v>
      </c>
      <c r="U563">
        <v>776.4</v>
      </c>
      <c r="V563">
        <v>46.3</v>
      </c>
      <c r="W563">
        <v>139.19999999999999</v>
      </c>
      <c r="X563">
        <v>46.2</v>
      </c>
      <c r="Y563">
        <v>324.5</v>
      </c>
      <c r="Z563">
        <v>3494.3</v>
      </c>
      <c r="AA563">
        <v>7.4</v>
      </c>
      <c r="AB563">
        <v>322</v>
      </c>
      <c r="AC563">
        <v>3503.9</v>
      </c>
      <c r="AD563">
        <v>7.5</v>
      </c>
    </row>
    <row r="564" spans="1:30" x14ac:dyDescent="0.2">
      <c r="A564" s="2">
        <v>38504</v>
      </c>
      <c r="B564">
        <v>1384.3</v>
      </c>
      <c r="C564">
        <v>6511.8</v>
      </c>
      <c r="D564">
        <v>708.5</v>
      </c>
      <c r="E564">
        <v>346.8</v>
      </c>
      <c r="G564">
        <v>917</v>
      </c>
      <c r="H564">
        <v>692.7</v>
      </c>
      <c r="I564">
        <v>271.60000000000002</v>
      </c>
      <c r="J564">
        <v>129.19999999999999</v>
      </c>
      <c r="K564">
        <v>400.8</v>
      </c>
      <c r="L564">
        <v>1380.1</v>
      </c>
      <c r="M564">
        <v>6505.8</v>
      </c>
      <c r="N564">
        <v>708.2</v>
      </c>
      <c r="O564">
        <v>345</v>
      </c>
      <c r="Q564">
        <v>919.2</v>
      </c>
      <c r="R564">
        <v>697.5</v>
      </c>
      <c r="S564">
        <v>760.7</v>
      </c>
      <c r="T564">
        <v>20</v>
      </c>
      <c r="U564">
        <v>780.7</v>
      </c>
      <c r="V564">
        <v>46</v>
      </c>
      <c r="W564">
        <v>248.9</v>
      </c>
      <c r="X564">
        <v>45.7</v>
      </c>
      <c r="Y564">
        <v>321.60000000000002</v>
      </c>
      <c r="Z564">
        <v>3517.8</v>
      </c>
      <c r="AA564">
        <v>7.4</v>
      </c>
      <c r="AB564">
        <v>319.60000000000002</v>
      </c>
      <c r="AC564">
        <v>3509</v>
      </c>
      <c r="AD564">
        <v>7.4</v>
      </c>
    </row>
    <row r="565" spans="1:30" x14ac:dyDescent="0.2">
      <c r="A565" s="2">
        <v>38534</v>
      </c>
      <c r="B565">
        <v>1365.4</v>
      </c>
      <c r="C565">
        <v>6530.7</v>
      </c>
      <c r="D565">
        <v>711.4</v>
      </c>
      <c r="E565">
        <v>330.5</v>
      </c>
      <c r="G565">
        <v>931.8</v>
      </c>
      <c r="H565">
        <v>691.9</v>
      </c>
      <c r="I565">
        <v>272.10000000000002</v>
      </c>
      <c r="J565">
        <v>130</v>
      </c>
      <c r="K565">
        <v>402.1</v>
      </c>
      <c r="L565">
        <v>1369</v>
      </c>
      <c r="M565">
        <v>6537.4</v>
      </c>
      <c r="N565">
        <v>710.6</v>
      </c>
      <c r="O565">
        <v>332.2</v>
      </c>
      <c r="Q565">
        <v>933.8</v>
      </c>
      <c r="R565">
        <v>697.4</v>
      </c>
      <c r="S565">
        <v>763.1</v>
      </c>
      <c r="T565">
        <v>19.7</v>
      </c>
      <c r="U565">
        <v>782.9</v>
      </c>
      <c r="V565">
        <v>47.1</v>
      </c>
      <c r="W565">
        <v>424.7</v>
      </c>
      <c r="X565">
        <v>46.7</v>
      </c>
      <c r="Y565">
        <v>315.89999999999998</v>
      </c>
      <c r="Z565">
        <v>3541.6</v>
      </c>
      <c r="AA565">
        <v>7.5</v>
      </c>
      <c r="AB565">
        <v>318.8</v>
      </c>
      <c r="AC565">
        <v>3537.3</v>
      </c>
      <c r="AD565">
        <v>7.4</v>
      </c>
    </row>
    <row r="566" spans="1:30" x14ac:dyDescent="0.2">
      <c r="A566" s="2">
        <v>38565</v>
      </c>
      <c r="B566">
        <v>1376.9</v>
      </c>
      <c r="C566">
        <v>6555</v>
      </c>
      <c r="D566">
        <v>712.2</v>
      </c>
      <c r="E566">
        <v>337.9</v>
      </c>
      <c r="G566">
        <v>947.7</v>
      </c>
      <c r="H566">
        <v>694.6</v>
      </c>
      <c r="I566">
        <v>272.8</v>
      </c>
      <c r="J566">
        <v>131.5</v>
      </c>
      <c r="K566">
        <v>404.3</v>
      </c>
      <c r="L566">
        <v>1377.8</v>
      </c>
      <c r="M566">
        <v>6570.2</v>
      </c>
      <c r="N566">
        <v>713.3</v>
      </c>
      <c r="O566">
        <v>336.1</v>
      </c>
      <c r="Q566">
        <v>948.5</v>
      </c>
      <c r="R566">
        <v>695.7</v>
      </c>
      <c r="S566">
        <v>763.3</v>
      </c>
      <c r="T566">
        <v>19.399999999999999</v>
      </c>
      <c r="U566">
        <v>782.7</v>
      </c>
      <c r="V566">
        <v>45.5</v>
      </c>
      <c r="W566">
        <v>362.3</v>
      </c>
      <c r="X566">
        <v>45.1</v>
      </c>
      <c r="Y566">
        <v>319.2</v>
      </c>
      <c r="Z566">
        <v>3535.7</v>
      </c>
      <c r="AA566">
        <v>7.5</v>
      </c>
      <c r="AB566">
        <v>321</v>
      </c>
      <c r="AC566">
        <v>3548.2</v>
      </c>
      <c r="AD566">
        <v>7.4</v>
      </c>
    </row>
    <row r="567" spans="1:30" x14ac:dyDescent="0.2">
      <c r="A567" s="2">
        <v>38596</v>
      </c>
      <c r="B567">
        <v>1363.5</v>
      </c>
      <c r="C567">
        <v>6587.7</v>
      </c>
      <c r="D567">
        <v>714.3</v>
      </c>
      <c r="E567">
        <v>326.89999999999998</v>
      </c>
      <c r="G567">
        <v>961.3</v>
      </c>
      <c r="H567">
        <v>699</v>
      </c>
      <c r="I567">
        <v>273.5</v>
      </c>
      <c r="J567">
        <v>133</v>
      </c>
      <c r="K567">
        <v>406.5</v>
      </c>
      <c r="L567">
        <v>1378.6</v>
      </c>
      <c r="M567">
        <v>6604.3</v>
      </c>
      <c r="N567">
        <v>717.3</v>
      </c>
      <c r="O567">
        <v>333.7</v>
      </c>
      <c r="Q567">
        <v>959.9</v>
      </c>
      <c r="R567">
        <v>701.9</v>
      </c>
      <c r="S567">
        <v>768</v>
      </c>
      <c r="T567">
        <v>19.899999999999999</v>
      </c>
      <c r="U567">
        <v>787.9</v>
      </c>
      <c r="V567">
        <v>46.1</v>
      </c>
      <c r="W567">
        <v>332.1</v>
      </c>
      <c r="X567">
        <v>45.8</v>
      </c>
      <c r="Y567">
        <v>314.89999999999998</v>
      </c>
      <c r="Z567">
        <v>3563.9</v>
      </c>
      <c r="AA567">
        <v>7.4</v>
      </c>
      <c r="AB567">
        <v>320.2</v>
      </c>
      <c r="AC567">
        <v>3563.9</v>
      </c>
      <c r="AD567">
        <v>7.3</v>
      </c>
    </row>
    <row r="568" spans="1:30" x14ac:dyDescent="0.2">
      <c r="A568" s="2">
        <v>38626</v>
      </c>
      <c r="B568">
        <v>1365.4</v>
      </c>
      <c r="C568">
        <v>6615</v>
      </c>
      <c r="D568">
        <v>715.9</v>
      </c>
      <c r="E568">
        <v>328.3</v>
      </c>
      <c r="G568">
        <v>971.3</v>
      </c>
      <c r="H568">
        <v>703.8</v>
      </c>
      <c r="I568">
        <v>274.60000000000002</v>
      </c>
      <c r="J568">
        <v>134.1</v>
      </c>
      <c r="K568">
        <v>408.7</v>
      </c>
      <c r="L568">
        <v>1376.5</v>
      </c>
      <c r="M568">
        <v>6638.6</v>
      </c>
      <c r="N568">
        <v>718.4</v>
      </c>
      <c r="O568">
        <v>330.9</v>
      </c>
      <c r="Q568">
        <v>968.4</v>
      </c>
      <c r="R568">
        <v>708.4</v>
      </c>
      <c r="S568">
        <v>768.9</v>
      </c>
      <c r="T568">
        <v>18.3</v>
      </c>
      <c r="U568">
        <v>787.2</v>
      </c>
      <c r="V568">
        <v>44.8</v>
      </c>
      <c r="W568">
        <v>283.60000000000002</v>
      </c>
      <c r="X568">
        <v>44.5</v>
      </c>
      <c r="Y568">
        <v>314.10000000000002</v>
      </c>
      <c r="Z568">
        <v>3574.4</v>
      </c>
      <c r="AA568">
        <v>7.2</v>
      </c>
      <c r="AB568">
        <v>319.89999999999998</v>
      </c>
      <c r="AC568">
        <v>3585.2</v>
      </c>
      <c r="AD568">
        <v>7.3</v>
      </c>
    </row>
    <row r="569" spans="1:30" x14ac:dyDescent="0.2">
      <c r="A569" s="2">
        <v>38657</v>
      </c>
      <c r="B569">
        <v>1373.6</v>
      </c>
      <c r="C569">
        <v>6655.7</v>
      </c>
      <c r="D569">
        <v>720.6</v>
      </c>
      <c r="E569">
        <v>329.4</v>
      </c>
      <c r="G569">
        <v>983</v>
      </c>
      <c r="H569">
        <v>708.7</v>
      </c>
      <c r="I569">
        <v>276.10000000000002</v>
      </c>
      <c r="J569">
        <v>134.9</v>
      </c>
      <c r="K569">
        <v>411</v>
      </c>
      <c r="L569">
        <v>1376.1</v>
      </c>
      <c r="M569">
        <v>6655</v>
      </c>
      <c r="N569">
        <v>720.5</v>
      </c>
      <c r="O569">
        <v>327.7</v>
      </c>
      <c r="Q569">
        <v>980.4</v>
      </c>
      <c r="R569">
        <v>712.2</v>
      </c>
      <c r="S569">
        <v>775.2</v>
      </c>
      <c r="T569">
        <v>18.3</v>
      </c>
      <c r="U569">
        <v>793.5</v>
      </c>
      <c r="V569">
        <v>44.7</v>
      </c>
      <c r="W569">
        <v>126</v>
      </c>
      <c r="X569">
        <v>44.5</v>
      </c>
      <c r="Y569">
        <v>316.5</v>
      </c>
      <c r="Z569">
        <v>3590.5</v>
      </c>
      <c r="AA569">
        <v>7.1</v>
      </c>
      <c r="AB569">
        <v>320.7</v>
      </c>
      <c r="AC569">
        <v>3586.3</v>
      </c>
      <c r="AD569">
        <v>7.2</v>
      </c>
    </row>
    <row r="570" spans="1:30" x14ac:dyDescent="0.2">
      <c r="A570" s="2">
        <v>38687</v>
      </c>
      <c r="B570">
        <v>1397.2</v>
      </c>
      <c r="C570">
        <v>6708.9</v>
      </c>
      <c r="D570">
        <v>729.2</v>
      </c>
      <c r="E570">
        <v>338.3</v>
      </c>
      <c r="G570">
        <v>994.2</v>
      </c>
      <c r="H570">
        <v>713.7</v>
      </c>
      <c r="I570">
        <v>277.60000000000002</v>
      </c>
      <c r="J570">
        <v>135.6</v>
      </c>
      <c r="K570">
        <v>413.3</v>
      </c>
      <c r="L570">
        <v>1374.3</v>
      </c>
      <c r="M570">
        <v>6681.9</v>
      </c>
      <c r="N570">
        <v>724.7</v>
      </c>
      <c r="O570">
        <v>324.2</v>
      </c>
      <c r="Q570">
        <v>993.7</v>
      </c>
      <c r="R570">
        <v>712.1</v>
      </c>
      <c r="S570">
        <v>784.7</v>
      </c>
      <c r="T570">
        <v>18.399999999999999</v>
      </c>
      <c r="U570">
        <v>803.1</v>
      </c>
      <c r="V570">
        <v>45.4</v>
      </c>
      <c r="W570">
        <v>168.8</v>
      </c>
      <c r="X570">
        <v>45.2</v>
      </c>
      <c r="Y570">
        <v>322.5</v>
      </c>
      <c r="Z570">
        <v>3603.9</v>
      </c>
      <c r="AA570">
        <v>7.2</v>
      </c>
      <c r="AB570">
        <v>318.3</v>
      </c>
      <c r="AC570">
        <v>3601.7</v>
      </c>
      <c r="AD570">
        <v>7.2</v>
      </c>
    </row>
    <row r="571" spans="1:30" x14ac:dyDescent="0.2">
      <c r="A571" s="2">
        <v>38718</v>
      </c>
      <c r="B571">
        <v>1375.5</v>
      </c>
      <c r="C571">
        <v>6707.1</v>
      </c>
      <c r="D571">
        <v>727.5</v>
      </c>
      <c r="E571">
        <v>319.7</v>
      </c>
      <c r="G571">
        <v>1009.1</v>
      </c>
      <c r="H571">
        <v>723.1</v>
      </c>
      <c r="I571">
        <v>279.10000000000002</v>
      </c>
      <c r="J571">
        <v>136.80000000000001</v>
      </c>
      <c r="K571">
        <v>416</v>
      </c>
      <c r="L571">
        <v>1379.5</v>
      </c>
      <c r="M571">
        <v>6724.3</v>
      </c>
      <c r="N571">
        <v>729.3</v>
      </c>
      <c r="O571">
        <v>324.3</v>
      </c>
      <c r="Q571">
        <v>1007.4</v>
      </c>
      <c r="R571">
        <v>716.8</v>
      </c>
      <c r="S571">
        <v>784.9</v>
      </c>
      <c r="T571">
        <v>19.3</v>
      </c>
      <c r="U571">
        <v>804.2</v>
      </c>
      <c r="V571">
        <v>47.1</v>
      </c>
      <c r="W571">
        <v>110</v>
      </c>
      <c r="X571">
        <v>47</v>
      </c>
      <c r="Y571">
        <v>321.10000000000002</v>
      </c>
      <c r="Z571">
        <v>3599.4</v>
      </c>
      <c r="AA571">
        <v>7.2</v>
      </c>
      <c r="AB571">
        <v>318.7</v>
      </c>
      <c r="AC571">
        <v>3620.6</v>
      </c>
      <c r="AD571">
        <v>7.1</v>
      </c>
    </row>
    <row r="572" spans="1:30" x14ac:dyDescent="0.2">
      <c r="A572" s="2">
        <v>38749</v>
      </c>
      <c r="B572">
        <v>1362</v>
      </c>
      <c r="C572">
        <v>6724.2</v>
      </c>
      <c r="D572">
        <v>733.8</v>
      </c>
      <c r="E572">
        <v>311.2</v>
      </c>
      <c r="G572">
        <v>1026.3</v>
      </c>
      <c r="H572">
        <v>725</v>
      </c>
      <c r="I572">
        <v>280.5</v>
      </c>
      <c r="J572">
        <v>138.4</v>
      </c>
      <c r="K572">
        <v>418.8</v>
      </c>
      <c r="L572">
        <v>1378.4</v>
      </c>
      <c r="M572">
        <v>6748.6</v>
      </c>
      <c r="N572">
        <v>733.2</v>
      </c>
      <c r="O572">
        <v>321.10000000000002</v>
      </c>
      <c r="Q572">
        <v>1025</v>
      </c>
      <c r="R572">
        <v>718.6</v>
      </c>
      <c r="S572">
        <v>787</v>
      </c>
      <c r="T572">
        <v>17.899999999999999</v>
      </c>
      <c r="U572">
        <v>804.9</v>
      </c>
      <c r="V572">
        <v>44.6</v>
      </c>
      <c r="W572">
        <v>52.5</v>
      </c>
      <c r="X572">
        <v>44.6</v>
      </c>
      <c r="Y572">
        <v>310</v>
      </c>
      <c r="Z572">
        <v>3610.8</v>
      </c>
      <c r="AA572">
        <v>7</v>
      </c>
      <c r="AB572">
        <v>317.10000000000002</v>
      </c>
      <c r="AC572">
        <v>3626.6</v>
      </c>
      <c r="AD572">
        <v>7.1</v>
      </c>
    </row>
    <row r="573" spans="1:30" x14ac:dyDescent="0.2">
      <c r="A573" s="2">
        <v>38777</v>
      </c>
      <c r="B573">
        <v>1394.7</v>
      </c>
      <c r="C573">
        <v>6796.7</v>
      </c>
      <c r="D573">
        <v>737</v>
      </c>
      <c r="E573">
        <v>328.5</v>
      </c>
      <c r="G573">
        <v>1043.9000000000001</v>
      </c>
      <c r="H573">
        <v>732.3</v>
      </c>
      <c r="I573">
        <v>281.8</v>
      </c>
      <c r="J573">
        <v>139.9</v>
      </c>
      <c r="K573">
        <v>421.7</v>
      </c>
      <c r="L573">
        <v>1383.2</v>
      </c>
      <c r="M573">
        <v>6762.9</v>
      </c>
      <c r="N573">
        <v>735.6</v>
      </c>
      <c r="O573">
        <v>323.60000000000002</v>
      </c>
      <c r="Q573">
        <v>1043.7</v>
      </c>
      <c r="R573">
        <v>720.2</v>
      </c>
      <c r="S573">
        <v>789.1</v>
      </c>
      <c r="T573">
        <v>21</v>
      </c>
      <c r="U573">
        <v>810.1</v>
      </c>
      <c r="V573">
        <v>42.7</v>
      </c>
      <c r="W573">
        <v>169</v>
      </c>
      <c r="X573">
        <v>42.6</v>
      </c>
      <c r="Y573">
        <v>322.3</v>
      </c>
      <c r="Z573">
        <v>3625.8</v>
      </c>
      <c r="AA573">
        <v>6.9</v>
      </c>
      <c r="AB573">
        <v>317.10000000000002</v>
      </c>
      <c r="AC573">
        <v>3615.8</v>
      </c>
      <c r="AD573">
        <v>6.9</v>
      </c>
    </row>
    <row r="574" spans="1:30" x14ac:dyDescent="0.2">
      <c r="A574" s="2">
        <v>38808</v>
      </c>
      <c r="B574">
        <v>1393.6</v>
      </c>
      <c r="C574">
        <v>6860.1</v>
      </c>
      <c r="D574">
        <v>738.8</v>
      </c>
      <c r="E574">
        <v>321.10000000000002</v>
      </c>
      <c r="G574">
        <v>1062.3</v>
      </c>
      <c r="H574">
        <v>732.4</v>
      </c>
      <c r="I574">
        <v>281.10000000000002</v>
      </c>
      <c r="J574">
        <v>143.69999999999999</v>
      </c>
      <c r="K574">
        <v>424.8</v>
      </c>
      <c r="L574">
        <v>1381.4</v>
      </c>
      <c r="M574">
        <v>6800.1</v>
      </c>
      <c r="N574">
        <v>738.2</v>
      </c>
      <c r="O574">
        <v>320.10000000000002</v>
      </c>
      <c r="Q574">
        <v>1063.3</v>
      </c>
      <c r="R574">
        <v>728</v>
      </c>
      <c r="S574">
        <v>790.9</v>
      </c>
      <c r="T574">
        <v>18.3</v>
      </c>
      <c r="U574">
        <v>809.2</v>
      </c>
      <c r="V574">
        <v>44.7</v>
      </c>
      <c r="W574">
        <v>247.7</v>
      </c>
      <c r="X574">
        <v>44.5</v>
      </c>
      <c r="Y574">
        <v>326.89999999999998</v>
      </c>
      <c r="Z574">
        <v>3671.7</v>
      </c>
      <c r="AA574">
        <v>6.8</v>
      </c>
      <c r="AB574">
        <v>316.3</v>
      </c>
      <c r="AC574">
        <v>3627.4</v>
      </c>
      <c r="AD574">
        <v>6.9</v>
      </c>
    </row>
    <row r="575" spans="1:30" x14ac:dyDescent="0.2">
      <c r="A575" s="2">
        <v>38838</v>
      </c>
      <c r="B575">
        <v>1392.1</v>
      </c>
      <c r="C575">
        <v>6798.4</v>
      </c>
      <c r="D575">
        <v>742</v>
      </c>
      <c r="E575">
        <v>325.89999999999998</v>
      </c>
      <c r="G575">
        <v>1080.5999999999999</v>
      </c>
      <c r="H575">
        <v>728.7</v>
      </c>
      <c r="I575">
        <v>278.5</v>
      </c>
      <c r="J575">
        <v>149.6</v>
      </c>
      <c r="K575">
        <v>428.1</v>
      </c>
      <c r="L575">
        <v>1387.2</v>
      </c>
      <c r="M575">
        <v>6806.9</v>
      </c>
      <c r="N575">
        <v>741.3</v>
      </c>
      <c r="O575">
        <v>324.8</v>
      </c>
      <c r="Q575">
        <v>1084.3</v>
      </c>
      <c r="R575">
        <v>733.6</v>
      </c>
      <c r="S575">
        <v>794.3</v>
      </c>
      <c r="T575">
        <v>18.2</v>
      </c>
      <c r="U575">
        <v>812.6</v>
      </c>
      <c r="V575">
        <v>45.5</v>
      </c>
      <c r="W575">
        <v>174.7</v>
      </c>
      <c r="X575">
        <v>45.3</v>
      </c>
      <c r="Y575">
        <v>317.3</v>
      </c>
      <c r="Z575">
        <v>3597</v>
      </c>
      <c r="AA575">
        <v>6.9</v>
      </c>
      <c r="AB575">
        <v>314.10000000000002</v>
      </c>
      <c r="AC575">
        <v>3601.8</v>
      </c>
      <c r="AD575">
        <v>7</v>
      </c>
    </row>
    <row r="576" spans="1:30" x14ac:dyDescent="0.2">
      <c r="A576" s="2">
        <v>38869</v>
      </c>
      <c r="B576">
        <v>1379</v>
      </c>
      <c r="C576">
        <v>6852.1</v>
      </c>
      <c r="D576">
        <v>741.3</v>
      </c>
      <c r="E576">
        <v>318.8</v>
      </c>
      <c r="G576">
        <v>1100.4000000000001</v>
      </c>
      <c r="H576">
        <v>743.3</v>
      </c>
      <c r="I576">
        <v>275.8</v>
      </c>
      <c r="J576">
        <v>155.5</v>
      </c>
      <c r="K576">
        <v>431.4</v>
      </c>
      <c r="L576">
        <v>1375.4</v>
      </c>
      <c r="M576">
        <v>6844.9</v>
      </c>
      <c r="N576">
        <v>740.8</v>
      </c>
      <c r="O576">
        <v>317.8</v>
      </c>
      <c r="Q576">
        <v>1104.5999999999999</v>
      </c>
      <c r="R576">
        <v>748.6</v>
      </c>
      <c r="S576">
        <v>795.2</v>
      </c>
      <c r="T576">
        <v>17.2</v>
      </c>
      <c r="U576">
        <v>812.4</v>
      </c>
      <c r="V576">
        <v>45.1</v>
      </c>
      <c r="W576">
        <v>252.8</v>
      </c>
      <c r="X576">
        <v>44.9</v>
      </c>
      <c r="Y576">
        <v>311.89999999999998</v>
      </c>
      <c r="Z576">
        <v>3629.3</v>
      </c>
      <c r="AA576">
        <v>7</v>
      </c>
      <c r="AB576">
        <v>309.8</v>
      </c>
      <c r="AC576">
        <v>3616.2</v>
      </c>
      <c r="AD576">
        <v>7</v>
      </c>
    </row>
    <row r="577" spans="1:30" x14ac:dyDescent="0.2">
      <c r="A577" s="2">
        <v>38899</v>
      </c>
      <c r="B577">
        <v>1368.6</v>
      </c>
      <c r="C577">
        <v>6873.6</v>
      </c>
      <c r="D577">
        <v>741.3</v>
      </c>
      <c r="E577">
        <v>314.10000000000002</v>
      </c>
      <c r="G577">
        <v>1124.9000000000001</v>
      </c>
      <c r="H577">
        <v>752.3</v>
      </c>
      <c r="I577">
        <v>273.8</v>
      </c>
      <c r="J577">
        <v>159.5</v>
      </c>
      <c r="K577">
        <v>433.3</v>
      </c>
      <c r="L577">
        <v>1372.4</v>
      </c>
      <c r="M577">
        <v>6886.3</v>
      </c>
      <c r="N577">
        <v>740.8</v>
      </c>
      <c r="O577">
        <v>315.8</v>
      </c>
      <c r="Q577">
        <v>1128.9000000000001</v>
      </c>
      <c r="R577">
        <v>759.3</v>
      </c>
      <c r="S577">
        <v>794.8</v>
      </c>
      <c r="T577">
        <v>16.7</v>
      </c>
      <c r="U577">
        <v>811.5</v>
      </c>
      <c r="V577">
        <v>44.9</v>
      </c>
      <c r="W577">
        <v>350.5</v>
      </c>
      <c r="X577">
        <v>44.6</v>
      </c>
      <c r="Y577">
        <v>306.2</v>
      </c>
      <c r="Z577">
        <v>3627.9</v>
      </c>
      <c r="AA577">
        <v>7</v>
      </c>
      <c r="AB577">
        <v>309</v>
      </c>
      <c r="AC577">
        <v>3625.7</v>
      </c>
      <c r="AD577">
        <v>6.9</v>
      </c>
    </row>
    <row r="578" spans="1:30" x14ac:dyDescent="0.2">
      <c r="A578" s="2">
        <v>38930</v>
      </c>
      <c r="B578">
        <v>1370.6</v>
      </c>
      <c r="C578">
        <v>6892.3</v>
      </c>
      <c r="D578">
        <v>740.6</v>
      </c>
      <c r="E578">
        <v>317.5</v>
      </c>
      <c r="G578">
        <v>1149.5999999999999</v>
      </c>
      <c r="H578">
        <v>765.6</v>
      </c>
      <c r="I578">
        <v>272.3</v>
      </c>
      <c r="J578">
        <v>161.6</v>
      </c>
      <c r="K578">
        <v>433.9</v>
      </c>
      <c r="L578">
        <v>1372.4</v>
      </c>
      <c r="M578">
        <v>6917.1</v>
      </c>
      <c r="N578">
        <v>742</v>
      </c>
      <c r="O578">
        <v>315.7</v>
      </c>
      <c r="Q578">
        <v>1152.3</v>
      </c>
      <c r="R578">
        <v>768.7</v>
      </c>
      <c r="S578">
        <v>793.9</v>
      </c>
      <c r="T578">
        <v>15.9</v>
      </c>
      <c r="U578">
        <v>809.7</v>
      </c>
      <c r="V578">
        <v>42.7</v>
      </c>
      <c r="W578">
        <v>368.9</v>
      </c>
      <c r="X578">
        <v>42.3</v>
      </c>
      <c r="Y578">
        <v>305.60000000000002</v>
      </c>
      <c r="Z578">
        <v>3606.6</v>
      </c>
      <c r="AA578">
        <v>7</v>
      </c>
      <c r="AB578">
        <v>307.7</v>
      </c>
      <c r="AC578">
        <v>3623.8</v>
      </c>
      <c r="AD578">
        <v>6.8</v>
      </c>
    </row>
    <row r="579" spans="1:30" x14ac:dyDescent="0.2">
      <c r="A579" s="2">
        <v>38961</v>
      </c>
      <c r="B579">
        <v>1347.4</v>
      </c>
      <c r="C579">
        <v>6919.7</v>
      </c>
      <c r="D579">
        <v>739.7</v>
      </c>
      <c r="E579">
        <v>300.39999999999998</v>
      </c>
      <c r="G579">
        <v>1171.5999999999999</v>
      </c>
      <c r="H579">
        <v>774.1</v>
      </c>
      <c r="I579">
        <v>270.89999999999998</v>
      </c>
      <c r="J579">
        <v>163.69999999999999</v>
      </c>
      <c r="K579">
        <v>434.6</v>
      </c>
      <c r="L579">
        <v>1364.4</v>
      </c>
      <c r="M579">
        <v>6944.2</v>
      </c>
      <c r="N579">
        <v>742.7</v>
      </c>
      <c r="O579">
        <v>308.5</v>
      </c>
      <c r="Q579">
        <v>1170.0999999999999</v>
      </c>
      <c r="R579">
        <v>777.7</v>
      </c>
      <c r="S579">
        <v>794.3</v>
      </c>
      <c r="T579">
        <v>16.100000000000001</v>
      </c>
      <c r="U579">
        <v>810.4</v>
      </c>
      <c r="V579">
        <v>42.6</v>
      </c>
      <c r="W579">
        <v>403.2</v>
      </c>
      <c r="X579">
        <v>42.2</v>
      </c>
      <c r="Y579">
        <v>300.39999999999998</v>
      </c>
      <c r="Z579">
        <v>3626.6</v>
      </c>
      <c r="AA579">
        <v>6.8</v>
      </c>
      <c r="AB579">
        <v>306.39999999999998</v>
      </c>
      <c r="AC579">
        <v>3631.9</v>
      </c>
      <c r="AD579">
        <v>6.8</v>
      </c>
    </row>
    <row r="580" spans="1:30" x14ac:dyDescent="0.2">
      <c r="A580" s="2">
        <v>38991</v>
      </c>
      <c r="B580">
        <v>1360.3</v>
      </c>
      <c r="C580">
        <v>6962.5</v>
      </c>
      <c r="D580">
        <v>740.8</v>
      </c>
      <c r="E580">
        <v>311.60000000000002</v>
      </c>
      <c r="G580">
        <v>1190.5</v>
      </c>
      <c r="H580">
        <v>782.6</v>
      </c>
      <c r="I580">
        <v>270.7</v>
      </c>
      <c r="J580">
        <v>165.1</v>
      </c>
      <c r="K580">
        <v>435.8</v>
      </c>
      <c r="L580">
        <v>1370.3</v>
      </c>
      <c r="M580">
        <v>6993.3</v>
      </c>
      <c r="N580">
        <v>743.7</v>
      </c>
      <c r="O580">
        <v>313.2</v>
      </c>
      <c r="Q580">
        <v>1186.2</v>
      </c>
      <c r="R580">
        <v>789.1</v>
      </c>
      <c r="S580">
        <v>794.5</v>
      </c>
      <c r="T580">
        <v>15.3</v>
      </c>
      <c r="U580">
        <v>809.8</v>
      </c>
      <c r="V580">
        <v>41.7</v>
      </c>
      <c r="W580">
        <v>228.7</v>
      </c>
      <c r="X580">
        <v>41.5</v>
      </c>
      <c r="Y580">
        <v>301.10000000000002</v>
      </c>
      <c r="Z580">
        <v>3629.1</v>
      </c>
      <c r="AA580">
        <v>6.7</v>
      </c>
      <c r="AB580">
        <v>306.60000000000002</v>
      </c>
      <c r="AC580">
        <v>3647.9</v>
      </c>
      <c r="AD580">
        <v>6.7</v>
      </c>
    </row>
    <row r="581" spans="1:30" x14ac:dyDescent="0.2">
      <c r="A581" s="2">
        <v>39022</v>
      </c>
      <c r="B581">
        <v>1368.5</v>
      </c>
      <c r="C581">
        <v>7024.9</v>
      </c>
      <c r="D581">
        <v>746.2</v>
      </c>
      <c r="E581">
        <v>314.7</v>
      </c>
      <c r="G581">
        <v>1201.5</v>
      </c>
      <c r="H581">
        <v>793.8</v>
      </c>
      <c r="I581">
        <v>271.7</v>
      </c>
      <c r="J581">
        <v>165.8</v>
      </c>
      <c r="K581">
        <v>437.6</v>
      </c>
      <c r="L581">
        <v>1370.8</v>
      </c>
      <c r="M581">
        <v>7028.4</v>
      </c>
      <c r="N581">
        <v>746.5</v>
      </c>
      <c r="O581">
        <v>312.7</v>
      </c>
      <c r="Q581">
        <v>1196.7</v>
      </c>
      <c r="R581">
        <v>799.4</v>
      </c>
      <c r="S581">
        <v>801.4</v>
      </c>
      <c r="T581">
        <v>15.4</v>
      </c>
      <c r="U581">
        <v>816.8</v>
      </c>
      <c r="V581">
        <v>42.1</v>
      </c>
      <c r="W581">
        <v>159.6</v>
      </c>
      <c r="X581">
        <v>42</v>
      </c>
      <c r="Y581">
        <v>300.89999999999998</v>
      </c>
      <c r="Z581">
        <v>3661</v>
      </c>
      <c r="AA581">
        <v>6.7</v>
      </c>
      <c r="AB581">
        <v>304.89999999999998</v>
      </c>
      <c r="AC581">
        <v>3661.4</v>
      </c>
      <c r="AD581">
        <v>6.7</v>
      </c>
    </row>
    <row r="582" spans="1:30" x14ac:dyDescent="0.2">
      <c r="A582" s="2">
        <v>39052</v>
      </c>
      <c r="B582">
        <v>1387.7</v>
      </c>
      <c r="C582">
        <v>7100.1</v>
      </c>
      <c r="D582">
        <v>754.8</v>
      </c>
      <c r="E582">
        <v>317.60000000000002</v>
      </c>
      <c r="G582">
        <v>1207.9000000000001</v>
      </c>
      <c r="H582">
        <v>808.2</v>
      </c>
      <c r="I582">
        <v>272.7</v>
      </c>
      <c r="J582">
        <v>166.6</v>
      </c>
      <c r="K582">
        <v>439.3</v>
      </c>
      <c r="L582">
        <v>1366.6</v>
      </c>
      <c r="M582">
        <v>7071.6</v>
      </c>
      <c r="N582">
        <v>750.3</v>
      </c>
      <c r="O582">
        <v>304.8</v>
      </c>
      <c r="Q582">
        <v>1205.8</v>
      </c>
      <c r="R582">
        <v>806.5</v>
      </c>
      <c r="S582">
        <v>811.1</v>
      </c>
      <c r="T582">
        <v>15.6</v>
      </c>
      <c r="U582">
        <v>826.7</v>
      </c>
      <c r="V582">
        <v>43.3</v>
      </c>
      <c r="W582">
        <v>191.1</v>
      </c>
      <c r="X582">
        <v>43.1</v>
      </c>
      <c r="Y582">
        <v>308.60000000000002</v>
      </c>
      <c r="Z582">
        <v>3696.3</v>
      </c>
      <c r="AA582">
        <v>6.7</v>
      </c>
      <c r="AB582">
        <v>304.8</v>
      </c>
      <c r="AC582">
        <v>3692.7</v>
      </c>
      <c r="AD582">
        <v>6.7</v>
      </c>
    </row>
    <row r="583" spans="1:30" x14ac:dyDescent="0.2">
      <c r="A583" s="2">
        <v>39083</v>
      </c>
      <c r="B583">
        <v>1369</v>
      </c>
      <c r="C583">
        <v>7098.2</v>
      </c>
      <c r="D583">
        <v>748.6</v>
      </c>
      <c r="E583">
        <v>302.89999999999998</v>
      </c>
      <c r="G583">
        <v>1217.3</v>
      </c>
      <c r="H583">
        <v>825.6</v>
      </c>
      <c r="I583">
        <v>272.2</v>
      </c>
      <c r="J583">
        <v>168.4</v>
      </c>
      <c r="K583">
        <v>440.6</v>
      </c>
      <c r="L583">
        <v>1371.7</v>
      </c>
      <c r="M583">
        <v>7109.6</v>
      </c>
      <c r="N583">
        <v>750.7</v>
      </c>
      <c r="O583">
        <v>306</v>
      </c>
      <c r="Q583">
        <v>1213.2</v>
      </c>
      <c r="R583">
        <v>817</v>
      </c>
      <c r="S583">
        <v>807.3</v>
      </c>
      <c r="T583">
        <v>15.7</v>
      </c>
      <c r="U583">
        <v>823</v>
      </c>
      <c r="V583">
        <v>44.6</v>
      </c>
      <c r="W583">
        <v>210.9</v>
      </c>
      <c r="X583">
        <v>44.4</v>
      </c>
      <c r="Y583">
        <v>310.8</v>
      </c>
      <c r="Z583">
        <v>3686.2</v>
      </c>
      <c r="AA583">
        <v>6.7</v>
      </c>
      <c r="AB583">
        <v>308.39999999999998</v>
      </c>
      <c r="AC583">
        <v>3707.6</v>
      </c>
      <c r="AD583">
        <v>6.7</v>
      </c>
    </row>
    <row r="584" spans="1:30" x14ac:dyDescent="0.2">
      <c r="A584" s="2">
        <v>39114</v>
      </c>
      <c r="B584">
        <v>1347.5</v>
      </c>
      <c r="C584">
        <v>7109.7</v>
      </c>
      <c r="D584">
        <v>750.9</v>
      </c>
      <c r="E584">
        <v>292.39999999999998</v>
      </c>
      <c r="G584">
        <v>1226</v>
      </c>
      <c r="H584">
        <v>831.6</v>
      </c>
      <c r="I584">
        <v>270.89999999999998</v>
      </c>
      <c r="J584">
        <v>170.8</v>
      </c>
      <c r="K584">
        <v>441.6</v>
      </c>
      <c r="L584">
        <v>1363</v>
      </c>
      <c r="M584">
        <v>7125.3</v>
      </c>
      <c r="N584">
        <v>750</v>
      </c>
      <c r="O584">
        <v>301.89999999999998</v>
      </c>
      <c r="Q584">
        <v>1223.0999999999999</v>
      </c>
      <c r="R584">
        <v>822.7</v>
      </c>
      <c r="S584">
        <v>805.4</v>
      </c>
      <c r="T584">
        <v>14.7</v>
      </c>
      <c r="U584">
        <v>820</v>
      </c>
      <c r="V584">
        <v>42.6</v>
      </c>
      <c r="W584">
        <v>29.5</v>
      </c>
      <c r="X584">
        <v>42.6</v>
      </c>
      <c r="Y584">
        <v>297.60000000000002</v>
      </c>
      <c r="Z584">
        <v>3704.6</v>
      </c>
      <c r="AA584">
        <v>6.6</v>
      </c>
      <c r="AB584">
        <v>304.5</v>
      </c>
      <c r="AC584">
        <v>3716.5</v>
      </c>
      <c r="AD584">
        <v>6.6</v>
      </c>
    </row>
    <row r="585" spans="1:30" x14ac:dyDescent="0.2">
      <c r="A585" s="2">
        <v>39142</v>
      </c>
      <c r="B585">
        <v>1378.4</v>
      </c>
      <c r="C585">
        <v>7207.6</v>
      </c>
      <c r="D585">
        <v>753.1</v>
      </c>
      <c r="E585">
        <v>305.39999999999998</v>
      </c>
      <c r="G585">
        <v>1233</v>
      </c>
      <c r="H585">
        <v>847.8</v>
      </c>
      <c r="I585">
        <v>269.5</v>
      </c>
      <c r="J585">
        <v>173.1</v>
      </c>
      <c r="K585">
        <v>442.6</v>
      </c>
      <c r="L585">
        <v>1366.5</v>
      </c>
      <c r="M585">
        <v>7159.1</v>
      </c>
      <c r="N585">
        <v>750.8</v>
      </c>
      <c r="O585">
        <v>300.7</v>
      </c>
      <c r="Q585">
        <v>1232.3</v>
      </c>
      <c r="R585">
        <v>831.4</v>
      </c>
      <c r="S585">
        <v>806.4</v>
      </c>
      <c r="T585">
        <v>14.5</v>
      </c>
      <c r="U585">
        <v>820.9</v>
      </c>
      <c r="V585">
        <v>40.700000000000003</v>
      </c>
      <c r="W585">
        <v>54</v>
      </c>
      <c r="X585">
        <v>40.6</v>
      </c>
      <c r="Y585">
        <v>313.39999999999998</v>
      </c>
      <c r="Z585">
        <v>3748.3</v>
      </c>
      <c r="AA585">
        <v>6.5</v>
      </c>
      <c r="AB585">
        <v>308.39999999999998</v>
      </c>
      <c r="AC585">
        <v>3728.9</v>
      </c>
      <c r="AD585">
        <v>6.6</v>
      </c>
    </row>
    <row r="586" spans="1:30" x14ac:dyDescent="0.2">
      <c r="A586" s="2">
        <v>39173</v>
      </c>
      <c r="B586">
        <v>1392.3</v>
      </c>
      <c r="C586">
        <v>7296.5</v>
      </c>
      <c r="D586">
        <v>754.3</v>
      </c>
      <c r="E586">
        <v>308.89999999999998</v>
      </c>
      <c r="G586">
        <v>1240.5999999999999</v>
      </c>
      <c r="H586">
        <v>848.8</v>
      </c>
      <c r="I586">
        <v>269.2</v>
      </c>
      <c r="J586">
        <v>176.1</v>
      </c>
      <c r="K586">
        <v>445.3</v>
      </c>
      <c r="L586">
        <v>1378</v>
      </c>
      <c r="M586">
        <v>7231.3</v>
      </c>
      <c r="N586">
        <v>753.7</v>
      </c>
      <c r="O586">
        <v>306.8</v>
      </c>
      <c r="Q586">
        <v>1242.5999999999999</v>
      </c>
      <c r="R586">
        <v>843</v>
      </c>
      <c r="S586">
        <v>807.6</v>
      </c>
      <c r="T586">
        <v>15.3</v>
      </c>
      <c r="U586">
        <v>823</v>
      </c>
      <c r="V586">
        <v>42.5</v>
      </c>
      <c r="W586">
        <v>79.400000000000006</v>
      </c>
      <c r="X586">
        <v>42.4</v>
      </c>
      <c r="Y586">
        <v>322.7</v>
      </c>
      <c r="Z586">
        <v>3814.7</v>
      </c>
      <c r="AA586">
        <v>6.5</v>
      </c>
      <c r="AB586">
        <v>311</v>
      </c>
      <c r="AC586">
        <v>3767.8</v>
      </c>
      <c r="AD586">
        <v>6.5</v>
      </c>
    </row>
    <row r="587" spans="1:30" x14ac:dyDescent="0.2">
      <c r="A587" s="2">
        <v>39203</v>
      </c>
      <c r="B587">
        <v>1385.6</v>
      </c>
      <c r="C587">
        <v>7241</v>
      </c>
      <c r="D587">
        <v>756.2</v>
      </c>
      <c r="E587">
        <v>309.60000000000002</v>
      </c>
      <c r="G587">
        <v>1241.8</v>
      </c>
      <c r="H587">
        <v>844.8</v>
      </c>
      <c r="I587">
        <v>270</v>
      </c>
      <c r="J587">
        <v>179.6</v>
      </c>
      <c r="K587">
        <v>449.6</v>
      </c>
      <c r="L587">
        <v>1380.9</v>
      </c>
      <c r="M587">
        <v>7245.4</v>
      </c>
      <c r="N587">
        <v>755.3</v>
      </c>
      <c r="O587">
        <v>309</v>
      </c>
      <c r="Q587">
        <v>1247.8</v>
      </c>
      <c r="R587">
        <v>850.2</v>
      </c>
      <c r="S587">
        <v>809.8</v>
      </c>
      <c r="T587">
        <v>15.9</v>
      </c>
      <c r="U587">
        <v>825.7</v>
      </c>
      <c r="V587">
        <v>44.1</v>
      </c>
      <c r="W587">
        <v>103.4</v>
      </c>
      <c r="X587">
        <v>44</v>
      </c>
      <c r="Y587">
        <v>313.2</v>
      </c>
      <c r="Z587">
        <v>3768.7</v>
      </c>
      <c r="AA587">
        <v>6.5</v>
      </c>
      <c r="AB587">
        <v>310.10000000000002</v>
      </c>
      <c r="AC587">
        <v>3766.4</v>
      </c>
      <c r="AD587">
        <v>6.5</v>
      </c>
    </row>
    <row r="588" spans="1:30" x14ac:dyDescent="0.2">
      <c r="A588" s="2">
        <v>39234</v>
      </c>
      <c r="B588">
        <v>1370.8</v>
      </c>
      <c r="C588">
        <v>7285.1</v>
      </c>
      <c r="D588">
        <v>756.6</v>
      </c>
      <c r="E588">
        <v>306.39999999999998</v>
      </c>
      <c r="G588">
        <v>1242.5</v>
      </c>
      <c r="H588">
        <v>858.4</v>
      </c>
      <c r="I588">
        <v>270.8</v>
      </c>
      <c r="J588">
        <v>183</v>
      </c>
      <c r="K588">
        <v>453.8</v>
      </c>
      <c r="L588">
        <v>1368.2</v>
      </c>
      <c r="M588">
        <v>7278.6</v>
      </c>
      <c r="N588">
        <v>755.7</v>
      </c>
      <c r="O588">
        <v>306.60000000000002</v>
      </c>
      <c r="Q588">
        <v>1248.7</v>
      </c>
      <c r="R588">
        <v>865</v>
      </c>
      <c r="S588">
        <v>811.8</v>
      </c>
      <c r="T588">
        <v>15.4</v>
      </c>
      <c r="U588">
        <v>827.2</v>
      </c>
      <c r="V588">
        <v>43.9</v>
      </c>
      <c r="W588">
        <v>187.3</v>
      </c>
      <c r="X588">
        <v>43.7</v>
      </c>
      <c r="Y588">
        <v>301.2</v>
      </c>
      <c r="Z588">
        <v>3813.4</v>
      </c>
      <c r="AA588">
        <v>6.6</v>
      </c>
      <c r="AB588">
        <v>299.39999999999998</v>
      </c>
      <c r="AC588">
        <v>3796.7</v>
      </c>
      <c r="AD588">
        <v>6.5</v>
      </c>
    </row>
    <row r="589" spans="1:30" x14ac:dyDescent="0.2">
      <c r="A589" s="2">
        <v>39264</v>
      </c>
      <c r="B589">
        <v>1368.6</v>
      </c>
      <c r="C589">
        <v>7287.9</v>
      </c>
      <c r="D589">
        <v>758.4</v>
      </c>
      <c r="E589">
        <v>306.2</v>
      </c>
      <c r="G589">
        <v>1245.8</v>
      </c>
      <c r="H589">
        <v>869</v>
      </c>
      <c r="I589">
        <v>271.5</v>
      </c>
      <c r="J589">
        <v>187.3</v>
      </c>
      <c r="K589">
        <v>458.8</v>
      </c>
      <c r="L589">
        <v>1371.8</v>
      </c>
      <c r="M589">
        <v>7309</v>
      </c>
      <c r="N589">
        <v>758.1</v>
      </c>
      <c r="O589">
        <v>307.39999999999998</v>
      </c>
      <c r="Q589">
        <v>1251.3</v>
      </c>
      <c r="R589">
        <v>877.6</v>
      </c>
      <c r="S589">
        <v>813.9</v>
      </c>
      <c r="T589">
        <v>15.1</v>
      </c>
      <c r="U589">
        <v>828.9</v>
      </c>
      <c r="V589">
        <v>42.9</v>
      </c>
      <c r="W589">
        <v>262</v>
      </c>
      <c r="X589">
        <v>42.6</v>
      </c>
      <c r="Y589">
        <v>297.39999999999998</v>
      </c>
      <c r="Z589">
        <v>3804.5</v>
      </c>
      <c r="AA589">
        <v>6.6</v>
      </c>
      <c r="AB589">
        <v>299.7</v>
      </c>
      <c r="AC589">
        <v>3808.3</v>
      </c>
      <c r="AD589">
        <v>6.5</v>
      </c>
    </row>
    <row r="590" spans="1:30" x14ac:dyDescent="0.2">
      <c r="A590" s="2">
        <v>39295</v>
      </c>
      <c r="B590">
        <v>1372.8</v>
      </c>
      <c r="C590">
        <v>7347.2</v>
      </c>
      <c r="D590">
        <v>757.4</v>
      </c>
      <c r="E590">
        <v>310</v>
      </c>
      <c r="G590">
        <v>1251.9000000000001</v>
      </c>
      <c r="H590">
        <v>895</v>
      </c>
      <c r="I590">
        <v>272.2</v>
      </c>
      <c r="J590">
        <v>192.3</v>
      </c>
      <c r="K590">
        <v>464.5</v>
      </c>
      <c r="L590">
        <v>1376.3</v>
      </c>
      <c r="M590">
        <v>7385.1</v>
      </c>
      <c r="N590">
        <v>759</v>
      </c>
      <c r="O590">
        <v>309.10000000000002</v>
      </c>
      <c r="Q590">
        <v>1256.0999999999999</v>
      </c>
      <c r="R590">
        <v>901</v>
      </c>
      <c r="S590">
        <v>811.7</v>
      </c>
      <c r="T590">
        <v>17.899999999999999</v>
      </c>
      <c r="U590">
        <v>829.6</v>
      </c>
      <c r="V590">
        <v>44.9</v>
      </c>
      <c r="W590">
        <v>975</v>
      </c>
      <c r="X590">
        <v>44</v>
      </c>
      <c r="Y590">
        <v>298.7</v>
      </c>
      <c r="Z590">
        <v>3827.5</v>
      </c>
      <c r="AA590">
        <v>6.6</v>
      </c>
      <c r="AB590">
        <v>301.7</v>
      </c>
      <c r="AC590">
        <v>3851.7</v>
      </c>
      <c r="AD590">
        <v>6.5</v>
      </c>
    </row>
    <row r="591" spans="1:30" x14ac:dyDescent="0.2">
      <c r="A591" s="2">
        <v>39326</v>
      </c>
      <c r="B591">
        <v>1356.3</v>
      </c>
      <c r="C591">
        <v>7367.6</v>
      </c>
      <c r="D591">
        <v>756.8</v>
      </c>
      <c r="E591">
        <v>296.2</v>
      </c>
      <c r="G591">
        <v>1266.9000000000001</v>
      </c>
      <c r="H591">
        <v>904.8</v>
      </c>
      <c r="I591">
        <v>272.8</v>
      </c>
      <c r="J591">
        <v>197.2</v>
      </c>
      <c r="K591">
        <v>470</v>
      </c>
      <c r="L591">
        <v>1375.7</v>
      </c>
      <c r="M591">
        <v>7403.2</v>
      </c>
      <c r="N591">
        <v>760.3</v>
      </c>
      <c r="O591">
        <v>305.60000000000002</v>
      </c>
      <c r="Q591">
        <v>1265.9000000000001</v>
      </c>
      <c r="R591">
        <v>909.6</v>
      </c>
      <c r="S591">
        <v>812</v>
      </c>
      <c r="T591">
        <v>15.4</v>
      </c>
      <c r="U591">
        <v>827.4</v>
      </c>
      <c r="V591">
        <v>42.7</v>
      </c>
      <c r="W591">
        <v>1566.7</v>
      </c>
      <c r="X591">
        <v>41.1</v>
      </c>
      <c r="Y591">
        <v>296.8</v>
      </c>
      <c r="Z591">
        <v>3839.7</v>
      </c>
      <c r="AA591">
        <v>6.5</v>
      </c>
      <c r="AB591">
        <v>303.3</v>
      </c>
      <c r="AC591">
        <v>3852</v>
      </c>
      <c r="AD591">
        <v>6.4</v>
      </c>
    </row>
    <row r="592" spans="1:30" x14ac:dyDescent="0.2">
      <c r="A592" s="2">
        <v>39356</v>
      </c>
      <c r="B592">
        <v>1369.4</v>
      </c>
      <c r="C592">
        <v>7378.6</v>
      </c>
      <c r="D592">
        <v>759.7</v>
      </c>
      <c r="E592">
        <v>305.2</v>
      </c>
      <c r="G592">
        <v>1275.7</v>
      </c>
      <c r="H592">
        <v>909.5</v>
      </c>
      <c r="I592">
        <v>274.5</v>
      </c>
      <c r="J592">
        <v>201.9</v>
      </c>
      <c r="K592">
        <v>476.4</v>
      </c>
      <c r="L592">
        <v>1379.4</v>
      </c>
      <c r="M592">
        <v>7417.2</v>
      </c>
      <c r="N592">
        <v>762.8</v>
      </c>
      <c r="O592">
        <v>306.60000000000002</v>
      </c>
      <c r="Q592">
        <v>1270.8</v>
      </c>
      <c r="R592">
        <v>918</v>
      </c>
      <c r="S592">
        <v>813.9</v>
      </c>
      <c r="T592">
        <v>15.1</v>
      </c>
      <c r="U592">
        <v>829</v>
      </c>
      <c r="V592">
        <v>42.1</v>
      </c>
      <c r="W592">
        <v>254.2</v>
      </c>
      <c r="X592">
        <v>41.8</v>
      </c>
      <c r="Y592">
        <v>298.10000000000002</v>
      </c>
      <c r="Z592">
        <v>3823.9</v>
      </c>
      <c r="AA592">
        <v>6.4</v>
      </c>
      <c r="AB592">
        <v>303.5</v>
      </c>
      <c r="AC592">
        <v>3849</v>
      </c>
      <c r="AD592">
        <v>6.4</v>
      </c>
    </row>
    <row r="593" spans="1:30" x14ac:dyDescent="0.2">
      <c r="A593" s="2">
        <v>39387</v>
      </c>
      <c r="B593">
        <v>1370.5</v>
      </c>
      <c r="C593">
        <v>7436.8</v>
      </c>
      <c r="D593">
        <v>762.4</v>
      </c>
      <c r="E593">
        <v>307.10000000000002</v>
      </c>
      <c r="G593">
        <v>1279</v>
      </c>
      <c r="H593">
        <v>928.5</v>
      </c>
      <c r="I593">
        <v>276.8</v>
      </c>
      <c r="J593">
        <v>206.5</v>
      </c>
      <c r="K593">
        <v>483.3</v>
      </c>
      <c r="L593">
        <v>1371.8</v>
      </c>
      <c r="M593">
        <v>7441.8</v>
      </c>
      <c r="N593">
        <v>762.7</v>
      </c>
      <c r="O593">
        <v>304.5</v>
      </c>
      <c r="Q593">
        <v>1272.7</v>
      </c>
      <c r="R593">
        <v>936.3</v>
      </c>
      <c r="S593">
        <v>819.1</v>
      </c>
      <c r="T593">
        <v>15.2</v>
      </c>
      <c r="U593">
        <v>834.3</v>
      </c>
      <c r="V593">
        <v>42.6</v>
      </c>
      <c r="W593">
        <v>365.7</v>
      </c>
      <c r="X593">
        <v>42.2</v>
      </c>
      <c r="Y593">
        <v>294.7</v>
      </c>
      <c r="Z593">
        <v>3858.7</v>
      </c>
      <c r="AA593">
        <v>6.3</v>
      </c>
      <c r="AB593">
        <v>298.3</v>
      </c>
      <c r="AC593">
        <v>3861</v>
      </c>
      <c r="AD593">
        <v>6.3</v>
      </c>
    </row>
    <row r="594" spans="1:30" x14ac:dyDescent="0.2">
      <c r="A594" s="2">
        <v>39417</v>
      </c>
      <c r="B594">
        <v>1394.9</v>
      </c>
      <c r="C594">
        <v>7504.2</v>
      </c>
      <c r="D594">
        <v>764</v>
      </c>
      <c r="E594">
        <v>315.39999999999998</v>
      </c>
      <c r="G594">
        <v>1279.0999999999999</v>
      </c>
      <c r="H594">
        <v>959</v>
      </c>
      <c r="I594">
        <v>279.10000000000002</v>
      </c>
      <c r="J594">
        <v>211</v>
      </c>
      <c r="K594">
        <v>490.1</v>
      </c>
      <c r="L594">
        <v>1373.4</v>
      </c>
      <c r="M594">
        <v>7471.6</v>
      </c>
      <c r="N594">
        <v>760.6</v>
      </c>
      <c r="O594">
        <v>301.7</v>
      </c>
      <c r="Q594">
        <v>1275.7</v>
      </c>
      <c r="R594">
        <v>956.6</v>
      </c>
      <c r="S594">
        <v>822.3</v>
      </c>
      <c r="T594">
        <v>14.9</v>
      </c>
      <c r="U594">
        <v>837.2</v>
      </c>
      <c r="V594">
        <v>43.5</v>
      </c>
      <c r="W594">
        <v>15430.5</v>
      </c>
      <c r="X594">
        <v>28</v>
      </c>
      <c r="Y594">
        <v>309.2</v>
      </c>
      <c r="Z594">
        <v>3871.2</v>
      </c>
      <c r="AA594">
        <v>6.3</v>
      </c>
      <c r="AB594">
        <v>304.8</v>
      </c>
      <c r="AC594">
        <v>3865.9</v>
      </c>
      <c r="AD594">
        <v>6.3</v>
      </c>
    </row>
    <row r="595" spans="1:30" x14ac:dyDescent="0.2">
      <c r="A595" s="2">
        <v>39448</v>
      </c>
      <c r="B595">
        <v>1375.9</v>
      </c>
      <c r="C595">
        <v>7502.6</v>
      </c>
      <c r="D595">
        <v>755.7</v>
      </c>
      <c r="E595">
        <v>303.7</v>
      </c>
      <c r="G595">
        <v>1288.2</v>
      </c>
      <c r="H595">
        <v>988.3</v>
      </c>
      <c r="I595">
        <v>282</v>
      </c>
      <c r="J595">
        <v>217.5</v>
      </c>
      <c r="K595">
        <v>499.5</v>
      </c>
      <c r="L595">
        <v>1377.7</v>
      </c>
      <c r="M595">
        <v>7505.5</v>
      </c>
      <c r="N595">
        <v>758.3</v>
      </c>
      <c r="O595">
        <v>305.10000000000002</v>
      </c>
      <c r="Q595">
        <v>1282.7</v>
      </c>
      <c r="R595">
        <v>976.3</v>
      </c>
      <c r="S595">
        <v>815.2</v>
      </c>
      <c r="T595">
        <v>15.4</v>
      </c>
      <c r="U595">
        <v>830.6</v>
      </c>
      <c r="V595">
        <v>44.9</v>
      </c>
      <c r="W595">
        <v>45659.6</v>
      </c>
      <c r="X595">
        <v>-0.8</v>
      </c>
      <c r="Y595">
        <v>310.3</v>
      </c>
      <c r="Z595">
        <v>3850.1</v>
      </c>
      <c r="AA595">
        <v>6.2</v>
      </c>
      <c r="AB595">
        <v>308.10000000000002</v>
      </c>
      <c r="AC595">
        <v>3868.9</v>
      </c>
      <c r="AD595">
        <v>6.2</v>
      </c>
    </row>
    <row r="596" spans="1:30" x14ac:dyDescent="0.2">
      <c r="A596" s="2">
        <v>39479</v>
      </c>
      <c r="B596">
        <v>1365.9</v>
      </c>
      <c r="C596">
        <v>7585.2</v>
      </c>
      <c r="D596">
        <v>758.9</v>
      </c>
      <c r="E596">
        <v>297.8</v>
      </c>
      <c r="G596">
        <v>1290.5</v>
      </c>
      <c r="H596">
        <v>1026.5999999999999</v>
      </c>
      <c r="I596">
        <v>284.89999999999998</v>
      </c>
      <c r="J596">
        <v>224.9</v>
      </c>
      <c r="K596">
        <v>509.8</v>
      </c>
      <c r="L596">
        <v>1380.4</v>
      </c>
      <c r="M596">
        <v>7590.6</v>
      </c>
      <c r="N596">
        <v>757.4</v>
      </c>
      <c r="O596">
        <v>306.89999999999998</v>
      </c>
      <c r="Q596">
        <v>1286.5999999999999</v>
      </c>
      <c r="R596">
        <v>1014.1</v>
      </c>
      <c r="S596">
        <v>814.6</v>
      </c>
      <c r="T596">
        <v>14.9</v>
      </c>
      <c r="U596">
        <v>829.5</v>
      </c>
      <c r="V596">
        <v>43.8</v>
      </c>
      <c r="W596">
        <v>60157</v>
      </c>
      <c r="X596">
        <v>-16.3</v>
      </c>
      <c r="Y596">
        <v>303.10000000000002</v>
      </c>
      <c r="Z596">
        <v>3902.2</v>
      </c>
      <c r="AA596">
        <v>6.1</v>
      </c>
      <c r="AB596">
        <v>309.89999999999998</v>
      </c>
      <c r="AC596">
        <v>3909.5</v>
      </c>
      <c r="AD596">
        <v>6.2</v>
      </c>
    </row>
    <row r="597" spans="1:30" x14ac:dyDescent="0.2">
      <c r="A597" s="2">
        <v>39508</v>
      </c>
      <c r="B597">
        <v>1401.1</v>
      </c>
      <c r="C597">
        <v>7719.2</v>
      </c>
      <c r="D597">
        <v>762</v>
      </c>
      <c r="E597">
        <v>318</v>
      </c>
      <c r="G597">
        <v>1280.5999999999999</v>
      </c>
      <c r="H597">
        <v>1046.2</v>
      </c>
      <c r="I597">
        <v>287.8</v>
      </c>
      <c r="J597">
        <v>232.2</v>
      </c>
      <c r="K597">
        <v>520.1</v>
      </c>
      <c r="L597">
        <v>1388.7</v>
      </c>
      <c r="M597">
        <v>7656.2</v>
      </c>
      <c r="N597">
        <v>759.2</v>
      </c>
      <c r="O597">
        <v>313.7</v>
      </c>
      <c r="Q597">
        <v>1279.5</v>
      </c>
      <c r="R597">
        <v>1024.3</v>
      </c>
      <c r="S597">
        <v>816.4</v>
      </c>
      <c r="T597">
        <v>16.5</v>
      </c>
      <c r="U597">
        <v>833</v>
      </c>
      <c r="V597">
        <v>43.8</v>
      </c>
      <c r="W597">
        <v>94523.4</v>
      </c>
      <c r="X597">
        <v>-50.7</v>
      </c>
      <c r="Y597">
        <v>314.89999999999998</v>
      </c>
      <c r="Z597">
        <v>3991.3</v>
      </c>
      <c r="AA597">
        <v>6.1</v>
      </c>
      <c r="AB597">
        <v>309.60000000000002</v>
      </c>
      <c r="AC597">
        <v>3963.8</v>
      </c>
      <c r="AD597">
        <v>6.1</v>
      </c>
    </row>
    <row r="598" spans="1:30" x14ac:dyDescent="0.2">
      <c r="A598" s="2">
        <v>39539</v>
      </c>
      <c r="B598">
        <v>1406.6</v>
      </c>
      <c r="C598">
        <v>7767.6</v>
      </c>
      <c r="D598">
        <v>759.8</v>
      </c>
      <c r="E598">
        <v>317.5</v>
      </c>
      <c r="G598">
        <v>1276.3</v>
      </c>
      <c r="H598">
        <v>1057</v>
      </c>
      <c r="I598">
        <v>290.39999999999998</v>
      </c>
      <c r="J598">
        <v>233.7</v>
      </c>
      <c r="K598">
        <v>524.1</v>
      </c>
      <c r="L598">
        <v>1391.4</v>
      </c>
      <c r="M598">
        <v>7699.2</v>
      </c>
      <c r="N598">
        <v>758.2</v>
      </c>
      <c r="O598">
        <v>315.7</v>
      </c>
      <c r="Q598">
        <v>1278.5</v>
      </c>
      <c r="R598">
        <v>1049.8</v>
      </c>
      <c r="S598">
        <v>813.9</v>
      </c>
      <c r="T598">
        <v>16.3</v>
      </c>
      <c r="U598">
        <v>830.2</v>
      </c>
      <c r="V598">
        <v>45</v>
      </c>
      <c r="W598">
        <v>135409.70000000001</v>
      </c>
      <c r="X598">
        <v>-90.4</v>
      </c>
      <c r="Y598">
        <v>323.10000000000002</v>
      </c>
      <c r="Z598">
        <v>4027.7</v>
      </c>
      <c r="AA598">
        <v>6.1</v>
      </c>
      <c r="AB598">
        <v>311.3</v>
      </c>
      <c r="AC598">
        <v>3979.6</v>
      </c>
      <c r="AD598">
        <v>6.1</v>
      </c>
    </row>
    <row r="599" spans="1:30" x14ac:dyDescent="0.2">
      <c r="A599" s="2">
        <v>39569</v>
      </c>
      <c r="B599">
        <v>1396.5</v>
      </c>
      <c r="C599">
        <v>7709.1</v>
      </c>
      <c r="D599">
        <v>764.1</v>
      </c>
      <c r="E599">
        <v>313</v>
      </c>
      <c r="G599">
        <v>1270.9000000000001</v>
      </c>
      <c r="H599">
        <v>1029.8</v>
      </c>
      <c r="I599">
        <v>292.60000000000002</v>
      </c>
      <c r="J599">
        <v>231.3</v>
      </c>
      <c r="K599">
        <v>523.9</v>
      </c>
      <c r="L599">
        <v>1393.4</v>
      </c>
      <c r="M599">
        <v>7711.2</v>
      </c>
      <c r="N599">
        <v>762.4</v>
      </c>
      <c r="O599">
        <v>313.89999999999998</v>
      </c>
      <c r="Q599">
        <v>1277.4000000000001</v>
      </c>
      <c r="R599">
        <v>1037</v>
      </c>
      <c r="S599">
        <v>818</v>
      </c>
      <c r="T599">
        <v>16.600000000000001</v>
      </c>
      <c r="U599">
        <v>834.7</v>
      </c>
      <c r="V599">
        <v>46.9</v>
      </c>
      <c r="W599">
        <v>155780.29999999999</v>
      </c>
      <c r="X599">
        <v>-108.9</v>
      </c>
      <c r="Y599">
        <v>313.3</v>
      </c>
      <c r="Z599">
        <v>4011.9</v>
      </c>
      <c r="AA599">
        <v>6.1</v>
      </c>
      <c r="AB599">
        <v>310.89999999999998</v>
      </c>
      <c r="AC599">
        <v>4003.4</v>
      </c>
      <c r="AD599">
        <v>6.2</v>
      </c>
    </row>
    <row r="600" spans="1:30" x14ac:dyDescent="0.2">
      <c r="A600" s="2">
        <v>39600</v>
      </c>
      <c r="B600">
        <v>1407.3</v>
      </c>
      <c r="C600">
        <v>7731.7</v>
      </c>
      <c r="D600">
        <v>768.9</v>
      </c>
      <c r="E600">
        <v>316.89999999999998</v>
      </c>
      <c r="G600">
        <v>1267.9000000000001</v>
      </c>
      <c r="H600">
        <v>1020.9</v>
      </c>
      <c r="I600">
        <v>294.8</v>
      </c>
      <c r="J600">
        <v>228.8</v>
      </c>
      <c r="K600">
        <v>523.6</v>
      </c>
      <c r="L600">
        <v>1404.6</v>
      </c>
      <c r="M600">
        <v>7728.9</v>
      </c>
      <c r="N600">
        <v>768.5</v>
      </c>
      <c r="O600">
        <v>317.39999999999998</v>
      </c>
      <c r="Q600">
        <v>1274.3</v>
      </c>
      <c r="R600">
        <v>1029.4000000000001</v>
      </c>
      <c r="S600">
        <v>823.5</v>
      </c>
      <c r="T600">
        <v>16.7</v>
      </c>
      <c r="U600">
        <v>840.2</v>
      </c>
      <c r="V600">
        <v>45.8</v>
      </c>
      <c r="W600">
        <v>171278.1</v>
      </c>
      <c r="X600">
        <v>-125.5</v>
      </c>
      <c r="Y600">
        <v>315.3</v>
      </c>
      <c r="Z600">
        <v>4035.7</v>
      </c>
      <c r="AA600">
        <v>6.1</v>
      </c>
      <c r="AB600">
        <v>312.60000000000002</v>
      </c>
      <c r="AC600">
        <v>4020.7</v>
      </c>
      <c r="AD600">
        <v>6.1</v>
      </c>
    </row>
    <row r="601" spans="1:30" x14ac:dyDescent="0.2">
      <c r="A601" s="2">
        <v>39630</v>
      </c>
      <c r="B601">
        <v>1417.7</v>
      </c>
      <c r="C601">
        <v>7745</v>
      </c>
      <c r="D601">
        <v>774.9</v>
      </c>
      <c r="E601">
        <v>324.39999999999998</v>
      </c>
      <c r="G601">
        <v>1279.7</v>
      </c>
      <c r="H601">
        <v>1022.1</v>
      </c>
      <c r="I601">
        <v>297.2</v>
      </c>
      <c r="J601">
        <v>231.5</v>
      </c>
      <c r="K601">
        <v>528.79999999999995</v>
      </c>
      <c r="L601">
        <v>1421.1</v>
      </c>
      <c r="M601">
        <v>7775.4</v>
      </c>
      <c r="N601">
        <v>774.7</v>
      </c>
      <c r="O601">
        <v>325.3</v>
      </c>
      <c r="Q601">
        <v>1285.3</v>
      </c>
      <c r="R601">
        <v>1032.9000000000001</v>
      </c>
      <c r="S601">
        <v>830.4</v>
      </c>
      <c r="T601">
        <v>16.600000000000001</v>
      </c>
      <c r="U601">
        <v>847</v>
      </c>
      <c r="V601">
        <v>46</v>
      </c>
      <c r="W601">
        <v>165663.6</v>
      </c>
      <c r="X601">
        <v>-119.7</v>
      </c>
      <c r="Y601">
        <v>312.3</v>
      </c>
      <c r="Z601">
        <v>4025.5</v>
      </c>
      <c r="AA601">
        <v>6.1</v>
      </c>
      <c r="AB601">
        <v>315.10000000000002</v>
      </c>
      <c r="AC601">
        <v>4036.1</v>
      </c>
      <c r="AD601">
        <v>6</v>
      </c>
    </row>
    <row r="602" spans="1:30" x14ac:dyDescent="0.2">
      <c r="A602" s="2">
        <v>39661</v>
      </c>
      <c r="B602">
        <v>1401.3</v>
      </c>
      <c r="C602">
        <v>7742.7</v>
      </c>
      <c r="D602">
        <v>775.5</v>
      </c>
      <c r="E602">
        <v>316</v>
      </c>
      <c r="G602">
        <v>1308.3</v>
      </c>
      <c r="H602">
        <v>1021.1</v>
      </c>
      <c r="I602">
        <v>299.8</v>
      </c>
      <c r="J602">
        <v>237.3</v>
      </c>
      <c r="K602">
        <v>537.1</v>
      </c>
      <c r="L602">
        <v>1407.4</v>
      </c>
      <c r="M602">
        <v>7790.2</v>
      </c>
      <c r="N602">
        <v>776.9</v>
      </c>
      <c r="O602">
        <v>316.60000000000002</v>
      </c>
      <c r="Q602">
        <v>1313.1</v>
      </c>
      <c r="R602">
        <v>1029.2</v>
      </c>
      <c r="S602">
        <v>831</v>
      </c>
      <c r="T602">
        <v>16.600000000000001</v>
      </c>
      <c r="U602">
        <v>847.6</v>
      </c>
      <c r="V602">
        <v>45.8</v>
      </c>
      <c r="W602">
        <v>168078.4</v>
      </c>
      <c r="X602">
        <v>-122.3</v>
      </c>
      <c r="Y602">
        <v>303.89999999999998</v>
      </c>
      <c r="Z602">
        <v>4012</v>
      </c>
      <c r="AA602">
        <v>6</v>
      </c>
      <c r="AB602">
        <v>308</v>
      </c>
      <c r="AC602">
        <v>4040.6</v>
      </c>
      <c r="AD602">
        <v>5.9</v>
      </c>
    </row>
    <row r="603" spans="1:30" x14ac:dyDescent="0.2">
      <c r="A603" s="2">
        <v>39692</v>
      </c>
      <c r="B603">
        <v>1441.5</v>
      </c>
      <c r="C603">
        <v>7815.6</v>
      </c>
      <c r="D603">
        <v>776.8</v>
      </c>
      <c r="E603">
        <v>351.4</v>
      </c>
      <c r="G603">
        <v>1338.1</v>
      </c>
      <c r="H603">
        <v>1012.2</v>
      </c>
      <c r="I603">
        <v>302.3</v>
      </c>
      <c r="J603">
        <v>243.1</v>
      </c>
      <c r="K603">
        <v>545.5</v>
      </c>
      <c r="L603">
        <v>1462</v>
      </c>
      <c r="M603">
        <v>7859.5</v>
      </c>
      <c r="N603">
        <v>780.9</v>
      </c>
      <c r="O603">
        <v>362</v>
      </c>
      <c r="Q603">
        <v>1337.8</v>
      </c>
      <c r="R603">
        <v>1017.3</v>
      </c>
      <c r="S603">
        <v>835.1</v>
      </c>
      <c r="T603">
        <v>74.599999999999994</v>
      </c>
      <c r="U603">
        <v>909.7</v>
      </c>
      <c r="V603">
        <v>102.9</v>
      </c>
      <c r="W603">
        <v>290105.2</v>
      </c>
      <c r="X603">
        <v>-187.2</v>
      </c>
      <c r="Y603">
        <v>307.39999999999998</v>
      </c>
      <c r="Z603">
        <v>4023.8</v>
      </c>
      <c r="AA603">
        <v>5.8</v>
      </c>
      <c r="AB603">
        <v>313.2</v>
      </c>
      <c r="AC603">
        <v>4042.4</v>
      </c>
      <c r="AD603">
        <v>5.8</v>
      </c>
    </row>
    <row r="604" spans="1:30" x14ac:dyDescent="0.2">
      <c r="A604" s="2">
        <v>39722</v>
      </c>
      <c r="B604">
        <v>1462.6</v>
      </c>
      <c r="C604">
        <v>7922.1</v>
      </c>
      <c r="D604">
        <v>793.6</v>
      </c>
      <c r="E604">
        <v>359.3</v>
      </c>
      <c r="G604">
        <v>1403.5</v>
      </c>
      <c r="H604">
        <v>1036.7</v>
      </c>
      <c r="I604">
        <v>304.89999999999998</v>
      </c>
      <c r="J604">
        <v>248.4</v>
      </c>
      <c r="K604">
        <v>553.29999999999995</v>
      </c>
      <c r="L604">
        <v>1473.8</v>
      </c>
      <c r="M604">
        <v>7965.3</v>
      </c>
      <c r="N604">
        <v>796.7</v>
      </c>
      <c r="O604">
        <v>361.7</v>
      </c>
      <c r="Q604">
        <v>1399.3</v>
      </c>
      <c r="R604">
        <v>1046.5</v>
      </c>
      <c r="S604">
        <v>851.8</v>
      </c>
      <c r="T604">
        <v>284.60000000000002</v>
      </c>
      <c r="U604">
        <v>1136.4000000000001</v>
      </c>
      <c r="V604">
        <v>314.8</v>
      </c>
      <c r="W604">
        <v>648319.4</v>
      </c>
      <c r="X604">
        <v>-333.5</v>
      </c>
      <c r="Y604">
        <v>303.89999999999998</v>
      </c>
      <c r="Z604">
        <v>4019.3</v>
      </c>
      <c r="AA604">
        <v>5.7</v>
      </c>
      <c r="AB604">
        <v>309.7</v>
      </c>
      <c r="AC604">
        <v>4045.6</v>
      </c>
      <c r="AD604">
        <v>5.7</v>
      </c>
    </row>
    <row r="605" spans="1:30" x14ac:dyDescent="0.2">
      <c r="A605" s="2">
        <v>39753</v>
      </c>
      <c r="B605">
        <v>1513.7</v>
      </c>
      <c r="C605">
        <v>8012.5</v>
      </c>
      <c r="D605">
        <v>806.3</v>
      </c>
      <c r="E605">
        <v>403.7</v>
      </c>
      <c r="G605">
        <v>1440.5</v>
      </c>
      <c r="H605">
        <v>1032.2</v>
      </c>
      <c r="I605">
        <v>307.39999999999998</v>
      </c>
      <c r="J605">
        <v>253</v>
      </c>
      <c r="K605">
        <v>560.4</v>
      </c>
      <c r="L605">
        <v>1514.6</v>
      </c>
      <c r="M605">
        <v>8015.8</v>
      </c>
      <c r="N605">
        <v>806.4</v>
      </c>
      <c r="O605">
        <v>400.3</v>
      </c>
      <c r="Q605">
        <v>1433.9</v>
      </c>
      <c r="R605">
        <v>1041.3</v>
      </c>
      <c r="S605">
        <v>865.4</v>
      </c>
      <c r="T605">
        <v>576.79999999999995</v>
      </c>
      <c r="U605">
        <v>1442.3</v>
      </c>
      <c r="V605">
        <v>609.1</v>
      </c>
      <c r="W605">
        <v>698785.6</v>
      </c>
      <c r="X605">
        <v>-89.7</v>
      </c>
      <c r="Y605">
        <v>298.10000000000002</v>
      </c>
      <c r="Z605">
        <v>4026.2</v>
      </c>
      <c r="AA605">
        <v>5.6</v>
      </c>
      <c r="AB605">
        <v>302.2</v>
      </c>
      <c r="AC605">
        <v>4026.1</v>
      </c>
      <c r="AD605">
        <v>5.6</v>
      </c>
    </row>
    <row r="606" spans="1:30" x14ac:dyDescent="0.2">
      <c r="A606" s="2">
        <v>39783</v>
      </c>
      <c r="B606">
        <v>1632.3</v>
      </c>
      <c r="C606">
        <v>8231.5</v>
      </c>
      <c r="D606">
        <v>818.9</v>
      </c>
      <c r="E606">
        <v>493</v>
      </c>
      <c r="G606">
        <v>1461.3</v>
      </c>
      <c r="H606">
        <v>1048.5</v>
      </c>
      <c r="I606">
        <v>310</v>
      </c>
      <c r="J606">
        <v>257.60000000000002</v>
      </c>
      <c r="K606">
        <v>567.6</v>
      </c>
      <c r="L606">
        <v>1601.7</v>
      </c>
      <c r="M606">
        <v>8192.1</v>
      </c>
      <c r="N606">
        <v>816.2</v>
      </c>
      <c r="O606">
        <v>469.9</v>
      </c>
      <c r="Q606">
        <v>1457.4</v>
      </c>
      <c r="R606">
        <v>1045.0999999999999</v>
      </c>
      <c r="S606">
        <v>878.3</v>
      </c>
      <c r="T606">
        <v>788</v>
      </c>
      <c r="U606">
        <v>1666.4</v>
      </c>
      <c r="V606">
        <v>820.9</v>
      </c>
      <c r="W606">
        <v>653565.30000000005</v>
      </c>
      <c r="X606">
        <v>167.3</v>
      </c>
      <c r="Y606">
        <v>314.89999999999998</v>
      </c>
      <c r="Z606">
        <v>4089.4</v>
      </c>
      <c r="AA606">
        <v>5.5</v>
      </c>
      <c r="AB606">
        <v>310.10000000000002</v>
      </c>
      <c r="AC606">
        <v>4088</v>
      </c>
      <c r="AD606">
        <v>5.5</v>
      </c>
    </row>
    <row r="607" spans="1:30" x14ac:dyDescent="0.2">
      <c r="A607" s="2">
        <v>39814</v>
      </c>
      <c r="B607">
        <v>1580.7</v>
      </c>
      <c r="C607">
        <v>8276.4</v>
      </c>
      <c r="D607">
        <v>826.1</v>
      </c>
      <c r="E607">
        <v>436.3</v>
      </c>
      <c r="G607">
        <v>1455</v>
      </c>
      <c r="H607">
        <v>1053.7</v>
      </c>
      <c r="I607">
        <v>314.7</v>
      </c>
      <c r="J607">
        <v>261.10000000000002</v>
      </c>
      <c r="K607">
        <v>575.79999999999995</v>
      </c>
      <c r="L607">
        <v>1582.8</v>
      </c>
      <c r="M607">
        <v>8273.7000000000007</v>
      </c>
      <c r="N607">
        <v>829.5</v>
      </c>
      <c r="O607">
        <v>436.7</v>
      </c>
      <c r="Q607">
        <v>1448.8</v>
      </c>
      <c r="R607">
        <v>1039.4000000000001</v>
      </c>
      <c r="S607">
        <v>886.6</v>
      </c>
      <c r="T607">
        <v>825.4</v>
      </c>
      <c r="U607">
        <v>1712</v>
      </c>
      <c r="V607">
        <v>860.2</v>
      </c>
      <c r="W607">
        <v>563496.4</v>
      </c>
      <c r="X607">
        <v>296.7</v>
      </c>
      <c r="Y607">
        <v>312.8</v>
      </c>
      <c r="Z607">
        <v>4187</v>
      </c>
      <c r="AA607">
        <v>5.5</v>
      </c>
      <c r="AB607">
        <v>311.10000000000002</v>
      </c>
      <c r="AC607">
        <v>4202.7</v>
      </c>
      <c r="AD607">
        <v>5.5</v>
      </c>
    </row>
    <row r="608" spans="1:30" x14ac:dyDescent="0.2">
      <c r="A608" s="2">
        <v>39845</v>
      </c>
      <c r="B608">
        <v>1552</v>
      </c>
      <c r="C608">
        <v>8305.2000000000007</v>
      </c>
      <c r="D608">
        <v>839</v>
      </c>
      <c r="E608">
        <v>393.2</v>
      </c>
      <c r="G608">
        <v>1441.2</v>
      </c>
      <c r="H608">
        <v>1037.9000000000001</v>
      </c>
      <c r="I608">
        <v>321.8</v>
      </c>
      <c r="J608">
        <v>263.10000000000002</v>
      </c>
      <c r="K608">
        <v>584.9</v>
      </c>
      <c r="L608">
        <v>1567.2</v>
      </c>
      <c r="M608">
        <v>8303.1</v>
      </c>
      <c r="N608">
        <v>837.6</v>
      </c>
      <c r="O608">
        <v>403.7</v>
      </c>
      <c r="Q608">
        <v>1436.3</v>
      </c>
      <c r="R608">
        <v>1024.0999999999999</v>
      </c>
      <c r="S608">
        <v>895.1</v>
      </c>
      <c r="T608">
        <v>666.6</v>
      </c>
      <c r="U608">
        <v>1561.7</v>
      </c>
      <c r="V608">
        <v>701</v>
      </c>
      <c r="W608">
        <v>582497.19999999995</v>
      </c>
      <c r="X608">
        <v>118.5</v>
      </c>
      <c r="Y608">
        <v>314.39999999999998</v>
      </c>
      <c r="Z608">
        <v>4274</v>
      </c>
      <c r="AA608">
        <v>5.5</v>
      </c>
      <c r="AB608">
        <v>320.5</v>
      </c>
      <c r="AC608">
        <v>4275.5</v>
      </c>
      <c r="AD608">
        <v>5.5</v>
      </c>
    </row>
    <row r="609" spans="1:30" x14ac:dyDescent="0.2">
      <c r="A609" s="2">
        <v>39873</v>
      </c>
      <c r="B609">
        <v>1594.9</v>
      </c>
      <c r="C609">
        <v>8441.1</v>
      </c>
      <c r="D609">
        <v>846.7</v>
      </c>
      <c r="E609">
        <v>413.6</v>
      </c>
      <c r="G609">
        <v>1425.6</v>
      </c>
      <c r="H609">
        <v>1041.7</v>
      </c>
      <c r="I609">
        <v>328.8</v>
      </c>
      <c r="J609">
        <v>265.10000000000002</v>
      </c>
      <c r="K609">
        <v>593.9</v>
      </c>
      <c r="L609">
        <v>1578.9</v>
      </c>
      <c r="M609">
        <v>8369.2999999999993</v>
      </c>
      <c r="N609">
        <v>843</v>
      </c>
      <c r="O609">
        <v>407.8</v>
      </c>
      <c r="Q609">
        <v>1423.8</v>
      </c>
      <c r="R609">
        <v>1020.3</v>
      </c>
      <c r="S609">
        <v>901.4</v>
      </c>
      <c r="T609">
        <v>745.9</v>
      </c>
      <c r="U609">
        <v>1647.3</v>
      </c>
      <c r="V609">
        <v>778.1</v>
      </c>
      <c r="W609">
        <v>612111.1</v>
      </c>
      <c r="X609">
        <v>166</v>
      </c>
      <c r="Y609">
        <v>329.2</v>
      </c>
      <c r="Z609">
        <v>4378.8999999999996</v>
      </c>
      <c r="AA609">
        <v>5.4</v>
      </c>
      <c r="AB609">
        <v>322.7</v>
      </c>
      <c r="AC609">
        <v>4346.3</v>
      </c>
      <c r="AD609">
        <v>5.4</v>
      </c>
    </row>
    <row r="610" spans="1:30" x14ac:dyDescent="0.2">
      <c r="A610" s="2">
        <v>39904</v>
      </c>
      <c r="B610">
        <v>1627.7</v>
      </c>
      <c r="C610">
        <v>8441.5</v>
      </c>
      <c r="D610">
        <v>849.5</v>
      </c>
      <c r="E610">
        <v>427.2</v>
      </c>
      <c r="G610">
        <v>1401.5</v>
      </c>
      <c r="H610">
        <v>1011.2</v>
      </c>
      <c r="I610">
        <v>334.5</v>
      </c>
      <c r="J610">
        <v>263.89999999999998</v>
      </c>
      <c r="K610">
        <v>598.4</v>
      </c>
      <c r="L610">
        <v>1611.6</v>
      </c>
      <c r="M610">
        <v>8372.9</v>
      </c>
      <c r="N610">
        <v>847.2</v>
      </c>
      <c r="O610">
        <v>425.6</v>
      </c>
      <c r="Q610">
        <v>1403.4</v>
      </c>
      <c r="R610">
        <v>1006</v>
      </c>
      <c r="S610">
        <v>903.6</v>
      </c>
      <c r="T610">
        <v>849.6</v>
      </c>
      <c r="U610">
        <v>1753.2</v>
      </c>
      <c r="V610">
        <v>881.7</v>
      </c>
      <c r="W610">
        <v>558194</v>
      </c>
      <c r="X610">
        <v>323.5</v>
      </c>
      <c r="Y610">
        <v>345.7</v>
      </c>
      <c r="Z610">
        <v>4401.1000000000004</v>
      </c>
      <c r="AA610">
        <v>5.3</v>
      </c>
      <c r="AB610">
        <v>333.5</v>
      </c>
      <c r="AC610">
        <v>4351.8999999999996</v>
      </c>
      <c r="AD610">
        <v>5.3</v>
      </c>
    </row>
    <row r="611" spans="1:30" x14ac:dyDescent="0.2">
      <c r="A611" s="2">
        <v>39934</v>
      </c>
      <c r="B611">
        <v>1617.9</v>
      </c>
      <c r="C611">
        <v>8428.6</v>
      </c>
      <c r="D611">
        <v>851.3</v>
      </c>
      <c r="E611">
        <v>424.1</v>
      </c>
      <c r="G611">
        <v>1380.2</v>
      </c>
      <c r="H611">
        <v>975.4</v>
      </c>
      <c r="I611">
        <v>337.8</v>
      </c>
      <c r="J611">
        <v>258</v>
      </c>
      <c r="K611">
        <v>595.79999999999995</v>
      </c>
      <c r="L611">
        <v>1617.5</v>
      </c>
      <c r="M611">
        <v>8430.7000000000007</v>
      </c>
      <c r="N611">
        <v>848.7</v>
      </c>
      <c r="O611">
        <v>428.1</v>
      </c>
      <c r="Q611">
        <v>1386.7</v>
      </c>
      <c r="R611">
        <v>983.1</v>
      </c>
      <c r="S611">
        <v>905.8</v>
      </c>
      <c r="T611">
        <v>869.3</v>
      </c>
      <c r="U611">
        <v>1775.1</v>
      </c>
      <c r="V611">
        <v>902.8</v>
      </c>
      <c r="W611">
        <v>525448.1</v>
      </c>
      <c r="X611">
        <v>377.4</v>
      </c>
      <c r="Y611">
        <v>337.2</v>
      </c>
      <c r="Z611">
        <v>4455.2</v>
      </c>
      <c r="AA611">
        <v>5.2</v>
      </c>
      <c r="AB611">
        <v>335.6</v>
      </c>
      <c r="AC611">
        <v>4443.3999999999996</v>
      </c>
      <c r="AD611">
        <v>5.3</v>
      </c>
    </row>
    <row r="612" spans="1:30" x14ac:dyDescent="0.2">
      <c r="A612" s="2">
        <v>39965</v>
      </c>
      <c r="B612">
        <v>1661.7</v>
      </c>
      <c r="C612">
        <v>8441.2999999999993</v>
      </c>
      <c r="D612">
        <v>852.8</v>
      </c>
      <c r="E612">
        <v>449</v>
      </c>
      <c r="G612">
        <v>1357.5</v>
      </c>
      <c r="H612">
        <v>946.3</v>
      </c>
      <c r="I612">
        <v>341.2</v>
      </c>
      <c r="J612">
        <v>252</v>
      </c>
      <c r="K612">
        <v>593.20000000000005</v>
      </c>
      <c r="L612">
        <v>1658.8</v>
      </c>
      <c r="M612">
        <v>8440.5</v>
      </c>
      <c r="N612">
        <v>852.2</v>
      </c>
      <c r="O612">
        <v>450.2</v>
      </c>
      <c r="Q612">
        <v>1363.1</v>
      </c>
      <c r="R612">
        <v>954.4</v>
      </c>
      <c r="S612">
        <v>907.5</v>
      </c>
      <c r="T612">
        <v>776.2</v>
      </c>
      <c r="U612">
        <v>1683.7</v>
      </c>
      <c r="V612">
        <v>809.7</v>
      </c>
      <c r="W612">
        <v>438722.4</v>
      </c>
      <c r="X612">
        <v>371</v>
      </c>
      <c r="Y612">
        <v>354.7</v>
      </c>
      <c r="Z612">
        <v>4475.7</v>
      </c>
      <c r="AA612">
        <v>5.2</v>
      </c>
      <c r="AB612">
        <v>351.1</v>
      </c>
      <c r="AC612">
        <v>4464.1000000000004</v>
      </c>
      <c r="AD612">
        <v>5.2</v>
      </c>
    </row>
    <row r="613" spans="1:30" x14ac:dyDescent="0.2">
      <c r="A613" s="2">
        <v>39995</v>
      </c>
      <c r="B613">
        <v>1657.6</v>
      </c>
      <c r="C613">
        <v>8407.6</v>
      </c>
      <c r="D613">
        <v>855</v>
      </c>
      <c r="E613">
        <v>444.4</v>
      </c>
      <c r="G613">
        <v>1330.8</v>
      </c>
      <c r="H613">
        <v>920.7</v>
      </c>
      <c r="I613">
        <v>343.6</v>
      </c>
      <c r="J613">
        <v>246.5</v>
      </c>
      <c r="K613">
        <v>590.1</v>
      </c>
      <c r="L613">
        <v>1662.5</v>
      </c>
      <c r="M613">
        <v>8445.1</v>
      </c>
      <c r="N613">
        <v>854.8</v>
      </c>
      <c r="O613">
        <v>445.6</v>
      </c>
      <c r="Q613">
        <v>1335.3</v>
      </c>
      <c r="R613">
        <v>930.5</v>
      </c>
      <c r="S613">
        <v>910</v>
      </c>
      <c r="T613">
        <v>763.6</v>
      </c>
      <c r="U613">
        <v>1673.6</v>
      </c>
      <c r="V613">
        <v>796.5</v>
      </c>
      <c r="W613">
        <v>366961.4</v>
      </c>
      <c r="X613">
        <v>429.6</v>
      </c>
      <c r="Y613">
        <v>353</v>
      </c>
      <c r="Z613">
        <v>4498.5</v>
      </c>
      <c r="AA613">
        <v>5.2</v>
      </c>
      <c r="AB613">
        <v>356.9</v>
      </c>
      <c r="AC613">
        <v>4516.8999999999996</v>
      </c>
      <c r="AD613">
        <v>5.0999999999999996</v>
      </c>
    </row>
    <row r="614" spans="1:30" x14ac:dyDescent="0.2">
      <c r="A614" s="2">
        <v>40026</v>
      </c>
      <c r="B614">
        <v>1651.3</v>
      </c>
      <c r="C614">
        <v>8386.7000000000007</v>
      </c>
      <c r="D614">
        <v>855.9</v>
      </c>
      <c r="E614">
        <v>434.9</v>
      </c>
      <c r="G614">
        <v>1302.7</v>
      </c>
      <c r="H614">
        <v>896.6</v>
      </c>
      <c r="I614">
        <v>344.7</v>
      </c>
      <c r="J614">
        <v>241.5</v>
      </c>
      <c r="K614">
        <v>586.20000000000005</v>
      </c>
      <c r="L614">
        <v>1660</v>
      </c>
      <c r="M614">
        <v>8445</v>
      </c>
      <c r="N614">
        <v>858.2</v>
      </c>
      <c r="O614">
        <v>436.6</v>
      </c>
      <c r="Q614">
        <v>1306.8</v>
      </c>
      <c r="R614">
        <v>904.4</v>
      </c>
      <c r="S614">
        <v>911.1</v>
      </c>
      <c r="T614">
        <v>799.6</v>
      </c>
      <c r="U614">
        <v>1710.8</v>
      </c>
      <c r="V614">
        <v>828.7</v>
      </c>
      <c r="W614">
        <v>331449.59999999998</v>
      </c>
      <c r="X614">
        <v>497.3</v>
      </c>
      <c r="Y614">
        <v>355.3</v>
      </c>
      <c r="Z614">
        <v>4536.1000000000004</v>
      </c>
      <c r="AA614">
        <v>5.2</v>
      </c>
      <c r="AB614">
        <v>360</v>
      </c>
      <c r="AC614">
        <v>4573.7</v>
      </c>
      <c r="AD614">
        <v>5.0999999999999996</v>
      </c>
    </row>
    <row r="615" spans="1:30" x14ac:dyDescent="0.2">
      <c r="A615" s="2">
        <v>40057</v>
      </c>
      <c r="B615">
        <v>1641</v>
      </c>
      <c r="C615">
        <v>8394.9</v>
      </c>
      <c r="D615">
        <v>857.2</v>
      </c>
      <c r="E615">
        <v>422.3</v>
      </c>
      <c r="G615">
        <v>1274.0999999999999</v>
      </c>
      <c r="H615">
        <v>874.6</v>
      </c>
      <c r="I615">
        <v>345.7</v>
      </c>
      <c r="J615">
        <v>236.5</v>
      </c>
      <c r="K615">
        <v>582.20000000000005</v>
      </c>
      <c r="L615">
        <v>1664.9</v>
      </c>
      <c r="M615">
        <v>8444.2000000000007</v>
      </c>
      <c r="N615">
        <v>861.4</v>
      </c>
      <c r="O615">
        <v>434.8</v>
      </c>
      <c r="Q615">
        <v>1274.4000000000001</v>
      </c>
      <c r="R615">
        <v>878.3</v>
      </c>
      <c r="S615">
        <v>913.2</v>
      </c>
      <c r="T615">
        <v>888</v>
      </c>
      <c r="U615">
        <v>1801.2</v>
      </c>
      <c r="V615">
        <v>922.6</v>
      </c>
      <c r="W615">
        <v>306826.5</v>
      </c>
      <c r="X615">
        <v>615.79999999999995</v>
      </c>
      <c r="Y615">
        <v>356.4</v>
      </c>
      <c r="Z615">
        <v>4605.2</v>
      </c>
      <c r="AA615">
        <v>5.0999999999999996</v>
      </c>
      <c r="AB615">
        <v>363.7</v>
      </c>
      <c r="AC615">
        <v>4626.5</v>
      </c>
      <c r="AD615">
        <v>5.0999999999999996</v>
      </c>
    </row>
    <row r="616" spans="1:30" x14ac:dyDescent="0.2">
      <c r="A616" s="2">
        <v>40087</v>
      </c>
      <c r="B616">
        <v>1664.3</v>
      </c>
      <c r="C616">
        <v>8426.4</v>
      </c>
      <c r="D616">
        <v>859.7</v>
      </c>
      <c r="E616">
        <v>432.9</v>
      </c>
      <c r="G616">
        <v>1242.4000000000001</v>
      </c>
      <c r="H616">
        <v>840.9</v>
      </c>
      <c r="I616">
        <v>346.6</v>
      </c>
      <c r="J616">
        <v>232.2</v>
      </c>
      <c r="K616">
        <v>578.79999999999995</v>
      </c>
      <c r="L616">
        <v>1677.7</v>
      </c>
      <c r="M616">
        <v>8471.1</v>
      </c>
      <c r="N616">
        <v>862.9</v>
      </c>
      <c r="O616">
        <v>436.1</v>
      </c>
      <c r="Q616">
        <v>1240.3</v>
      </c>
      <c r="R616">
        <v>848.1</v>
      </c>
      <c r="S616">
        <v>915.1</v>
      </c>
      <c r="T616">
        <v>1021.2</v>
      </c>
      <c r="U616">
        <v>1936.3</v>
      </c>
      <c r="V616">
        <v>1056.7</v>
      </c>
      <c r="W616">
        <v>265057.8</v>
      </c>
      <c r="X616">
        <v>791.7</v>
      </c>
      <c r="Y616">
        <v>366.5</v>
      </c>
      <c r="Z616">
        <v>4678.8999999999996</v>
      </c>
      <c r="AA616">
        <v>5.0999999999999996</v>
      </c>
      <c r="AB616">
        <v>373.7</v>
      </c>
      <c r="AC616">
        <v>4705</v>
      </c>
      <c r="AD616">
        <v>5.0999999999999996</v>
      </c>
    </row>
    <row r="617" spans="1:30" x14ac:dyDescent="0.2">
      <c r="A617" s="2">
        <v>40118</v>
      </c>
      <c r="B617">
        <v>1683.1</v>
      </c>
      <c r="C617">
        <v>8501.2000000000007</v>
      </c>
      <c r="D617">
        <v>861.3</v>
      </c>
      <c r="E617">
        <v>443.5</v>
      </c>
      <c r="G617">
        <v>1218.9000000000001</v>
      </c>
      <c r="H617">
        <v>821</v>
      </c>
      <c r="I617">
        <v>347.3</v>
      </c>
      <c r="J617">
        <v>228.5</v>
      </c>
      <c r="K617">
        <v>575.79999999999995</v>
      </c>
      <c r="L617">
        <v>1683</v>
      </c>
      <c r="M617">
        <v>8500.7999999999993</v>
      </c>
      <c r="N617">
        <v>862</v>
      </c>
      <c r="O617">
        <v>438.4</v>
      </c>
      <c r="Q617">
        <v>1215.0999999999999</v>
      </c>
      <c r="R617">
        <v>828</v>
      </c>
      <c r="S617">
        <v>919.4</v>
      </c>
      <c r="T617">
        <v>1105.3</v>
      </c>
      <c r="U617">
        <v>2024.6</v>
      </c>
      <c r="V617">
        <v>1141.5999999999999</v>
      </c>
      <c r="W617">
        <v>217307</v>
      </c>
      <c r="X617">
        <v>924.3</v>
      </c>
      <c r="Y617">
        <v>373.2</v>
      </c>
      <c r="Z617">
        <v>4778.2</v>
      </c>
      <c r="AA617">
        <v>5.0999999999999996</v>
      </c>
      <c r="AB617">
        <v>377.6</v>
      </c>
      <c r="AC617">
        <v>4774.7</v>
      </c>
      <c r="AD617">
        <v>5.0999999999999996</v>
      </c>
    </row>
    <row r="618" spans="1:30" x14ac:dyDescent="0.2">
      <c r="A618" s="2">
        <v>40148</v>
      </c>
      <c r="B618">
        <v>1724.4</v>
      </c>
      <c r="C618">
        <v>8543.7000000000007</v>
      </c>
      <c r="D618">
        <v>865.8</v>
      </c>
      <c r="E618">
        <v>469.4</v>
      </c>
      <c r="G618">
        <v>1190.3</v>
      </c>
      <c r="H618">
        <v>808.4</v>
      </c>
      <c r="I618">
        <v>348</v>
      </c>
      <c r="J618">
        <v>224.8</v>
      </c>
      <c r="K618">
        <v>572.9</v>
      </c>
      <c r="L618">
        <v>1692.8</v>
      </c>
      <c r="M618">
        <v>8496</v>
      </c>
      <c r="N618">
        <v>863.7</v>
      </c>
      <c r="O618">
        <v>445.9</v>
      </c>
      <c r="Q618">
        <v>1188.5999999999999</v>
      </c>
      <c r="R618">
        <v>804.2</v>
      </c>
      <c r="S618">
        <v>924.4</v>
      </c>
      <c r="T618">
        <v>1101.8</v>
      </c>
      <c r="U618">
        <v>2026.2</v>
      </c>
      <c r="V618">
        <v>1140.4000000000001</v>
      </c>
      <c r="W618">
        <v>169927</v>
      </c>
      <c r="X618">
        <v>970.5</v>
      </c>
      <c r="Y618">
        <v>384.1</v>
      </c>
      <c r="Z618">
        <v>4820.6000000000004</v>
      </c>
      <c r="AA618">
        <v>5.0999999999999996</v>
      </c>
      <c r="AB618">
        <v>378.1</v>
      </c>
      <c r="AC618">
        <v>4810.3</v>
      </c>
      <c r="AD618">
        <v>5.0999999999999996</v>
      </c>
    </row>
    <row r="619" spans="1:30" x14ac:dyDescent="0.2">
      <c r="A619" s="2">
        <v>40179</v>
      </c>
      <c r="B619">
        <v>1674.2</v>
      </c>
      <c r="C619">
        <v>8464.4</v>
      </c>
      <c r="D619">
        <v>860.6</v>
      </c>
      <c r="E619">
        <v>436</v>
      </c>
      <c r="G619">
        <v>1163.5999999999999</v>
      </c>
      <c r="H619">
        <v>796.9</v>
      </c>
      <c r="I619">
        <v>349.2</v>
      </c>
      <c r="J619">
        <v>221.2</v>
      </c>
      <c r="K619">
        <v>570.4</v>
      </c>
      <c r="L619">
        <v>1674.7</v>
      </c>
      <c r="M619">
        <v>8458.1</v>
      </c>
      <c r="N619">
        <v>864.5</v>
      </c>
      <c r="O619">
        <v>434.3</v>
      </c>
      <c r="Q619">
        <v>1159.5999999999999</v>
      </c>
      <c r="R619">
        <v>784.7</v>
      </c>
      <c r="S619">
        <v>921.3</v>
      </c>
      <c r="T619">
        <v>1073.5999999999999</v>
      </c>
      <c r="U619">
        <v>1995</v>
      </c>
      <c r="V619">
        <v>1112.4000000000001</v>
      </c>
      <c r="W619">
        <v>142142.39999999999</v>
      </c>
      <c r="X619">
        <v>970.2</v>
      </c>
      <c r="Y619">
        <v>372.5</v>
      </c>
      <c r="Z619">
        <v>4829.7</v>
      </c>
      <c r="AA619">
        <v>5.0999999999999996</v>
      </c>
      <c r="AB619">
        <v>370.7</v>
      </c>
      <c r="AC619">
        <v>4839.1000000000004</v>
      </c>
      <c r="AD619">
        <v>5.0999999999999996</v>
      </c>
    </row>
    <row r="620" spans="1:30" x14ac:dyDescent="0.2">
      <c r="A620" s="2">
        <v>40210</v>
      </c>
      <c r="B620">
        <v>1685.2</v>
      </c>
      <c r="C620">
        <v>8508.4</v>
      </c>
      <c r="D620">
        <v>869.8</v>
      </c>
      <c r="E620">
        <v>438.4</v>
      </c>
      <c r="G620">
        <v>1142.3</v>
      </c>
      <c r="H620">
        <v>787.3</v>
      </c>
      <c r="I620">
        <v>350.7</v>
      </c>
      <c r="J620">
        <v>217.9</v>
      </c>
      <c r="K620">
        <v>568.6</v>
      </c>
      <c r="L620">
        <v>1699.8</v>
      </c>
      <c r="M620">
        <v>8507.4</v>
      </c>
      <c r="N620">
        <v>868.4</v>
      </c>
      <c r="O620">
        <v>448.6</v>
      </c>
      <c r="Q620">
        <v>1138.7</v>
      </c>
      <c r="R620">
        <v>777</v>
      </c>
      <c r="S620">
        <v>928.6</v>
      </c>
      <c r="T620">
        <v>1186.5999999999999</v>
      </c>
      <c r="U620">
        <v>2115.1999999999998</v>
      </c>
      <c r="V620">
        <v>1225.5</v>
      </c>
      <c r="W620">
        <v>111227</v>
      </c>
      <c r="X620">
        <v>1114.3</v>
      </c>
      <c r="Y620">
        <v>371.9</v>
      </c>
      <c r="Z620">
        <v>4893.6000000000004</v>
      </c>
      <c r="AA620">
        <v>5</v>
      </c>
      <c r="AB620">
        <v>377.8</v>
      </c>
      <c r="AC620">
        <v>4891.8</v>
      </c>
      <c r="AD620">
        <v>5</v>
      </c>
    </row>
    <row r="621" spans="1:30" x14ac:dyDescent="0.2">
      <c r="A621" s="2">
        <v>40238</v>
      </c>
      <c r="B621">
        <v>1729.5</v>
      </c>
      <c r="C621">
        <v>8576.6</v>
      </c>
      <c r="D621">
        <v>875.7</v>
      </c>
      <c r="E621">
        <v>458.8</v>
      </c>
      <c r="G621">
        <v>1119.7</v>
      </c>
      <c r="H621">
        <v>770.7</v>
      </c>
      <c r="I621">
        <v>352.2</v>
      </c>
      <c r="J621">
        <v>214.5</v>
      </c>
      <c r="K621">
        <v>566.70000000000005</v>
      </c>
      <c r="L621">
        <v>1711.9</v>
      </c>
      <c r="M621">
        <v>8504.5</v>
      </c>
      <c r="N621">
        <v>871.5</v>
      </c>
      <c r="O621">
        <v>453.7</v>
      </c>
      <c r="Q621">
        <v>1117.9000000000001</v>
      </c>
      <c r="R621">
        <v>756.5</v>
      </c>
      <c r="S621">
        <v>932.9</v>
      </c>
      <c r="T621">
        <v>1146.7</v>
      </c>
      <c r="U621">
        <v>2079.6</v>
      </c>
      <c r="V621">
        <v>1184.5</v>
      </c>
      <c r="W621">
        <v>91644.2</v>
      </c>
      <c r="X621">
        <v>1092.8</v>
      </c>
      <c r="Y621">
        <v>390</v>
      </c>
      <c r="Z621">
        <v>4956.7</v>
      </c>
      <c r="AA621">
        <v>5</v>
      </c>
      <c r="AB621">
        <v>381.8</v>
      </c>
      <c r="AC621">
        <v>4918.1000000000004</v>
      </c>
      <c r="AD621">
        <v>5</v>
      </c>
    </row>
    <row r="622" spans="1:30" x14ac:dyDescent="0.2">
      <c r="A622" s="2">
        <v>40269</v>
      </c>
      <c r="B622">
        <v>1716</v>
      </c>
      <c r="C622">
        <v>8601.7999999999993</v>
      </c>
      <c r="D622">
        <v>879.4</v>
      </c>
      <c r="E622">
        <v>453.4</v>
      </c>
      <c r="G622">
        <v>1097.8</v>
      </c>
      <c r="H622">
        <v>747.3</v>
      </c>
      <c r="I622">
        <v>354.3</v>
      </c>
      <c r="J622">
        <v>212.4</v>
      </c>
      <c r="K622">
        <v>566.70000000000005</v>
      </c>
      <c r="L622">
        <v>1699</v>
      </c>
      <c r="M622">
        <v>8535.2000000000007</v>
      </c>
      <c r="N622">
        <v>876.1</v>
      </c>
      <c r="O622">
        <v>452.6</v>
      </c>
      <c r="Q622">
        <v>1098.0999999999999</v>
      </c>
      <c r="R622">
        <v>745.2</v>
      </c>
      <c r="S622">
        <v>935</v>
      </c>
      <c r="T622">
        <v>1079.5</v>
      </c>
      <c r="U622">
        <v>2014.4</v>
      </c>
      <c r="V622">
        <v>1117.4000000000001</v>
      </c>
      <c r="W622">
        <v>80225</v>
      </c>
      <c r="X622">
        <v>1037.2</v>
      </c>
      <c r="Y622">
        <v>378.3</v>
      </c>
      <c r="Z622">
        <v>5040.8</v>
      </c>
      <c r="AA622">
        <v>4.9000000000000004</v>
      </c>
      <c r="AB622">
        <v>365.4</v>
      </c>
      <c r="AC622">
        <v>4992.8999999999996</v>
      </c>
      <c r="AD622">
        <v>4.9000000000000004</v>
      </c>
    </row>
    <row r="623" spans="1:30" x14ac:dyDescent="0.2">
      <c r="A623" s="2">
        <v>40299</v>
      </c>
      <c r="B623">
        <v>1708.2</v>
      </c>
      <c r="C623">
        <v>8584.2000000000007</v>
      </c>
      <c r="D623">
        <v>882.5</v>
      </c>
      <c r="E623">
        <v>450.5</v>
      </c>
      <c r="G623">
        <v>1075</v>
      </c>
      <c r="H623">
        <v>736.4</v>
      </c>
      <c r="I623">
        <v>357</v>
      </c>
      <c r="J623">
        <v>211.9</v>
      </c>
      <c r="K623">
        <v>568.9</v>
      </c>
      <c r="L623">
        <v>1710.1</v>
      </c>
      <c r="M623">
        <v>8589.9</v>
      </c>
      <c r="N623">
        <v>879.9</v>
      </c>
      <c r="O623">
        <v>456.8</v>
      </c>
      <c r="Q623">
        <v>1078.0999999999999</v>
      </c>
      <c r="R623">
        <v>743.4</v>
      </c>
      <c r="S623">
        <v>938.5</v>
      </c>
      <c r="T623">
        <v>1073.8</v>
      </c>
      <c r="U623">
        <v>2012.3</v>
      </c>
      <c r="V623">
        <v>1111.3</v>
      </c>
      <c r="W623">
        <v>75625.7</v>
      </c>
      <c r="X623">
        <v>1035.7</v>
      </c>
      <c r="Y623">
        <v>370.2</v>
      </c>
      <c r="Z623">
        <v>5064.6000000000004</v>
      </c>
      <c r="AA623">
        <v>4.9000000000000004</v>
      </c>
      <c r="AB623">
        <v>368.5</v>
      </c>
      <c r="AC623">
        <v>5058.3999999999996</v>
      </c>
      <c r="AD623">
        <v>4.9000000000000004</v>
      </c>
    </row>
    <row r="624" spans="1:30" x14ac:dyDescent="0.2">
      <c r="A624" s="2">
        <v>40330</v>
      </c>
      <c r="B624">
        <v>1732.3</v>
      </c>
      <c r="C624">
        <v>8606.4</v>
      </c>
      <c r="D624">
        <v>884</v>
      </c>
      <c r="E624">
        <v>465.1</v>
      </c>
      <c r="G624">
        <v>1057.0999999999999</v>
      </c>
      <c r="H624">
        <v>738.2</v>
      </c>
      <c r="I624">
        <v>359.7</v>
      </c>
      <c r="J624">
        <v>211.4</v>
      </c>
      <c r="K624">
        <v>571.1</v>
      </c>
      <c r="L624">
        <v>1731.6</v>
      </c>
      <c r="M624">
        <v>8609</v>
      </c>
      <c r="N624">
        <v>882.9</v>
      </c>
      <c r="O624">
        <v>468.2</v>
      </c>
      <c r="Q624">
        <v>1059.9000000000001</v>
      </c>
      <c r="R624">
        <v>745.1</v>
      </c>
      <c r="S624">
        <v>940.9</v>
      </c>
      <c r="T624">
        <v>1061.5999999999999</v>
      </c>
      <c r="U624">
        <v>2002.4</v>
      </c>
      <c r="V624">
        <v>1099.2</v>
      </c>
      <c r="W624">
        <v>69897.399999999994</v>
      </c>
      <c r="X624">
        <v>1029.3</v>
      </c>
      <c r="Y624">
        <v>378.5</v>
      </c>
      <c r="Z624">
        <v>5078.6000000000004</v>
      </c>
      <c r="AA624">
        <v>4.8</v>
      </c>
      <c r="AB624">
        <v>375.7</v>
      </c>
      <c r="AC624">
        <v>5072.5</v>
      </c>
      <c r="AD624">
        <v>4.8</v>
      </c>
    </row>
    <row r="625" spans="1:30" x14ac:dyDescent="0.2">
      <c r="A625" s="2">
        <v>40360</v>
      </c>
      <c r="B625">
        <v>1718.4</v>
      </c>
      <c r="C625">
        <v>8576.9</v>
      </c>
      <c r="D625">
        <v>887.4</v>
      </c>
      <c r="E625">
        <v>456.6</v>
      </c>
      <c r="G625">
        <v>1041.2</v>
      </c>
      <c r="H625">
        <v>731.5</v>
      </c>
      <c r="I625">
        <v>361.8</v>
      </c>
      <c r="J625">
        <v>210.2</v>
      </c>
      <c r="K625">
        <v>572</v>
      </c>
      <c r="L625">
        <v>1724</v>
      </c>
      <c r="M625">
        <v>8618.7999999999993</v>
      </c>
      <c r="N625">
        <v>887.3</v>
      </c>
      <c r="O625">
        <v>457.6</v>
      </c>
      <c r="Q625">
        <v>1042.9000000000001</v>
      </c>
      <c r="R625">
        <v>739.1</v>
      </c>
      <c r="S625">
        <v>944.8</v>
      </c>
      <c r="T625">
        <v>1049.5</v>
      </c>
      <c r="U625">
        <v>1994.3</v>
      </c>
      <c r="V625">
        <v>1087.8</v>
      </c>
      <c r="W625">
        <v>65846.8</v>
      </c>
      <c r="X625">
        <v>1021.9</v>
      </c>
      <c r="Y625">
        <v>369.6</v>
      </c>
      <c r="Z625">
        <v>5085.8</v>
      </c>
      <c r="AA625">
        <v>4.8</v>
      </c>
      <c r="AB625">
        <v>374.3</v>
      </c>
      <c r="AC625">
        <v>5112.8</v>
      </c>
      <c r="AD625">
        <v>4.8</v>
      </c>
    </row>
    <row r="626" spans="1:30" x14ac:dyDescent="0.2">
      <c r="A626" s="2">
        <v>40391</v>
      </c>
      <c r="B626">
        <v>1739.6</v>
      </c>
      <c r="C626">
        <v>8607.7000000000007</v>
      </c>
      <c r="D626">
        <v>890.4</v>
      </c>
      <c r="E626">
        <v>471.4</v>
      </c>
      <c r="G626">
        <v>1024.0999999999999</v>
      </c>
      <c r="H626">
        <v>723.1</v>
      </c>
      <c r="I626">
        <v>363.3</v>
      </c>
      <c r="J626">
        <v>207.9</v>
      </c>
      <c r="K626">
        <v>571.20000000000005</v>
      </c>
      <c r="L626">
        <v>1748.7</v>
      </c>
      <c r="M626">
        <v>8669.1</v>
      </c>
      <c r="N626">
        <v>893.1</v>
      </c>
      <c r="O626">
        <v>473.6</v>
      </c>
      <c r="Q626">
        <v>1026.3</v>
      </c>
      <c r="R626">
        <v>729.3</v>
      </c>
      <c r="S626">
        <v>947</v>
      </c>
      <c r="T626">
        <v>1046.5999999999999</v>
      </c>
      <c r="U626">
        <v>1993.7</v>
      </c>
      <c r="V626">
        <v>1085.0999999999999</v>
      </c>
      <c r="W626">
        <v>60083.5</v>
      </c>
      <c r="X626">
        <v>1025</v>
      </c>
      <c r="Y626">
        <v>373.1</v>
      </c>
      <c r="Z626">
        <v>5120.8999999999996</v>
      </c>
      <c r="AA626">
        <v>4.8</v>
      </c>
      <c r="AB626">
        <v>377.2</v>
      </c>
      <c r="AC626">
        <v>5164.8</v>
      </c>
      <c r="AD626">
        <v>4.7</v>
      </c>
    </row>
    <row r="627" spans="1:30" x14ac:dyDescent="0.2">
      <c r="A627" s="2">
        <v>40422</v>
      </c>
      <c r="B627">
        <v>1741.4</v>
      </c>
      <c r="C627">
        <v>8649.5</v>
      </c>
      <c r="D627">
        <v>895.1</v>
      </c>
      <c r="E627">
        <v>467</v>
      </c>
      <c r="G627">
        <v>1003.3</v>
      </c>
      <c r="H627">
        <v>718</v>
      </c>
      <c r="I627">
        <v>364.8</v>
      </c>
      <c r="J627">
        <v>205.7</v>
      </c>
      <c r="K627">
        <v>570.5</v>
      </c>
      <c r="L627">
        <v>1766.2</v>
      </c>
      <c r="M627">
        <v>8700.1</v>
      </c>
      <c r="N627">
        <v>899.4</v>
      </c>
      <c r="O627">
        <v>479.5</v>
      </c>
      <c r="Q627">
        <v>1004.2</v>
      </c>
      <c r="R627">
        <v>720.2</v>
      </c>
      <c r="S627">
        <v>952.1</v>
      </c>
      <c r="T627">
        <v>1009.2</v>
      </c>
      <c r="U627">
        <v>1961.2</v>
      </c>
      <c r="V627">
        <v>1047.9000000000001</v>
      </c>
      <c r="W627">
        <v>52520.7</v>
      </c>
      <c r="X627">
        <v>995.3</v>
      </c>
      <c r="Y627">
        <v>374.5</v>
      </c>
      <c r="Z627">
        <v>5186.7</v>
      </c>
      <c r="AA627">
        <v>4.7</v>
      </c>
      <c r="AB627">
        <v>382.5</v>
      </c>
      <c r="AC627">
        <v>5209.6000000000004</v>
      </c>
      <c r="AD627">
        <v>4.7</v>
      </c>
    </row>
    <row r="628" spans="1:30" x14ac:dyDescent="0.2">
      <c r="A628" s="2">
        <v>40452</v>
      </c>
      <c r="B628">
        <v>1767.4</v>
      </c>
      <c r="C628">
        <v>8710.4</v>
      </c>
      <c r="D628">
        <v>904.8</v>
      </c>
      <c r="E628">
        <v>479.5</v>
      </c>
      <c r="G628">
        <v>980</v>
      </c>
      <c r="H628">
        <v>707.5</v>
      </c>
      <c r="I628">
        <v>367.2</v>
      </c>
      <c r="J628">
        <v>203.5</v>
      </c>
      <c r="K628">
        <v>570.70000000000005</v>
      </c>
      <c r="L628">
        <v>1780.4</v>
      </c>
      <c r="M628">
        <v>8749.4</v>
      </c>
      <c r="N628">
        <v>907.5</v>
      </c>
      <c r="O628">
        <v>482.2</v>
      </c>
      <c r="Q628">
        <v>980.2</v>
      </c>
      <c r="R628">
        <v>712.1</v>
      </c>
      <c r="S628">
        <v>960.8</v>
      </c>
      <c r="T628">
        <v>1000.9</v>
      </c>
      <c r="U628">
        <v>1961.7</v>
      </c>
      <c r="V628">
        <v>1039.7</v>
      </c>
      <c r="W628">
        <v>48572.9</v>
      </c>
      <c r="X628">
        <v>991.1</v>
      </c>
      <c r="Y628">
        <v>378.3</v>
      </c>
      <c r="Z628">
        <v>5255.5</v>
      </c>
      <c r="AA628">
        <v>4.7</v>
      </c>
      <c r="AB628">
        <v>386</v>
      </c>
      <c r="AC628">
        <v>5276.8</v>
      </c>
      <c r="AD628">
        <v>4.7</v>
      </c>
    </row>
    <row r="629" spans="1:30" x14ac:dyDescent="0.2">
      <c r="A629" s="2">
        <v>40483</v>
      </c>
      <c r="B629">
        <v>1828.7</v>
      </c>
      <c r="C629">
        <v>8775.5</v>
      </c>
      <c r="D629">
        <v>913.9</v>
      </c>
      <c r="E629">
        <v>516.4</v>
      </c>
      <c r="G629">
        <v>957.3</v>
      </c>
      <c r="H629">
        <v>701.7</v>
      </c>
      <c r="I629">
        <v>370.6</v>
      </c>
      <c r="J629">
        <v>201.3</v>
      </c>
      <c r="K629">
        <v>571.9</v>
      </c>
      <c r="L629">
        <v>1828.4</v>
      </c>
      <c r="M629">
        <v>8770</v>
      </c>
      <c r="N629">
        <v>915</v>
      </c>
      <c r="O629">
        <v>510.5</v>
      </c>
      <c r="Q629">
        <v>956.5</v>
      </c>
      <c r="R629">
        <v>706.9</v>
      </c>
      <c r="S629">
        <v>973</v>
      </c>
      <c r="T629">
        <v>1000.1</v>
      </c>
      <c r="U629">
        <v>1973.1</v>
      </c>
      <c r="V629">
        <v>1038.5999999999999</v>
      </c>
      <c r="W629">
        <v>46689.1</v>
      </c>
      <c r="X629">
        <v>991.9</v>
      </c>
      <c r="Y629">
        <v>393.7</v>
      </c>
      <c r="Z629">
        <v>5287.8</v>
      </c>
      <c r="AA629">
        <v>4.7</v>
      </c>
      <c r="AB629">
        <v>398.2</v>
      </c>
      <c r="AC629">
        <v>5278.2</v>
      </c>
      <c r="AD629">
        <v>4.7</v>
      </c>
    </row>
    <row r="630" spans="1:30" x14ac:dyDescent="0.2">
      <c r="A630" s="2">
        <v>40513</v>
      </c>
      <c r="B630">
        <v>1871.4</v>
      </c>
      <c r="C630">
        <v>8857.6</v>
      </c>
      <c r="D630">
        <v>920.7</v>
      </c>
      <c r="E630">
        <v>543.70000000000005</v>
      </c>
      <c r="G630">
        <v>933.7</v>
      </c>
      <c r="H630">
        <v>704.9</v>
      </c>
      <c r="I630">
        <v>374</v>
      </c>
      <c r="J630">
        <v>199.1</v>
      </c>
      <c r="K630">
        <v>573.1</v>
      </c>
      <c r="L630">
        <v>1836.7</v>
      </c>
      <c r="M630">
        <v>8801.7999999999993</v>
      </c>
      <c r="N630">
        <v>918.8</v>
      </c>
      <c r="O630">
        <v>516.5</v>
      </c>
      <c r="Q630">
        <v>934.2</v>
      </c>
      <c r="R630">
        <v>699.9</v>
      </c>
      <c r="S630">
        <v>979.7</v>
      </c>
      <c r="T630">
        <v>1037.3</v>
      </c>
      <c r="U630">
        <v>2017</v>
      </c>
      <c r="V630">
        <v>1078</v>
      </c>
      <c r="W630">
        <v>45488.3</v>
      </c>
      <c r="X630">
        <v>1032.5</v>
      </c>
      <c r="Y630">
        <v>402.3</v>
      </c>
      <c r="Z630">
        <v>5347.7</v>
      </c>
      <c r="AA630">
        <v>4.7</v>
      </c>
      <c r="AB630">
        <v>396.7</v>
      </c>
      <c r="AC630">
        <v>5331</v>
      </c>
      <c r="AD630">
        <v>4.7</v>
      </c>
    </row>
    <row r="631" spans="1:30" x14ac:dyDescent="0.2">
      <c r="A631" s="2">
        <v>40544</v>
      </c>
      <c r="B631">
        <v>1855.6</v>
      </c>
      <c r="C631">
        <v>8850</v>
      </c>
      <c r="D631">
        <v>917.8</v>
      </c>
      <c r="E631">
        <v>533.9</v>
      </c>
      <c r="G631">
        <v>916.7</v>
      </c>
      <c r="H631">
        <v>709.3</v>
      </c>
      <c r="I631">
        <v>375.9</v>
      </c>
      <c r="J631">
        <v>197.3</v>
      </c>
      <c r="K631">
        <v>573.20000000000005</v>
      </c>
      <c r="L631">
        <v>1846.3</v>
      </c>
      <c r="M631">
        <v>8823.1</v>
      </c>
      <c r="N631">
        <v>923.4</v>
      </c>
      <c r="O631">
        <v>524.70000000000005</v>
      </c>
      <c r="Q631">
        <v>916.1</v>
      </c>
      <c r="R631">
        <v>693.9</v>
      </c>
      <c r="S631">
        <v>979.3</v>
      </c>
      <c r="T631">
        <v>1068.5999999999999</v>
      </c>
      <c r="U631">
        <v>2047.9</v>
      </c>
      <c r="V631">
        <v>1110.3</v>
      </c>
      <c r="W631">
        <v>32246.400000000001</v>
      </c>
      <c r="X631">
        <v>1078.0999999999999</v>
      </c>
      <c r="Y631">
        <v>399.1</v>
      </c>
      <c r="Z631">
        <v>5368.4</v>
      </c>
      <c r="AA631">
        <v>4.7</v>
      </c>
      <c r="AB631">
        <v>393.5</v>
      </c>
      <c r="AC631">
        <v>5366.8</v>
      </c>
      <c r="AD631">
        <v>4.7</v>
      </c>
    </row>
    <row r="632" spans="1:30" x14ac:dyDescent="0.2">
      <c r="A632" s="2">
        <v>40575</v>
      </c>
      <c r="B632">
        <v>1858.7</v>
      </c>
      <c r="C632">
        <v>8887.1</v>
      </c>
      <c r="D632">
        <v>931.4</v>
      </c>
      <c r="E632">
        <v>529.79999999999995</v>
      </c>
      <c r="G632">
        <v>904</v>
      </c>
      <c r="H632">
        <v>702.7</v>
      </c>
      <c r="I632">
        <v>376.5</v>
      </c>
      <c r="J632">
        <v>195.8</v>
      </c>
      <c r="K632">
        <v>572.29999999999995</v>
      </c>
      <c r="L632">
        <v>1870.1</v>
      </c>
      <c r="M632">
        <v>8886.9</v>
      </c>
      <c r="N632">
        <v>930.6</v>
      </c>
      <c r="O632">
        <v>540.29999999999995</v>
      </c>
      <c r="Q632">
        <v>901.3</v>
      </c>
      <c r="R632">
        <v>694.7</v>
      </c>
      <c r="S632">
        <v>990</v>
      </c>
      <c r="T632">
        <v>1221.5999999999999</v>
      </c>
      <c r="U632">
        <v>2211.6</v>
      </c>
      <c r="V632">
        <v>1263.7</v>
      </c>
      <c r="W632">
        <v>21932.9</v>
      </c>
      <c r="X632">
        <v>1241.8</v>
      </c>
      <c r="Y632">
        <v>392.8</v>
      </c>
      <c r="Z632">
        <v>5421.8</v>
      </c>
      <c r="AA632">
        <v>4.5999999999999996</v>
      </c>
      <c r="AB632">
        <v>394.7</v>
      </c>
      <c r="AC632">
        <v>5420.8</v>
      </c>
      <c r="AD632">
        <v>4.5999999999999996</v>
      </c>
    </row>
    <row r="633" spans="1:30" x14ac:dyDescent="0.2">
      <c r="A633" s="2">
        <v>40603</v>
      </c>
      <c r="B633">
        <v>1909.4</v>
      </c>
      <c r="C633">
        <v>9000.6</v>
      </c>
      <c r="D633">
        <v>942.8</v>
      </c>
      <c r="E633">
        <v>554.5</v>
      </c>
      <c r="G633">
        <v>890</v>
      </c>
      <c r="H633">
        <v>702.3</v>
      </c>
      <c r="I633">
        <v>377.1</v>
      </c>
      <c r="J633">
        <v>194.4</v>
      </c>
      <c r="K633">
        <v>571.5</v>
      </c>
      <c r="L633">
        <v>1896.5</v>
      </c>
      <c r="M633">
        <v>8943.5</v>
      </c>
      <c r="N633">
        <v>938.7</v>
      </c>
      <c r="O633">
        <v>556.20000000000005</v>
      </c>
      <c r="Q633">
        <v>885.8</v>
      </c>
      <c r="R633">
        <v>695.1</v>
      </c>
      <c r="S633">
        <v>1001.6</v>
      </c>
      <c r="T633">
        <v>1393.8</v>
      </c>
      <c r="U633">
        <v>2395.3000000000002</v>
      </c>
      <c r="V633">
        <v>1434.9</v>
      </c>
      <c r="W633">
        <v>19881.8</v>
      </c>
      <c r="X633">
        <v>1415</v>
      </c>
      <c r="Y633">
        <v>407.5</v>
      </c>
      <c r="Z633">
        <v>5498.9</v>
      </c>
      <c r="AA633">
        <v>4.5999999999999996</v>
      </c>
      <c r="AB633">
        <v>397</v>
      </c>
      <c r="AC633">
        <v>5466.1</v>
      </c>
      <c r="AD633">
        <v>4.5999999999999996</v>
      </c>
    </row>
    <row r="634" spans="1:30" x14ac:dyDescent="0.2">
      <c r="A634" s="2">
        <v>40634</v>
      </c>
      <c r="B634">
        <v>1918</v>
      </c>
      <c r="C634">
        <v>9055.6</v>
      </c>
      <c r="D634">
        <v>952.5</v>
      </c>
      <c r="E634">
        <v>554.5</v>
      </c>
      <c r="G634">
        <v>876.8</v>
      </c>
      <c r="H634">
        <v>689.2</v>
      </c>
      <c r="I634">
        <v>378.6</v>
      </c>
      <c r="J634">
        <v>194.4</v>
      </c>
      <c r="K634">
        <v>573</v>
      </c>
      <c r="L634">
        <v>1897</v>
      </c>
      <c r="M634">
        <v>9004.9</v>
      </c>
      <c r="N634">
        <v>947.5</v>
      </c>
      <c r="O634">
        <v>551</v>
      </c>
      <c r="Q634">
        <v>871.9</v>
      </c>
      <c r="R634">
        <v>691.3</v>
      </c>
      <c r="S634">
        <v>1009.9</v>
      </c>
      <c r="T634">
        <v>1486.7</v>
      </c>
      <c r="U634">
        <v>2496.6</v>
      </c>
      <c r="V634">
        <v>1528</v>
      </c>
      <c r="W634">
        <v>17842.400000000001</v>
      </c>
      <c r="X634">
        <v>1510.1</v>
      </c>
      <c r="Y634">
        <v>406.4</v>
      </c>
      <c r="Z634">
        <v>5571.6</v>
      </c>
      <c r="AA634">
        <v>4.5999999999999996</v>
      </c>
      <c r="AB634">
        <v>394</v>
      </c>
      <c r="AC634">
        <v>5544.7</v>
      </c>
      <c r="AD634">
        <v>4.5999999999999996</v>
      </c>
    </row>
    <row r="635" spans="1:30" x14ac:dyDescent="0.2">
      <c r="A635" s="2">
        <v>40664</v>
      </c>
      <c r="B635">
        <v>1934.2</v>
      </c>
      <c r="C635">
        <v>9025.6</v>
      </c>
      <c r="D635">
        <v>960.1</v>
      </c>
      <c r="E635">
        <v>570.79999999999995</v>
      </c>
      <c r="G635">
        <v>861.8</v>
      </c>
      <c r="H635">
        <v>679.2</v>
      </c>
      <c r="I635">
        <v>381.1</v>
      </c>
      <c r="J635">
        <v>196.1</v>
      </c>
      <c r="K635">
        <v>577.20000000000005</v>
      </c>
      <c r="L635">
        <v>1941.6</v>
      </c>
      <c r="M635">
        <v>9075.5</v>
      </c>
      <c r="N635">
        <v>956.4</v>
      </c>
      <c r="O635">
        <v>583.4</v>
      </c>
      <c r="Q635">
        <v>858.8</v>
      </c>
      <c r="R635">
        <v>689.4</v>
      </c>
      <c r="S635">
        <v>1018.2</v>
      </c>
      <c r="T635">
        <v>1549</v>
      </c>
      <c r="U635">
        <v>2567.1999999999998</v>
      </c>
      <c r="V635">
        <v>1589.8</v>
      </c>
      <c r="W635">
        <v>15145.8</v>
      </c>
      <c r="X635">
        <v>1574.7</v>
      </c>
      <c r="Y635">
        <v>398.8</v>
      </c>
      <c r="Z635">
        <v>5550.4</v>
      </c>
      <c r="AA635">
        <v>4.5</v>
      </c>
      <c r="AB635">
        <v>397.3</v>
      </c>
      <c r="AC635">
        <v>5585.7</v>
      </c>
      <c r="AD635">
        <v>4.5999999999999996</v>
      </c>
    </row>
    <row r="636" spans="1:30" x14ac:dyDescent="0.2">
      <c r="A636" s="2">
        <v>40695</v>
      </c>
      <c r="B636">
        <v>1954.1</v>
      </c>
      <c r="C636">
        <v>9113.9</v>
      </c>
      <c r="D636">
        <v>964.6</v>
      </c>
      <c r="E636">
        <v>584.4</v>
      </c>
      <c r="G636">
        <v>847.8</v>
      </c>
      <c r="H636">
        <v>682.5</v>
      </c>
      <c r="I636">
        <v>383.6</v>
      </c>
      <c r="J636">
        <v>197.8</v>
      </c>
      <c r="K636">
        <v>581.4</v>
      </c>
      <c r="L636">
        <v>1963.4</v>
      </c>
      <c r="M636">
        <v>9151</v>
      </c>
      <c r="N636">
        <v>963.7</v>
      </c>
      <c r="O636">
        <v>594.6</v>
      </c>
      <c r="Q636">
        <v>846.7</v>
      </c>
      <c r="R636">
        <v>691.3</v>
      </c>
      <c r="S636">
        <v>1023.6</v>
      </c>
      <c r="T636">
        <v>1625</v>
      </c>
      <c r="U636">
        <v>2648.5</v>
      </c>
      <c r="V636">
        <v>1665.8</v>
      </c>
      <c r="W636">
        <v>13243.3</v>
      </c>
      <c r="X636">
        <v>1652.6</v>
      </c>
      <c r="Y636">
        <v>400.6</v>
      </c>
      <c r="Z636">
        <v>5629.5</v>
      </c>
      <c r="AA636">
        <v>4.5</v>
      </c>
      <c r="AB636">
        <v>400.6</v>
      </c>
      <c r="AC636">
        <v>5649.6</v>
      </c>
      <c r="AD636">
        <v>4.5</v>
      </c>
    </row>
    <row r="637" spans="1:30" x14ac:dyDescent="0.2">
      <c r="A637" s="2">
        <v>40725</v>
      </c>
      <c r="B637">
        <v>1994.5</v>
      </c>
      <c r="C637">
        <v>9266.6</v>
      </c>
      <c r="D637">
        <v>970</v>
      </c>
      <c r="E637">
        <v>626.20000000000005</v>
      </c>
      <c r="G637">
        <v>833.8</v>
      </c>
      <c r="H637">
        <v>682.4</v>
      </c>
      <c r="I637">
        <v>386.8</v>
      </c>
      <c r="J637">
        <v>200.2</v>
      </c>
      <c r="K637">
        <v>587</v>
      </c>
      <c r="L637">
        <v>1996</v>
      </c>
      <c r="M637">
        <v>9316.6</v>
      </c>
      <c r="N637">
        <v>970.4</v>
      </c>
      <c r="O637">
        <v>623.79999999999995</v>
      </c>
      <c r="Q637">
        <v>833</v>
      </c>
      <c r="R637">
        <v>692.9</v>
      </c>
      <c r="S637">
        <v>1029.9000000000001</v>
      </c>
      <c r="T637">
        <v>1654.9</v>
      </c>
      <c r="U637">
        <v>2684.8</v>
      </c>
      <c r="V637">
        <v>1696.6</v>
      </c>
      <c r="W637">
        <v>12395.4</v>
      </c>
      <c r="X637">
        <v>1684.2</v>
      </c>
      <c r="Y637">
        <v>393.8</v>
      </c>
      <c r="Z637">
        <v>5755.9</v>
      </c>
      <c r="AA637">
        <v>4.5</v>
      </c>
      <c r="AB637">
        <v>397.3</v>
      </c>
      <c r="AC637">
        <v>5794.7</v>
      </c>
      <c r="AD637">
        <v>4.5</v>
      </c>
    </row>
    <row r="638" spans="1:30" x14ac:dyDescent="0.2">
      <c r="A638" s="2">
        <v>40756</v>
      </c>
      <c r="B638">
        <v>2101.9</v>
      </c>
      <c r="C638">
        <v>9461.7999999999993</v>
      </c>
      <c r="D638">
        <v>973.5</v>
      </c>
      <c r="E638">
        <v>720.4</v>
      </c>
      <c r="G638">
        <v>818.1</v>
      </c>
      <c r="H638">
        <v>699.1</v>
      </c>
      <c r="I638">
        <v>390.7</v>
      </c>
      <c r="J638">
        <v>203.6</v>
      </c>
      <c r="K638">
        <v>594.29999999999995</v>
      </c>
      <c r="L638">
        <v>2115.4</v>
      </c>
      <c r="M638">
        <v>9507.6</v>
      </c>
      <c r="N638">
        <v>976.1</v>
      </c>
      <c r="O638">
        <v>727.6</v>
      </c>
      <c r="Q638">
        <v>819.6</v>
      </c>
      <c r="R638">
        <v>701.9</v>
      </c>
      <c r="S638">
        <v>1034</v>
      </c>
      <c r="T638">
        <v>1623.7</v>
      </c>
      <c r="U638">
        <v>2657.7</v>
      </c>
      <c r="V638">
        <v>1666.6</v>
      </c>
      <c r="W638">
        <v>11834</v>
      </c>
      <c r="X638">
        <v>1654.7</v>
      </c>
      <c r="Y638">
        <v>403.5</v>
      </c>
      <c r="Z638">
        <v>5842.7</v>
      </c>
      <c r="AA638">
        <v>4.5</v>
      </c>
      <c r="AB638">
        <v>407.2</v>
      </c>
      <c r="AC638">
        <v>5870.7</v>
      </c>
      <c r="AD638">
        <v>4.4000000000000004</v>
      </c>
    </row>
    <row r="639" spans="1:30" x14ac:dyDescent="0.2">
      <c r="A639" s="2">
        <v>40787</v>
      </c>
      <c r="B639">
        <v>2099.1</v>
      </c>
      <c r="C639">
        <v>9500.2999999999993</v>
      </c>
      <c r="D639">
        <v>978.2</v>
      </c>
      <c r="E639">
        <v>717.9</v>
      </c>
      <c r="G639">
        <v>804.2</v>
      </c>
      <c r="H639">
        <v>695.1</v>
      </c>
      <c r="I639">
        <v>394.6</v>
      </c>
      <c r="J639">
        <v>206.9</v>
      </c>
      <c r="K639">
        <v>601.5</v>
      </c>
      <c r="L639">
        <v>2120</v>
      </c>
      <c r="M639">
        <v>9528.2999999999993</v>
      </c>
      <c r="N639">
        <v>981.9</v>
      </c>
      <c r="O639">
        <v>727.2</v>
      </c>
      <c r="Q639">
        <v>806.8</v>
      </c>
      <c r="R639">
        <v>696.8</v>
      </c>
      <c r="S639">
        <v>1038.0999999999999</v>
      </c>
      <c r="T639">
        <v>1599.6</v>
      </c>
      <c r="U639">
        <v>2637.7</v>
      </c>
      <c r="V639">
        <v>1643.5</v>
      </c>
      <c r="W639">
        <v>11574.9</v>
      </c>
      <c r="X639">
        <v>1631.9</v>
      </c>
      <c r="Y639">
        <v>398.6</v>
      </c>
      <c r="Z639">
        <v>5901.9</v>
      </c>
      <c r="AA639">
        <v>4.4000000000000004</v>
      </c>
      <c r="AB639">
        <v>406.5</v>
      </c>
      <c r="AC639">
        <v>5904.7</v>
      </c>
      <c r="AD639">
        <v>4.4000000000000004</v>
      </c>
    </row>
    <row r="640" spans="1:30" x14ac:dyDescent="0.2">
      <c r="A640" s="2">
        <v>40817</v>
      </c>
      <c r="B640">
        <v>2128.1</v>
      </c>
      <c r="C640">
        <v>9550.1</v>
      </c>
      <c r="D640">
        <v>983</v>
      </c>
      <c r="E640">
        <v>742.5</v>
      </c>
      <c r="G640">
        <v>791.8</v>
      </c>
      <c r="H640">
        <v>695.5</v>
      </c>
      <c r="I640">
        <v>396.7</v>
      </c>
      <c r="J640">
        <v>208.1</v>
      </c>
      <c r="K640">
        <v>604.79999999999995</v>
      </c>
      <c r="L640">
        <v>2128.5</v>
      </c>
      <c r="M640">
        <v>9562.1</v>
      </c>
      <c r="N640">
        <v>985.6</v>
      </c>
      <c r="O640">
        <v>732.3</v>
      </c>
      <c r="Q640">
        <v>795.3</v>
      </c>
      <c r="R640">
        <v>695.6</v>
      </c>
      <c r="S640">
        <v>1042.7</v>
      </c>
      <c r="T640">
        <v>1595.1</v>
      </c>
      <c r="U640">
        <v>2637.8</v>
      </c>
      <c r="V640">
        <v>1638.9</v>
      </c>
      <c r="W640">
        <v>11210.3</v>
      </c>
      <c r="X640">
        <v>1627.7</v>
      </c>
      <c r="Y640">
        <v>398.3</v>
      </c>
      <c r="Z640">
        <v>5934.7</v>
      </c>
      <c r="AA640">
        <v>4.4000000000000004</v>
      </c>
      <c r="AB640">
        <v>406.2</v>
      </c>
      <c r="AC640">
        <v>5942.7</v>
      </c>
      <c r="AD640">
        <v>4.4000000000000004</v>
      </c>
    </row>
    <row r="641" spans="1:30" x14ac:dyDescent="0.2">
      <c r="A641" s="2">
        <v>40848</v>
      </c>
      <c r="B641">
        <v>2164.4</v>
      </c>
      <c r="C641">
        <v>9633.1</v>
      </c>
      <c r="D641">
        <v>993.6</v>
      </c>
      <c r="E641">
        <v>761.6</v>
      </c>
      <c r="G641">
        <v>782</v>
      </c>
      <c r="H641">
        <v>689.5</v>
      </c>
      <c r="I641">
        <v>397.1</v>
      </c>
      <c r="J641">
        <v>207.4</v>
      </c>
      <c r="K641">
        <v>604.5</v>
      </c>
      <c r="L641">
        <v>2182</v>
      </c>
      <c r="M641">
        <v>9612.6</v>
      </c>
      <c r="N641">
        <v>994.7</v>
      </c>
      <c r="O641">
        <v>767.5</v>
      </c>
      <c r="Q641">
        <v>786.2</v>
      </c>
      <c r="R641">
        <v>692.5</v>
      </c>
      <c r="S641">
        <v>1056.8</v>
      </c>
      <c r="T641">
        <v>1548.7</v>
      </c>
      <c r="U641">
        <v>2605.4</v>
      </c>
      <c r="V641">
        <v>1592.4</v>
      </c>
      <c r="W641">
        <v>10340.700000000001</v>
      </c>
      <c r="X641">
        <v>1582.1</v>
      </c>
      <c r="Y641">
        <v>404.9</v>
      </c>
      <c r="Z641">
        <v>5997.3</v>
      </c>
      <c r="AA641">
        <v>4.3</v>
      </c>
      <c r="AB641">
        <v>415.4</v>
      </c>
      <c r="AC641">
        <v>5951.9</v>
      </c>
      <c r="AD641">
        <v>4.3</v>
      </c>
    </row>
    <row r="642" spans="1:30" x14ac:dyDescent="0.2">
      <c r="A642" s="2">
        <v>40878</v>
      </c>
      <c r="B642">
        <v>2208.1</v>
      </c>
      <c r="C642">
        <v>9729.2000000000007</v>
      </c>
      <c r="D642">
        <v>1003.5</v>
      </c>
      <c r="E642">
        <v>789</v>
      </c>
      <c r="G642">
        <v>774.6</v>
      </c>
      <c r="H642">
        <v>694.1</v>
      </c>
      <c r="I642">
        <v>397.5</v>
      </c>
      <c r="J642">
        <v>206.7</v>
      </c>
      <c r="K642">
        <v>604.29999999999995</v>
      </c>
      <c r="L642">
        <v>2165.6999999999998</v>
      </c>
      <c r="M642">
        <v>9660.1</v>
      </c>
      <c r="N642">
        <v>1001.9</v>
      </c>
      <c r="O642">
        <v>751.6</v>
      </c>
      <c r="Q642">
        <v>778.7</v>
      </c>
      <c r="R642">
        <v>685.7</v>
      </c>
      <c r="S642">
        <v>1067</v>
      </c>
      <c r="T642">
        <v>1552.6</v>
      </c>
      <c r="U642">
        <v>2619.6</v>
      </c>
      <c r="V642">
        <v>1598.7</v>
      </c>
      <c r="W642">
        <v>9526.2000000000007</v>
      </c>
      <c r="X642">
        <v>1589.2</v>
      </c>
      <c r="Y642">
        <v>411.5</v>
      </c>
      <c r="Z642">
        <v>6052.3</v>
      </c>
      <c r="AA642">
        <v>4.3</v>
      </c>
      <c r="AB642">
        <v>407.9</v>
      </c>
      <c r="AC642">
        <v>6030.1</v>
      </c>
      <c r="AD642">
        <v>4.3</v>
      </c>
    </row>
    <row r="643" spans="1:30" x14ac:dyDescent="0.2">
      <c r="A643" s="2">
        <v>40909</v>
      </c>
      <c r="B643">
        <v>2209.1999999999998</v>
      </c>
      <c r="C643">
        <v>9761.9</v>
      </c>
      <c r="D643">
        <v>1003.5</v>
      </c>
      <c r="E643">
        <v>787.4</v>
      </c>
      <c r="G643">
        <v>766.5</v>
      </c>
      <c r="H643">
        <v>696.5</v>
      </c>
      <c r="I643">
        <v>398.4</v>
      </c>
      <c r="J643">
        <v>204.9</v>
      </c>
      <c r="K643">
        <v>603.20000000000005</v>
      </c>
      <c r="L643">
        <v>2201.8000000000002</v>
      </c>
      <c r="M643">
        <v>9733.2999999999993</v>
      </c>
      <c r="N643">
        <v>1009</v>
      </c>
      <c r="O643">
        <v>779.1</v>
      </c>
      <c r="Q643">
        <v>767.5</v>
      </c>
      <c r="R643">
        <v>680.1</v>
      </c>
      <c r="S643">
        <v>1069.5999999999999</v>
      </c>
      <c r="T643">
        <v>1571.2</v>
      </c>
      <c r="U643">
        <v>2640.8</v>
      </c>
      <c r="V643">
        <v>1619.2</v>
      </c>
      <c r="W643">
        <v>8614.1</v>
      </c>
      <c r="X643">
        <v>1610.6</v>
      </c>
      <c r="Y643">
        <v>414.1</v>
      </c>
      <c r="Z643">
        <v>6089.7</v>
      </c>
      <c r="AA643">
        <v>4.2</v>
      </c>
      <c r="AB643">
        <v>409.5</v>
      </c>
      <c r="AC643">
        <v>6084</v>
      </c>
      <c r="AD643">
        <v>4.2</v>
      </c>
    </row>
    <row r="644" spans="1:30" x14ac:dyDescent="0.2">
      <c r="A644" s="2">
        <v>40940</v>
      </c>
      <c r="B644">
        <v>2194.5</v>
      </c>
      <c r="C644">
        <v>9787</v>
      </c>
      <c r="D644">
        <v>1020.5</v>
      </c>
      <c r="E644">
        <v>759.5</v>
      </c>
      <c r="G644">
        <v>756.6</v>
      </c>
      <c r="H644">
        <v>683.8</v>
      </c>
      <c r="I644">
        <v>399.4</v>
      </c>
      <c r="J644">
        <v>202.1</v>
      </c>
      <c r="K644">
        <v>601.5</v>
      </c>
      <c r="L644">
        <v>2207.1</v>
      </c>
      <c r="M644">
        <v>9785.7000000000007</v>
      </c>
      <c r="N644">
        <v>1020.7</v>
      </c>
      <c r="O644">
        <v>770.8</v>
      </c>
      <c r="Q644">
        <v>754.9</v>
      </c>
      <c r="R644">
        <v>675</v>
      </c>
      <c r="S644">
        <v>1082.5999999999999</v>
      </c>
      <c r="T644">
        <v>1611.8</v>
      </c>
      <c r="U644">
        <v>2694.4</v>
      </c>
      <c r="V644">
        <v>1659.9</v>
      </c>
      <c r="W644">
        <v>7933.2</v>
      </c>
      <c r="X644">
        <v>1652</v>
      </c>
      <c r="Y644">
        <v>410.3</v>
      </c>
      <c r="Z644">
        <v>6152.1</v>
      </c>
      <c r="AA644">
        <v>4.2</v>
      </c>
      <c r="AB644">
        <v>411.5</v>
      </c>
      <c r="AC644">
        <v>6148.7</v>
      </c>
      <c r="AD644">
        <v>4.2</v>
      </c>
    </row>
    <row r="645" spans="1:30" x14ac:dyDescent="0.2">
      <c r="A645" s="2">
        <v>40969</v>
      </c>
      <c r="B645">
        <v>2246</v>
      </c>
      <c r="C645">
        <v>9903.1</v>
      </c>
      <c r="D645">
        <v>1033.9000000000001</v>
      </c>
      <c r="E645">
        <v>783.1</v>
      </c>
      <c r="G645">
        <v>743.4</v>
      </c>
      <c r="H645">
        <v>679.4</v>
      </c>
      <c r="I645">
        <v>400.5</v>
      </c>
      <c r="J645">
        <v>199.4</v>
      </c>
      <c r="K645">
        <v>599.9</v>
      </c>
      <c r="L645">
        <v>2227.8000000000002</v>
      </c>
      <c r="M645">
        <v>9830.6</v>
      </c>
      <c r="N645">
        <v>1028.7</v>
      </c>
      <c r="O645">
        <v>780.6</v>
      </c>
      <c r="Q645">
        <v>738.7</v>
      </c>
      <c r="R645">
        <v>672.3</v>
      </c>
      <c r="S645">
        <v>1095.4000000000001</v>
      </c>
      <c r="T645">
        <v>1559.8</v>
      </c>
      <c r="U645">
        <v>2655.2</v>
      </c>
      <c r="V645">
        <v>1606.3</v>
      </c>
      <c r="W645">
        <v>7329.7</v>
      </c>
      <c r="X645">
        <v>1599</v>
      </c>
      <c r="Y645">
        <v>424.9</v>
      </c>
      <c r="Z645">
        <v>6234.4</v>
      </c>
      <c r="AA645">
        <v>4.0999999999999996</v>
      </c>
      <c r="AB645">
        <v>414.4</v>
      </c>
      <c r="AC645">
        <v>6191.7</v>
      </c>
      <c r="AD645">
        <v>4.0999999999999996</v>
      </c>
    </row>
    <row r="646" spans="1:30" x14ac:dyDescent="0.2">
      <c r="A646" s="2">
        <v>41000</v>
      </c>
      <c r="B646">
        <v>2268.6</v>
      </c>
      <c r="C646">
        <v>9948.9</v>
      </c>
      <c r="D646">
        <v>1039.3</v>
      </c>
      <c r="E646">
        <v>794.4</v>
      </c>
      <c r="G646">
        <v>731.6</v>
      </c>
      <c r="H646">
        <v>669.5</v>
      </c>
      <c r="I646">
        <v>402.2</v>
      </c>
      <c r="J646">
        <v>198.5</v>
      </c>
      <c r="K646">
        <v>600.70000000000005</v>
      </c>
      <c r="L646">
        <v>2237.3000000000002</v>
      </c>
      <c r="M646">
        <v>9884.6</v>
      </c>
      <c r="N646">
        <v>1034.5999999999999</v>
      </c>
      <c r="O646">
        <v>783.5</v>
      </c>
      <c r="Q646">
        <v>726.4</v>
      </c>
      <c r="R646">
        <v>670.2</v>
      </c>
      <c r="S646">
        <v>1100</v>
      </c>
      <c r="T646">
        <v>1539.9</v>
      </c>
      <c r="U646">
        <v>2639.8</v>
      </c>
      <c r="V646">
        <v>1586.7</v>
      </c>
      <c r="W646">
        <v>6864.8</v>
      </c>
      <c r="X646">
        <v>1579.8</v>
      </c>
      <c r="Y646">
        <v>430.8</v>
      </c>
      <c r="Z646">
        <v>6279.1</v>
      </c>
      <c r="AA646">
        <v>4.0999999999999996</v>
      </c>
      <c r="AB646">
        <v>415.1</v>
      </c>
      <c r="AC646">
        <v>6250.7</v>
      </c>
      <c r="AD646">
        <v>4.0999999999999996</v>
      </c>
    </row>
    <row r="647" spans="1:30" x14ac:dyDescent="0.2">
      <c r="A647" s="2">
        <v>41030</v>
      </c>
      <c r="B647">
        <v>2248.4</v>
      </c>
      <c r="C647">
        <v>9882.9</v>
      </c>
      <c r="D647">
        <v>1043.5999999999999</v>
      </c>
      <c r="E647">
        <v>780.6</v>
      </c>
      <c r="G647">
        <v>719.5</v>
      </c>
      <c r="H647">
        <v>656.9</v>
      </c>
      <c r="I647">
        <v>404.5</v>
      </c>
      <c r="J647">
        <v>199.2</v>
      </c>
      <c r="K647">
        <v>603.70000000000005</v>
      </c>
      <c r="L647">
        <v>2256.1999999999998</v>
      </c>
      <c r="M647">
        <v>9928.4</v>
      </c>
      <c r="N647">
        <v>1039.8</v>
      </c>
      <c r="O647">
        <v>793.5</v>
      </c>
      <c r="Q647">
        <v>715.6</v>
      </c>
      <c r="R647">
        <v>665.7</v>
      </c>
      <c r="S647">
        <v>1104.3</v>
      </c>
      <c r="T647">
        <v>1512.2</v>
      </c>
      <c r="U647">
        <v>2616.5</v>
      </c>
      <c r="V647">
        <v>1558.5</v>
      </c>
      <c r="W647">
        <v>6186.8</v>
      </c>
      <c r="X647">
        <v>1552.3</v>
      </c>
      <c r="Y647">
        <v>420.2</v>
      </c>
      <c r="Z647">
        <v>6258.1</v>
      </c>
      <c r="AA647">
        <v>4</v>
      </c>
      <c r="AB647">
        <v>418.9</v>
      </c>
      <c r="AC647">
        <v>6290.8</v>
      </c>
      <c r="AD647">
        <v>4</v>
      </c>
    </row>
    <row r="648" spans="1:30" x14ac:dyDescent="0.2">
      <c r="A648" s="2">
        <v>41061</v>
      </c>
      <c r="B648">
        <v>2271</v>
      </c>
      <c r="C648">
        <v>9960.7999999999993</v>
      </c>
      <c r="D648">
        <v>1048.0999999999999</v>
      </c>
      <c r="E648">
        <v>802.1</v>
      </c>
      <c r="G648">
        <v>710</v>
      </c>
      <c r="H648">
        <v>654.6</v>
      </c>
      <c r="I648">
        <v>406.7</v>
      </c>
      <c r="J648">
        <v>199.9</v>
      </c>
      <c r="K648">
        <v>606.6</v>
      </c>
      <c r="L648">
        <v>2275.3000000000002</v>
      </c>
      <c r="M648">
        <v>9999.2999999999993</v>
      </c>
      <c r="N648">
        <v>1046.4000000000001</v>
      </c>
      <c r="O648">
        <v>807.6</v>
      </c>
      <c r="Q648">
        <v>709.1</v>
      </c>
      <c r="R648">
        <v>663.1</v>
      </c>
      <c r="S648">
        <v>1109.2</v>
      </c>
      <c r="T648">
        <v>1509.5</v>
      </c>
      <c r="U648">
        <v>2618.8000000000002</v>
      </c>
      <c r="V648">
        <v>1555.4</v>
      </c>
      <c r="W648">
        <v>5214</v>
      </c>
      <c r="X648">
        <v>1550.2</v>
      </c>
      <c r="Y648">
        <v>416.9</v>
      </c>
      <c r="Z648">
        <v>6325.1</v>
      </c>
      <c r="AA648">
        <v>4</v>
      </c>
      <c r="AB648">
        <v>417.3</v>
      </c>
      <c r="AC648">
        <v>6351.8</v>
      </c>
      <c r="AD648">
        <v>4</v>
      </c>
    </row>
    <row r="649" spans="1:30" x14ac:dyDescent="0.2">
      <c r="A649" s="2">
        <v>41091</v>
      </c>
      <c r="B649">
        <v>2314.6</v>
      </c>
      <c r="C649">
        <v>10005.9</v>
      </c>
      <c r="D649">
        <v>1051.5999999999999</v>
      </c>
      <c r="E649">
        <v>840.1</v>
      </c>
      <c r="G649">
        <v>699.9</v>
      </c>
      <c r="H649">
        <v>650.20000000000005</v>
      </c>
      <c r="I649">
        <v>409</v>
      </c>
      <c r="J649">
        <v>200.8</v>
      </c>
      <c r="K649">
        <v>609.9</v>
      </c>
      <c r="L649">
        <v>2315</v>
      </c>
      <c r="M649">
        <v>10051.799999999999</v>
      </c>
      <c r="N649">
        <v>1052.2</v>
      </c>
      <c r="O649">
        <v>839.1</v>
      </c>
      <c r="Q649">
        <v>698.2</v>
      </c>
      <c r="R649">
        <v>658.1</v>
      </c>
      <c r="S649">
        <v>1113.5999999999999</v>
      </c>
      <c r="T649">
        <v>1534.2</v>
      </c>
      <c r="U649">
        <v>2647.8</v>
      </c>
      <c r="V649">
        <v>1583.8</v>
      </c>
      <c r="W649">
        <v>4258.1000000000004</v>
      </c>
      <c r="X649">
        <v>1579.5</v>
      </c>
      <c r="Y649">
        <v>419</v>
      </c>
      <c r="Z649">
        <v>6341.2</v>
      </c>
      <c r="AA649">
        <v>4</v>
      </c>
      <c r="AB649">
        <v>419.7</v>
      </c>
      <c r="AC649">
        <v>6380.5</v>
      </c>
      <c r="AD649">
        <v>4</v>
      </c>
    </row>
    <row r="650" spans="1:30" x14ac:dyDescent="0.2">
      <c r="A650" s="2">
        <v>41122</v>
      </c>
      <c r="B650">
        <v>2334.6</v>
      </c>
      <c r="C650">
        <v>10069</v>
      </c>
      <c r="D650">
        <v>1056.4000000000001</v>
      </c>
      <c r="E650">
        <v>853.2</v>
      </c>
      <c r="G650">
        <v>689.9</v>
      </c>
      <c r="H650">
        <v>650.70000000000005</v>
      </c>
      <c r="I650">
        <v>411.5</v>
      </c>
      <c r="J650">
        <v>202</v>
      </c>
      <c r="K650">
        <v>613.5</v>
      </c>
      <c r="L650">
        <v>2354.1</v>
      </c>
      <c r="M650">
        <v>10121.299999999999</v>
      </c>
      <c r="N650">
        <v>1059.5999999999999</v>
      </c>
      <c r="O650">
        <v>864</v>
      </c>
      <c r="Q650">
        <v>691</v>
      </c>
      <c r="R650">
        <v>655.7</v>
      </c>
      <c r="S650">
        <v>1117.8</v>
      </c>
      <c r="T650">
        <v>1533</v>
      </c>
      <c r="U650">
        <v>2650.7</v>
      </c>
      <c r="V650">
        <v>1582.2</v>
      </c>
      <c r="W650">
        <v>3270.7</v>
      </c>
      <c r="X650">
        <v>1578.9</v>
      </c>
      <c r="Y650">
        <v>421.1</v>
      </c>
      <c r="Z650">
        <v>6393.7</v>
      </c>
      <c r="AA650">
        <v>3.9</v>
      </c>
      <c r="AB650">
        <v>426.6</v>
      </c>
      <c r="AC650">
        <v>6420.6</v>
      </c>
      <c r="AD650">
        <v>3.9</v>
      </c>
    </row>
    <row r="651" spans="1:30" x14ac:dyDescent="0.2">
      <c r="A651" s="2">
        <v>41153</v>
      </c>
      <c r="B651">
        <v>2358</v>
      </c>
      <c r="C651">
        <v>10165.200000000001</v>
      </c>
      <c r="D651">
        <v>1064.0999999999999</v>
      </c>
      <c r="E651">
        <v>871.4</v>
      </c>
      <c r="G651">
        <v>679.6</v>
      </c>
      <c r="H651">
        <v>651</v>
      </c>
      <c r="I651">
        <v>413.8</v>
      </c>
      <c r="J651">
        <v>203.2</v>
      </c>
      <c r="K651">
        <v>617</v>
      </c>
      <c r="L651">
        <v>2386.6</v>
      </c>
      <c r="M651">
        <v>10200.799999999999</v>
      </c>
      <c r="N651">
        <v>1067.9000000000001</v>
      </c>
      <c r="O651">
        <v>887</v>
      </c>
      <c r="Q651">
        <v>682.2</v>
      </c>
      <c r="R651">
        <v>653.29999999999995</v>
      </c>
      <c r="S651">
        <v>1126.2</v>
      </c>
      <c r="T651">
        <v>1468.7</v>
      </c>
      <c r="U651">
        <v>2594.9</v>
      </c>
      <c r="V651">
        <v>1517.5</v>
      </c>
      <c r="W651">
        <v>1965.1</v>
      </c>
      <c r="X651">
        <v>1515.5</v>
      </c>
      <c r="Y651">
        <v>418.5</v>
      </c>
      <c r="Z651">
        <v>6476.6</v>
      </c>
      <c r="AA651">
        <v>3.9</v>
      </c>
      <c r="AB651">
        <v>427.8</v>
      </c>
      <c r="AC651">
        <v>6478.7</v>
      </c>
      <c r="AD651">
        <v>3.9</v>
      </c>
    </row>
    <row r="652" spans="1:30" x14ac:dyDescent="0.2">
      <c r="A652" s="2">
        <v>41183</v>
      </c>
      <c r="B652">
        <v>2416.1999999999998</v>
      </c>
      <c r="C652">
        <v>10245.799999999999</v>
      </c>
      <c r="D652">
        <v>1073.4000000000001</v>
      </c>
      <c r="E652">
        <v>913.9</v>
      </c>
      <c r="G652">
        <v>667.5</v>
      </c>
      <c r="H652">
        <v>649.5</v>
      </c>
      <c r="I652">
        <v>416.7</v>
      </c>
      <c r="J652">
        <v>205.1</v>
      </c>
      <c r="K652">
        <v>621.70000000000005</v>
      </c>
      <c r="L652">
        <v>2420.1</v>
      </c>
      <c r="M652">
        <v>10267.299999999999</v>
      </c>
      <c r="N652">
        <v>1075.5999999999999</v>
      </c>
      <c r="O652">
        <v>907.3</v>
      </c>
      <c r="Q652">
        <v>670.2</v>
      </c>
      <c r="R652">
        <v>650.79999999999995</v>
      </c>
      <c r="S652">
        <v>1135</v>
      </c>
      <c r="T652">
        <v>1476.7</v>
      </c>
      <c r="U652">
        <v>2611.8000000000002</v>
      </c>
      <c r="V652">
        <v>1525.6</v>
      </c>
      <c r="W652">
        <v>1465.7</v>
      </c>
      <c r="X652">
        <v>1524.1</v>
      </c>
      <c r="Y652">
        <v>425</v>
      </c>
      <c r="Z652">
        <v>6512.6</v>
      </c>
      <c r="AA652">
        <v>3.9</v>
      </c>
      <c r="AB652">
        <v>433.3</v>
      </c>
      <c r="AC652">
        <v>6526.3</v>
      </c>
      <c r="AD652">
        <v>3.9</v>
      </c>
    </row>
    <row r="653" spans="1:30" x14ac:dyDescent="0.2">
      <c r="A653" s="2">
        <v>41214</v>
      </c>
      <c r="B653">
        <v>2415.1999999999998</v>
      </c>
      <c r="C653">
        <v>10343</v>
      </c>
      <c r="D653">
        <v>1081.8</v>
      </c>
      <c r="E653">
        <v>907.2</v>
      </c>
      <c r="G653">
        <v>654.79999999999995</v>
      </c>
      <c r="H653">
        <v>653.6</v>
      </c>
      <c r="I653">
        <v>419.9</v>
      </c>
      <c r="J653">
        <v>207.4</v>
      </c>
      <c r="K653">
        <v>627.20000000000005</v>
      </c>
      <c r="L653">
        <v>2441.1999999999998</v>
      </c>
      <c r="M653">
        <v>10337.6</v>
      </c>
      <c r="N653">
        <v>1084.0999999999999</v>
      </c>
      <c r="O653">
        <v>919.1</v>
      </c>
      <c r="Q653">
        <v>658.5</v>
      </c>
      <c r="R653">
        <v>657.8</v>
      </c>
      <c r="S653">
        <v>1149.3</v>
      </c>
      <c r="T653">
        <v>1497.5</v>
      </c>
      <c r="U653">
        <v>2646.8</v>
      </c>
      <c r="V653">
        <v>1546.1</v>
      </c>
      <c r="W653">
        <v>1051.3</v>
      </c>
      <c r="X653">
        <v>1545.1</v>
      </c>
      <c r="Y653">
        <v>422.4</v>
      </c>
      <c r="Z653">
        <v>6619.4</v>
      </c>
      <c r="AA653">
        <v>3.8</v>
      </c>
      <c r="AB653">
        <v>434.1</v>
      </c>
      <c r="AC653">
        <v>6580.1</v>
      </c>
      <c r="AD653">
        <v>3.9</v>
      </c>
    </row>
    <row r="654" spans="1:30" x14ac:dyDescent="0.2">
      <c r="A654" s="2">
        <v>41244</v>
      </c>
      <c r="B654">
        <v>2509.6999999999998</v>
      </c>
      <c r="C654">
        <v>10531.4</v>
      </c>
      <c r="D654">
        <v>1092.3</v>
      </c>
      <c r="E654">
        <v>969.8</v>
      </c>
      <c r="G654">
        <v>642.5</v>
      </c>
      <c r="H654">
        <v>673.6</v>
      </c>
      <c r="I654">
        <v>423</v>
      </c>
      <c r="J654">
        <v>209.6</v>
      </c>
      <c r="K654">
        <v>632.70000000000005</v>
      </c>
      <c r="L654">
        <v>2460.6999999999998</v>
      </c>
      <c r="M654">
        <v>10459.700000000001</v>
      </c>
      <c r="N654">
        <v>1090.3</v>
      </c>
      <c r="O654">
        <v>927.2</v>
      </c>
      <c r="Q654">
        <v>647.70000000000005</v>
      </c>
      <c r="R654">
        <v>666.9</v>
      </c>
      <c r="S654">
        <v>1158.5</v>
      </c>
      <c r="T654">
        <v>1517.4</v>
      </c>
      <c r="U654">
        <v>2675.9</v>
      </c>
      <c r="V654">
        <v>1570.4</v>
      </c>
      <c r="W654">
        <v>795.4</v>
      </c>
      <c r="X654">
        <v>1569.6</v>
      </c>
      <c r="Y654">
        <v>443.8</v>
      </c>
      <c r="Z654">
        <v>6705.6</v>
      </c>
      <c r="AA654">
        <v>3.8</v>
      </c>
      <c r="AB654">
        <v>439.4</v>
      </c>
      <c r="AC654">
        <v>6684.4</v>
      </c>
      <c r="AD654">
        <v>3.8</v>
      </c>
    </row>
    <row r="655" spans="1:30" x14ac:dyDescent="0.2">
      <c r="A655" s="2">
        <v>41275</v>
      </c>
      <c r="B655">
        <v>2481.3000000000002</v>
      </c>
      <c r="C655">
        <v>10506.6</v>
      </c>
      <c r="D655">
        <v>1090.0999999999999</v>
      </c>
      <c r="E655">
        <v>936</v>
      </c>
      <c r="G655">
        <v>636.20000000000005</v>
      </c>
      <c r="H655">
        <v>692.5</v>
      </c>
      <c r="I655">
        <v>423.6</v>
      </c>
      <c r="J655">
        <v>209.4</v>
      </c>
      <c r="K655">
        <v>633.1</v>
      </c>
      <c r="L655">
        <v>2475.5</v>
      </c>
      <c r="M655">
        <v>10479.5</v>
      </c>
      <c r="N655">
        <v>1096.2</v>
      </c>
      <c r="O655">
        <v>928.4</v>
      </c>
      <c r="Q655">
        <v>637.20000000000005</v>
      </c>
      <c r="R655">
        <v>676</v>
      </c>
      <c r="S655">
        <v>1159.2</v>
      </c>
      <c r="T655">
        <v>1582.5</v>
      </c>
      <c r="U655">
        <v>2741.7</v>
      </c>
      <c r="V655">
        <v>1636.9</v>
      </c>
      <c r="W655">
        <v>565.20000000000005</v>
      </c>
      <c r="X655">
        <v>1636.4</v>
      </c>
      <c r="Y655">
        <v>451.4</v>
      </c>
      <c r="Z655">
        <v>6696.6</v>
      </c>
      <c r="AA655">
        <v>3.8</v>
      </c>
      <c r="AB655">
        <v>447.1</v>
      </c>
      <c r="AC655">
        <v>6690.7</v>
      </c>
      <c r="AD655">
        <v>3.8</v>
      </c>
    </row>
    <row r="656" spans="1:30" x14ac:dyDescent="0.2">
      <c r="A656" s="2">
        <v>41306</v>
      </c>
      <c r="B656">
        <v>2455.6999999999998</v>
      </c>
      <c r="C656">
        <v>10480</v>
      </c>
      <c r="D656">
        <v>1100.5</v>
      </c>
      <c r="E656">
        <v>910</v>
      </c>
      <c r="G656">
        <v>629.20000000000005</v>
      </c>
      <c r="H656">
        <v>674.9</v>
      </c>
      <c r="I656">
        <v>422.6</v>
      </c>
      <c r="J656">
        <v>207.7</v>
      </c>
      <c r="K656">
        <v>630.29999999999995</v>
      </c>
      <c r="L656">
        <v>2470.6</v>
      </c>
      <c r="M656">
        <v>10482</v>
      </c>
      <c r="N656">
        <v>1100.5999999999999</v>
      </c>
      <c r="O656">
        <v>923.9</v>
      </c>
      <c r="Q656">
        <v>627.9</v>
      </c>
      <c r="R656">
        <v>665.7</v>
      </c>
      <c r="S656">
        <v>1165.2</v>
      </c>
      <c r="T656">
        <v>1680.1</v>
      </c>
      <c r="U656">
        <v>2845.3</v>
      </c>
      <c r="V656">
        <v>1733.4</v>
      </c>
      <c r="W656">
        <v>464.8</v>
      </c>
      <c r="X656">
        <v>1732.9</v>
      </c>
      <c r="Y656">
        <v>441.4</v>
      </c>
      <c r="Z656">
        <v>6720.2</v>
      </c>
      <c r="AA656">
        <v>3.8</v>
      </c>
      <c r="AB656">
        <v>442.3</v>
      </c>
      <c r="AC656">
        <v>6717.7</v>
      </c>
      <c r="AD656">
        <v>3.8</v>
      </c>
    </row>
    <row r="657" spans="1:30" x14ac:dyDescent="0.2">
      <c r="A657" s="2">
        <v>41334</v>
      </c>
      <c r="B657">
        <v>2497.1999999999998</v>
      </c>
      <c r="C657">
        <v>10626.9</v>
      </c>
      <c r="D657">
        <v>1110.3</v>
      </c>
      <c r="E657">
        <v>929.4</v>
      </c>
      <c r="G657">
        <v>627.5</v>
      </c>
      <c r="H657">
        <v>675</v>
      </c>
      <c r="I657">
        <v>421.6</v>
      </c>
      <c r="J657">
        <v>206</v>
      </c>
      <c r="K657">
        <v>627.5</v>
      </c>
      <c r="L657">
        <v>2477.5</v>
      </c>
      <c r="M657">
        <v>10550</v>
      </c>
      <c r="N657">
        <v>1104.4000000000001</v>
      </c>
      <c r="O657">
        <v>926.6</v>
      </c>
      <c r="Q657">
        <v>623.70000000000005</v>
      </c>
      <c r="R657">
        <v>667.8</v>
      </c>
      <c r="S657">
        <v>1174.7</v>
      </c>
      <c r="T657">
        <v>1760.4</v>
      </c>
      <c r="U657">
        <v>2935</v>
      </c>
      <c r="V657">
        <v>1811.3</v>
      </c>
      <c r="W657">
        <v>394.1</v>
      </c>
      <c r="X657">
        <v>1810.9</v>
      </c>
      <c r="Y657">
        <v>453.7</v>
      </c>
      <c r="Z657">
        <v>6827.2</v>
      </c>
      <c r="AA657">
        <v>3.8</v>
      </c>
      <c r="AB657">
        <v>442.7</v>
      </c>
      <c r="AC657">
        <v>6781</v>
      </c>
      <c r="AD657">
        <v>3.8</v>
      </c>
    </row>
    <row r="658" spans="1:30" x14ac:dyDescent="0.2">
      <c r="A658" s="2">
        <v>41365</v>
      </c>
      <c r="B658">
        <v>2542.3000000000002</v>
      </c>
      <c r="C658">
        <v>10655.8</v>
      </c>
      <c r="D658">
        <v>1114.7</v>
      </c>
      <c r="E658">
        <v>958</v>
      </c>
      <c r="G658">
        <v>620.70000000000005</v>
      </c>
      <c r="H658">
        <v>665.3</v>
      </c>
      <c r="I658">
        <v>423.1</v>
      </c>
      <c r="J658">
        <v>208</v>
      </c>
      <c r="K658">
        <v>631.1</v>
      </c>
      <c r="L658">
        <v>2507.1</v>
      </c>
      <c r="M658">
        <v>10585.9</v>
      </c>
      <c r="N658">
        <v>1109.5</v>
      </c>
      <c r="O658">
        <v>944.9</v>
      </c>
      <c r="Q658">
        <v>616.6</v>
      </c>
      <c r="R658">
        <v>665.9</v>
      </c>
      <c r="S658">
        <v>1178.8</v>
      </c>
      <c r="T658">
        <v>1833</v>
      </c>
      <c r="U658">
        <v>3011.7</v>
      </c>
      <c r="V658">
        <v>1884.7</v>
      </c>
      <c r="W658">
        <v>400.5</v>
      </c>
      <c r="X658">
        <v>1884.3</v>
      </c>
      <c r="Y658">
        <v>465.9</v>
      </c>
      <c r="Z658">
        <v>6827.5</v>
      </c>
      <c r="AA658">
        <v>3.7</v>
      </c>
      <c r="AB658">
        <v>449</v>
      </c>
      <c r="AC658">
        <v>6796.3</v>
      </c>
      <c r="AD658">
        <v>3.7</v>
      </c>
    </row>
    <row r="659" spans="1:30" x14ac:dyDescent="0.2">
      <c r="A659" s="2">
        <v>41395</v>
      </c>
      <c r="B659">
        <v>2518.5</v>
      </c>
      <c r="C659">
        <v>10578.7</v>
      </c>
      <c r="D659">
        <v>1121.2</v>
      </c>
      <c r="E659">
        <v>942.3</v>
      </c>
      <c r="G659">
        <v>610.4</v>
      </c>
      <c r="H659">
        <v>651.1</v>
      </c>
      <c r="I659">
        <v>426.6</v>
      </c>
      <c r="J659">
        <v>212.8</v>
      </c>
      <c r="K659">
        <v>639.5</v>
      </c>
      <c r="L659">
        <v>2527.9</v>
      </c>
      <c r="M659">
        <v>10628.2</v>
      </c>
      <c r="N659">
        <v>1116.9000000000001</v>
      </c>
      <c r="O659">
        <v>957.1</v>
      </c>
      <c r="Q659">
        <v>607.20000000000005</v>
      </c>
      <c r="R659">
        <v>659.6</v>
      </c>
      <c r="S659">
        <v>1186.2</v>
      </c>
      <c r="T659">
        <v>1930.7</v>
      </c>
      <c r="U659">
        <v>3116.9</v>
      </c>
      <c r="V659">
        <v>1982</v>
      </c>
      <c r="W659">
        <v>410.2</v>
      </c>
      <c r="X659">
        <v>1981.6</v>
      </c>
      <c r="Y659">
        <v>451.3</v>
      </c>
      <c r="Z659">
        <v>6798.7</v>
      </c>
      <c r="AA659">
        <v>3.7</v>
      </c>
      <c r="AB659">
        <v>450.1</v>
      </c>
      <c r="AC659">
        <v>6833.6</v>
      </c>
      <c r="AD659">
        <v>3.7</v>
      </c>
    </row>
    <row r="660" spans="1:30" x14ac:dyDescent="0.2">
      <c r="A660" s="2">
        <v>41426</v>
      </c>
      <c r="B660">
        <v>2523.5</v>
      </c>
      <c r="C660">
        <v>10643.3</v>
      </c>
      <c r="D660">
        <v>1125</v>
      </c>
      <c r="E660">
        <v>945.9</v>
      </c>
      <c r="G660">
        <v>596.4</v>
      </c>
      <c r="H660">
        <v>664.9</v>
      </c>
      <c r="I660">
        <v>430.1</v>
      </c>
      <c r="J660">
        <v>217.6</v>
      </c>
      <c r="K660">
        <v>647.79999999999995</v>
      </c>
      <c r="L660">
        <v>2528.3000000000002</v>
      </c>
      <c r="M660">
        <v>10684.9</v>
      </c>
      <c r="N660">
        <v>1123.5</v>
      </c>
      <c r="O660">
        <v>951.7</v>
      </c>
      <c r="Q660">
        <v>595.29999999999995</v>
      </c>
      <c r="R660">
        <v>673.5</v>
      </c>
      <c r="S660">
        <v>1190.9000000000001</v>
      </c>
      <c r="T660">
        <v>2010.6</v>
      </c>
      <c r="U660">
        <v>3201.5</v>
      </c>
      <c r="V660">
        <v>2062.9</v>
      </c>
      <c r="W660">
        <v>351</v>
      </c>
      <c r="X660">
        <v>2062.6</v>
      </c>
      <c r="Y660">
        <v>448.9</v>
      </c>
      <c r="Z660">
        <v>6858.5</v>
      </c>
      <c r="AA660">
        <v>3.6</v>
      </c>
      <c r="AB660">
        <v>449.4</v>
      </c>
      <c r="AC660">
        <v>6887.8</v>
      </c>
      <c r="AD660">
        <v>3.7</v>
      </c>
    </row>
    <row r="661" spans="1:30" x14ac:dyDescent="0.2">
      <c r="A661" s="2">
        <v>41456</v>
      </c>
      <c r="B661">
        <v>2543.6999999999998</v>
      </c>
      <c r="C661">
        <v>10682.3</v>
      </c>
      <c r="D661">
        <v>1130.3</v>
      </c>
      <c r="E661">
        <v>955.6</v>
      </c>
      <c r="G661">
        <v>586.20000000000005</v>
      </c>
      <c r="H661">
        <v>672.8</v>
      </c>
      <c r="I661">
        <v>431.9</v>
      </c>
      <c r="J661">
        <v>221</v>
      </c>
      <c r="K661">
        <v>652.9</v>
      </c>
      <c r="L661">
        <v>2544.5</v>
      </c>
      <c r="M661">
        <v>10730.8</v>
      </c>
      <c r="N661">
        <v>1130.8</v>
      </c>
      <c r="O661">
        <v>954.7</v>
      </c>
      <c r="Q661">
        <v>584.29999999999995</v>
      </c>
      <c r="R661">
        <v>680.9</v>
      </c>
      <c r="S661">
        <v>1196.7</v>
      </c>
      <c r="T661">
        <v>2094.1999999999998</v>
      </c>
      <c r="U661">
        <v>3290.9</v>
      </c>
      <c r="V661">
        <v>2147.6999999999998</v>
      </c>
      <c r="W661">
        <v>359.4</v>
      </c>
      <c r="X661">
        <v>2147.3000000000002</v>
      </c>
      <c r="Y661">
        <v>454.2</v>
      </c>
      <c r="Z661">
        <v>6879.6</v>
      </c>
      <c r="AA661">
        <v>3.6</v>
      </c>
      <c r="AB661">
        <v>455.3</v>
      </c>
      <c r="AC661">
        <v>6921.2</v>
      </c>
      <c r="AD661">
        <v>3.6</v>
      </c>
    </row>
    <row r="662" spans="1:30" x14ac:dyDescent="0.2">
      <c r="A662" s="2">
        <v>41487</v>
      </c>
      <c r="B662">
        <v>2537.4</v>
      </c>
      <c r="C662">
        <v>10738</v>
      </c>
      <c r="D662">
        <v>1134.7</v>
      </c>
      <c r="E662">
        <v>948.5</v>
      </c>
      <c r="G662">
        <v>580.4</v>
      </c>
      <c r="H662">
        <v>671.6</v>
      </c>
      <c r="I662">
        <v>432.5</v>
      </c>
      <c r="J662">
        <v>223.3</v>
      </c>
      <c r="K662">
        <v>655.8</v>
      </c>
      <c r="L662">
        <v>2555.9</v>
      </c>
      <c r="M662">
        <v>10790.2</v>
      </c>
      <c r="N662">
        <v>1137.8</v>
      </c>
      <c r="O662">
        <v>957.7</v>
      </c>
      <c r="Q662">
        <v>580.9</v>
      </c>
      <c r="R662">
        <v>677.3</v>
      </c>
      <c r="S662">
        <v>1199.9000000000001</v>
      </c>
      <c r="T662">
        <v>2199.1</v>
      </c>
      <c r="U662">
        <v>3398.9</v>
      </c>
      <c r="V662">
        <v>2252.6</v>
      </c>
      <c r="W662">
        <v>316.89999999999998</v>
      </c>
      <c r="X662">
        <v>2252.3000000000002</v>
      </c>
      <c r="Y662">
        <v>450.6</v>
      </c>
      <c r="Z662">
        <v>6948.5</v>
      </c>
      <c r="AA662">
        <v>3.6</v>
      </c>
      <c r="AB662">
        <v>456.8</v>
      </c>
      <c r="AC662">
        <v>6976.2</v>
      </c>
      <c r="AD662">
        <v>3.6</v>
      </c>
    </row>
    <row r="663" spans="1:30" x14ac:dyDescent="0.2">
      <c r="A663" s="2">
        <v>41518</v>
      </c>
      <c r="B663">
        <v>2555.8000000000002</v>
      </c>
      <c r="C663">
        <v>10805.9</v>
      </c>
      <c r="D663">
        <v>1140.3</v>
      </c>
      <c r="E663">
        <v>958</v>
      </c>
      <c r="G663">
        <v>573.6</v>
      </c>
      <c r="H663">
        <v>676</v>
      </c>
      <c r="I663">
        <v>433</v>
      </c>
      <c r="J663">
        <v>225.6</v>
      </c>
      <c r="K663">
        <v>658.6</v>
      </c>
      <c r="L663">
        <v>2584.8000000000002</v>
      </c>
      <c r="M663">
        <v>10841.3</v>
      </c>
      <c r="N663">
        <v>1144.8</v>
      </c>
      <c r="O663">
        <v>974.2</v>
      </c>
      <c r="Q663">
        <v>575.79999999999995</v>
      </c>
      <c r="R663">
        <v>678.6</v>
      </c>
      <c r="S663">
        <v>1205.8</v>
      </c>
      <c r="T663">
        <v>2281.1</v>
      </c>
      <c r="U663">
        <v>3486.9</v>
      </c>
      <c r="V663">
        <v>2333.9</v>
      </c>
      <c r="W663">
        <v>273.5</v>
      </c>
      <c r="X663">
        <v>2333.6</v>
      </c>
      <c r="Y663">
        <v>453.8</v>
      </c>
      <c r="Z663">
        <v>7000.6</v>
      </c>
      <c r="AA663">
        <v>3.6</v>
      </c>
      <c r="AB663">
        <v>462.2</v>
      </c>
      <c r="AC663">
        <v>7002.1</v>
      </c>
      <c r="AD663">
        <v>3.6</v>
      </c>
    </row>
    <row r="664" spans="1:30" x14ac:dyDescent="0.2">
      <c r="A664" s="2">
        <v>41548</v>
      </c>
      <c r="B664">
        <v>2618.4</v>
      </c>
      <c r="C664">
        <v>10933</v>
      </c>
      <c r="D664">
        <v>1147.5999999999999</v>
      </c>
      <c r="E664">
        <v>1012</v>
      </c>
      <c r="G664">
        <v>570</v>
      </c>
      <c r="H664">
        <v>675.6</v>
      </c>
      <c r="I664">
        <v>432.4</v>
      </c>
      <c r="J664">
        <v>225.8</v>
      </c>
      <c r="K664">
        <v>658.2</v>
      </c>
      <c r="L664">
        <v>2623.6</v>
      </c>
      <c r="M664">
        <v>10956.7</v>
      </c>
      <c r="N664">
        <v>1150.5</v>
      </c>
      <c r="O664">
        <v>1005.1</v>
      </c>
      <c r="Q664">
        <v>572.29999999999995</v>
      </c>
      <c r="R664">
        <v>677.7</v>
      </c>
      <c r="S664">
        <v>1214.5999999999999</v>
      </c>
      <c r="T664">
        <v>2375</v>
      </c>
      <c r="U664">
        <v>3589.5</v>
      </c>
      <c r="V664">
        <v>2427.8000000000002</v>
      </c>
      <c r="W664">
        <v>237.8</v>
      </c>
      <c r="X664">
        <v>2427.6</v>
      </c>
      <c r="Y664">
        <v>455.2</v>
      </c>
      <c r="Z664">
        <v>7069.1</v>
      </c>
      <c r="AA664">
        <v>3.6</v>
      </c>
      <c r="AB664">
        <v>464.4</v>
      </c>
      <c r="AC664">
        <v>7083.1</v>
      </c>
      <c r="AD664">
        <v>3.6</v>
      </c>
    </row>
    <row r="665" spans="1:30" x14ac:dyDescent="0.2">
      <c r="A665" s="2">
        <v>41579</v>
      </c>
      <c r="B665">
        <v>2607.1999999999998</v>
      </c>
      <c r="C665">
        <v>10977.2</v>
      </c>
      <c r="D665">
        <v>1152.8</v>
      </c>
      <c r="E665">
        <v>997.8</v>
      </c>
      <c r="G665">
        <v>565.70000000000005</v>
      </c>
      <c r="H665">
        <v>665.2</v>
      </c>
      <c r="I665">
        <v>431.2</v>
      </c>
      <c r="J665">
        <v>224.6</v>
      </c>
      <c r="K665">
        <v>655.8</v>
      </c>
      <c r="L665">
        <v>2634.6</v>
      </c>
      <c r="M665">
        <v>10969</v>
      </c>
      <c r="N665">
        <v>1154.9000000000001</v>
      </c>
      <c r="O665">
        <v>1010.1</v>
      </c>
      <c r="Q665">
        <v>569</v>
      </c>
      <c r="R665">
        <v>669.7</v>
      </c>
      <c r="S665">
        <v>1221.5999999999999</v>
      </c>
      <c r="T665">
        <v>2463</v>
      </c>
      <c r="U665">
        <v>3684.6</v>
      </c>
      <c r="V665">
        <v>2517.1</v>
      </c>
      <c r="W665">
        <v>179.8</v>
      </c>
      <c r="X665">
        <v>2516.9</v>
      </c>
      <c r="Y665">
        <v>453</v>
      </c>
      <c r="Z665">
        <v>7139.1</v>
      </c>
      <c r="AA665">
        <v>3.5</v>
      </c>
      <c r="AB665">
        <v>466</v>
      </c>
      <c r="AC665">
        <v>7095.8</v>
      </c>
      <c r="AD665">
        <v>3.5</v>
      </c>
    </row>
    <row r="666" spans="1:30" x14ac:dyDescent="0.2">
      <c r="A666" s="2">
        <v>41609</v>
      </c>
      <c r="B666">
        <v>2715.7</v>
      </c>
      <c r="C666">
        <v>11104.3</v>
      </c>
      <c r="D666">
        <v>1162</v>
      </c>
      <c r="E666">
        <v>1079</v>
      </c>
      <c r="G666">
        <v>566</v>
      </c>
      <c r="H666">
        <v>671.5</v>
      </c>
      <c r="I666">
        <v>429.9</v>
      </c>
      <c r="J666">
        <v>223.4</v>
      </c>
      <c r="K666">
        <v>653.4</v>
      </c>
      <c r="L666">
        <v>2664.3</v>
      </c>
      <c r="M666">
        <v>11028.8</v>
      </c>
      <c r="N666">
        <v>1160.2</v>
      </c>
      <c r="O666">
        <v>1034.5999999999999</v>
      </c>
      <c r="Q666">
        <v>570.70000000000005</v>
      </c>
      <c r="R666">
        <v>664.8</v>
      </c>
      <c r="S666">
        <v>1232.2</v>
      </c>
      <c r="T666">
        <v>2485.1999999999998</v>
      </c>
      <c r="U666">
        <v>3717.5</v>
      </c>
      <c r="V666">
        <v>2541</v>
      </c>
      <c r="W666">
        <v>170.3</v>
      </c>
      <c r="X666">
        <v>2540.8000000000002</v>
      </c>
      <c r="Y666">
        <v>471.2</v>
      </c>
      <c r="Z666">
        <v>7151.2</v>
      </c>
      <c r="AA666">
        <v>3.5</v>
      </c>
      <c r="AB666">
        <v>465.9</v>
      </c>
      <c r="AC666">
        <v>7129</v>
      </c>
      <c r="AD666">
        <v>3.5</v>
      </c>
    </row>
    <row r="667" spans="1:30" x14ac:dyDescent="0.2">
      <c r="A667" s="2">
        <v>41640</v>
      </c>
      <c r="B667">
        <v>2701.7</v>
      </c>
      <c r="C667">
        <v>11101.6</v>
      </c>
      <c r="D667">
        <v>1158.8</v>
      </c>
      <c r="E667">
        <v>1064.4000000000001</v>
      </c>
      <c r="G667">
        <v>560</v>
      </c>
      <c r="H667">
        <v>675.6</v>
      </c>
      <c r="I667">
        <v>428.1</v>
      </c>
      <c r="J667">
        <v>222.2</v>
      </c>
      <c r="K667">
        <v>650.29999999999995</v>
      </c>
      <c r="L667">
        <v>2698.9</v>
      </c>
      <c r="M667">
        <v>11078.9</v>
      </c>
      <c r="N667">
        <v>1165.0999999999999</v>
      </c>
      <c r="O667">
        <v>1059.7</v>
      </c>
      <c r="Q667">
        <v>561.20000000000005</v>
      </c>
      <c r="R667">
        <v>659.4</v>
      </c>
      <c r="S667">
        <v>1230.3</v>
      </c>
      <c r="T667">
        <v>2498.1999999999998</v>
      </c>
      <c r="U667">
        <v>3728.5</v>
      </c>
      <c r="V667">
        <v>2556.4</v>
      </c>
      <c r="W667">
        <v>127.3</v>
      </c>
      <c r="X667">
        <v>2556.3000000000002</v>
      </c>
      <c r="Y667">
        <v>475.1</v>
      </c>
      <c r="Z667">
        <v>7164.2</v>
      </c>
      <c r="AA667">
        <v>3.5</v>
      </c>
      <c r="AB667">
        <v>470.6</v>
      </c>
      <c r="AC667">
        <v>7159.4</v>
      </c>
      <c r="AD667">
        <v>3.4</v>
      </c>
    </row>
    <row r="668" spans="1:30" x14ac:dyDescent="0.2">
      <c r="A668" s="2">
        <v>41671</v>
      </c>
      <c r="B668">
        <v>2706.2</v>
      </c>
      <c r="C668">
        <v>11153.4</v>
      </c>
      <c r="D668">
        <v>1172.2</v>
      </c>
      <c r="E668">
        <v>1061</v>
      </c>
      <c r="G668">
        <v>558.6</v>
      </c>
      <c r="H668">
        <v>671.3</v>
      </c>
      <c r="I668">
        <v>425.6</v>
      </c>
      <c r="J668">
        <v>220.8</v>
      </c>
      <c r="K668">
        <v>646.5</v>
      </c>
      <c r="L668">
        <v>2724.7</v>
      </c>
      <c r="M668">
        <v>11161</v>
      </c>
      <c r="N668">
        <v>1172.3</v>
      </c>
      <c r="O668">
        <v>1078.5999999999999</v>
      </c>
      <c r="Q668">
        <v>557.4</v>
      </c>
      <c r="R668">
        <v>661.6</v>
      </c>
      <c r="S668">
        <v>1239.5</v>
      </c>
      <c r="T668">
        <v>2593.9</v>
      </c>
      <c r="U668">
        <v>3833.4</v>
      </c>
      <c r="V668">
        <v>2650.1</v>
      </c>
      <c r="W668">
        <v>104.2</v>
      </c>
      <c r="X668">
        <v>2650</v>
      </c>
      <c r="Y668">
        <v>469.6</v>
      </c>
      <c r="Z668">
        <v>7217.3</v>
      </c>
      <c r="AA668">
        <v>3.4</v>
      </c>
      <c r="AB668">
        <v>470.4</v>
      </c>
      <c r="AC668">
        <v>7217.2</v>
      </c>
      <c r="AD668">
        <v>3.4</v>
      </c>
    </row>
    <row r="669" spans="1:30" x14ac:dyDescent="0.2">
      <c r="A669" s="2">
        <v>41699</v>
      </c>
      <c r="B669">
        <v>2773.3</v>
      </c>
      <c r="C669">
        <v>11278.4</v>
      </c>
      <c r="D669">
        <v>1195.7</v>
      </c>
      <c r="E669">
        <v>1090.3</v>
      </c>
      <c r="G669">
        <v>555.4</v>
      </c>
      <c r="H669">
        <v>667.2</v>
      </c>
      <c r="I669">
        <v>423.2</v>
      </c>
      <c r="J669">
        <v>219.5</v>
      </c>
      <c r="K669">
        <v>642.70000000000005</v>
      </c>
      <c r="L669">
        <v>2751.4</v>
      </c>
      <c r="M669">
        <v>11200.2</v>
      </c>
      <c r="N669">
        <v>1189.8</v>
      </c>
      <c r="O669">
        <v>1086.8</v>
      </c>
      <c r="Q669">
        <v>552.70000000000005</v>
      </c>
      <c r="R669">
        <v>659.4</v>
      </c>
      <c r="S669">
        <v>1262.9000000000001</v>
      </c>
      <c r="T669">
        <v>2623</v>
      </c>
      <c r="U669">
        <v>3885.9</v>
      </c>
      <c r="V669">
        <v>2676.7</v>
      </c>
      <c r="W669">
        <v>104.7</v>
      </c>
      <c r="X669">
        <v>2676.6</v>
      </c>
      <c r="Y669">
        <v>483.9</v>
      </c>
      <c r="Z669">
        <v>7282.6</v>
      </c>
      <c r="AA669">
        <v>3.4</v>
      </c>
      <c r="AB669">
        <v>471.4</v>
      </c>
      <c r="AC669">
        <v>7236.7</v>
      </c>
      <c r="AD669">
        <v>3.4</v>
      </c>
    </row>
    <row r="670" spans="1:30" x14ac:dyDescent="0.2">
      <c r="A670" s="2">
        <v>41730</v>
      </c>
      <c r="B670">
        <v>2809.6</v>
      </c>
      <c r="C670">
        <v>11331.6</v>
      </c>
      <c r="D670">
        <v>1204.5999999999999</v>
      </c>
      <c r="E670">
        <v>1112</v>
      </c>
      <c r="G670">
        <v>551.29999999999995</v>
      </c>
      <c r="H670">
        <v>660.6</v>
      </c>
      <c r="I670">
        <v>421.9</v>
      </c>
      <c r="J670">
        <v>218</v>
      </c>
      <c r="K670">
        <v>639.9</v>
      </c>
      <c r="L670">
        <v>2773.2</v>
      </c>
      <c r="M670">
        <v>11256.9</v>
      </c>
      <c r="N670">
        <v>1198.5</v>
      </c>
      <c r="O670">
        <v>1097.7</v>
      </c>
      <c r="Q670">
        <v>548.70000000000005</v>
      </c>
      <c r="R670">
        <v>660.6</v>
      </c>
      <c r="S670">
        <v>1270.3</v>
      </c>
      <c r="T670">
        <v>2660.4</v>
      </c>
      <c r="U670">
        <v>3930.7</v>
      </c>
      <c r="V670">
        <v>2714.9</v>
      </c>
      <c r="W670">
        <v>116.6</v>
      </c>
      <c r="X670">
        <v>2714.8</v>
      </c>
      <c r="Y670">
        <v>489.8</v>
      </c>
      <c r="Z670">
        <v>7310.1</v>
      </c>
      <c r="AA670">
        <v>3.3</v>
      </c>
      <c r="AB670">
        <v>473.7</v>
      </c>
      <c r="AC670">
        <v>7274.4</v>
      </c>
      <c r="AD670">
        <v>3.3</v>
      </c>
    </row>
    <row r="671" spans="1:30" x14ac:dyDescent="0.2">
      <c r="A671" s="2">
        <v>41760</v>
      </c>
      <c r="B671">
        <v>2782.2</v>
      </c>
      <c r="C671">
        <v>11274.8</v>
      </c>
      <c r="D671">
        <v>1210.3</v>
      </c>
      <c r="E671">
        <v>1094</v>
      </c>
      <c r="G671">
        <v>549</v>
      </c>
      <c r="H671">
        <v>652.5</v>
      </c>
      <c r="I671">
        <v>421.4</v>
      </c>
      <c r="J671">
        <v>216.5</v>
      </c>
      <c r="K671">
        <v>638</v>
      </c>
      <c r="L671">
        <v>2791.3</v>
      </c>
      <c r="M671">
        <v>11326.3</v>
      </c>
      <c r="N671">
        <v>1205.3</v>
      </c>
      <c r="O671">
        <v>1108.5999999999999</v>
      </c>
      <c r="Q671">
        <v>546.4</v>
      </c>
      <c r="R671">
        <v>660.4</v>
      </c>
      <c r="S671">
        <v>1276.3</v>
      </c>
      <c r="T671">
        <v>2635.2</v>
      </c>
      <c r="U671">
        <v>3911.5</v>
      </c>
      <c r="V671">
        <v>2688.4</v>
      </c>
      <c r="W671">
        <v>138.80000000000001</v>
      </c>
      <c r="X671">
        <v>2688.2</v>
      </c>
      <c r="Y671">
        <v>474.6</v>
      </c>
      <c r="Z671">
        <v>7291.1</v>
      </c>
      <c r="AA671">
        <v>3.3</v>
      </c>
      <c r="AB671">
        <v>474</v>
      </c>
      <c r="AC671">
        <v>7328.2</v>
      </c>
      <c r="AD671">
        <v>3.3</v>
      </c>
    </row>
    <row r="672" spans="1:30" x14ac:dyDescent="0.2">
      <c r="A672" s="2">
        <v>41791</v>
      </c>
      <c r="B672">
        <v>2824.8</v>
      </c>
      <c r="C672">
        <v>11336.8</v>
      </c>
      <c r="D672">
        <v>1213.4000000000001</v>
      </c>
      <c r="E672">
        <v>1127.4000000000001</v>
      </c>
      <c r="G672">
        <v>545.9</v>
      </c>
      <c r="H672">
        <v>648.5</v>
      </c>
      <c r="I672">
        <v>421</v>
      </c>
      <c r="J672">
        <v>215</v>
      </c>
      <c r="K672">
        <v>636</v>
      </c>
      <c r="L672">
        <v>2827.1</v>
      </c>
      <c r="M672">
        <v>11380.7</v>
      </c>
      <c r="N672">
        <v>1212.0999999999999</v>
      </c>
      <c r="O672">
        <v>1132.0999999999999</v>
      </c>
      <c r="Q672">
        <v>544.20000000000005</v>
      </c>
      <c r="R672">
        <v>657.1</v>
      </c>
      <c r="S672">
        <v>1280.3</v>
      </c>
      <c r="T672">
        <v>2668.4</v>
      </c>
      <c r="U672">
        <v>3948.7</v>
      </c>
      <c r="V672">
        <v>2722.3</v>
      </c>
      <c r="W672">
        <v>179.4</v>
      </c>
      <c r="X672">
        <v>2722.1</v>
      </c>
      <c r="Y672">
        <v>480.7</v>
      </c>
      <c r="Z672">
        <v>7317.6</v>
      </c>
      <c r="AA672">
        <v>3.2</v>
      </c>
      <c r="AB672">
        <v>479.7</v>
      </c>
      <c r="AC672">
        <v>7352.2</v>
      </c>
      <c r="AD672">
        <v>3.2</v>
      </c>
    </row>
    <row r="673" spans="1:30" x14ac:dyDescent="0.2">
      <c r="A673" s="2">
        <v>41821</v>
      </c>
      <c r="B673">
        <v>2841.2</v>
      </c>
      <c r="C673">
        <v>11391.8</v>
      </c>
      <c r="D673">
        <v>1217.8</v>
      </c>
      <c r="E673">
        <v>1142</v>
      </c>
      <c r="G673">
        <v>544.5</v>
      </c>
      <c r="H673">
        <v>643.6</v>
      </c>
      <c r="I673">
        <v>421.7</v>
      </c>
      <c r="J673">
        <v>214.9</v>
      </c>
      <c r="K673">
        <v>636.6</v>
      </c>
      <c r="L673">
        <v>2843</v>
      </c>
      <c r="M673">
        <v>11439.9</v>
      </c>
      <c r="N673">
        <v>1218.4000000000001</v>
      </c>
      <c r="O673">
        <v>1140.9000000000001</v>
      </c>
      <c r="Q673">
        <v>541.70000000000005</v>
      </c>
      <c r="R673">
        <v>651.5</v>
      </c>
      <c r="S673">
        <v>1285.0999999999999</v>
      </c>
      <c r="T673">
        <v>2704</v>
      </c>
      <c r="U673">
        <v>3989.1</v>
      </c>
      <c r="V673">
        <v>2759</v>
      </c>
      <c r="W673">
        <v>230.5</v>
      </c>
      <c r="X673">
        <v>2758.8</v>
      </c>
      <c r="Y673">
        <v>478.2</v>
      </c>
      <c r="Z673">
        <v>7362.5</v>
      </c>
      <c r="AA673">
        <v>3.2</v>
      </c>
      <c r="AB673">
        <v>480.5</v>
      </c>
      <c r="AC673">
        <v>7403.7</v>
      </c>
      <c r="AD673">
        <v>3.2</v>
      </c>
    </row>
    <row r="674" spans="1:30" x14ac:dyDescent="0.2">
      <c r="A674" s="2">
        <v>41852</v>
      </c>
      <c r="B674">
        <v>2790.2</v>
      </c>
      <c r="C674">
        <v>11422.7</v>
      </c>
      <c r="D674">
        <v>1221.2</v>
      </c>
      <c r="E674">
        <v>1093.3</v>
      </c>
      <c r="G674">
        <v>540</v>
      </c>
      <c r="H674">
        <v>649.79999999999995</v>
      </c>
      <c r="I674">
        <v>423</v>
      </c>
      <c r="J674">
        <v>215.7</v>
      </c>
      <c r="K674">
        <v>638.70000000000005</v>
      </c>
      <c r="L674">
        <v>2804.2</v>
      </c>
      <c r="M674">
        <v>11469.4</v>
      </c>
      <c r="N674">
        <v>1223.8</v>
      </c>
      <c r="O674">
        <v>1098.4000000000001</v>
      </c>
      <c r="Q674">
        <v>539.29999999999995</v>
      </c>
      <c r="R674">
        <v>656</v>
      </c>
      <c r="S674">
        <v>1288.2</v>
      </c>
      <c r="T674">
        <v>2786.9</v>
      </c>
      <c r="U674">
        <v>4075</v>
      </c>
      <c r="V674">
        <v>2842</v>
      </c>
      <c r="W674">
        <v>278.39999999999998</v>
      </c>
      <c r="X674">
        <v>2841.8</v>
      </c>
      <c r="Y674">
        <v>472.4</v>
      </c>
      <c r="Z674">
        <v>7442.6</v>
      </c>
      <c r="AA674">
        <v>3.2</v>
      </c>
      <c r="AB674">
        <v>478.9</v>
      </c>
      <c r="AC674">
        <v>7469.8</v>
      </c>
      <c r="AD674">
        <v>3.2</v>
      </c>
    </row>
    <row r="675" spans="1:30" x14ac:dyDescent="0.2">
      <c r="A675" s="2">
        <v>41883</v>
      </c>
      <c r="B675">
        <v>2834.6</v>
      </c>
      <c r="C675">
        <v>11470.6</v>
      </c>
      <c r="D675">
        <v>1222.8</v>
      </c>
      <c r="E675">
        <v>1142</v>
      </c>
      <c r="G675">
        <v>533.70000000000005</v>
      </c>
      <c r="H675">
        <v>647.70000000000005</v>
      </c>
      <c r="I675">
        <v>424.4</v>
      </c>
      <c r="J675">
        <v>216.4</v>
      </c>
      <c r="K675">
        <v>640.79999999999995</v>
      </c>
      <c r="L675">
        <v>2865.2</v>
      </c>
      <c r="M675">
        <v>11502.8</v>
      </c>
      <c r="N675">
        <v>1227.5</v>
      </c>
      <c r="O675">
        <v>1160.2</v>
      </c>
      <c r="Q675">
        <v>535</v>
      </c>
      <c r="R675">
        <v>650.6</v>
      </c>
      <c r="S675">
        <v>1289.9000000000001</v>
      </c>
      <c r="T675">
        <v>2759.3</v>
      </c>
      <c r="U675">
        <v>4049.2</v>
      </c>
      <c r="V675">
        <v>2814.5</v>
      </c>
      <c r="W675">
        <v>300.10000000000002</v>
      </c>
      <c r="X675">
        <v>2814.2</v>
      </c>
      <c r="Y675">
        <v>466.6</v>
      </c>
      <c r="Z675">
        <v>7454.7</v>
      </c>
      <c r="AA675">
        <v>3.1</v>
      </c>
      <c r="AB675">
        <v>474.4</v>
      </c>
      <c r="AC675">
        <v>7452</v>
      </c>
      <c r="AD675">
        <v>3.1</v>
      </c>
    </row>
    <row r="676" spans="1:30" x14ac:dyDescent="0.2">
      <c r="A676" s="2">
        <v>41913</v>
      </c>
      <c r="B676">
        <v>2865</v>
      </c>
      <c r="C676">
        <v>11538.6</v>
      </c>
      <c r="D676">
        <v>1228.0999999999999</v>
      </c>
      <c r="E676">
        <v>1166</v>
      </c>
      <c r="G676">
        <v>530</v>
      </c>
      <c r="H676">
        <v>652.9</v>
      </c>
      <c r="I676">
        <v>426.1</v>
      </c>
      <c r="J676">
        <v>216.2</v>
      </c>
      <c r="K676">
        <v>642.29999999999995</v>
      </c>
      <c r="L676">
        <v>2870.7</v>
      </c>
      <c r="M676">
        <v>11563.4</v>
      </c>
      <c r="N676">
        <v>1231.5</v>
      </c>
      <c r="O676">
        <v>1158.9000000000001</v>
      </c>
      <c r="Q676">
        <v>532.1</v>
      </c>
      <c r="R676">
        <v>655.7</v>
      </c>
      <c r="S676">
        <v>1295.8</v>
      </c>
      <c r="T676">
        <v>2705.7</v>
      </c>
      <c r="U676">
        <v>4001.5</v>
      </c>
      <c r="V676">
        <v>2760.3</v>
      </c>
      <c r="W676">
        <v>221.1</v>
      </c>
      <c r="X676">
        <v>2760.1</v>
      </c>
      <c r="Y676">
        <v>467.8</v>
      </c>
      <c r="Z676">
        <v>7490.6</v>
      </c>
      <c r="AA676">
        <v>3.1</v>
      </c>
      <c r="AB676">
        <v>477.3</v>
      </c>
      <c r="AC676">
        <v>7504.9</v>
      </c>
      <c r="AD676">
        <v>3.1</v>
      </c>
    </row>
    <row r="677" spans="1:30" x14ac:dyDescent="0.2">
      <c r="A677" s="2">
        <v>41944</v>
      </c>
      <c r="B677">
        <v>2861.1</v>
      </c>
      <c r="C677">
        <v>11615</v>
      </c>
      <c r="D677">
        <v>1239.2</v>
      </c>
      <c r="E677">
        <v>1153.4000000000001</v>
      </c>
      <c r="G677">
        <v>523.70000000000005</v>
      </c>
      <c r="H677">
        <v>646.5</v>
      </c>
      <c r="I677">
        <v>428.4</v>
      </c>
      <c r="J677">
        <v>214.7</v>
      </c>
      <c r="K677">
        <v>643.1</v>
      </c>
      <c r="L677">
        <v>2888.8</v>
      </c>
      <c r="M677">
        <v>11604.7</v>
      </c>
      <c r="N677">
        <v>1241.8</v>
      </c>
      <c r="O677">
        <v>1166</v>
      </c>
      <c r="Q677">
        <v>526.79999999999995</v>
      </c>
      <c r="R677">
        <v>651.1</v>
      </c>
      <c r="S677">
        <v>1310.8</v>
      </c>
      <c r="T677">
        <v>2519.6</v>
      </c>
      <c r="U677">
        <v>3830.4</v>
      </c>
      <c r="V677">
        <v>2575.1</v>
      </c>
      <c r="W677">
        <v>130.4</v>
      </c>
      <c r="X677">
        <v>2575</v>
      </c>
      <c r="Y677">
        <v>465.6</v>
      </c>
      <c r="Z677">
        <v>7583.6</v>
      </c>
      <c r="AA677">
        <v>3</v>
      </c>
      <c r="AB677">
        <v>478.1</v>
      </c>
      <c r="AC677">
        <v>7538</v>
      </c>
      <c r="AD677">
        <v>3</v>
      </c>
    </row>
    <row r="678" spans="1:30" x14ac:dyDescent="0.2">
      <c r="A678" s="2">
        <v>41974</v>
      </c>
      <c r="B678">
        <v>2992</v>
      </c>
      <c r="C678">
        <v>11760</v>
      </c>
      <c r="D678">
        <v>1254.3</v>
      </c>
      <c r="E678">
        <v>1245.2</v>
      </c>
      <c r="G678">
        <v>518.29999999999995</v>
      </c>
      <c r="H678">
        <v>650.4</v>
      </c>
      <c r="I678">
        <v>430.7</v>
      </c>
      <c r="J678">
        <v>213.2</v>
      </c>
      <c r="K678">
        <v>643.9</v>
      </c>
      <c r="L678">
        <v>2940.9</v>
      </c>
      <c r="M678">
        <v>11681.5</v>
      </c>
      <c r="N678">
        <v>1252.9000000000001</v>
      </c>
      <c r="O678">
        <v>1200.5999999999999</v>
      </c>
      <c r="Q678">
        <v>523.20000000000005</v>
      </c>
      <c r="R678">
        <v>644.1</v>
      </c>
      <c r="S678">
        <v>1327.8</v>
      </c>
      <c r="T678">
        <v>2606.6999999999998</v>
      </c>
      <c r="U678">
        <v>3934.5</v>
      </c>
      <c r="V678">
        <v>2665.9</v>
      </c>
      <c r="W678">
        <v>101.7</v>
      </c>
      <c r="X678">
        <v>2665.8</v>
      </c>
      <c r="Y678">
        <v>489.5</v>
      </c>
      <c r="Z678">
        <v>7599.2</v>
      </c>
      <c r="AA678">
        <v>2.9</v>
      </c>
      <c r="AB678">
        <v>484.5</v>
      </c>
      <c r="AC678">
        <v>7573.3</v>
      </c>
      <c r="AD678">
        <v>2.9</v>
      </c>
    </row>
    <row r="679" spans="1:30" x14ac:dyDescent="0.2">
      <c r="A679" s="2">
        <v>42005</v>
      </c>
      <c r="B679">
        <v>2941.1</v>
      </c>
      <c r="C679">
        <v>11759</v>
      </c>
      <c r="D679">
        <v>1259.5999999999999</v>
      </c>
      <c r="E679">
        <v>1188.5</v>
      </c>
      <c r="G679">
        <v>515.6</v>
      </c>
      <c r="H679">
        <v>657.9</v>
      </c>
      <c r="I679">
        <v>431.2</v>
      </c>
      <c r="J679">
        <v>211.4</v>
      </c>
      <c r="K679">
        <v>642.6</v>
      </c>
      <c r="L679">
        <v>2941.3</v>
      </c>
      <c r="M679">
        <v>11745.2</v>
      </c>
      <c r="N679">
        <v>1265.9000000000001</v>
      </c>
      <c r="O679">
        <v>1186.5</v>
      </c>
      <c r="Q679">
        <v>517.9</v>
      </c>
      <c r="R679">
        <v>642.29999999999995</v>
      </c>
      <c r="S679">
        <v>1333.4</v>
      </c>
      <c r="T679">
        <v>2683.7</v>
      </c>
      <c r="U679">
        <v>4017.1</v>
      </c>
      <c r="V679">
        <v>2745.6</v>
      </c>
      <c r="W679">
        <v>66.099999999999994</v>
      </c>
      <c r="X679">
        <v>2745.5</v>
      </c>
      <c r="Y679">
        <v>490.1</v>
      </c>
      <c r="Z679">
        <v>7644.3</v>
      </c>
      <c r="AA679">
        <v>2.9</v>
      </c>
      <c r="AB679">
        <v>485.9</v>
      </c>
      <c r="AC679">
        <v>7643.7</v>
      </c>
      <c r="AD679">
        <v>2.9</v>
      </c>
    </row>
    <row r="680" spans="1:30" x14ac:dyDescent="0.2">
      <c r="A680" s="2">
        <v>42036</v>
      </c>
      <c r="B680">
        <v>2979.6</v>
      </c>
      <c r="C680">
        <v>11847.1</v>
      </c>
      <c r="D680">
        <v>1272.9000000000001</v>
      </c>
      <c r="E680">
        <v>1209</v>
      </c>
      <c r="G680">
        <v>514.4</v>
      </c>
      <c r="H680">
        <v>648.79999999999995</v>
      </c>
      <c r="I680">
        <v>429.6</v>
      </c>
      <c r="J680">
        <v>209.4</v>
      </c>
      <c r="K680">
        <v>639</v>
      </c>
      <c r="L680">
        <v>3005.4</v>
      </c>
      <c r="M680">
        <v>11863.9</v>
      </c>
      <c r="N680">
        <v>1273.4000000000001</v>
      </c>
      <c r="O680">
        <v>1232.8</v>
      </c>
      <c r="Q680">
        <v>513.9</v>
      </c>
      <c r="R680">
        <v>638.6</v>
      </c>
      <c r="S680">
        <v>1343.6</v>
      </c>
      <c r="T680">
        <v>2496.9</v>
      </c>
      <c r="U680">
        <v>3840.5</v>
      </c>
      <c r="V680">
        <v>2556.1</v>
      </c>
      <c r="W680">
        <v>18.3</v>
      </c>
      <c r="X680">
        <v>2556.1</v>
      </c>
      <c r="Y680">
        <v>494.9</v>
      </c>
      <c r="Z680">
        <v>7704.3</v>
      </c>
      <c r="AA680">
        <v>2.9</v>
      </c>
      <c r="AB680">
        <v>496.3</v>
      </c>
      <c r="AC680">
        <v>7706</v>
      </c>
      <c r="AD680">
        <v>2.9</v>
      </c>
    </row>
    <row r="681" spans="1:30" x14ac:dyDescent="0.2">
      <c r="A681" s="2">
        <v>42064</v>
      </c>
      <c r="B681">
        <v>3023.9</v>
      </c>
      <c r="C681">
        <v>11956.7</v>
      </c>
      <c r="D681">
        <v>1285.3</v>
      </c>
      <c r="E681">
        <v>1224.9000000000001</v>
      </c>
      <c r="G681">
        <v>504.6</v>
      </c>
      <c r="H681">
        <v>644.6</v>
      </c>
      <c r="I681">
        <v>427.9</v>
      </c>
      <c r="J681">
        <v>207.4</v>
      </c>
      <c r="K681">
        <v>635.29999999999995</v>
      </c>
      <c r="L681">
        <v>2998.4</v>
      </c>
      <c r="M681">
        <v>11879.6</v>
      </c>
      <c r="N681">
        <v>1279.2</v>
      </c>
      <c r="O681">
        <v>1219.5999999999999</v>
      </c>
      <c r="Q681">
        <v>503.4</v>
      </c>
      <c r="R681">
        <v>636.6</v>
      </c>
      <c r="S681">
        <v>1355.4</v>
      </c>
      <c r="T681">
        <v>2675.2</v>
      </c>
      <c r="U681">
        <v>4030.6</v>
      </c>
      <c r="V681">
        <v>2732.9</v>
      </c>
      <c r="W681">
        <v>20</v>
      </c>
      <c r="X681">
        <v>2732.8</v>
      </c>
      <c r="Y681">
        <v>510.9</v>
      </c>
      <c r="Z681">
        <v>7783.6</v>
      </c>
      <c r="AA681">
        <v>2.8</v>
      </c>
      <c r="AB681">
        <v>496.7</v>
      </c>
      <c r="AC681">
        <v>7741.2</v>
      </c>
      <c r="AD681">
        <v>2.8</v>
      </c>
    </row>
    <row r="682" spans="1:30" x14ac:dyDescent="0.2">
      <c r="A682" s="2">
        <v>42095</v>
      </c>
      <c r="B682">
        <v>3035.4</v>
      </c>
      <c r="C682">
        <v>12004.7</v>
      </c>
      <c r="D682">
        <v>1290.8</v>
      </c>
      <c r="E682">
        <v>1227.0999999999999</v>
      </c>
      <c r="G682">
        <v>495.6</v>
      </c>
      <c r="H682">
        <v>636.29999999999995</v>
      </c>
      <c r="I682">
        <v>427.7</v>
      </c>
      <c r="J682">
        <v>206.3</v>
      </c>
      <c r="K682">
        <v>634.1</v>
      </c>
      <c r="L682">
        <v>2999.2</v>
      </c>
      <c r="M682">
        <v>11927.4</v>
      </c>
      <c r="N682">
        <v>1284.9000000000001</v>
      </c>
      <c r="O682">
        <v>1212.5999999999999</v>
      </c>
      <c r="Q682">
        <v>494.1</v>
      </c>
      <c r="R682">
        <v>635.9</v>
      </c>
      <c r="S682">
        <v>1360.4</v>
      </c>
      <c r="T682">
        <v>2699</v>
      </c>
      <c r="U682">
        <v>4059.4</v>
      </c>
      <c r="V682">
        <v>2756.7</v>
      </c>
      <c r="W682">
        <v>51.5</v>
      </c>
      <c r="X682">
        <v>2756.7</v>
      </c>
      <c r="Y682">
        <v>514.70000000000005</v>
      </c>
      <c r="Z682">
        <v>7837.4</v>
      </c>
      <c r="AA682">
        <v>2.8</v>
      </c>
      <c r="AB682">
        <v>498.9</v>
      </c>
      <c r="AC682">
        <v>7798.2</v>
      </c>
      <c r="AD682">
        <v>2.8</v>
      </c>
    </row>
    <row r="683" spans="1:30" x14ac:dyDescent="0.2">
      <c r="A683" s="2">
        <v>42125</v>
      </c>
      <c r="B683">
        <v>2975.9</v>
      </c>
      <c r="C683">
        <v>11907.9</v>
      </c>
      <c r="D683">
        <v>1295.2</v>
      </c>
      <c r="E683">
        <v>1179.8</v>
      </c>
      <c r="G683">
        <v>486.3</v>
      </c>
      <c r="H683">
        <v>623.1</v>
      </c>
      <c r="I683">
        <v>429.6</v>
      </c>
      <c r="J683">
        <v>206.8</v>
      </c>
      <c r="K683">
        <v>636.4</v>
      </c>
      <c r="L683">
        <v>2981.9</v>
      </c>
      <c r="M683">
        <v>11960.3</v>
      </c>
      <c r="N683">
        <v>1289.3</v>
      </c>
      <c r="O683">
        <v>1192.0999999999999</v>
      </c>
      <c r="Q683">
        <v>484.3</v>
      </c>
      <c r="R683">
        <v>629.4</v>
      </c>
      <c r="S683">
        <v>1365</v>
      </c>
      <c r="T683">
        <v>2584.4</v>
      </c>
      <c r="U683">
        <v>3949.4</v>
      </c>
      <c r="V683">
        <v>2641.7</v>
      </c>
      <c r="W683">
        <v>87.1</v>
      </c>
      <c r="X683">
        <v>2641.6</v>
      </c>
      <c r="Y683">
        <v>498.1</v>
      </c>
      <c r="Z683">
        <v>7822.7</v>
      </c>
      <c r="AA683">
        <v>2.7</v>
      </c>
      <c r="AB683">
        <v>497.8</v>
      </c>
      <c r="AC683">
        <v>7864.6</v>
      </c>
      <c r="AD683">
        <v>2.7</v>
      </c>
    </row>
    <row r="684" spans="1:30" x14ac:dyDescent="0.2">
      <c r="A684" s="2">
        <v>42156</v>
      </c>
      <c r="B684">
        <v>3020.7</v>
      </c>
      <c r="C684">
        <v>11962.5</v>
      </c>
      <c r="D684">
        <v>1296</v>
      </c>
      <c r="E684">
        <v>1216.7</v>
      </c>
      <c r="G684">
        <v>477.6</v>
      </c>
      <c r="H684">
        <v>625.1</v>
      </c>
      <c r="I684">
        <v>431.5</v>
      </c>
      <c r="J684">
        <v>207.3</v>
      </c>
      <c r="K684">
        <v>638.79999999999995</v>
      </c>
      <c r="L684">
        <v>3020.9</v>
      </c>
      <c r="M684">
        <v>12005.8</v>
      </c>
      <c r="N684">
        <v>1294.3</v>
      </c>
      <c r="O684">
        <v>1220</v>
      </c>
      <c r="Q684">
        <v>475.2</v>
      </c>
      <c r="R684">
        <v>633.29999999999995</v>
      </c>
      <c r="S684">
        <v>1366.5</v>
      </c>
      <c r="T684">
        <v>2553.1</v>
      </c>
      <c r="U684">
        <v>3919.6</v>
      </c>
      <c r="V684">
        <v>2611.1</v>
      </c>
      <c r="W684">
        <v>149.69999999999999</v>
      </c>
      <c r="X684">
        <v>2611</v>
      </c>
      <c r="Y684">
        <v>505.3</v>
      </c>
      <c r="Z684">
        <v>7839.1</v>
      </c>
      <c r="AA684">
        <v>2.7</v>
      </c>
      <c r="AB684">
        <v>503.9</v>
      </c>
      <c r="AC684">
        <v>7876.5</v>
      </c>
      <c r="AD684">
        <v>2.7</v>
      </c>
    </row>
    <row r="685" spans="1:30" x14ac:dyDescent="0.2">
      <c r="A685" s="2">
        <v>42186</v>
      </c>
      <c r="B685">
        <v>3038.4</v>
      </c>
      <c r="C685">
        <v>12012.9</v>
      </c>
      <c r="D685">
        <v>1301.0999999999999</v>
      </c>
      <c r="E685">
        <v>1232.3</v>
      </c>
      <c r="G685">
        <v>467.7</v>
      </c>
      <c r="H685">
        <v>627.5</v>
      </c>
      <c r="I685">
        <v>434.6</v>
      </c>
      <c r="J685">
        <v>208.8</v>
      </c>
      <c r="K685">
        <v>643.4</v>
      </c>
      <c r="L685">
        <v>3040.9</v>
      </c>
      <c r="M685">
        <v>12058.4</v>
      </c>
      <c r="N685">
        <v>1301.5</v>
      </c>
      <c r="O685">
        <v>1231</v>
      </c>
      <c r="Q685">
        <v>464.1</v>
      </c>
      <c r="R685">
        <v>635.70000000000005</v>
      </c>
      <c r="S685">
        <v>1370.4</v>
      </c>
      <c r="T685">
        <v>2590.8000000000002</v>
      </c>
      <c r="U685">
        <v>3961.2</v>
      </c>
      <c r="V685">
        <v>2649.3</v>
      </c>
      <c r="W685">
        <v>185.6</v>
      </c>
      <c r="X685">
        <v>2649.1</v>
      </c>
      <c r="Y685">
        <v>502.3</v>
      </c>
      <c r="Z685">
        <v>7879.3</v>
      </c>
      <c r="AA685">
        <v>2.7</v>
      </c>
      <c r="AB685">
        <v>505.8</v>
      </c>
      <c r="AC685">
        <v>7917.7</v>
      </c>
      <c r="AD685">
        <v>2.7</v>
      </c>
    </row>
    <row r="686" spans="1:30" x14ac:dyDescent="0.2">
      <c r="A686" s="2">
        <v>42217</v>
      </c>
      <c r="B686">
        <v>3022.3</v>
      </c>
      <c r="C686">
        <v>12070.4</v>
      </c>
      <c r="D686">
        <v>1306.2</v>
      </c>
      <c r="E686">
        <v>1215.5</v>
      </c>
      <c r="G686">
        <v>455.8</v>
      </c>
      <c r="H686">
        <v>633.29999999999995</v>
      </c>
      <c r="I686">
        <v>439.4</v>
      </c>
      <c r="J686">
        <v>211.5</v>
      </c>
      <c r="K686">
        <v>651</v>
      </c>
      <c r="L686">
        <v>3029</v>
      </c>
      <c r="M686">
        <v>12109.5</v>
      </c>
      <c r="N686">
        <v>1309.0999999999999</v>
      </c>
      <c r="O686">
        <v>1214.2</v>
      </c>
      <c r="Q686">
        <v>454.1</v>
      </c>
      <c r="R686">
        <v>640.1</v>
      </c>
      <c r="S686">
        <v>1375.8</v>
      </c>
      <c r="T686">
        <v>2608.3000000000002</v>
      </c>
      <c r="U686">
        <v>3984</v>
      </c>
      <c r="V686">
        <v>2666.1</v>
      </c>
      <c r="W686">
        <v>235</v>
      </c>
      <c r="X686">
        <v>2665.8</v>
      </c>
      <c r="Y686">
        <v>498</v>
      </c>
      <c r="Z686">
        <v>7958.9</v>
      </c>
      <c r="AA686">
        <v>2.6</v>
      </c>
      <c r="AB686">
        <v>503.2</v>
      </c>
      <c r="AC686">
        <v>7986.3</v>
      </c>
      <c r="AD686">
        <v>2.6</v>
      </c>
    </row>
    <row r="687" spans="1:30" x14ac:dyDescent="0.2">
      <c r="A687" s="2">
        <v>42248</v>
      </c>
      <c r="B687">
        <v>3016.3</v>
      </c>
      <c r="C687">
        <v>12138.2</v>
      </c>
      <c r="D687">
        <v>1313.8</v>
      </c>
      <c r="E687">
        <v>1200.5</v>
      </c>
      <c r="G687">
        <v>440.6</v>
      </c>
      <c r="H687">
        <v>644.9</v>
      </c>
      <c r="I687">
        <v>444.3</v>
      </c>
      <c r="J687">
        <v>214.3</v>
      </c>
      <c r="K687">
        <v>658.6</v>
      </c>
      <c r="L687">
        <v>3047</v>
      </c>
      <c r="M687">
        <v>12164.5</v>
      </c>
      <c r="N687">
        <v>1317.9</v>
      </c>
      <c r="O687">
        <v>1218.2</v>
      </c>
      <c r="Q687">
        <v>440.2</v>
      </c>
      <c r="R687">
        <v>648.6</v>
      </c>
      <c r="S687">
        <v>1384.5</v>
      </c>
      <c r="T687">
        <v>2644</v>
      </c>
      <c r="U687">
        <v>4028.5</v>
      </c>
      <c r="V687">
        <v>2701.3</v>
      </c>
      <c r="W687">
        <v>255.6</v>
      </c>
      <c r="X687">
        <v>2701</v>
      </c>
      <c r="Y687">
        <v>499.3</v>
      </c>
      <c r="Z687">
        <v>8036.5</v>
      </c>
      <c r="AA687">
        <v>2.6</v>
      </c>
      <c r="AB687">
        <v>508.4</v>
      </c>
      <c r="AC687">
        <v>8028.6</v>
      </c>
      <c r="AD687">
        <v>2.6</v>
      </c>
    </row>
    <row r="688" spans="1:30" x14ac:dyDescent="0.2">
      <c r="A688" s="2">
        <v>42278</v>
      </c>
      <c r="B688">
        <v>3011.9</v>
      </c>
      <c r="C688">
        <v>12171.5</v>
      </c>
      <c r="D688">
        <v>1321.6</v>
      </c>
      <c r="E688">
        <v>1189.3</v>
      </c>
      <c r="G688">
        <v>433.6</v>
      </c>
      <c r="H688">
        <v>643.6</v>
      </c>
      <c r="I688">
        <v>447.6</v>
      </c>
      <c r="J688">
        <v>214.7</v>
      </c>
      <c r="K688">
        <v>662.2</v>
      </c>
      <c r="L688">
        <v>3018.8</v>
      </c>
      <c r="M688">
        <v>12196.8</v>
      </c>
      <c r="N688">
        <v>1324.9</v>
      </c>
      <c r="O688">
        <v>1183</v>
      </c>
      <c r="Q688">
        <v>434.8</v>
      </c>
      <c r="R688">
        <v>647.29999999999995</v>
      </c>
      <c r="S688">
        <v>1392.3</v>
      </c>
      <c r="T688">
        <v>2668.2</v>
      </c>
      <c r="U688">
        <v>4060.5</v>
      </c>
      <c r="V688">
        <v>2725.9</v>
      </c>
      <c r="W688">
        <v>194.1</v>
      </c>
      <c r="X688">
        <v>2725.7</v>
      </c>
      <c r="Y688">
        <v>498.5</v>
      </c>
      <c r="Z688">
        <v>8082.3</v>
      </c>
      <c r="AA688">
        <v>2.6</v>
      </c>
      <c r="AB688">
        <v>508.3</v>
      </c>
      <c r="AC688">
        <v>8095.9</v>
      </c>
      <c r="AD688">
        <v>2.6</v>
      </c>
    </row>
    <row r="689" spans="1:30" x14ac:dyDescent="0.2">
      <c r="A689" s="2">
        <v>42309</v>
      </c>
      <c r="B689">
        <v>3056.2</v>
      </c>
      <c r="C689">
        <v>12297.9</v>
      </c>
      <c r="D689">
        <v>1330.7</v>
      </c>
      <c r="E689">
        <v>1224.3</v>
      </c>
      <c r="G689">
        <v>427.5</v>
      </c>
      <c r="H689">
        <v>645.79999999999995</v>
      </c>
      <c r="I689">
        <v>449.1</v>
      </c>
      <c r="J689">
        <v>212.4</v>
      </c>
      <c r="K689">
        <v>661.5</v>
      </c>
      <c r="L689">
        <v>3082.3</v>
      </c>
      <c r="M689">
        <v>12286</v>
      </c>
      <c r="N689">
        <v>1333.3</v>
      </c>
      <c r="O689">
        <v>1237.3</v>
      </c>
      <c r="Q689">
        <v>430</v>
      </c>
      <c r="R689">
        <v>650.4</v>
      </c>
      <c r="S689">
        <v>1404.6</v>
      </c>
      <c r="T689">
        <v>2602.1</v>
      </c>
      <c r="U689">
        <v>4006.7</v>
      </c>
      <c r="V689">
        <v>2660.3</v>
      </c>
      <c r="W689">
        <v>115.2</v>
      </c>
      <c r="X689">
        <v>2660.2</v>
      </c>
      <c r="Y689">
        <v>498.7</v>
      </c>
      <c r="Z689">
        <v>8168.3</v>
      </c>
      <c r="AA689">
        <v>2.5</v>
      </c>
      <c r="AB689">
        <v>509.2</v>
      </c>
      <c r="AC689">
        <v>8123.3</v>
      </c>
      <c r="AD689">
        <v>2.5</v>
      </c>
    </row>
    <row r="690" spans="1:30" x14ac:dyDescent="0.2">
      <c r="A690" s="2">
        <v>42339</v>
      </c>
      <c r="B690">
        <v>3141.1</v>
      </c>
      <c r="C690">
        <v>12427.3</v>
      </c>
      <c r="D690">
        <v>1340.4</v>
      </c>
      <c r="E690">
        <v>1278.9000000000001</v>
      </c>
      <c r="G690">
        <v>420.8</v>
      </c>
      <c r="H690">
        <v>671.9</v>
      </c>
      <c r="I690">
        <v>450.7</v>
      </c>
      <c r="J690">
        <v>210</v>
      </c>
      <c r="K690">
        <v>660.7</v>
      </c>
      <c r="L690">
        <v>3095.8</v>
      </c>
      <c r="M690">
        <v>12344</v>
      </c>
      <c r="N690">
        <v>1339.6</v>
      </c>
      <c r="O690">
        <v>1238.9000000000001</v>
      </c>
      <c r="Q690">
        <v>425.5</v>
      </c>
      <c r="R690">
        <v>665</v>
      </c>
      <c r="S690">
        <v>1416</v>
      </c>
      <c r="T690">
        <v>2419.8000000000002</v>
      </c>
      <c r="U690">
        <v>3835.8</v>
      </c>
      <c r="V690">
        <v>2481.1999999999998</v>
      </c>
      <c r="W690">
        <v>105.5</v>
      </c>
      <c r="X690">
        <v>2481.1</v>
      </c>
      <c r="Y690">
        <v>519.20000000000005</v>
      </c>
      <c r="Z690">
        <v>8193.6</v>
      </c>
      <c r="AA690">
        <v>2.5</v>
      </c>
      <c r="AB690">
        <v>514.79999999999995</v>
      </c>
      <c r="AC690">
        <v>8157.7</v>
      </c>
      <c r="AD690">
        <v>2.5</v>
      </c>
    </row>
    <row r="691" spans="1:30" x14ac:dyDescent="0.2">
      <c r="A691" s="2">
        <v>42370</v>
      </c>
      <c r="B691">
        <v>3094</v>
      </c>
      <c r="C691">
        <v>12478.4</v>
      </c>
      <c r="D691">
        <v>1339.4</v>
      </c>
      <c r="E691">
        <v>1237.5999999999999</v>
      </c>
      <c r="G691">
        <v>418.1</v>
      </c>
      <c r="H691">
        <v>761.6</v>
      </c>
      <c r="I691">
        <v>452.9</v>
      </c>
      <c r="J691">
        <v>211</v>
      </c>
      <c r="K691">
        <v>663.8</v>
      </c>
      <c r="L691">
        <v>3096.9</v>
      </c>
      <c r="M691">
        <v>12470</v>
      </c>
      <c r="N691">
        <v>1345.5</v>
      </c>
      <c r="O691">
        <v>1238.5999999999999</v>
      </c>
      <c r="Q691">
        <v>421.2</v>
      </c>
      <c r="R691">
        <v>743.6</v>
      </c>
      <c r="S691">
        <v>1416.6</v>
      </c>
      <c r="T691">
        <v>2376.1</v>
      </c>
      <c r="U691">
        <v>3792.7</v>
      </c>
      <c r="V691">
        <v>2440</v>
      </c>
      <c r="W691">
        <v>76.8</v>
      </c>
      <c r="X691">
        <v>2439.9</v>
      </c>
      <c r="Y691">
        <v>514.6</v>
      </c>
      <c r="Z691">
        <v>8204.6</v>
      </c>
      <c r="AA691">
        <v>2.5</v>
      </c>
      <c r="AB691">
        <v>510.3</v>
      </c>
      <c r="AC691">
        <v>8208.4</v>
      </c>
      <c r="AD691">
        <v>2.5</v>
      </c>
    </row>
    <row r="692" spans="1:30" x14ac:dyDescent="0.2">
      <c r="A692" s="2">
        <v>42401</v>
      </c>
      <c r="B692">
        <v>3096.6</v>
      </c>
      <c r="C692">
        <v>12517.1</v>
      </c>
      <c r="D692">
        <v>1351.1</v>
      </c>
      <c r="E692">
        <v>1228.5</v>
      </c>
      <c r="G692">
        <v>416</v>
      </c>
      <c r="H692">
        <v>767</v>
      </c>
      <c r="I692">
        <v>455.6</v>
      </c>
      <c r="J692">
        <v>215.2</v>
      </c>
      <c r="K692">
        <v>670.9</v>
      </c>
      <c r="L692">
        <v>3128.8</v>
      </c>
      <c r="M692">
        <v>12545.6</v>
      </c>
      <c r="N692">
        <v>1353.3</v>
      </c>
      <c r="O692">
        <v>1256.4000000000001</v>
      </c>
      <c r="Q692">
        <v>416.6</v>
      </c>
      <c r="R692">
        <v>754.7</v>
      </c>
      <c r="S692">
        <v>1423.7</v>
      </c>
      <c r="T692">
        <v>2448.8000000000002</v>
      </c>
      <c r="U692">
        <v>3872.5</v>
      </c>
      <c r="V692">
        <v>2510.9</v>
      </c>
      <c r="W692">
        <v>34</v>
      </c>
      <c r="X692">
        <v>2510.8000000000002</v>
      </c>
      <c r="Y692">
        <v>514.5</v>
      </c>
      <c r="Z692">
        <v>8237.6</v>
      </c>
      <c r="AA692">
        <v>2.4</v>
      </c>
      <c r="AB692">
        <v>516.6</v>
      </c>
      <c r="AC692">
        <v>8245.6</v>
      </c>
      <c r="AD692">
        <v>2.4</v>
      </c>
    </row>
    <row r="693" spans="1:30" x14ac:dyDescent="0.2">
      <c r="A693" s="2">
        <v>42430</v>
      </c>
      <c r="B693">
        <v>3179.8</v>
      </c>
      <c r="C693">
        <v>12684.8</v>
      </c>
      <c r="D693">
        <v>1365.7</v>
      </c>
      <c r="E693">
        <v>1281.5999999999999</v>
      </c>
      <c r="G693">
        <v>410.4</v>
      </c>
      <c r="H693">
        <v>751.2</v>
      </c>
      <c r="I693">
        <v>458.4</v>
      </c>
      <c r="J693">
        <v>219.5</v>
      </c>
      <c r="K693">
        <v>678</v>
      </c>
      <c r="L693">
        <v>3154</v>
      </c>
      <c r="M693">
        <v>12609.7</v>
      </c>
      <c r="N693">
        <v>1360.5</v>
      </c>
      <c r="O693">
        <v>1275.0999999999999</v>
      </c>
      <c r="Q693">
        <v>410.8</v>
      </c>
      <c r="R693">
        <v>741.1</v>
      </c>
      <c r="S693">
        <v>1438</v>
      </c>
      <c r="T693">
        <v>2460.4</v>
      </c>
      <c r="U693">
        <v>3898.4</v>
      </c>
      <c r="V693">
        <v>2519.6999999999998</v>
      </c>
      <c r="W693">
        <v>21.4</v>
      </c>
      <c r="X693">
        <v>2519.6999999999998</v>
      </c>
      <c r="Y693">
        <v>530</v>
      </c>
      <c r="Z693">
        <v>8343.4</v>
      </c>
      <c r="AA693">
        <v>2.4</v>
      </c>
      <c r="AB693">
        <v>516</v>
      </c>
      <c r="AC693">
        <v>8303.7999999999993</v>
      </c>
      <c r="AD693">
        <v>2.4</v>
      </c>
    </row>
    <row r="694" spans="1:30" x14ac:dyDescent="0.2">
      <c r="A694" s="2">
        <v>42461</v>
      </c>
      <c r="B694">
        <v>3234.5</v>
      </c>
      <c r="C694">
        <v>12778.6</v>
      </c>
      <c r="D694">
        <v>1373.4</v>
      </c>
      <c r="E694">
        <v>1327.3</v>
      </c>
      <c r="G694">
        <v>405.6</v>
      </c>
      <c r="H694">
        <v>734.2</v>
      </c>
      <c r="I694">
        <v>460.7</v>
      </c>
      <c r="J694">
        <v>221.8</v>
      </c>
      <c r="K694">
        <v>682.5</v>
      </c>
      <c r="L694">
        <v>3198.5</v>
      </c>
      <c r="M694">
        <v>12698.4</v>
      </c>
      <c r="N694">
        <v>1366.9</v>
      </c>
      <c r="O694">
        <v>1312.2</v>
      </c>
      <c r="Q694">
        <v>405.1</v>
      </c>
      <c r="R694">
        <v>733.1</v>
      </c>
      <c r="S694">
        <v>1445.2</v>
      </c>
      <c r="T694">
        <v>2427.6999999999998</v>
      </c>
      <c r="U694">
        <v>3872.9</v>
      </c>
      <c r="V694">
        <v>2487</v>
      </c>
      <c r="W694">
        <v>62.8</v>
      </c>
      <c r="X694">
        <v>2486.9</v>
      </c>
      <c r="Y694">
        <v>531.4</v>
      </c>
      <c r="Z694">
        <v>8404.2000000000007</v>
      </c>
      <c r="AA694">
        <v>2.4</v>
      </c>
      <c r="AB694">
        <v>517</v>
      </c>
      <c r="AC694">
        <v>8361.7000000000007</v>
      </c>
      <c r="AD694">
        <v>2.4</v>
      </c>
    </row>
    <row r="695" spans="1:30" x14ac:dyDescent="0.2">
      <c r="A695" s="2">
        <v>42491</v>
      </c>
      <c r="B695">
        <v>3234.8</v>
      </c>
      <c r="C695">
        <v>12708.4</v>
      </c>
      <c r="D695">
        <v>1380.4</v>
      </c>
      <c r="E695">
        <v>1329.1</v>
      </c>
      <c r="G695">
        <v>402.1</v>
      </c>
      <c r="H695">
        <v>722.1</v>
      </c>
      <c r="I695">
        <v>462.5</v>
      </c>
      <c r="J695">
        <v>221.8</v>
      </c>
      <c r="K695">
        <v>684.2</v>
      </c>
      <c r="L695">
        <v>3237.6</v>
      </c>
      <c r="M695">
        <v>12765.6</v>
      </c>
      <c r="N695">
        <v>1374.8</v>
      </c>
      <c r="O695">
        <v>1340</v>
      </c>
      <c r="Q695">
        <v>400.5</v>
      </c>
      <c r="R695">
        <v>728.6</v>
      </c>
      <c r="S695">
        <v>1452.4</v>
      </c>
      <c r="T695">
        <v>2384.1</v>
      </c>
      <c r="U695">
        <v>3836.5</v>
      </c>
      <c r="V695">
        <v>2443.8000000000002</v>
      </c>
      <c r="W695">
        <v>78.8</v>
      </c>
      <c r="X695">
        <v>2443.6999999999998</v>
      </c>
      <c r="Y695">
        <v>523</v>
      </c>
      <c r="Z695">
        <v>8349.4</v>
      </c>
      <c r="AA695">
        <v>2.2999999999999998</v>
      </c>
      <c r="AB695">
        <v>520.5</v>
      </c>
      <c r="AC695">
        <v>8399</v>
      </c>
      <c r="AD695">
        <v>2.2999999999999998</v>
      </c>
    </row>
    <row r="696" spans="1:30" x14ac:dyDescent="0.2">
      <c r="A696" s="2">
        <v>42522</v>
      </c>
      <c r="B696">
        <v>3247</v>
      </c>
      <c r="C696">
        <v>12789</v>
      </c>
      <c r="D696">
        <v>1383.7</v>
      </c>
      <c r="E696">
        <v>1333.4</v>
      </c>
      <c r="G696">
        <v>398.6</v>
      </c>
      <c r="H696">
        <v>710.3</v>
      </c>
      <c r="I696">
        <v>464.2</v>
      </c>
      <c r="J696">
        <v>221.7</v>
      </c>
      <c r="K696">
        <v>686</v>
      </c>
      <c r="L696">
        <v>3246.1</v>
      </c>
      <c r="M696">
        <v>12831.9</v>
      </c>
      <c r="N696">
        <v>1382</v>
      </c>
      <c r="O696">
        <v>1334.5</v>
      </c>
      <c r="Q696">
        <v>395.7</v>
      </c>
      <c r="R696">
        <v>719.8</v>
      </c>
      <c r="S696">
        <v>1458.4</v>
      </c>
      <c r="T696">
        <v>2367</v>
      </c>
      <c r="U696">
        <v>3825.5</v>
      </c>
      <c r="V696">
        <v>2427.5</v>
      </c>
      <c r="W696">
        <v>129.5</v>
      </c>
      <c r="X696">
        <v>2427.3000000000002</v>
      </c>
      <c r="Y696">
        <v>527.6</v>
      </c>
      <c r="Z696">
        <v>8433.1</v>
      </c>
      <c r="AA696">
        <v>2.2999999999999998</v>
      </c>
      <c r="AB696">
        <v>527.29999999999995</v>
      </c>
      <c r="AC696">
        <v>8470.2999999999993</v>
      </c>
      <c r="AD696">
        <v>2.2999999999999998</v>
      </c>
    </row>
    <row r="697" spans="1:30" x14ac:dyDescent="0.2">
      <c r="A697" s="2">
        <v>42552</v>
      </c>
      <c r="B697">
        <v>3244.7</v>
      </c>
      <c r="C697">
        <v>12850.1</v>
      </c>
      <c r="D697">
        <v>1389.2</v>
      </c>
      <c r="E697">
        <v>1331</v>
      </c>
      <c r="G697">
        <v>395.9</v>
      </c>
      <c r="H697">
        <v>701.8</v>
      </c>
      <c r="I697">
        <v>467.7</v>
      </c>
      <c r="J697">
        <v>223.1</v>
      </c>
      <c r="K697">
        <v>690.8</v>
      </c>
      <c r="L697">
        <v>3246</v>
      </c>
      <c r="M697">
        <v>12892</v>
      </c>
      <c r="N697">
        <v>1388.4</v>
      </c>
      <c r="O697">
        <v>1327.4</v>
      </c>
      <c r="Q697">
        <v>391.8</v>
      </c>
      <c r="R697">
        <v>711.5</v>
      </c>
      <c r="S697">
        <v>1462.9</v>
      </c>
      <c r="T697">
        <v>2309.6999999999998</v>
      </c>
      <c r="U697">
        <v>3772.5</v>
      </c>
      <c r="V697">
        <v>2371.1999999999998</v>
      </c>
      <c r="W697">
        <v>204.5</v>
      </c>
      <c r="X697">
        <v>2371</v>
      </c>
      <c r="Y697">
        <v>522.29999999999995</v>
      </c>
      <c r="Z697">
        <v>8507.7000000000007</v>
      </c>
      <c r="AA697">
        <v>2.2999999999999998</v>
      </c>
      <c r="AB697">
        <v>527.9</v>
      </c>
      <c r="AC697">
        <v>8542.7999999999993</v>
      </c>
      <c r="AD697">
        <v>2.2999999999999998</v>
      </c>
    </row>
    <row r="698" spans="1:30" x14ac:dyDescent="0.2">
      <c r="A698" s="2">
        <v>42583</v>
      </c>
      <c r="B698">
        <v>3319</v>
      </c>
      <c r="C698">
        <v>12946.7</v>
      </c>
      <c r="D698">
        <v>1391.9</v>
      </c>
      <c r="E698">
        <v>1390.2</v>
      </c>
      <c r="G698">
        <v>388.8</v>
      </c>
      <c r="H698">
        <v>685.3</v>
      </c>
      <c r="I698">
        <v>473.1</v>
      </c>
      <c r="J698">
        <v>226.1</v>
      </c>
      <c r="K698">
        <v>699.1</v>
      </c>
      <c r="L698">
        <v>3319.3</v>
      </c>
      <c r="M698">
        <v>12978.2</v>
      </c>
      <c r="N698">
        <v>1394.4</v>
      </c>
      <c r="O698">
        <v>1384.4</v>
      </c>
      <c r="Q698">
        <v>386.2</v>
      </c>
      <c r="R698">
        <v>693.6</v>
      </c>
      <c r="S698">
        <v>1464.4</v>
      </c>
      <c r="T698">
        <v>2352.3000000000002</v>
      </c>
      <c r="U698">
        <v>3816.7</v>
      </c>
      <c r="V698">
        <v>2413.5</v>
      </c>
      <c r="W698">
        <v>207.1</v>
      </c>
      <c r="X698">
        <v>2413.3000000000002</v>
      </c>
      <c r="Y698">
        <v>534.6</v>
      </c>
      <c r="Z698">
        <v>8553.6</v>
      </c>
      <c r="AA698">
        <v>2.2999999999999998</v>
      </c>
      <c r="AB698">
        <v>538.29999999999995</v>
      </c>
      <c r="AC698">
        <v>8579.1</v>
      </c>
      <c r="AD698">
        <v>2.2999999999999998</v>
      </c>
    </row>
    <row r="699" spans="1:30" x14ac:dyDescent="0.2">
      <c r="A699" s="2">
        <v>42614</v>
      </c>
      <c r="B699">
        <v>3296.4</v>
      </c>
      <c r="C699">
        <v>13016.2</v>
      </c>
      <c r="D699">
        <v>1396.7</v>
      </c>
      <c r="E699">
        <v>1364.7</v>
      </c>
      <c r="G699">
        <v>382.7</v>
      </c>
      <c r="H699">
        <v>668.2</v>
      </c>
      <c r="I699">
        <v>478.3</v>
      </c>
      <c r="J699">
        <v>228.9</v>
      </c>
      <c r="K699">
        <v>707.2</v>
      </c>
      <c r="L699">
        <v>3327.7</v>
      </c>
      <c r="M699">
        <v>13037.9</v>
      </c>
      <c r="N699">
        <v>1400</v>
      </c>
      <c r="O699">
        <v>1384.2</v>
      </c>
      <c r="Q699">
        <v>380.8</v>
      </c>
      <c r="R699">
        <v>672.8</v>
      </c>
      <c r="S699">
        <v>1470.6</v>
      </c>
      <c r="T699">
        <v>2265.3000000000002</v>
      </c>
      <c r="U699">
        <v>3735.9</v>
      </c>
      <c r="V699">
        <v>2325.1</v>
      </c>
      <c r="W699">
        <v>206.3</v>
      </c>
      <c r="X699">
        <v>2324.9</v>
      </c>
      <c r="Y699">
        <v>532.70000000000005</v>
      </c>
      <c r="Z699">
        <v>8668.9</v>
      </c>
      <c r="AA699">
        <v>2.2000000000000002</v>
      </c>
      <c r="AB699">
        <v>541.29999999999995</v>
      </c>
      <c r="AC699">
        <v>8656.7000000000007</v>
      </c>
      <c r="AD699">
        <v>2.2000000000000002</v>
      </c>
    </row>
    <row r="700" spans="1:30" x14ac:dyDescent="0.2">
      <c r="A700" s="2">
        <v>42644</v>
      </c>
      <c r="B700">
        <v>3327.7</v>
      </c>
      <c r="C700">
        <v>13079.4</v>
      </c>
      <c r="D700">
        <v>1403.3</v>
      </c>
      <c r="E700">
        <v>1387.1</v>
      </c>
      <c r="G700">
        <v>376.6</v>
      </c>
      <c r="H700">
        <v>673.8</v>
      </c>
      <c r="I700">
        <v>482.3</v>
      </c>
      <c r="J700">
        <v>231.7</v>
      </c>
      <c r="K700">
        <v>714</v>
      </c>
      <c r="L700">
        <v>3333.4</v>
      </c>
      <c r="M700">
        <v>13105.4</v>
      </c>
      <c r="N700">
        <v>1405.9</v>
      </c>
      <c r="O700">
        <v>1381.3</v>
      </c>
      <c r="Q700">
        <v>376.8</v>
      </c>
      <c r="R700">
        <v>678.1</v>
      </c>
      <c r="S700">
        <v>1477</v>
      </c>
      <c r="T700">
        <v>2095.1</v>
      </c>
      <c r="U700">
        <v>3572.1</v>
      </c>
      <c r="V700">
        <v>2156.1</v>
      </c>
      <c r="W700">
        <v>124.5</v>
      </c>
      <c r="X700">
        <v>2155.9</v>
      </c>
      <c r="Y700">
        <v>535</v>
      </c>
      <c r="Z700">
        <v>8701.4</v>
      </c>
      <c r="AA700">
        <v>2.2000000000000002</v>
      </c>
      <c r="AB700">
        <v>544.1</v>
      </c>
      <c r="AC700">
        <v>8717</v>
      </c>
      <c r="AD700">
        <v>2.2000000000000002</v>
      </c>
    </row>
    <row r="701" spans="1:30" x14ac:dyDescent="0.2">
      <c r="A701" s="2">
        <v>42675</v>
      </c>
      <c r="B701">
        <v>3328.5</v>
      </c>
      <c r="C701">
        <v>13191.8</v>
      </c>
      <c r="D701">
        <v>1412.6</v>
      </c>
      <c r="E701">
        <v>1376.4</v>
      </c>
      <c r="G701">
        <v>370.6</v>
      </c>
      <c r="H701">
        <v>694.2</v>
      </c>
      <c r="I701">
        <v>485.2</v>
      </c>
      <c r="J701">
        <v>234.4</v>
      </c>
      <c r="K701">
        <v>719.6</v>
      </c>
      <c r="L701">
        <v>3355</v>
      </c>
      <c r="M701">
        <v>13176.5</v>
      </c>
      <c r="N701">
        <v>1414.1</v>
      </c>
      <c r="O701">
        <v>1391</v>
      </c>
      <c r="Q701">
        <v>373</v>
      </c>
      <c r="R701">
        <v>698.6</v>
      </c>
      <c r="S701">
        <v>1489.5</v>
      </c>
      <c r="T701">
        <v>2140.3000000000002</v>
      </c>
      <c r="U701">
        <v>3629.8</v>
      </c>
      <c r="V701">
        <v>2201.6999999999998</v>
      </c>
      <c r="W701">
        <v>39.200000000000003</v>
      </c>
      <c r="X701">
        <v>2201.6</v>
      </c>
      <c r="Y701">
        <v>537.29999999999995</v>
      </c>
      <c r="Z701">
        <v>8798.4</v>
      </c>
      <c r="AA701">
        <v>2.2000000000000002</v>
      </c>
      <c r="AB701">
        <v>547.79999999999995</v>
      </c>
      <c r="AC701">
        <v>8749.9</v>
      </c>
      <c r="AD701">
        <v>2.2000000000000002</v>
      </c>
    </row>
    <row r="702" spans="1:30" x14ac:dyDescent="0.2">
      <c r="A702" s="2">
        <v>42705</v>
      </c>
      <c r="B702">
        <v>3384</v>
      </c>
      <c r="C702">
        <v>13299.9</v>
      </c>
      <c r="D702">
        <v>1422.4</v>
      </c>
      <c r="E702">
        <v>1408.9</v>
      </c>
      <c r="G702">
        <v>363.5</v>
      </c>
      <c r="H702">
        <v>704.3</v>
      </c>
      <c r="I702">
        <v>488.1</v>
      </c>
      <c r="J702">
        <v>237</v>
      </c>
      <c r="K702">
        <v>725.2</v>
      </c>
      <c r="L702">
        <v>3340.9</v>
      </c>
      <c r="M702">
        <v>13209.6</v>
      </c>
      <c r="N702">
        <v>1421.2</v>
      </c>
      <c r="O702">
        <v>1370.4</v>
      </c>
      <c r="Q702">
        <v>368.8</v>
      </c>
      <c r="R702">
        <v>696.6</v>
      </c>
      <c r="S702">
        <v>1500.6</v>
      </c>
      <c r="T702">
        <v>2031</v>
      </c>
      <c r="U702">
        <v>3531.6</v>
      </c>
      <c r="V702">
        <v>2095.3000000000002</v>
      </c>
      <c r="W702">
        <v>39</v>
      </c>
      <c r="X702">
        <v>2095.1999999999998</v>
      </c>
      <c r="Y702">
        <v>550.70000000000005</v>
      </c>
      <c r="Z702">
        <v>8848.1</v>
      </c>
      <c r="AA702">
        <v>2.2000000000000002</v>
      </c>
      <c r="AB702">
        <v>547.1</v>
      </c>
      <c r="AC702">
        <v>8803.2999999999993</v>
      </c>
      <c r="AD702">
        <v>2.2000000000000002</v>
      </c>
    </row>
    <row r="703" spans="1:30" x14ac:dyDescent="0.2">
      <c r="A703" s="2">
        <v>42736</v>
      </c>
      <c r="B703">
        <v>3388.6</v>
      </c>
      <c r="C703">
        <v>13281.6</v>
      </c>
      <c r="D703">
        <v>1423.2</v>
      </c>
      <c r="E703">
        <v>1401.6</v>
      </c>
      <c r="G703">
        <v>362.4</v>
      </c>
      <c r="H703">
        <v>708.7</v>
      </c>
      <c r="I703">
        <v>488.6</v>
      </c>
      <c r="J703">
        <v>238.2</v>
      </c>
      <c r="K703">
        <v>726.8</v>
      </c>
      <c r="L703">
        <v>3391.2</v>
      </c>
      <c r="M703">
        <v>13282.7</v>
      </c>
      <c r="N703">
        <v>1429.8</v>
      </c>
      <c r="O703">
        <v>1404.1</v>
      </c>
      <c r="Q703">
        <v>366.6</v>
      </c>
      <c r="R703">
        <v>692</v>
      </c>
      <c r="S703">
        <v>1502.7</v>
      </c>
      <c r="T703">
        <v>2092.8000000000002</v>
      </c>
      <c r="U703">
        <v>3595.5</v>
      </c>
      <c r="V703">
        <v>2158.5</v>
      </c>
      <c r="W703">
        <v>16</v>
      </c>
      <c r="X703">
        <v>2158.5</v>
      </c>
      <c r="Y703">
        <v>561.6</v>
      </c>
      <c r="Z703">
        <v>8821.9</v>
      </c>
      <c r="AA703">
        <v>2.1</v>
      </c>
      <c r="AB703">
        <v>555.1</v>
      </c>
      <c r="AC703">
        <v>8833</v>
      </c>
      <c r="AD703">
        <v>2.1</v>
      </c>
    </row>
    <row r="704" spans="1:30" x14ac:dyDescent="0.2">
      <c r="A704" s="2">
        <v>42767</v>
      </c>
      <c r="B704">
        <v>3358</v>
      </c>
      <c r="C704">
        <v>13305.6</v>
      </c>
      <c r="D704">
        <v>1433.4</v>
      </c>
      <c r="E704">
        <v>1369.5</v>
      </c>
      <c r="G704">
        <v>365.9</v>
      </c>
      <c r="H704">
        <v>701.9</v>
      </c>
      <c r="I704">
        <v>487.1</v>
      </c>
      <c r="J704">
        <v>238.1</v>
      </c>
      <c r="K704">
        <v>725.2</v>
      </c>
      <c r="L704">
        <v>3402.7</v>
      </c>
      <c r="M704">
        <v>13351.4</v>
      </c>
      <c r="N704">
        <v>1437.7</v>
      </c>
      <c r="O704">
        <v>1404.5</v>
      </c>
      <c r="Q704">
        <v>367.8</v>
      </c>
      <c r="R704">
        <v>690.5</v>
      </c>
      <c r="S704">
        <v>1508.4</v>
      </c>
      <c r="T704">
        <v>2238</v>
      </c>
      <c r="U704">
        <v>3746.4</v>
      </c>
      <c r="V704">
        <v>2302.9</v>
      </c>
      <c r="W704">
        <v>20.5</v>
      </c>
      <c r="X704">
        <v>2302.9</v>
      </c>
      <c r="Y704">
        <v>552.9</v>
      </c>
      <c r="Z704">
        <v>8879.7000000000007</v>
      </c>
      <c r="AA704">
        <v>2.1</v>
      </c>
      <c r="AB704">
        <v>558.4</v>
      </c>
      <c r="AC704">
        <v>8890.5</v>
      </c>
      <c r="AD704">
        <v>2.1</v>
      </c>
    </row>
    <row r="705" spans="1:30" x14ac:dyDescent="0.2">
      <c r="A705" s="2">
        <v>42795</v>
      </c>
      <c r="B705">
        <v>3477.3</v>
      </c>
      <c r="C705">
        <v>13491.7</v>
      </c>
      <c r="D705">
        <v>1453.1</v>
      </c>
      <c r="E705">
        <v>1443.6</v>
      </c>
      <c r="G705">
        <v>368.1</v>
      </c>
      <c r="H705">
        <v>705.9</v>
      </c>
      <c r="I705">
        <v>485.6</v>
      </c>
      <c r="J705">
        <v>238</v>
      </c>
      <c r="K705">
        <v>723.6</v>
      </c>
      <c r="L705">
        <v>3450.5</v>
      </c>
      <c r="M705">
        <v>13420.6</v>
      </c>
      <c r="N705">
        <v>1449.4</v>
      </c>
      <c r="O705">
        <v>1435.6</v>
      </c>
      <c r="Q705">
        <v>369.3</v>
      </c>
      <c r="R705">
        <v>696.1</v>
      </c>
      <c r="S705">
        <v>1530</v>
      </c>
      <c r="T705">
        <v>2326.3000000000002</v>
      </c>
      <c r="U705">
        <v>3856.3</v>
      </c>
      <c r="V705">
        <v>2387.8000000000002</v>
      </c>
      <c r="W705">
        <v>12.2</v>
      </c>
      <c r="X705">
        <v>2387.8000000000002</v>
      </c>
      <c r="Y705">
        <v>578.6</v>
      </c>
      <c r="Z705">
        <v>8940.4</v>
      </c>
      <c r="AA705">
        <v>2.1</v>
      </c>
      <c r="AB705">
        <v>563.4</v>
      </c>
      <c r="AC705">
        <v>8904.7000000000007</v>
      </c>
      <c r="AD705">
        <v>2.1</v>
      </c>
    </row>
    <row r="706" spans="1:30" x14ac:dyDescent="0.2">
      <c r="A706" s="2">
        <v>42826</v>
      </c>
      <c r="B706">
        <v>3489.1</v>
      </c>
      <c r="C706">
        <v>13565</v>
      </c>
      <c r="D706">
        <v>1465.1</v>
      </c>
      <c r="E706">
        <v>1445.4</v>
      </c>
      <c r="G706">
        <v>374</v>
      </c>
      <c r="H706">
        <v>703.4</v>
      </c>
      <c r="I706">
        <v>483.7</v>
      </c>
      <c r="J706">
        <v>236.7</v>
      </c>
      <c r="K706">
        <v>720.4</v>
      </c>
      <c r="L706">
        <v>3451.2</v>
      </c>
      <c r="M706">
        <v>13482.9</v>
      </c>
      <c r="N706">
        <v>1460</v>
      </c>
      <c r="O706">
        <v>1427</v>
      </c>
      <c r="Q706">
        <v>373.6</v>
      </c>
      <c r="R706">
        <v>702</v>
      </c>
      <c r="S706">
        <v>1540.3</v>
      </c>
      <c r="T706">
        <v>2281.4</v>
      </c>
      <c r="U706">
        <v>3821.7</v>
      </c>
      <c r="V706">
        <v>2344.8000000000002</v>
      </c>
      <c r="W706">
        <v>45.3</v>
      </c>
      <c r="X706">
        <v>2344.8000000000002</v>
      </c>
      <c r="Y706">
        <v>576.6</v>
      </c>
      <c r="Z706">
        <v>8998.6</v>
      </c>
      <c r="AA706">
        <v>2.1</v>
      </c>
      <c r="AB706">
        <v>562.20000000000005</v>
      </c>
      <c r="AC706">
        <v>8956.2000000000007</v>
      </c>
      <c r="AD706">
        <v>2.1</v>
      </c>
    </row>
    <row r="707" spans="1:30" x14ac:dyDescent="0.2">
      <c r="A707" s="2">
        <v>42856</v>
      </c>
      <c r="B707">
        <v>3517.1</v>
      </c>
      <c r="C707">
        <v>13474.1</v>
      </c>
      <c r="D707">
        <v>1473.9</v>
      </c>
      <c r="E707">
        <v>1464.2</v>
      </c>
      <c r="G707">
        <v>380.2</v>
      </c>
      <c r="H707">
        <v>694</v>
      </c>
      <c r="I707">
        <v>481.3</v>
      </c>
      <c r="J707">
        <v>234.4</v>
      </c>
      <c r="K707">
        <v>715.7</v>
      </c>
      <c r="L707">
        <v>3516.1</v>
      </c>
      <c r="M707">
        <v>13534.8</v>
      </c>
      <c r="N707">
        <v>1468.7</v>
      </c>
      <c r="O707">
        <v>1471.3</v>
      </c>
      <c r="Q707">
        <v>378.4</v>
      </c>
      <c r="R707">
        <v>699.6</v>
      </c>
      <c r="S707">
        <v>1548.6</v>
      </c>
      <c r="T707">
        <v>2225.8000000000002</v>
      </c>
      <c r="U707">
        <v>3774.4</v>
      </c>
      <c r="V707">
        <v>2288.9</v>
      </c>
      <c r="W707">
        <v>55.5</v>
      </c>
      <c r="X707">
        <v>2288.9</v>
      </c>
      <c r="Y707">
        <v>576.9</v>
      </c>
      <c r="Z707">
        <v>8882.7000000000007</v>
      </c>
      <c r="AA707">
        <v>2.1</v>
      </c>
      <c r="AB707">
        <v>574</v>
      </c>
      <c r="AC707">
        <v>8940.7000000000007</v>
      </c>
      <c r="AD707">
        <v>2.1</v>
      </c>
    </row>
    <row r="708" spans="1:30" x14ac:dyDescent="0.2">
      <c r="A708" s="2">
        <v>42887</v>
      </c>
      <c r="B708">
        <v>3527.7</v>
      </c>
      <c r="C708">
        <v>13522.1</v>
      </c>
      <c r="D708">
        <v>1479.9</v>
      </c>
      <c r="E708">
        <v>1476</v>
      </c>
      <c r="G708">
        <v>388</v>
      </c>
      <c r="H708">
        <v>689.2</v>
      </c>
      <c r="I708">
        <v>478.9</v>
      </c>
      <c r="J708">
        <v>232.1</v>
      </c>
      <c r="K708">
        <v>711</v>
      </c>
      <c r="L708">
        <v>3524.9</v>
      </c>
      <c r="M708">
        <v>13558.9</v>
      </c>
      <c r="N708">
        <v>1477.4</v>
      </c>
      <c r="O708">
        <v>1475.8</v>
      </c>
      <c r="Q708">
        <v>384.1</v>
      </c>
      <c r="R708">
        <v>698.3</v>
      </c>
      <c r="S708">
        <v>1556.2</v>
      </c>
      <c r="T708">
        <v>2206.5</v>
      </c>
      <c r="U708">
        <v>3762.8</v>
      </c>
      <c r="V708">
        <v>2269.6999999999998</v>
      </c>
      <c r="W708">
        <v>95.2</v>
      </c>
      <c r="X708">
        <v>2269.6</v>
      </c>
      <c r="Y708">
        <v>569.79999999999995</v>
      </c>
      <c r="Z708">
        <v>8917.2000000000007</v>
      </c>
      <c r="AA708">
        <v>2</v>
      </c>
      <c r="AB708">
        <v>569.6</v>
      </c>
      <c r="AC708">
        <v>8951.7000000000007</v>
      </c>
      <c r="AD708">
        <v>2</v>
      </c>
    </row>
    <row r="709" spans="1:30" x14ac:dyDescent="0.2">
      <c r="A709" s="2">
        <v>42917</v>
      </c>
      <c r="B709">
        <v>3548.2</v>
      </c>
      <c r="C709">
        <v>13584.4</v>
      </c>
      <c r="D709">
        <v>1485.7</v>
      </c>
      <c r="E709">
        <v>1495</v>
      </c>
      <c r="G709">
        <v>396.2</v>
      </c>
      <c r="H709">
        <v>689.6</v>
      </c>
      <c r="I709">
        <v>477.6</v>
      </c>
      <c r="J709">
        <v>231.7</v>
      </c>
      <c r="K709">
        <v>709.3</v>
      </c>
      <c r="L709">
        <v>3548.6</v>
      </c>
      <c r="M709">
        <v>13621</v>
      </c>
      <c r="N709">
        <v>1484.8</v>
      </c>
      <c r="O709">
        <v>1490.6</v>
      </c>
      <c r="Q709">
        <v>391.3</v>
      </c>
      <c r="R709">
        <v>699.3</v>
      </c>
      <c r="S709">
        <v>1562.1</v>
      </c>
      <c r="T709">
        <v>2233.3000000000002</v>
      </c>
      <c r="U709">
        <v>3795.4</v>
      </c>
      <c r="V709">
        <v>2296.9</v>
      </c>
      <c r="W709">
        <v>165.8</v>
      </c>
      <c r="X709">
        <v>2296.8000000000002</v>
      </c>
      <c r="Y709">
        <v>565.5</v>
      </c>
      <c r="Z709">
        <v>8950.4</v>
      </c>
      <c r="AA709">
        <v>2</v>
      </c>
      <c r="AB709">
        <v>571.20000000000005</v>
      </c>
      <c r="AC709">
        <v>8981.9</v>
      </c>
      <c r="AD709">
        <v>2</v>
      </c>
    </row>
    <row r="710" spans="1:30" x14ac:dyDescent="0.2">
      <c r="A710" s="2">
        <v>42948</v>
      </c>
      <c r="B710">
        <v>3588.6</v>
      </c>
      <c r="C710">
        <v>13653.7</v>
      </c>
      <c r="D710">
        <v>1490.7</v>
      </c>
      <c r="E710">
        <v>1520.8</v>
      </c>
      <c r="G710">
        <v>403.9</v>
      </c>
      <c r="H710">
        <v>696.9</v>
      </c>
      <c r="I710">
        <v>477.4</v>
      </c>
      <c r="J710">
        <v>233.1</v>
      </c>
      <c r="K710">
        <v>710.6</v>
      </c>
      <c r="L710">
        <v>3587.8</v>
      </c>
      <c r="M710">
        <v>13679.6</v>
      </c>
      <c r="N710">
        <v>1492.6</v>
      </c>
      <c r="O710">
        <v>1514.6</v>
      </c>
      <c r="Q710">
        <v>400.2</v>
      </c>
      <c r="R710">
        <v>706.2</v>
      </c>
      <c r="S710">
        <v>1566</v>
      </c>
      <c r="T710">
        <v>2344</v>
      </c>
      <c r="U710">
        <v>3910</v>
      </c>
      <c r="V710">
        <v>2407.1999999999998</v>
      </c>
      <c r="W710">
        <v>219.7</v>
      </c>
      <c r="X710">
        <v>2407</v>
      </c>
      <c r="Y710">
        <v>575.1</v>
      </c>
      <c r="Z710">
        <v>8964.4</v>
      </c>
      <c r="AA710">
        <v>2</v>
      </c>
      <c r="AB710">
        <v>578.6</v>
      </c>
      <c r="AC710">
        <v>8985.5</v>
      </c>
      <c r="AD710">
        <v>2</v>
      </c>
    </row>
    <row r="711" spans="1:30" x14ac:dyDescent="0.2">
      <c r="A711" s="2">
        <v>42979</v>
      </c>
      <c r="B711">
        <v>3542.2</v>
      </c>
      <c r="C711">
        <v>13705.5</v>
      </c>
      <c r="D711">
        <v>1499.7</v>
      </c>
      <c r="E711">
        <v>1471</v>
      </c>
      <c r="G711">
        <v>414.5</v>
      </c>
      <c r="H711">
        <v>702</v>
      </c>
      <c r="I711">
        <v>477.3</v>
      </c>
      <c r="J711">
        <v>234.5</v>
      </c>
      <c r="K711">
        <v>711.8</v>
      </c>
      <c r="L711">
        <v>3571.2</v>
      </c>
      <c r="M711">
        <v>13722.1</v>
      </c>
      <c r="N711">
        <v>1499.9</v>
      </c>
      <c r="O711">
        <v>1490.1</v>
      </c>
      <c r="Q711">
        <v>410.9</v>
      </c>
      <c r="R711">
        <v>708.1</v>
      </c>
      <c r="S711">
        <v>1578.8</v>
      </c>
      <c r="T711">
        <v>2295.6999999999998</v>
      </c>
      <c r="U711">
        <v>3874.5</v>
      </c>
      <c r="V711">
        <v>2357.9</v>
      </c>
      <c r="W711">
        <v>223.8</v>
      </c>
      <c r="X711">
        <v>2357.6999999999998</v>
      </c>
      <c r="Y711">
        <v>569.6</v>
      </c>
      <c r="Z711">
        <v>9046.7999999999993</v>
      </c>
      <c r="AA711">
        <v>2</v>
      </c>
      <c r="AB711">
        <v>579.20000000000005</v>
      </c>
      <c r="AC711">
        <v>9032</v>
      </c>
      <c r="AD711">
        <v>2</v>
      </c>
    </row>
    <row r="712" spans="1:30" x14ac:dyDescent="0.2">
      <c r="A712" s="2">
        <v>43009</v>
      </c>
      <c r="B712">
        <v>3601.6</v>
      </c>
      <c r="C712">
        <v>13750.7</v>
      </c>
      <c r="D712">
        <v>1507.6</v>
      </c>
      <c r="E712">
        <v>1515.9</v>
      </c>
      <c r="G712">
        <v>420.2</v>
      </c>
      <c r="H712">
        <v>703</v>
      </c>
      <c r="I712">
        <v>477.2</v>
      </c>
      <c r="J712">
        <v>235.1</v>
      </c>
      <c r="K712">
        <v>712.3</v>
      </c>
      <c r="L712">
        <v>3606.3</v>
      </c>
      <c r="M712">
        <v>13777.4</v>
      </c>
      <c r="N712">
        <v>1508.5</v>
      </c>
      <c r="O712">
        <v>1512.3</v>
      </c>
      <c r="Q712">
        <v>420</v>
      </c>
      <c r="R712">
        <v>707.8</v>
      </c>
      <c r="S712">
        <v>1584.2</v>
      </c>
      <c r="T712">
        <v>2245.6999999999998</v>
      </c>
      <c r="U712">
        <v>3829.9</v>
      </c>
      <c r="V712">
        <v>2310.9</v>
      </c>
      <c r="W712">
        <v>150.9</v>
      </c>
      <c r="X712">
        <v>2310.8000000000002</v>
      </c>
      <c r="Y712">
        <v>576.20000000000005</v>
      </c>
      <c r="Z712">
        <v>9025.9</v>
      </c>
      <c r="AA712">
        <v>1.9</v>
      </c>
      <c r="AB712">
        <v>583.6</v>
      </c>
      <c r="AC712">
        <v>9043.2999999999993</v>
      </c>
      <c r="AD712">
        <v>1.9</v>
      </c>
    </row>
    <row r="713" spans="1:30" x14ac:dyDescent="0.2">
      <c r="A713" s="2">
        <v>43040</v>
      </c>
      <c r="B713">
        <v>3603.3</v>
      </c>
      <c r="C713">
        <v>13819.9</v>
      </c>
      <c r="D713">
        <v>1514.8</v>
      </c>
      <c r="E713">
        <v>1502.1</v>
      </c>
      <c r="G713">
        <v>423.5</v>
      </c>
      <c r="H713">
        <v>704.7</v>
      </c>
      <c r="I713">
        <v>477.3</v>
      </c>
      <c r="J713">
        <v>235.1</v>
      </c>
      <c r="K713">
        <v>712.3</v>
      </c>
      <c r="L713">
        <v>3631</v>
      </c>
      <c r="M713">
        <v>13804.1</v>
      </c>
      <c r="N713">
        <v>1515.8</v>
      </c>
      <c r="O713">
        <v>1519.1</v>
      </c>
      <c r="Q713">
        <v>426.7</v>
      </c>
      <c r="R713">
        <v>708.2</v>
      </c>
      <c r="S713">
        <v>1593.3</v>
      </c>
      <c r="T713">
        <v>2314.5</v>
      </c>
      <c r="U713">
        <v>3907.7</v>
      </c>
      <c r="V713">
        <v>2378.3000000000002</v>
      </c>
      <c r="W713">
        <v>64.8</v>
      </c>
      <c r="X713">
        <v>2378.1999999999998</v>
      </c>
      <c r="Y713">
        <v>584.5</v>
      </c>
      <c r="Z713">
        <v>9088.4</v>
      </c>
      <c r="AA713">
        <v>1.9</v>
      </c>
      <c r="AB713">
        <v>594.1</v>
      </c>
      <c r="AC713">
        <v>9038.2000000000007</v>
      </c>
      <c r="AD713">
        <v>1.9</v>
      </c>
    </row>
    <row r="714" spans="1:30" x14ac:dyDescent="0.2">
      <c r="A714" s="2">
        <v>43070</v>
      </c>
      <c r="B714">
        <v>3652.7</v>
      </c>
      <c r="C714">
        <v>13945</v>
      </c>
      <c r="D714">
        <v>1527.4</v>
      </c>
      <c r="E714">
        <v>1526.7</v>
      </c>
      <c r="G714">
        <v>426.7</v>
      </c>
      <c r="H714">
        <v>719.6</v>
      </c>
      <c r="I714">
        <v>477.3</v>
      </c>
      <c r="J714">
        <v>235</v>
      </c>
      <c r="K714">
        <v>712.3</v>
      </c>
      <c r="L714">
        <v>3610.6</v>
      </c>
      <c r="M714">
        <v>13852.3</v>
      </c>
      <c r="N714">
        <v>1525.4</v>
      </c>
      <c r="O714">
        <v>1489.2</v>
      </c>
      <c r="Q714">
        <v>433.8</v>
      </c>
      <c r="R714">
        <v>710.9</v>
      </c>
      <c r="S714">
        <v>1606.7</v>
      </c>
      <c r="T714">
        <v>2244.3000000000002</v>
      </c>
      <c r="U714">
        <v>3851</v>
      </c>
      <c r="V714">
        <v>2309.8000000000002</v>
      </c>
      <c r="W714">
        <v>75.400000000000006</v>
      </c>
      <c r="X714">
        <v>2309.6999999999998</v>
      </c>
      <c r="Y714">
        <v>596.70000000000005</v>
      </c>
      <c r="Z714">
        <v>9146.1</v>
      </c>
      <c r="AA714">
        <v>1.9</v>
      </c>
      <c r="AB714">
        <v>594.1</v>
      </c>
      <c r="AC714">
        <v>9097</v>
      </c>
      <c r="AD714">
        <v>1.9</v>
      </c>
    </row>
    <row r="715" spans="1:30" x14ac:dyDescent="0.2">
      <c r="A715" s="2">
        <v>43101</v>
      </c>
      <c r="B715">
        <v>3651.9</v>
      </c>
      <c r="C715">
        <v>13863.1</v>
      </c>
      <c r="D715">
        <v>1528.7</v>
      </c>
      <c r="E715">
        <v>1512.7</v>
      </c>
      <c r="G715">
        <v>433.6</v>
      </c>
      <c r="H715">
        <v>727</v>
      </c>
      <c r="I715">
        <v>477.1</v>
      </c>
      <c r="J715">
        <v>233.5</v>
      </c>
      <c r="K715">
        <v>710.6</v>
      </c>
      <c r="L715">
        <v>3656.2</v>
      </c>
      <c r="M715">
        <v>13868.2</v>
      </c>
      <c r="N715">
        <v>1535.8</v>
      </c>
      <c r="O715">
        <v>1517</v>
      </c>
      <c r="Q715">
        <v>439.7</v>
      </c>
      <c r="R715">
        <v>709.7</v>
      </c>
      <c r="S715">
        <v>1610.2</v>
      </c>
      <c r="T715">
        <v>2214.6</v>
      </c>
      <c r="U715">
        <v>3824.8</v>
      </c>
      <c r="V715">
        <v>2281</v>
      </c>
      <c r="W715">
        <v>57.9</v>
      </c>
      <c r="X715">
        <v>2281</v>
      </c>
      <c r="Y715">
        <v>608.6</v>
      </c>
      <c r="Z715">
        <v>9050.6</v>
      </c>
      <c r="AA715">
        <v>1.9</v>
      </c>
      <c r="AB715">
        <v>601.4</v>
      </c>
      <c r="AC715">
        <v>9062.6</v>
      </c>
      <c r="AD715">
        <v>1.9</v>
      </c>
    </row>
    <row r="716" spans="1:30" x14ac:dyDescent="0.2">
      <c r="A716" s="2">
        <v>43132</v>
      </c>
      <c r="B716">
        <v>3566.1</v>
      </c>
      <c r="C716">
        <v>13849.1</v>
      </c>
      <c r="D716">
        <v>1538.2</v>
      </c>
      <c r="E716">
        <v>1433.4</v>
      </c>
      <c r="G716">
        <v>441.2</v>
      </c>
      <c r="H716">
        <v>732</v>
      </c>
      <c r="I716">
        <v>476.9</v>
      </c>
      <c r="J716">
        <v>230.9</v>
      </c>
      <c r="K716">
        <v>707.8</v>
      </c>
      <c r="L716">
        <v>3619</v>
      </c>
      <c r="M716">
        <v>13910.2</v>
      </c>
      <c r="N716">
        <v>1545.3</v>
      </c>
      <c r="O716">
        <v>1470.3</v>
      </c>
      <c r="Q716">
        <v>445.5</v>
      </c>
      <c r="R716">
        <v>720.6</v>
      </c>
      <c r="S716">
        <v>1616.3</v>
      </c>
      <c r="T716">
        <v>2238.8000000000002</v>
      </c>
      <c r="U716">
        <v>3855.1</v>
      </c>
      <c r="V716">
        <v>2305.3000000000002</v>
      </c>
      <c r="W716">
        <v>20.3</v>
      </c>
      <c r="X716">
        <v>2305.1999999999998</v>
      </c>
      <c r="Y716">
        <v>592.6</v>
      </c>
      <c r="Z716">
        <v>9109.7999999999993</v>
      </c>
      <c r="AA716">
        <v>1.9</v>
      </c>
      <c r="AB716">
        <v>601.5</v>
      </c>
      <c r="AC716">
        <v>9125.1</v>
      </c>
      <c r="AD716">
        <v>1.9</v>
      </c>
    </row>
    <row r="717" spans="1:30" x14ac:dyDescent="0.2">
      <c r="A717" s="2">
        <v>43160</v>
      </c>
      <c r="B717">
        <v>3688.4</v>
      </c>
      <c r="C717">
        <v>14031</v>
      </c>
      <c r="D717">
        <v>1555.3</v>
      </c>
      <c r="E717">
        <v>1513.4</v>
      </c>
      <c r="G717">
        <v>451</v>
      </c>
      <c r="H717">
        <v>735</v>
      </c>
      <c r="I717">
        <v>476.6</v>
      </c>
      <c r="J717">
        <v>228.3</v>
      </c>
      <c r="K717">
        <v>704.9</v>
      </c>
      <c r="L717">
        <v>3663.4</v>
      </c>
      <c r="M717">
        <v>13965.5</v>
      </c>
      <c r="N717">
        <v>1554.4</v>
      </c>
      <c r="O717">
        <v>1504.8</v>
      </c>
      <c r="Q717">
        <v>453.6</v>
      </c>
      <c r="R717">
        <v>724.3</v>
      </c>
      <c r="S717">
        <v>1633.6</v>
      </c>
      <c r="T717">
        <v>2167</v>
      </c>
      <c r="U717">
        <v>3800.6</v>
      </c>
      <c r="V717">
        <v>2230.9</v>
      </c>
      <c r="W717">
        <v>16</v>
      </c>
      <c r="X717">
        <v>2230.9</v>
      </c>
      <c r="Y717">
        <v>617.9</v>
      </c>
      <c r="Z717">
        <v>9156.7000000000007</v>
      </c>
      <c r="AA717">
        <v>1.9</v>
      </c>
      <c r="AB717">
        <v>602.29999999999995</v>
      </c>
      <c r="AC717">
        <v>9124.2000000000007</v>
      </c>
      <c r="AD717">
        <v>1.9</v>
      </c>
    </row>
    <row r="718" spans="1:30" x14ac:dyDescent="0.2">
      <c r="A718" s="2">
        <v>43191</v>
      </c>
      <c r="B718">
        <v>3698.1</v>
      </c>
      <c r="C718">
        <v>14069.5</v>
      </c>
      <c r="D718">
        <v>1564.9</v>
      </c>
      <c r="E718">
        <v>1504.8</v>
      </c>
      <c r="G718">
        <v>464</v>
      </c>
      <c r="H718">
        <v>730.4</v>
      </c>
      <c r="I718">
        <v>476</v>
      </c>
      <c r="J718">
        <v>227.5</v>
      </c>
      <c r="K718">
        <v>703.5</v>
      </c>
      <c r="L718">
        <v>3655.2</v>
      </c>
      <c r="M718">
        <v>13987.7</v>
      </c>
      <c r="N718">
        <v>1562.5</v>
      </c>
      <c r="O718">
        <v>1480.7</v>
      </c>
      <c r="Q718">
        <v>464</v>
      </c>
      <c r="R718">
        <v>728.7</v>
      </c>
      <c r="S718">
        <v>1640.9</v>
      </c>
      <c r="T718">
        <v>2086.1999999999998</v>
      </c>
      <c r="U718">
        <v>3727.1</v>
      </c>
      <c r="V718">
        <v>2151</v>
      </c>
      <c r="W718">
        <v>50.6</v>
      </c>
      <c r="X718">
        <v>2151</v>
      </c>
      <c r="Y718">
        <v>626.6</v>
      </c>
      <c r="Z718">
        <v>9177</v>
      </c>
      <c r="AA718">
        <v>1.8</v>
      </c>
      <c r="AB718">
        <v>610.20000000000005</v>
      </c>
      <c r="AC718">
        <v>9139.7999999999993</v>
      </c>
      <c r="AD718">
        <v>1.8</v>
      </c>
    </row>
    <row r="719" spans="1:30" x14ac:dyDescent="0.2">
      <c r="A719" s="2">
        <v>43221</v>
      </c>
      <c r="B719">
        <v>3655.7</v>
      </c>
      <c r="C719">
        <v>13980.4</v>
      </c>
      <c r="D719">
        <v>1575.9</v>
      </c>
      <c r="E719">
        <v>1465.8</v>
      </c>
      <c r="G719">
        <v>477.5</v>
      </c>
      <c r="H719">
        <v>732</v>
      </c>
      <c r="I719">
        <v>475.1</v>
      </c>
      <c r="J719">
        <v>228.1</v>
      </c>
      <c r="K719">
        <v>703.3</v>
      </c>
      <c r="L719">
        <v>3650.8</v>
      </c>
      <c r="M719">
        <v>14041.2</v>
      </c>
      <c r="N719">
        <v>1571.8</v>
      </c>
      <c r="O719">
        <v>1467.8</v>
      </c>
      <c r="Q719">
        <v>474.5</v>
      </c>
      <c r="R719">
        <v>738.2</v>
      </c>
      <c r="S719">
        <v>1652.3</v>
      </c>
      <c r="T719">
        <v>2022.5</v>
      </c>
      <c r="U719">
        <v>3674.8</v>
      </c>
      <c r="V719">
        <v>2086.6</v>
      </c>
      <c r="W719">
        <v>93.9</v>
      </c>
      <c r="X719">
        <v>2086.5</v>
      </c>
      <c r="Y719">
        <v>612.29999999999995</v>
      </c>
      <c r="Z719">
        <v>9115.1</v>
      </c>
      <c r="AA719">
        <v>1.8</v>
      </c>
      <c r="AB719">
        <v>609.4</v>
      </c>
      <c r="AC719">
        <v>9177.7999999999993</v>
      </c>
      <c r="AD719">
        <v>1.8</v>
      </c>
    </row>
    <row r="720" spans="1:30" x14ac:dyDescent="0.2">
      <c r="A720" s="2">
        <v>43252</v>
      </c>
      <c r="B720">
        <v>3656.6</v>
      </c>
      <c r="C720">
        <v>14074.7</v>
      </c>
      <c r="D720">
        <v>1584.5</v>
      </c>
      <c r="E720">
        <v>1461</v>
      </c>
      <c r="G720">
        <v>492</v>
      </c>
      <c r="H720">
        <v>736.9</v>
      </c>
      <c r="I720">
        <v>474.3</v>
      </c>
      <c r="J720">
        <v>228.8</v>
      </c>
      <c r="K720">
        <v>703.1</v>
      </c>
      <c r="L720">
        <v>3652.2</v>
      </c>
      <c r="M720">
        <v>14102.6</v>
      </c>
      <c r="N720">
        <v>1580.2</v>
      </c>
      <c r="O720">
        <v>1459.7</v>
      </c>
      <c r="Q720">
        <v>485.1</v>
      </c>
      <c r="R720">
        <v>746.8</v>
      </c>
      <c r="S720">
        <v>1662.3</v>
      </c>
      <c r="T720">
        <v>1988.2</v>
      </c>
      <c r="U720">
        <v>3650.5</v>
      </c>
      <c r="V720">
        <v>2052.6999999999998</v>
      </c>
      <c r="W720">
        <v>143.19999999999999</v>
      </c>
      <c r="X720">
        <v>2052.6</v>
      </c>
      <c r="Y720">
        <v>609.29999999999995</v>
      </c>
      <c r="Z720">
        <v>9189.2000000000007</v>
      </c>
      <c r="AA720">
        <v>1.8</v>
      </c>
      <c r="AB720">
        <v>610.6</v>
      </c>
      <c r="AC720">
        <v>9218.5</v>
      </c>
      <c r="AD720">
        <v>1.8</v>
      </c>
    </row>
    <row r="721" spans="1:30" x14ac:dyDescent="0.2">
      <c r="A721" s="2">
        <v>43282</v>
      </c>
      <c r="B721">
        <v>3680.7</v>
      </c>
      <c r="C721">
        <v>14109.6</v>
      </c>
      <c r="D721">
        <v>1590.1</v>
      </c>
      <c r="E721">
        <v>1480.1</v>
      </c>
      <c r="G721">
        <v>503.8</v>
      </c>
      <c r="H721">
        <v>742.7</v>
      </c>
      <c r="I721">
        <v>474.5</v>
      </c>
      <c r="J721">
        <v>230.1</v>
      </c>
      <c r="K721">
        <v>704.6</v>
      </c>
      <c r="L721">
        <v>3677.5</v>
      </c>
      <c r="M721">
        <v>14137</v>
      </c>
      <c r="N721">
        <v>1587.6</v>
      </c>
      <c r="O721">
        <v>1475.2</v>
      </c>
      <c r="Q721">
        <v>496.2</v>
      </c>
      <c r="R721">
        <v>753.2</v>
      </c>
      <c r="S721">
        <v>1668.5</v>
      </c>
      <c r="T721">
        <v>1949.8</v>
      </c>
      <c r="U721">
        <v>3618.3</v>
      </c>
      <c r="V721">
        <v>2014.6</v>
      </c>
      <c r="W721">
        <v>224.1</v>
      </c>
      <c r="X721">
        <v>2014.4</v>
      </c>
      <c r="Y721">
        <v>608.70000000000005</v>
      </c>
      <c r="Z721">
        <v>9182.5</v>
      </c>
      <c r="AA721">
        <v>1.8</v>
      </c>
      <c r="AB721">
        <v>612.9</v>
      </c>
      <c r="AC721">
        <v>9210.2000000000007</v>
      </c>
      <c r="AD721">
        <v>1.8</v>
      </c>
    </row>
    <row r="722" spans="1:30" x14ac:dyDescent="0.2">
      <c r="A722" s="2">
        <v>43313</v>
      </c>
      <c r="B722">
        <v>3690.9</v>
      </c>
      <c r="C722">
        <v>14164.9</v>
      </c>
      <c r="D722">
        <v>1596.2</v>
      </c>
      <c r="E722">
        <v>1475.8</v>
      </c>
      <c r="G722">
        <v>513.5</v>
      </c>
      <c r="H722">
        <v>749.5</v>
      </c>
      <c r="I722">
        <v>475.6</v>
      </c>
      <c r="J722">
        <v>232</v>
      </c>
      <c r="K722">
        <v>707.6</v>
      </c>
      <c r="L722">
        <v>3693.2</v>
      </c>
      <c r="M722">
        <v>14187.4</v>
      </c>
      <c r="N722">
        <v>1596.5</v>
      </c>
      <c r="O722">
        <v>1474.6</v>
      </c>
      <c r="Q722">
        <v>507.5</v>
      </c>
      <c r="R722">
        <v>760.3</v>
      </c>
      <c r="S722">
        <v>1673.3</v>
      </c>
      <c r="T722">
        <v>1911.2</v>
      </c>
      <c r="U722">
        <v>3584.5</v>
      </c>
      <c r="V722">
        <v>1976.1</v>
      </c>
      <c r="W722">
        <v>260.60000000000002</v>
      </c>
      <c r="X722">
        <v>1975.8</v>
      </c>
      <c r="Y722">
        <v>617.20000000000005</v>
      </c>
      <c r="Z722">
        <v>9211.1</v>
      </c>
      <c r="AA722">
        <v>1.8</v>
      </c>
      <c r="AB722">
        <v>620.4</v>
      </c>
      <c r="AC722">
        <v>9226.4</v>
      </c>
      <c r="AD722">
        <v>1.8</v>
      </c>
    </row>
    <row r="723" spans="1:30" x14ac:dyDescent="0.2">
      <c r="A723" s="2">
        <v>43344</v>
      </c>
      <c r="B723">
        <v>3675.7</v>
      </c>
      <c r="C723">
        <v>14199.5</v>
      </c>
      <c r="D723">
        <v>1606.9</v>
      </c>
      <c r="E723">
        <v>1455.4</v>
      </c>
      <c r="G723">
        <v>524.9</v>
      </c>
      <c r="H723">
        <v>760.9</v>
      </c>
      <c r="I723">
        <v>476.6</v>
      </c>
      <c r="J723">
        <v>233.9</v>
      </c>
      <c r="K723">
        <v>710.5</v>
      </c>
      <c r="L723">
        <v>3701.8</v>
      </c>
      <c r="M723">
        <v>14214.6</v>
      </c>
      <c r="N723">
        <v>1604.6</v>
      </c>
      <c r="O723">
        <v>1474.1</v>
      </c>
      <c r="Q723">
        <v>518.9</v>
      </c>
      <c r="R723">
        <v>768.4</v>
      </c>
      <c r="S723">
        <v>1686</v>
      </c>
      <c r="T723">
        <v>1873.9</v>
      </c>
      <c r="U723">
        <v>3559.8</v>
      </c>
      <c r="V723">
        <v>1938</v>
      </c>
      <c r="W723">
        <v>290.2</v>
      </c>
      <c r="X723">
        <v>1937.7</v>
      </c>
      <c r="Y723">
        <v>611.70000000000005</v>
      </c>
      <c r="Z723">
        <v>9238</v>
      </c>
      <c r="AA723">
        <v>1.7</v>
      </c>
      <c r="AB723">
        <v>621.29999999999995</v>
      </c>
      <c r="AC723">
        <v>9225.5</v>
      </c>
      <c r="AD723">
        <v>1.7</v>
      </c>
    </row>
    <row r="724" spans="1:30" x14ac:dyDescent="0.2">
      <c r="A724" s="2">
        <v>43374</v>
      </c>
      <c r="B724">
        <v>3722.2</v>
      </c>
      <c r="C724">
        <v>14201.4</v>
      </c>
      <c r="D724">
        <v>1612.4</v>
      </c>
      <c r="E724">
        <v>1482</v>
      </c>
      <c r="G724">
        <v>529.70000000000005</v>
      </c>
      <c r="H724">
        <v>772.4</v>
      </c>
      <c r="I724">
        <v>481.2</v>
      </c>
      <c r="J724">
        <v>239.4</v>
      </c>
      <c r="K724">
        <v>720.6</v>
      </c>
      <c r="L724">
        <v>3728.2</v>
      </c>
      <c r="M724">
        <v>14228.5</v>
      </c>
      <c r="N724">
        <v>1611.5</v>
      </c>
      <c r="O724">
        <v>1481.6</v>
      </c>
      <c r="Q724">
        <v>528.9</v>
      </c>
      <c r="R724">
        <v>776.9</v>
      </c>
      <c r="S724">
        <v>1690.8</v>
      </c>
      <c r="T724">
        <v>1830</v>
      </c>
      <c r="U724">
        <v>3520.9</v>
      </c>
      <c r="V724">
        <v>1895.8</v>
      </c>
      <c r="W724">
        <v>209.2</v>
      </c>
      <c r="X724">
        <v>1895.6</v>
      </c>
      <c r="Y724">
        <v>626.20000000000005</v>
      </c>
      <c r="Z724">
        <v>9177.1</v>
      </c>
      <c r="AA724">
        <v>1.7</v>
      </c>
      <c r="AB724">
        <v>633.5</v>
      </c>
      <c r="AC724">
        <v>9194.4</v>
      </c>
      <c r="AD724">
        <v>1.7</v>
      </c>
    </row>
    <row r="725" spans="1:30" x14ac:dyDescent="0.2">
      <c r="A725" s="2">
        <v>43405</v>
      </c>
      <c r="B725">
        <v>3680</v>
      </c>
      <c r="C725">
        <v>14255.1</v>
      </c>
      <c r="D725">
        <v>1618.5</v>
      </c>
      <c r="E725">
        <v>1442.1</v>
      </c>
      <c r="G725">
        <v>537.9</v>
      </c>
      <c r="H725">
        <v>786</v>
      </c>
      <c r="I725">
        <v>488.3</v>
      </c>
      <c r="J725">
        <v>247.5</v>
      </c>
      <c r="K725">
        <v>735.8</v>
      </c>
      <c r="L725">
        <v>3705.6</v>
      </c>
      <c r="M725">
        <v>14241.6</v>
      </c>
      <c r="N725">
        <v>1618.3</v>
      </c>
      <c r="O725">
        <v>1459.2</v>
      </c>
      <c r="Q725">
        <v>543.4</v>
      </c>
      <c r="R725">
        <v>788.7</v>
      </c>
      <c r="S725">
        <v>1701</v>
      </c>
      <c r="T725">
        <v>1775.3</v>
      </c>
      <c r="U725">
        <v>3476.3</v>
      </c>
      <c r="V725">
        <v>1840.8</v>
      </c>
      <c r="W725">
        <v>96.6</v>
      </c>
      <c r="X725">
        <v>1840.7</v>
      </c>
      <c r="Y725">
        <v>617.79999999999995</v>
      </c>
      <c r="Z725">
        <v>9251.2000000000007</v>
      </c>
      <c r="AA725">
        <v>1.7</v>
      </c>
      <c r="AB725">
        <v>626.4</v>
      </c>
      <c r="AC725">
        <v>9204</v>
      </c>
      <c r="AD725">
        <v>1.7</v>
      </c>
    </row>
    <row r="726" spans="1:30" x14ac:dyDescent="0.2">
      <c r="A726" s="2">
        <v>43435</v>
      </c>
      <c r="B726">
        <v>3800.7</v>
      </c>
      <c r="C726">
        <v>14448.8</v>
      </c>
      <c r="D726">
        <v>1626.7</v>
      </c>
      <c r="E726">
        <v>1538</v>
      </c>
      <c r="G726">
        <v>546.6</v>
      </c>
      <c r="H726">
        <v>811.5</v>
      </c>
      <c r="I726">
        <v>495.4</v>
      </c>
      <c r="J726">
        <v>255.5</v>
      </c>
      <c r="K726">
        <v>750.8</v>
      </c>
      <c r="L726">
        <v>3763.4</v>
      </c>
      <c r="M726">
        <v>14358.8</v>
      </c>
      <c r="N726">
        <v>1625.5</v>
      </c>
      <c r="O726">
        <v>1504.4</v>
      </c>
      <c r="Q726">
        <v>556.79999999999995</v>
      </c>
      <c r="R726">
        <v>801.4</v>
      </c>
      <c r="S726">
        <v>1709.4</v>
      </c>
      <c r="T726">
        <v>1691.4</v>
      </c>
      <c r="U726">
        <v>3400.7</v>
      </c>
      <c r="V726">
        <v>1759.9</v>
      </c>
      <c r="W726">
        <v>75.7</v>
      </c>
      <c r="X726">
        <v>1759.8</v>
      </c>
      <c r="Y726">
        <v>634.20000000000005</v>
      </c>
      <c r="Z726">
        <v>9290</v>
      </c>
      <c r="AA726">
        <v>1.7</v>
      </c>
      <c r="AB726">
        <v>631.79999999999995</v>
      </c>
      <c r="AC726">
        <v>9237.2000000000007</v>
      </c>
      <c r="AD726">
        <v>1.7</v>
      </c>
    </row>
    <row r="727" spans="1:30" x14ac:dyDescent="0.2">
      <c r="A727" s="2">
        <v>43466</v>
      </c>
      <c r="B727">
        <v>3748.5</v>
      </c>
      <c r="C727">
        <v>14423.8</v>
      </c>
      <c r="D727">
        <v>1623.6</v>
      </c>
      <c r="E727">
        <v>1484.5</v>
      </c>
      <c r="G727">
        <v>567.79999999999995</v>
      </c>
      <c r="H727">
        <v>859.8</v>
      </c>
      <c r="I727">
        <v>492.7</v>
      </c>
      <c r="J727">
        <v>258.8</v>
      </c>
      <c r="K727">
        <v>751.5</v>
      </c>
      <c r="L727">
        <v>3754.8</v>
      </c>
      <c r="M727">
        <v>14430.8</v>
      </c>
      <c r="N727">
        <v>1631.6</v>
      </c>
      <c r="O727">
        <v>1489.8</v>
      </c>
      <c r="Q727">
        <v>577.29999999999995</v>
      </c>
      <c r="R727">
        <v>839.6</v>
      </c>
      <c r="S727">
        <v>1707.8</v>
      </c>
      <c r="T727">
        <v>1639</v>
      </c>
      <c r="U727">
        <v>3346.9</v>
      </c>
      <c r="V727">
        <v>1707.3</v>
      </c>
      <c r="W727">
        <v>26.2</v>
      </c>
      <c r="X727">
        <v>1707.2</v>
      </c>
      <c r="Y727">
        <v>640.4</v>
      </c>
      <c r="Z727">
        <v>9247.7000000000007</v>
      </c>
      <c r="AB727">
        <v>633.4</v>
      </c>
      <c r="AC727">
        <v>9259.1</v>
      </c>
    </row>
    <row r="728" spans="1:30" x14ac:dyDescent="0.2">
      <c r="A728" s="2">
        <v>43497</v>
      </c>
      <c r="B728">
        <v>3705.1</v>
      </c>
      <c r="C728">
        <v>14401.9</v>
      </c>
      <c r="D728">
        <v>1628.5</v>
      </c>
      <c r="E728">
        <v>1456.3</v>
      </c>
      <c r="G728">
        <v>591.79999999999995</v>
      </c>
      <c r="H728">
        <v>861</v>
      </c>
      <c r="I728">
        <v>484.3</v>
      </c>
      <c r="J728">
        <v>258.89999999999998</v>
      </c>
      <c r="K728">
        <v>743.1</v>
      </c>
      <c r="L728">
        <v>3762.9</v>
      </c>
      <c r="M728">
        <v>14472.3</v>
      </c>
      <c r="N728">
        <v>1638.4</v>
      </c>
      <c r="O728">
        <v>1492.3</v>
      </c>
      <c r="Q728">
        <v>600</v>
      </c>
      <c r="R728">
        <v>847.8</v>
      </c>
      <c r="S728">
        <v>1708.2</v>
      </c>
      <c r="T728">
        <v>1645.2</v>
      </c>
      <c r="U728">
        <v>3353.5</v>
      </c>
      <c r="V728">
        <v>1713.7</v>
      </c>
      <c r="W728">
        <v>19</v>
      </c>
      <c r="X728">
        <v>1713.7</v>
      </c>
      <c r="Y728">
        <v>620.29999999999995</v>
      </c>
      <c r="Z728">
        <v>9244</v>
      </c>
      <c r="AB728">
        <v>632.20000000000005</v>
      </c>
      <c r="AC728">
        <v>9261.6</v>
      </c>
    </row>
    <row r="729" spans="1:30" x14ac:dyDescent="0.2">
      <c r="A729" s="2">
        <v>43525</v>
      </c>
      <c r="B729">
        <v>3757.3</v>
      </c>
      <c r="C729">
        <v>14572.5</v>
      </c>
      <c r="D729">
        <v>1641.6</v>
      </c>
      <c r="E729">
        <v>1466</v>
      </c>
      <c r="G729">
        <v>611.5</v>
      </c>
      <c r="H729">
        <v>872.9</v>
      </c>
      <c r="I729">
        <v>475.8</v>
      </c>
      <c r="J729">
        <v>259</v>
      </c>
      <c r="K729">
        <v>734.8</v>
      </c>
      <c r="L729">
        <v>3733.6</v>
      </c>
      <c r="M729">
        <v>14510.7</v>
      </c>
      <c r="N729">
        <v>1643.6</v>
      </c>
      <c r="O729">
        <v>1456.5</v>
      </c>
      <c r="Q729">
        <v>616.6</v>
      </c>
      <c r="R729">
        <v>860.2</v>
      </c>
      <c r="S729">
        <v>1720.2</v>
      </c>
      <c r="T729">
        <v>1661.3</v>
      </c>
      <c r="U729">
        <v>3381.5</v>
      </c>
      <c r="V729">
        <v>1725.9</v>
      </c>
      <c r="W729">
        <v>15</v>
      </c>
      <c r="X729">
        <v>1725.9</v>
      </c>
      <c r="Y729">
        <v>649.79999999999995</v>
      </c>
      <c r="Z729">
        <v>9330.7999999999993</v>
      </c>
      <c r="AB729">
        <v>633.4</v>
      </c>
      <c r="AC729">
        <v>9300.2999999999993</v>
      </c>
    </row>
    <row r="730" spans="1:30" x14ac:dyDescent="0.2">
      <c r="A730" s="2">
        <v>43556</v>
      </c>
      <c r="B730">
        <v>3823.8</v>
      </c>
      <c r="C730">
        <v>14623</v>
      </c>
      <c r="D730">
        <v>1649.3</v>
      </c>
      <c r="E730">
        <v>1501.5</v>
      </c>
      <c r="G730">
        <v>624.4</v>
      </c>
      <c r="H730">
        <v>874.5</v>
      </c>
      <c r="I730">
        <v>472</v>
      </c>
      <c r="J730">
        <v>261.39999999999998</v>
      </c>
      <c r="K730">
        <v>733.3</v>
      </c>
      <c r="L730">
        <v>3775</v>
      </c>
      <c r="M730">
        <v>14541</v>
      </c>
      <c r="N730">
        <v>1649.1</v>
      </c>
      <c r="O730">
        <v>1470.1</v>
      </c>
      <c r="Q730">
        <v>625.4</v>
      </c>
      <c r="R730">
        <v>872.7</v>
      </c>
      <c r="S730">
        <v>1727.2</v>
      </c>
      <c r="T730">
        <v>1559.4</v>
      </c>
      <c r="U730">
        <v>3286.7</v>
      </c>
      <c r="V730">
        <v>1623.9</v>
      </c>
      <c r="W730">
        <v>29.6</v>
      </c>
      <c r="X730">
        <v>1623.9</v>
      </c>
      <c r="Y730">
        <v>672.9</v>
      </c>
      <c r="Z730">
        <v>9300.2999999999993</v>
      </c>
      <c r="AB730">
        <v>655.8</v>
      </c>
      <c r="AC730">
        <v>9267.7999999999993</v>
      </c>
    </row>
    <row r="731" spans="1:30" x14ac:dyDescent="0.2">
      <c r="A731" s="2">
        <v>43586</v>
      </c>
      <c r="B731">
        <v>3791.3</v>
      </c>
      <c r="C731">
        <v>14575</v>
      </c>
      <c r="D731">
        <v>1655.6</v>
      </c>
      <c r="E731">
        <v>1481.4</v>
      </c>
      <c r="G731">
        <v>628.29999999999995</v>
      </c>
      <c r="H731">
        <v>872.7</v>
      </c>
      <c r="I731">
        <v>471.8</v>
      </c>
      <c r="J731">
        <v>265.5</v>
      </c>
      <c r="K731">
        <v>737.3</v>
      </c>
      <c r="L731">
        <v>3783.2</v>
      </c>
      <c r="M731">
        <v>14632.5</v>
      </c>
      <c r="N731">
        <v>1652.1</v>
      </c>
      <c r="O731">
        <v>1479.2</v>
      </c>
      <c r="Q731">
        <v>622.6</v>
      </c>
      <c r="R731">
        <v>880.6</v>
      </c>
      <c r="S731">
        <v>1733.2</v>
      </c>
      <c r="T731">
        <v>1511.3</v>
      </c>
      <c r="U731">
        <v>3244.5</v>
      </c>
      <c r="V731">
        <v>1576.3</v>
      </c>
      <c r="W731">
        <v>55.7</v>
      </c>
      <c r="X731">
        <v>1576.3</v>
      </c>
      <c r="Y731">
        <v>654.4</v>
      </c>
      <c r="Z731">
        <v>9282.7000000000007</v>
      </c>
      <c r="AB731">
        <v>651.9</v>
      </c>
      <c r="AC731">
        <v>9346.1</v>
      </c>
    </row>
    <row r="732" spans="1:30" x14ac:dyDescent="0.2">
      <c r="A732" s="2">
        <v>43617</v>
      </c>
      <c r="B732">
        <v>3831.3</v>
      </c>
      <c r="C732">
        <v>14734.8</v>
      </c>
      <c r="D732">
        <v>1660</v>
      </c>
      <c r="E732">
        <v>1522.6</v>
      </c>
      <c r="G732">
        <v>638.1</v>
      </c>
      <c r="H732">
        <v>880.8</v>
      </c>
      <c r="I732">
        <v>471.6</v>
      </c>
      <c r="J732">
        <v>269.5</v>
      </c>
      <c r="K732">
        <v>741.2</v>
      </c>
      <c r="L732">
        <v>3824.4</v>
      </c>
      <c r="M732">
        <v>14754.8</v>
      </c>
      <c r="N732">
        <v>1654.7</v>
      </c>
      <c r="O732">
        <v>1519.9</v>
      </c>
      <c r="Q732">
        <v>627</v>
      </c>
      <c r="R732">
        <v>892.5</v>
      </c>
      <c r="S732">
        <v>1739</v>
      </c>
      <c r="T732">
        <v>1535.9</v>
      </c>
      <c r="U732">
        <v>3274.8</v>
      </c>
      <c r="V732">
        <v>1601.3</v>
      </c>
      <c r="W732">
        <v>79.599999999999994</v>
      </c>
      <c r="X732">
        <v>1601.2</v>
      </c>
      <c r="Y732">
        <v>648.70000000000005</v>
      </c>
      <c r="Z732">
        <v>9384.5</v>
      </c>
      <c r="AB732">
        <v>649.79999999999995</v>
      </c>
      <c r="AC732">
        <v>9410.7999999999993</v>
      </c>
    </row>
    <row r="733" spans="1:30" x14ac:dyDescent="0.2">
      <c r="A733" s="2">
        <v>43647</v>
      </c>
      <c r="B733">
        <v>3863.5</v>
      </c>
      <c r="C733">
        <v>14814.4</v>
      </c>
      <c r="D733">
        <v>1666.2</v>
      </c>
      <c r="E733">
        <v>1543.2</v>
      </c>
      <c r="G733">
        <v>638</v>
      </c>
      <c r="H733">
        <v>899.6</v>
      </c>
      <c r="I733">
        <v>472.5</v>
      </c>
      <c r="J733">
        <v>275.3</v>
      </c>
      <c r="K733">
        <v>747.8</v>
      </c>
      <c r="L733">
        <v>3856.8</v>
      </c>
      <c r="M733">
        <v>14833.8</v>
      </c>
      <c r="N733">
        <v>1661.5</v>
      </c>
      <c r="O733">
        <v>1538.5</v>
      </c>
      <c r="Q733">
        <v>626.9</v>
      </c>
      <c r="R733">
        <v>912.4</v>
      </c>
      <c r="S733">
        <v>1746.8</v>
      </c>
      <c r="T733">
        <v>1513.6</v>
      </c>
      <c r="U733">
        <v>3260.3</v>
      </c>
      <c r="V733">
        <v>1578.6</v>
      </c>
      <c r="W733">
        <v>120.1</v>
      </c>
      <c r="X733">
        <v>1578.5</v>
      </c>
      <c r="Y733">
        <v>654.1</v>
      </c>
      <c r="Z733">
        <v>9413.2999999999993</v>
      </c>
      <c r="AB733">
        <v>656.8</v>
      </c>
      <c r="AC733">
        <v>9437.7000000000007</v>
      </c>
    </row>
    <row r="734" spans="1:30" x14ac:dyDescent="0.2">
      <c r="A734" s="2">
        <v>43678</v>
      </c>
      <c r="B734">
        <v>3850.7</v>
      </c>
      <c r="C734">
        <v>14896.1</v>
      </c>
      <c r="D734">
        <v>1671.5</v>
      </c>
      <c r="E734">
        <v>1523.2</v>
      </c>
      <c r="G734">
        <v>635.29999999999995</v>
      </c>
      <c r="H734">
        <v>914</v>
      </c>
      <c r="I734">
        <v>474</v>
      </c>
      <c r="J734">
        <v>282.39999999999998</v>
      </c>
      <c r="K734">
        <v>756.4</v>
      </c>
      <c r="L734">
        <v>3858.9</v>
      </c>
      <c r="M734">
        <v>14919.8</v>
      </c>
      <c r="N734">
        <v>1669.6</v>
      </c>
      <c r="O734">
        <v>1529.1</v>
      </c>
      <c r="Q734">
        <v>626.79999999999995</v>
      </c>
      <c r="R734">
        <v>927.6</v>
      </c>
      <c r="S734">
        <v>1750.5</v>
      </c>
      <c r="T734">
        <v>1520.9</v>
      </c>
      <c r="U734">
        <v>3271.4</v>
      </c>
      <c r="V734">
        <v>1586.8</v>
      </c>
      <c r="W734">
        <v>116.9</v>
      </c>
      <c r="X734">
        <v>1586.7</v>
      </c>
      <c r="Y734">
        <v>656</v>
      </c>
      <c r="Z734">
        <v>9496.1</v>
      </c>
      <c r="AB734">
        <v>660.1</v>
      </c>
      <c r="AC734">
        <v>9506.6</v>
      </c>
    </row>
    <row r="735" spans="1:30" x14ac:dyDescent="0.2">
      <c r="A735" s="2">
        <v>43709</v>
      </c>
      <c r="B735">
        <v>3878</v>
      </c>
      <c r="C735">
        <v>14986.8</v>
      </c>
      <c r="D735">
        <v>1683.8</v>
      </c>
      <c r="E735">
        <v>1535.1</v>
      </c>
      <c r="G735">
        <v>629.29999999999995</v>
      </c>
      <c r="H735">
        <v>933.6</v>
      </c>
      <c r="I735">
        <v>475.5</v>
      </c>
      <c r="J735">
        <v>289.3</v>
      </c>
      <c r="K735">
        <v>764.9</v>
      </c>
      <c r="L735">
        <v>3900</v>
      </c>
      <c r="M735">
        <v>15004.8</v>
      </c>
      <c r="N735">
        <v>1679.7</v>
      </c>
      <c r="O735">
        <v>1553.9</v>
      </c>
      <c r="Q735">
        <v>621.5</v>
      </c>
      <c r="R735">
        <v>943.9</v>
      </c>
      <c r="S735">
        <v>1762.9</v>
      </c>
      <c r="T735">
        <v>1439.8</v>
      </c>
      <c r="U735">
        <v>3202.7</v>
      </c>
      <c r="V735">
        <v>1504.8</v>
      </c>
      <c r="W735">
        <v>101.5</v>
      </c>
      <c r="X735">
        <v>1504.7</v>
      </c>
      <c r="Y735">
        <v>659</v>
      </c>
      <c r="Z735">
        <v>9546</v>
      </c>
      <c r="AB735">
        <v>666.5</v>
      </c>
      <c r="AC735">
        <v>9539.4</v>
      </c>
    </row>
    <row r="736" spans="1:30" x14ac:dyDescent="0.2">
      <c r="A736" s="2">
        <v>43739</v>
      </c>
      <c r="B736">
        <v>3924.9</v>
      </c>
      <c r="C736">
        <v>15112.2</v>
      </c>
      <c r="D736">
        <v>1692.3</v>
      </c>
      <c r="E736">
        <v>1570.3</v>
      </c>
      <c r="G736">
        <v>619.20000000000005</v>
      </c>
      <c r="H736">
        <v>959.7</v>
      </c>
      <c r="I736">
        <v>477.6</v>
      </c>
      <c r="J736">
        <v>294.60000000000002</v>
      </c>
      <c r="K736">
        <v>772.2</v>
      </c>
      <c r="L736">
        <v>3935.3</v>
      </c>
      <c r="M736">
        <v>15144.2</v>
      </c>
      <c r="N736">
        <v>1690.5</v>
      </c>
      <c r="O736">
        <v>1574.3</v>
      </c>
      <c r="Q736">
        <v>617.79999999999995</v>
      </c>
      <c r="R736">
        <v>964.3</v>
      </c>
      <c r="S736">
        <v>1771.3</v>
      </c>
      <c r="T736">
        <v>1481.5</v>
      </c>
      <c r="U736">
        <v>3252.8</v>
      </c>
      <c r="V736">
        <v>1547.1</v>
      </c>
      <c r="W736">
        <v>62.8</v>
      </c>
      <c r="X736">
        <v>1547.1</v>
      </c>
      <c r="Y736">
        <v>662.3</v>
      </c>
      <c r="Z736">
        <v>9608.4</v>
      </c>
      <c r="AB736">
        <v>670.5</v>
      </c>
      <c r="AC736">
        <v>9626.7999999999993</v>
      </c>
    </row>
    <row r="737" spans="1:29" x14ac:dyDescent="0.2">
      <c r="A737" s="2">
        <v>43770</v>
      </c>
      <c r="B737">
        <v>3926.1</v>
      </c>
      <c r="C737">
        <v>15259.4</v>
      </c>
      <c r="D737">
        <v>1704.3</v>
      </c>
      <c r="E737">
        <v>1566.8</v>
      </c>
      <c r="G737">
        <v>607.79999999999995</v>
      </c>
      <c r="H737">
        <v>975.3</v>
      </c>
      <c r="I737">
        <v>480</v>
      </c>
      <c r="J737">
        <v>298.7</v>
      </c>
      <c r="K737">
        <v>778.7</v>
      </c>
      <c r="L737">
        <v>3955.3</v>
      </c>
      <c r="M737">
        <v>15249.9</v>
      </c>
      <c r="N737">
        <v>1702.7</v>
      </c>
      <c r="O737">
        <v>1587.7</v>
      </c>
      <c r="Q737">
        <v>614.9</v>
      </c>
      <c r="R737">
        <v>977.5</v>
      </c>
      <c r="S737">
        <v>1786.2</v>
      </c>
      <c r="T737">
        <v>1529.3</v>
      </c>
      <c r="U737">
        <v>3315.6</v>
      </c>
      <c r="V737">
        <v>1595.2</v>
      </c>
      <c r="W737">
        <v>26.1</v>
      </c>
      <c r="X737">
        <v>1595.2</v>
      </c>
      <c r="Y737">
        <v>655</v>
      </c>
      <c r="Z737">
        <v>9750.2000000000007</v>
      </c>
      <c r="AB737">
        <v>664.8</v>
      </c>
      <c r="AC737">
        <v>9702.2000000000007</v>
      </c>
    </row>
    <row r="738" spans="1:29" x14ac:dyDescent="0.2">
      <c r="A738" s="2">
        <v>43800</v>
      </c>
      <c r="B738">
        <v>4043.3</v>
      </c>
      <c r="C738">
        <v>15412.5</v>
      </c>
      <c r="D738">
        <v>1713.1</v>
      </c>
      <c r="E738">
        <v>1648.8</v>
      </c>
      <c r="G738">
        <v>596.5</v>
      </c>
      <c r="H738">
        <v>982.7</v>
      </c>
      <c r="I738">
        <v>482.3</v>
      </c>
      <c r="J738">
        <v>302.8</v>
      </c>
      <c r="K738">
        <v>785.2</v>
      </c>
      <c r="L738">
        <v>4007.1</v>
      </c>
      <c r="M738">
        <v>15319.1</v>
      </c>
      <c r="N738">
        <v>1712.9</v>
      </c>
      <c r="O738">
        <v>1615</v>
      </c>
      <c r="Q738">
        <v>607.1</v>
      </c>
      <c r="R738">
        <v>970.4</v>
      </c>
      <c r="S738">
        <v>1796.4</v>
      </c>
      <c r="T738">
        <v>1630.1</v>
      </c>
      <c r="U738">
        <v>3426.5</v>
      </c>
      <c r="V738">
        <v>1698.3</v>
      </c>
      <c r="W738">
        <v>21.4</v>
      </c>
      <c r="X738">
        <v>1698.3</v>
      </c>
      <c r="Y738">
        <v>681.3</v>
      </c>
      <c r="Z738">
        <v>9790</v>
      </c>
      <c r="AB738">
        <v>679.2</v>
      </c>
      <c r="AC738">
        <v>9734.5</v>
      </c>
    </row>
    <row r="739" spans="1:29" x14ac:dyDescent="0.2">
      <c r="A739" s="2">
        <v>43831</v>
      </c>
      <c r="B739">
        <v>3983.5</v>
      </c>
      <c r="C739">
        <v>15397.1</v>
      </c>
      <c r="D739">
        <v>1714</v>
      </c>
      <c r="E739">
        <v>1586.8</v>
      </c>
      <c r="G739">
        <v>579.4</v>
      </c>
      <c r="H739">
        <v>993</v>
      </c>
      <c r="I739">
        <v>495.6</v>
      </c>
      <c r="J739">
        <v>313.2</v>
      </c>
      <c r="K739">
        <v>808.7</v>
      </c>
      <c r="L739">
        <v>3993.6</v>
      </c>
      <c r="M739">
        <v>15401.8</v>
      </c>
      <c r="N739">
        <v>1722.5</v>
      </c>
      <c r="O739">
        <v>1595.8</v>
      </c>
      <c r="Q739">
        <v>589.29999999999995</v>
      </c>
      <c r="R739">
        <v>969.4</v>
      </c>
      <c r="S739">
        <v>1797.2</v>
      </c>
      <c r="T739">
        <v>1645.4</v>
      </c>
      <c r="U739">
        <v>3442.6</v>
      </c>
      <c r="V739">
        <v>1715.2</v>
      </c>
      <c r="W739">
        <v>5.8</v>
      </c>
      <c r="X739">
        <v>1715.2</v>
      </c>
      <c r="Y739">
        <v>682.7</v>
      </c>
      <c r="Z739">
        <v>9841.2000000000007</v>
      </c>
      <c r="AB739">
        <v>675.3</v>
      </c>
      <c r="AC739">
        <v>9849.5</v>
      </c>
    </row>
    <row r="740" spans="1:29" x14ac:dyDescent="0.2">
      <c r="A740" s="2">
        <v>43862</v>
      </c>
      <c r="B740">
        <v>3942</v>
      </c>
      <c r="C740">
        <v>15383.1</v>
      </c>
      <c r="D740">
        <v>1718.2</v>
      </c>
      <c r="E740">
        <v>1558.3</v>
      </c>
      <c r="G740">
        <v>549.1</v>
      </c>
      <c r="H740">
        <v>984.8</v>
      </c>
      <c r="I740">
        <v>522.5</v>
      </c>
      <c r="J740">
        <v>331.2</v>
      </c>
      <c r="K740">
        <v>853.7</v>
      </c>
      <c r="L740">
        <v>4002.9</v>
      </c>
      <c r="M740">
        <v>15458.7</v>
      </c>
      <c r="N740">
        <v>1730.1</v>
      </c>
      <c r="O740">
        <v>1591.8</v>
      </c>
      <c r="Q740">
        <v>558.6</v>
      </c>
      <c r="R740">
        <v>969.9</v>
      </c>
      <c r="S740">
        <v>1797.5</v>
      </c>
      <c r="T740">
        <v>1657</v>
      </c>
      <c r="U740">
        <v>3454.5</v>
      </c>
      <c r="V740">
        <v>1726.9</v>
      </c>
      <c r="W740">
        <v>3.2</v>
      </c>
      <c r="X740">
        <v>1726.9</v>
      </c>
      <c r="Y740">
        <v>665.5</v>
      </c>
      <c r="Z740">
        <v>9907.2000000000007</v>
      </c>
      <c r="AB740">
        <v>681.1</v>
      </c>
      <c r="AC740">
        <v>9927.2000000000007</v>
      </c>
    </row>
    <row r="741" spans="1:29" x14ac:dyDescent="0.2">
      <c r="A741" s="2">
        <v>43891</v>
      </c>
      <c r="B741">
        <v>4290</v>
      </c>
      <c r="C741">
        <v>16056.1</v>
      </c>
      <c r="D741">
        <v>1747.4</v>
      </c>
      <c r="E741">
        <v>1827.4</v>
      </c>
      <c r="G741">
        <v>516.1</v>
      </c>
      <c r="H741">
        <v>1027.8</v>
      </c>
      <c r="I741">
        <v>549.6</v>
      </c>
      <c r="J741">
        <v>349.2</v>
      </c>
      <c r="K741">
        <v>898.8</v>
      </c>
      <c r="L741">
        <v>4261.8999999999996</v>
      </c>
      <c r="M741">
        <v>15988.6</v>
      </c>
      <c r="N741">
        <v>1753.3</v>
      </c>
      <c r="O741">
        <v>1814.2</v>
      </c>
      <c r="Q741">
        <v>522.20000000000005</v>
      </c>
      <c r="R741">
        <v>1012.7</v>
      </c>
      <c r="S741">
        <v>1838</v>
      </c>
      <c r="T741">
        <v>2045.1</v>
      </c>
      <c r="U741">
        <v>3883.1</v>
      </c>
      <c r="V741">
        <v>2099.4</v>
      </c>
      <c r="W741">
        <v>40553.699999999997</v>
      </c>
      <c r="X741">
        <v>2058.8000000000002</v>
      </c>
      <c r="Y741">
        <v>715.2</v>
      </c>
      <c r="Z741">
        <v>10222.200000000001</v>
      </c>
      <c r="AB741">
        <v>694.5</v>
      </c>
      <c r="AC741">
        <v>10191.9</v>
      </c>
    </row>
    <row r="742" spans="1:29" x14ac:dyDescent="0.2">
      <c r="A742" s="2">
        <v>43922</v>
      </c>
      <c r="B742">
        <v>4851.5</v>
      </c>
      <c r="C742">
        <v>17102.400000000001</v>
      </c>
      <c r="D742">
        <v>1784.3</v>
      </c>
      <c r="E742">
        <v>2048.1</v>
      </c>
      <c r="G742">
        <v>497.9</v>
      </c>
      <c r="H742">
        <v>1091.7</v>
      </c>
      <c r="I742">
        <v>566</v>
      </c>
      <c r="J742">
        <v>361.4</v>
      </c>
      <c r="K742">
        <v>927.3</v>
      </c>
      <c r="L742">
        <v>4779.8</v>
      </c>
      <c r="M742">
        <v>17002.5</v>
      </c>
      <c r="N742">
        <v>1787.1</v>
      </c>
      <c r="O742">
        <v>1996.2</v>
      </c>
      <c r="Q742">
        <v>500.2</v>
      </c>
      <c r="R742">
        <v>1089.0999999999999</v>
      </c>
      <c r="S742">
        <v>1891.3</v>
      </c>
      <c r="T742">
        <v>2953.6</v>
      </c>
      <c r="U742">
        <v>4844.8999999999996</v>
      </c>
      <c r="V742">
        <v>2953.6</v>
      </c>
      <c r="W742">
        <v>124460.6</v>
      </c>
      <c r="X742">
        <v>2829.1</v>
      </c>
      <c r="Y742">
        <v>1019.1</v>
      </c>
      <c r="Z742">
        <v>10661.3</v>
      </c>
      <c r="AB742">
        <v>996.4</v>
      </c>
      <c r="AC742">
        <v>10633.4</v>
      </c>
    </row>
    <row r="743" spans="1:29" x14ac:dyDescent="0.2">
      <c r="A743" s="2">
        <v>43952</v>
      </c>
      <c r="B743">
        <v>16170.7</v>
      </c>
      <c r="C743">
        <v>17766.900000000001</v>
      </c>
      <c r="D743">
        <v>1824.3</v>
      </c>
      <c r="E743">
        <v>2126.5</v>
      </c>
      <c r="F743">
        <v>12219.8</v>
      </c>
      <c r="G743">
        <v>480.8</v>
      </c>
      <c r="H743">
        <v>1115.4000000000001</v>
      </c>
      <c r="I743">
        <v>566.20000000000005</v>
      </c>
      <c r="J743">
        <v>364.3</v>
      </c>
      <c r="K743">
        <v>930.5</v>
      </c>
      <c r="L743">
        <v>16232.9</v>
      </c>
      <c r="M743">
        <v>17835.2</v>
      </c>
      <c r="N743">
        <v>1819.8</v>
      </c>
      <c r="O743">
        <v>2121.1999999999998</v>
      </c>
      <c r="P743">
        <v>12291.9</v>
      </c>
      <c r="Q743">
        <v>475.2</v>
      </c>
      <c r="R743">
        <v>1127.0999999999999</v>
      </c>
      <c r="S743">
        <v>1931.8</v>
      </c>
      <c r="T743">
        <v>3217.6</v>
      </c>
      <c r="U743">
        <v>5149.3999999999996</v>
      </c>
      <c r="V743">
        <v>3217.6</v>
      </c>
      <c r="W743">
        <v>111844.6</v>
      </c>
      <c r="X743">
        <v>3105.8</v>
      </c>
    </row>
    <row r="744" spans="1:29" x14ac:dyDescent="0.2">
      <c r="A744" s="2">
        <v>43983</v>
      </c>
      <c r="B744">
        <v>16544.5</v>
      </c>
      <c r="C744">
        <v>18103.7</v>
      </c>
      <c r="D744">
        <v>1857.1</v>
      </c>
      <c r="E744">
        <v>2218</v>
      </c>
      <c r="F744">
        <v>12469.4</v>
      </c>
      <c r="G744">
        <v>452.1</v>
      </c>
      <c r="H744">
        <v>1107.0999999999999</v>
      </c>
      <c r="I744">
        <v>566.4</v>
      </c>
      <c r="J744">
        <v>367.4</v>
      </c>
      <c r="K744">
        <v>933.8</v>
      </c>
      <c r="L744">
        <v>16563.5</v>
      </c>
      <c r="M744">
        <v>18129.3</v>
      </c>
      <c r="N744">
        <v>1849.5</v>
      </c>
      <c r="O744">
        <v>2210.9</v>
      </c>
      <c r="P744">
        <v>12503.1</v>
      </c>
      <c r="Q744">
        <v>443.6</v>
      </c>
      <c r="R744">
        <v>1122.2</v>
      </c>
      <c r="S744">
        <v>1958.3</v>
      </c>
      <c r="T744">
        <v>3043.6</v>
      </c>
      <c r="U744">
        <v>5001.8</v>
      </c>
      <c r="V744">
        <v>3043.6</v>
      </c>
      <c r="W744">
        <v>97671.4</v>
      </c>
      <c r="X744">
        <v>2945.9</v>
      </c>
    </row>
    <row r="745" spans="1:29" x14ac:dyDescent="0.2">
      <c r="A745" s="2">
        <v>44013</v>
      </c>
      <c r="B745">
        <v>16746.400000000001</v>
      </c>
      <c r="C745">
        <v>18252.8</v>
      </c>
      <c r="D745">
        <v>1884.2</v>
      </c>
      <c r="E745">
        <v>2262.4</v>
      </c>
      <c r="F745">
        <v>12599.8</v>
      </c>
      <c r="G745">
        <v>418.5</v>
      </c>
      <c r="H745">
        <v>1087.8</v>
      </c>
      <c r="I745">
        <v>570</v>
      </c>
      <c r="J745">
        <v>371.1</v>
      </c>
      <c r="K745">
        <v>941</v>
      </c>
      <c r="L745">
        <v>16763.8</v>
      </c>
      <c r="M745">
        <v>18277.8</v>
      </c>
      <c r="N745">
        <v>1876.6</v>
      </c>
      <c r="O745">
        <v>2254.6</v>
      </c>
      <c r="P745">
        <v>12632.7</v>
      </c>
      <c r="Q745">
        <v>410.7</v>
      </c>
      <c r="R745">
        <v>1103.3</v>
      </c>
      <c r="S745">
        <v>1981.7</v>
      </c>
      <c r="T745">
        <v>2718.5</v>
      </c>
      <c r="U745">
        <v>4700.3</v>
      </c>
      <c r="V745">
        <v>2718.5</v>
      </c>
      <c r="W745">
        <v>92943.3</v>
      </c>
      <c r="X745">
        <v>2625.6</v>
      </c>
    </row>
    <row r="746" spans="1:29" x14ac:dyDescent="0.2">
      <c r="A746" s="2">
        <v>44044</v>
      </c>
      <c r="B746">
        <v>16869.099999999999</v>
      </c>
      <c r="C746">
        <v>18319.2</v>
      </c>
      <c r="D746">
        <v>1908.8</v>
      </c>
      <c r="E746">
        <v>2275.8000000000002</v>
      </c>
      <c r="F746">
        <v>12684.4</v>
      </c>
      <c r="G746">
        <v>381.4</v>
      </c>
      <c r="H746">
        <v>1068.7</v>
      </c>
      <c r="I746">
        <v>577.9</v>
      </c>
      <c r="J746">
        <v>375.8</v>
      </c>
      <c r="K746">
        <v>953.7</v>
      </c>
      <c r="L746">
        <v>16896.7</v>
      </c>
      <c r="M746">
        <v>18357.400000000001</v>
      </c>
      <c r="N746">
        <v>1904.5</v>
      </c>
      <c r="O746">
        <v>2293.9</v>
      </c>
      <c r="P746">
        <v>12698.3</v>
      </c>
      <c r="Q746">
        <v>376</v>
      </c>
      <c r="R746">
        <v>1084.7</v>
      </c>
      <c r="S746">
        <v>2007.6</v>
      </c>
      <c r="T746">
        <v>2799.7</v>
      </c>
      <c r="U746">
        <v>4807.3999999999996</v>
      </c>
      <c r="V746">
        <v>2799.7</v>
      </c>
      <c r="W746">
        <v>83125.600000000006</v>
      </c>
      <c r="X746">
        <v>2716.6</v>
      </c>
    </row>
    <row r="747" spans="1:29" x14ac:dyDescent="0.2">
      <c r="A747" s="2">
        <v>44075</v>
      </c>
      <c r="B747">
        <v>17136.8</v>
      </c>
      <c r="C747">
        <v>18543.099999999999</v>
      </c>
      <c r="D747">
        <v>1929.2</v>
      </c>
      <c r="E747">
        <v>2389.4</v>
      </c>
      <c r="F747">
        <v>12818.2</v>
      </c>
      <c r="G747">
        <v>350</v>
      </c>
      <c r="H747">
        <v>1056.3</v>
      </c>
      <c r="I747">
        <v>585.9</v>
      </c>
      <c r="J747">
        <v>380.5</v>
      </c>
      <c r="K747">
        <v>966.4</v>
      </c>
      <c r="L747">
        <v>17161.5</v>
      </c>
      <c r="M747">
        <v>18575.2</v>
      </c>
      <c r="N747">
        <v>1922.7</v>
      </c>
      <c r="O747">
        <v>2418.4</v>
      </c>
      <c r="P747">
        <v>12820.3</v>
      </c>
      <c r="Q747">
        <v>345.4</v>
      </c>
      <c r="R747">
        <v>1068.3</v>
      </c>
      <c r="S747">
        <v>2027.5</v>
      </c>
      <c r="T747">
        <v>2852.8</v>
      </c>
      <c r="U747">
        <v>4880.3</v>
      </c>
      <c r="V747">
        <v>2852.8</v>
      </c>
      <c r="W747">
        <v>78387.100000000006</v>
      </c>
      <c r="X747">
        <v>2774.4</v>
      </c>
    </row>
    <row r="748" spans="1:29" x14ac:dyDescent="0.2">
      <c r="A748" s="2">
        <v>44105</v>
      </c>
      <c r="B748">
        <v>17321.5</v>
      </c>
      <c r="C748">
        <v>18689.099999999999</v>
      </c>
      <c r="D748">
        <v>1944.1</v>
      </c>
      <c r="E748">
        <v>2429.3000000000002</v>
      </c>
      <c r="F748">
        <v>12948.1</v>
      </c>
      <c r="G748">
        <v>314.8</v>
      </c>
      <c r="H748">
        <v>1052.9000000000001</v>
      </c>
      <c r="I748">
        <v>592.9</v>
      </c>
      <c r="J748">
        <v>382.8</v>
      </c>
      <c r="K748">
        <v>975.7</v>
      </c>
      <c r="L748">
        <v>17365.3</v>
      </c>
      <c r="M748">
        <v>18735.7</v>
      </c>
      <c r="N748">
        <v>1941.6</v>
      </c>
      <c r="O748">
        <v>2441.6</v>
      </c>
      <c r="P748">
        <v>12982.2</v>
      </c>
      <c r="Q748">
        <v>313.60000000000002</v>
      </c>
      <c r="R748">
        <v>1056.8</v>
      </c>
      <c r="S748">
        <v>2040.5</v>
      </c>
      <c r="T748">
        <v>2876.6</v>
      </c>
      <c r="U748">
        <v>4917.1000000000004</v>
      </c>
      <c r="V748">
        <v>2876.6</v>
      </c>
      <c r="W748">
        <v>74058.7</v>
      </c>
      <c r="X748">
        <v>2802.6</v>
      </c>
    </row>
    <row r="749" spans="1:29" x14ac:dyDescent="0.2">
      <c r="A749" s="2">
        <v>44136</v>
      </c>
      <c r="B749">
        <v>17642.400000000001</v>
      </c>
      <c r="C749">
        <v>18980.599999999999</v>
      </c>
      <c r="D749">
        <v>1957.9</v>
      </c>
      <c r="E749">
        <v>2754.7</v>
      </c>
      <c r="F749">
        <v>12929.8</v>
      </c>
      <c r="G749">
        <v>276.60000000000002</v>
      </c>
      <c r="H749">
        <v>1061.5999999999999</v>
      </c>
      <c r="I749">
        <v>598.70000000000005</v>
      </c>
      <c r="J749">
        <v>382.5</v>
      </c>
      <c r="K749">
        <v>981.2</v>
      </c>
      <c r="L749">
        <v>17626.7</v>
      </c>
      <c r="M749">
        <v>18969.8</v>
      </c>
      <c r="N749">
        <v>1958.1</v>
      </c>
      <c r="O749">
        <v>2791.2</v>
      </c>
      <c r="P749">
        <v>12877.5</v>
      </c>
      <c r="Q749">
        <v>279.89999999999998</v>
      </c>
      <c r="R749">
        <v>1063.2</v>
      </c>
      <c r="S749">
        <v>2058.3000000000002</v>
      </c>
      <c r="T749">
        <v>3034.7</v>
      </c>
      <c r="U749">
        <v>5093</v>
      </c>
      <c r="V749">
        <v>3034.7</v>
      </c>
      <c r="W749">
        <v>66597.5</v>
      </c>
      <c r="X749">
        <v>2968.1</v>
      </c>
    </row>
    <row r="750" spans="1:29" x14ac:dyDescent="0.2">
      <c r="A750" s="2">
        <v>44166</v>
      </c>
      <c r="B750">
        <v>17949.3</v>
      </c>
      <c r="C750">
        <v>19247.900000000001</v>
      </c>
      <c r="D750">
        <v>1973.8</v>
      </c>
      <c r="E750">
        <v>3357.2</v>
      </c>
      <c r="F750">
        <v>12618.4</v>
      </c>
      <c r="G750">
        <v>248.5</v>
      </c>
      <c r="H750">
        <v>1050.0999999999999</v>
      </c>
      <c r="I750">
        <v>604.70000000000005</v>
      </c>
      <c r="J750">
        <v>382.1</v>
      </c>
      <c r="K750">
        <v>986.8</v>
      </c>
      <c r="L750">
        <v>17834.400000000001</v>
      </c>
      <c r="M750">
        <v>19124.8</v>
      </c>
      <c r="N750">
        <v>1975.9</v>
      </c>
      <c r="O750">
        <v>3296.9</v>
      </c>
      <c r="P750">
        <v>12561.6</v>
      </c>
      <c r="Q750">
        <v>252.6</v>
      </c>
      <c r="R750">
        <v>1037.7</v>
      </c>
      <c r="S750">
        <v>2071.6</v>
      </c>
      <c r="T750">
        <v>3135</v>
      </c>
      <c r="U750">
        <v>5206.5</v>
      </c>
      <c r="V750">
        <v>3135</v>
      </c>
      <c r="W750">
        <v>58684.6</v>
      </c>
      <c r="X750">
        <v>3076.3</v>
      </c>
    </row>
    <row r="751" spans="1:29" x14ac:dyDescent="0.2">
      <c r="A751" s="2">
        <v>44197</v>
      </c>
      <c r="B751">
        <v>18085</v>
      </c>
      <c r="C751">
        <v>19371.8</v>
      </c>
      <c r="D751">
        <v>1988.4</v>
      </c>
      <c r="E751">
        <v>3368.8</v>
      </c>
      <c r="F751">
        <v>12727.8</v>
      </c>
      <c r="G751">
        <v>229.8</v>
      </c>
      <c r="H751">
        <v>1057</v>
      </c>
      <c r="I751">
        <v>606.6</v>
      </c>
      <c r="J751">
        <v>380.3</v>
      </c>
      <c r="K751">
        <v>986.9</v>
      </c>
      <c r="L751">
        <v>18106.8</v>
      </c>
      <c r="M751">
        <v>19372.400000000001</v>
      </c>
      <c r="N751">
        <v>1997.2</v>
      </c>
      <c r="O751">
        <v>3392.6</v>
      </c>
      <c r="P751">
        <v>12717.1</v>
      </c>
      <c r="Q751">
        <v>233.9</v>
      </c>
      <c r="R751">
        <v>1031.7</v>
      </c>
      <c r="S751">
        <v>2094.1999999999998</v>
      </c>
      <c r="T751">
        <v>3153.8</v>
      </c>
      <c r="U751">
        <v>5248</v>
      </c>
      <c r="V751">
        <v>3153.8</v>
      </c>
      <c r="W751">
        <v>52590.8</v>
      </c>
      <c r="X751">
        <v>3101.2</v>
      </c>
    </row>
    <row r="752" spans="1:29" x14ac:dyDescent="0.2">
      <c r="A752" s="2">
        <v>44228</v>
      </c>
      <c r="B752">
        <v>18263.099999999999</v>
      </c>
      <c r="C752">
        <v>19523.599999999999</v>
      </c>
      <c r="D752">
        <v>1999.3</v>
      </c>
      <c r="E752">
        <v>3531.3</v>
      </c>
      <c r="F752">
        <v>12732.5</v>
      </c>
      <c r="G752">
        <v>210.3</v>
      </c>
      <c r="H752">
        <v>1050.2</v>
      </c>
      <c r="I752">
        <v>604.4</v>
      </c>
      <c r="J752">
        <v>376.9</v>
      </c>
      <c r="K752">
        <v>981.4</v>
      </c>
      <c r="L752">
        <v>18367.2</v>
      </c>
      <c r="M752">
        <v>19615.099999999999</v>
      </c>
      <c r="N752">
        <v>2014.3</v>
      </c>
      <c r="O752">
        <v>3595.1</v>
      </c>
      <c r="P752">
        <v>12757.9</v>
      </c>
      <c r="Q752">
        <v>213.9</v>
      </c>
      <c r="R752">
        <v>1033.9000000000001</v>
      </c>
      <c r="S752">
        <v>2100.9</v>
      </c>
      <c r="T752">
        <v>3345.9</v>
      </c>
      <c r="U752">
        <v>5446.8</v>
      </c>
      <c r="V752">
        <v>3345.9</v>
      </c>
      <c r="W752">
        <v>53475.8</v>
      </c>
      <c r="X752">
        <v>3292.5</v>
      </c>
    </row>
    <row r="753" spans="1:24" x14ac:dyDescent="0.2">
      <c r="A753" s="2">
        <v>44256</v>
      </c>
      <c r="B753">
        <v>18721.3</v>
      </c>
      <c r="C753">
        <v>19946.2</v>
      </c>
      <c r="D753">
        <v>2019.9</v>
      </c>
      <c r="E753">
        <v>3769.1</v>
      </c>
      <c r="F753">
        <v>12932.3</v>
      </c>
      <c r="G753">
        <v>192.5</v>
      </c>
      <c r="H753">
        <v>1032.5</v>
      </c>
      <c r="I753">
        <v>602.29999999999995</v>
      </c>
      <c r="J753">
        <v>373.6</v>
      </c>
      <c r="K753">
        <v>975.9</v>
      </c>
      <c r="L753">
        <v>18641.3</v>
      </c>
      <c r="M753">
        <v>19853.8</v>
      </c>
      <c r="N753">
        <v>2028.2</v>
      </c>
      <c r="O753">
        <v>3739.4</v>
      </c>
      <c r="P753">
        <v>12873.7</v>
      </c>
      <c r="Q753">
        <v>195</v>
      </c>
      <c r="R753">
        <v>1017.4</v>
      </c>
      <c r="S753">
        <v>2117.8000000000002</v>
      </c>
      <c r="T753">
        <v>3721.3</v>
      </c>
      <c r="U753">
        <v>5839</v>
      </c>
      <c r="V753">
        <v>3721.3</v>
      </c>
      <c r="W753">
        <v>57950.3</v>
      </c>
      <c r="X753">
        <v>3663.3</v>
      </c>
    </row>
    <row r="754" spans="1:24" x14ac:dyDescent="0.2">
      <c r="A754" s="2">
        <v>44287</v>
      </c>
      <c r="B754">
        <v>19085.7</v>
      </c>
      <c r="C754">
        <v>20270.099999999999</v>
      </c>
      <c r="D754">
        <v>2053.6</v>
      </c>
      <c r="E754">
        <v>3851.3</v>
      </c>
      <c r="F754">
        <v>13180.8</v>
      </c>
      <c r="G754">
        <v>174.4</v>
      </c>
      <c r="H754">
        <v>1010.1</v>
      </c>
      <c r="I754">
        <v>599.5</v>
      </c>
      <c r="J754">
        <v>369.6</v>
      </c>
      <c r="K754">
        <v>969.1</v>
      </c>
      <c r="L754">
        <v>18927.5</v>
      </c>
      <c r="M754">
        <v>20110.7</v>
      </c>
      <c r="N754">
        <v>2057.1999999999998</v>
      </c>
      <c r="O754">
        <v>3744.2</v>
      </c>
      <c r="P754">
        <v>13126.2</v>
      </c>
      <c r="Q754">
        <v>175.4</v>
      </c>
      <c r="R754">
        <v>1007.8</v>
      </c>
      <c r="S754">
        <v>2154.8000000000002</v>
      </c>
      <c r="T754">
        <v>3887.3</v>
      </c>
      <c r="U754">
        <v>6042.1</v>
      </c>
      <c r="V754">
        <v>3887.3</v>
      </c>
      <c r="W754">
        <v>66805.2</v>
      </c>
      <c r="X754">
        <v>3820.5</v>
      </c>
    </row>
    <row r="755" spans="1:24" x14ac:dyDescent="0.2">
      <c r="A755" s="2">
        <v>44317</v>
      </c>
      <c r="B755">
        <v>19169.7</v>
      </c>
      <c r="C755">
        <v>20319.599999999999</v>
      </c>
      <c r="D755">
        <v>2068.6999999999998</v>
      </c>
      <c r="E755">
        <v>4025.1</v>
      </c>
      <c r="F755">
        <v>13075.9</v>
      </c>
      <c r="G755">
        <v>163.19999999999999</v>
      </c>
      <c r="H755">
        <v>986.6</v>
      </c>
      <c r="I755">
        <v>596</v>
      </c>
      <c r="J755">
        <v>365</v>
      </c>
      <c r="K755">
        <v>961</v>
      </c>
      <c r="L755">
        <v>19259.5</v>
      </c>
      <c r="M755">
        <v>20418.7</v>
      </c>
      <c r="N755">
        <v>2063.5</v>
      </c>
      <c r="O755">
        <v>4010.4</v>
      </c>
      <c r="P755">
        <v>13185.6</v>
      </c>
      <c r="Q755">
        <v>161.30000000000001</v>
      </c>
      <c r="R755">
        <v>997.8</v>
      </c>
      <c r="S755">
        <v>2169.5</v>
      </c>
      <c r="T755">
        <v>3872.4</v>
      </c>
      <c r="U755">
        <v>6041.9</v>
      </c>
      <c r="V755">
        <v>3872.4</v>
      </c>
      <c r="W755">
        <v>80781.7</v>
      </c>
      <c r="X755">
        <v>3791.6</v>
      </c>
    </row>
    <row r="756" spans="1:24" x14ac:dyDescent="0.2">
      <c r="A756" s="2">
        <v>44348</v>
      </c>
      <c r="B756">
        <v>19310.3</v>
      </c>
      <c r="C756">
        <v>20440.599999999999</v>
      </c>
      <c r="D756">
        <v>2080.8000000000002</v>
      </c>
      <c r="E756">
        <v>4264.8</v>
      </c>
      <c r="F756">
        <v>12964.8</v>
      </c>
      <c r="G756">
        <v>154.6</v>
      </c>
      <c r="H756">
        <v>975.7</v>
      </c>
      <c r="I756">
        <v>592.5</v>
      </c>
      <c r="J756">
        <v>360.2</v>
      </c>
      <c r="K756">
        <v>952.7</v>
      </c>
      <c r="L756">
        <v>19319.5</v>
      </c>
      <c r="M756">
        <v>20460.099999999999</v>
      </c>
      <c r="N756">
        <v>2070.1999999999998</v>
      </c>
      <c r="O756">
        <v>4247.7</v>
      </c>
      <c r="P756">
        <v>13001.6</v>
      </c>
      <c r="Q756">
        <v>152</v>
      </c>
      <c r="R756">
        <v>988.6</v>
      </c>
      <c r="S756">
        <v>2179</v>
      </c>
      <c r="T756">
        <v>3848.1</v>
      </c>
      <c r="U756">
        <v>6027</v>
      </c>
      <c r="V756">
        <v>3848.1</v>
      </c>
      <c r="W756">
        <v>87746</v>
      </c>
      <c r="X756">
        <v>3760.3</v>
      </c>
    </row>
    <row r="757" spans="1:24" x14ac:dyDescent="0.2">
      <c r="A757" s="2">
        <v>44378</v>
      </c>
      <c r="B757">
        <v>19454</v>
      </c>
      <c r="C757">
        <v>20566.3</v>
      </c>
      <c r="D757">
        <v>2087.1999999999998</v>
      </c>
      <c r="E757">
        <v>4384.6000000000004</v>
      </c>
      <c r="F757">
        <v>12982.1</v>
      </c>
      <c r="G757">
        <v>144</v>
      </c>
      <c r="H757">
        <v>968.4</v>
      </c>
      <c r="I757">
        <v>591.5</v>
      </c>
      <c r="J757">
        <v>357.7</v>
      </c>
      <c r="K757">
        <v>949.3</v>
      </c>
      <c r="L757">
        <v>19492</v>
      </c>
      <c r="M757">
        <v>20615.3</v>
      </c>
      <c r="N757">
        <v>2076.8000000000002</v>
      </c>
      <c r="O757">
        <v>4374.1000000000004</v>
      </c>
      <c r="P757">
        <v>13041.1</v>
      </c>
      <c r="Q757">
        <v>141.5</v>
      </c>
      <c r="R757">
        <v>981.8</v>
      </c>
      <c r="S757">
        <v>2186.3000000000002</v>
      </c>
      <c r="T757">
        <v>3943.9</v>
      </c>
      <c r="U757">
        <v>6130.2</v>
      </c>
      <c r="V757">
        <v>3943.9</v>
      </c>
      <c r="W757">
        <v>87621.1</v>
      </c>
      <c r="X757">
        <v>3856.3</v>
      </c>
    </row>
    <row r="758" spans="1:24" x14ac:dyDescent="0.2">
      <c r="A758" s="2">
        <v>44409</v>
      </c>
      <c r="B758">
        <v>19665.8</v>
      </c>
      <c r="C758">
        <v>20760</v>
      </c>
      <c r="D758">
        <v>2091.4</v>
      </c>
      <c r="E758">
        <v>4447.3</v>
      </c>
      <c r="F758">
        <v>13127.2</v>
      </c>
      <c r="G758">
        <v>130.6</v>
      </c>
      <c r="H758">
        <v>963.5</v>
      </c>
      <c r="I758">
        <v>593.6</v>
      </c>
      <c r="J758">
        <v>357.9</v>
      </c>
      <c r="K758">
        <v>951.5</v>
      </c>
      <c r="L758">
        <v>19728.7</v>
      </c>
      <c r="M758">
        <v>20835.3</v>
      </c>
      <c r="N758">
        <v>2085.1999999999998</v>
      </c>
      <c r="O758">
        <v>4489.8</v>
      </c>
      <c r="P758">
        <v>13153.8</v>
      </c>
      <c r="Q758">
        <v>128.80000000000001</v>
      </c>
      <c r="R758">
        <v>977.9</v>
      </c>
      <c r="S758">
        <v>2188.6</v>
      </c>
      <c r="T758">
        <v>4140.1000000000004</v>
      </c>
      <c r="U758">
        <v>6328.7</v>
      </c>
      <c r="V758">
        <v>4140.1000000000004</v>
      </c>
      <c r="W758">
        <v>80766.7</v>
      </c>
      <c r="X758">
        <v>4059.3</v>
      </c>
    </row>
    <row r="759" spans="1:24" x14ac:dyDescent="0.2">
      <c r="A759" s="2">
        <v>44440</v>
      </c>
      <c r="B759">
        <v>19847.7</v>
      </c>
      <c r="C759">
        <v>20931.2</v>
      </c>
      <c r="D759">
        <v>2099</v>
      </c>
      <c r="E759">
        <v>4453.3999999999996</v>
      </c>
      <c r="F759">
        <v>13295.3</v>
      </c>
      <c r="G759">
        <v>118.4</v>
      </c>
      <c r="H759">
        <v>965</v>
      </c>
      <c r="I759">
        <v>595.70000000000005</v>
      </c>
      <c r="J759">
        <v>358</v>
      </c>
      <c r="K759">
        <v>953.8</v>
      </c>
      <c r="L759">
        <v>19872.5</v>
      </c>
      <c r="M759">
        <v>20965.8</v>
      </c>
      <c r="N759">
        <v>2093.3000000000002</v>
      </c>
      <c r="O759">
        <v>4503.2</v>
      </c>
      <c r="P759">
        <v>13276.1</v>
      </c>
      <c r="Q759">
        <v>117.1</v>
      </c>
      <c r="R759">
        <v>976.2</v>
      </c>
      <c r="S759">
        <v>2195.6</v>
      </c>
      <c r="T759">
        <v>4193.2</v>
      </c>
      <c r="U759">
        <v>6388.8</v>
      </c>
      <c r="V759">
        <v>4193.2</v>
      </c>
      <c r="W759">
        <v>68567.7</v>
      </c>
      <c r="X759">
        <v>4124.6000000000004</v>
      </c>
    </row>
    <row r="760" spans="1:24" x14ac:dyDescent="0.2">
      <c r="A760" s="2">
        <v>44470</v>
      </c>
      <c r="B760">
        <v>20020.900000000001</v>
      </c>
      <c r="C760">
        <v>21097.9</v>
      </c>
      <c r="D760">
        <v>2106.6999999999998</v>
      </c>
      <c r="E760">
        <v>4563.7</v>
      </c>
      <c r="F760">
        <v>13350.5</v>
      </c>
      <c r="G760">
        <v>107.8</v>
      </c>
      <c r="H760">
        <v>969.2</v>
      </c>
      <c r="I760">
        <v>597.70000000000005</v>
      </c>
      <c r="J760">
        <v>358.1</v>
      </c>
      <c r="K760">
        <v>955.8</v>
      </c>
      <c r="L760">
        <v>20063.400000000001</v>
      </c>
      <c r="M760">
        <v>21143.8</v>
      </c>
      <c r="N760">
        <v>2104.1999999999998</v>
      </c>
      <c r="O760">
        <v>4595</v>
      </c>
      <c r="P760">
        <v>13364.3</v>
      </c>
      <c r="Q760">
        <v>107.4</v>
      </c>
      <c r="R760">
        <v>973</v>
      </c>
      <c r="S760">
        <v>2202.8000000000002</v>
      </c>
      <c r="T760">
        <v>4128.1000000000004</v>
      </c>
      <c r="U760">
        <v>6330.9</v>
      </c>
      <c r="V760">
        <v>4128.1000000000004</v>
      </c>
      <c r="W760">
        <v>54558.8</v>
      </c>
      <c r="X760">
        <v>4073.5</v>
      </c>
    </row>
    <row r="761" spans="1:24" x14ac:dyDescent="0.2">
      <c r="A761" s="2">
        <v>44501</v>
      </c>
      <c r="B761">
        <v>20267.099999999999</v>
      </c>
      <c r="C761">
        <v>21334.3</v>
      </c>
      <c r="D761">
        <v>2116.9</v>
      </c>
      <c r="E761">
        <v>4615.1000000000004</v>
      </c>
      <c r="F761">
        <v>13535.2</v>
      </c>
      <c r="G761">
        <v>97.7</v>
      </c>
      <c r="H761">
        <v>969.5</v>
      </c>
      <c r="I761">
        <v>599.70000000000005</v>
      </c>
      <c r="J761">
        <v>358.1</v>
      </c>
      <c r="K761">
        <v>957.8</v>
      </c>
      <c r="L761">
        <v>20279.7</v>
      </c>
      <c r="M761">
        <v>21349.200000000001</v>
      </c>
      <c r="N761">
        <v>2118.1999999999998</v>
      </c>
      <c r="O761">
        <v>4676.6000000000004</v>
      </c>
      <c r="P761">
        <v>13484.8</v>
      </c>
      <c r="Q761">
        <v>98.6</v>
      </c>
      <c r="R761">
        <v>971</v>
      </c>
      <c r="S761">
        <v>2214.1</v>
      </c>
      <c r="T761">
        <v>4180.6000000000004</v>
      </c>
      <c r="U761">
        <v>6394.7</v>
      </c>
      <c r="V761">
        <v>4180.6000000000004</v>
      </c>
      <c r="W761">
        <v>45317.599999999999</v>
      </c>
      <c r="X761">
        <v>4135.3</v>
      </c>
    </row>
    <row r="762" spans="1:24" x14ac:dyDescent="0.2">
      <c r="A762" s="2">
        <v>44531</v>
      </c>
      <c r="B762">
        <v>20591.099999999999</v>
      </c>
      <c r="C762">
        <v>21660.2</v>
      </c>
      <c r="D762">
        <v>2129.6999999999998</v>
      </c>
      <c r="E762">
        <v>4773.3999999999996</v>
      </c>
      <c r="F762">
        <v>13688</v>
      </c>
      <c r="G762">
        <v>86.6</v>
      </c>
      <c r="H762">
        <v>982.5</v>
      </c>
      <c r="I762">
        <v>601.70000000000005</v>
      </c>
      <c r="J762">
        <v>358</v>
      </c>
      <c r="K762">
        <v>959.7</v>
      </c>
      <c r="L762">
        <v>20430.5</v>
      </c>
      <c r="M762">
        <v>21489.9</v>
      </c>
      <c r="N762">
        <v>2133.1999999999998</v>
      </c>
      <c r="O762">
        <v>4696.5</v>
      </c>
      <c r="P762">
        <v>13600.9</v>
      </c>
      <c r="Q762">
        <v>87.8</v>
      </c>
      <c r="R762">
        <v>971.6</v>
      </c>
      <c r="S762">
        <v>2225.1</v>
      </c>
      <c r="T762">
        <v>4187.8999999999996</v>
      </c>
      <c r="U762">
        <v>6413.1</v>
      </c>
      <c r="V762">
        <v>4187.8999999999996</v>
      </c>
      <c r="W762">
        <v>38082.199999999997</v>
      </c>
      <c r="X762">
        <v>4149.8999999999996</v>
      </c>
    </row>
    <row r="763" spans="1:24" x14ac:dyDescent="0.2">
      <c r="A763" s="2">
        <v>44562</v>
      </c>
      <c r="B763">
        <v>20549.3</v>
      </c>
      <c r="C763">
        <v>21636.799999999999</v>
      </c>
      <c r="D763">
        <v>2134.1</v>
      </c>
      <c r="E763">
        <v>4757.8</v>
      </c>
      <c r="F763">
        <v>13657.4</v>
      </c>
      <c r="G763">
        <v>76</v>
      </c>
      <c r="H763">
        <v>1011.6</v>
      </c>
      <c r="I763">
        <v>606.5</v>
      </c>
      <c r="J763">
        <v>360.4</v>
      </c>
      <c r="K763">
        <v>966.9</v>
      </c>
      <c r="L763">
        <v>20585.5</v>
      </c>
      <c r="M763">
        <v>21649.7</v>
      </c>
      <c r="N763">
        <v>2144.3000000000002</v>
      </c>
      <c r="O763">
        <v>4799.8999999999996</v>
      </c>
      <c r="P763">
        <v>13641.3</v>
      </c>
      <c r="Q763">
        <v>77.2</v>
      </c>
      <c r="R763">
        <v>987</v>
      </c>
      <c r="S763">
        <v>2232.8000000000002</v>
      </c>
      <c r="T763">
        <v>3871.1</v>
      </c>
      <c r="U763">
        <v>6103.9</v>
      </c>
      <c r="V763">
        <v>3871.1</v>
      </c>
      <c r="W763">
        <v>32055.1</v>
      </c>
      <c r="X763">
        <v>3839.1</v>
      </c>
    </row>
    <row r="764" spans="1:24" x14ac:dyDescent="0.2">
      <c r="A764" s="2">
        <v>44593</v>
      </c>
      <c r="B764">
        <v>20527.900000000001</v>
      </c>
      <c r="C764">
        <v>21590.3</v>
      </c>
      <c r="D764">
        <v>2142.3000000000002</v>
      </c>
      <c r="E764">
        <v>4691.5</v>
      </c>
      <c r="F764">
        <v>13694.1</v>
      </c>
      <c r="G764">
        <v>58.2</v>
      </c>
      <c r="H764">
        <v>1004.2</v>
      </c>
      <c r="I764">
        <v>613.79999999999995</v>
      </c>
      <c r="J764">
        <v>365</v>
      </c>
      <c r="K764">
        <v>978.8</v>
      </c>
      <c r="L764">
        <v>20661</v>
      </c>
      <c r="M764">
        <v>21708.400000000001</v>
      </c>
      <c r="N764">
        <v>2158.3000000000002</v>
      </c>
      <c r="O764">
        <v>4772.2</v>
      </c>
      <c r="P764">
        <v>13730.5</v>
      </c>
      <c r="Q764">
        <v>59.2</v>
      </c>
      <c r="R764">
        <v>988.2</v>
      </c>
      <c r="S764">
        <v>2235.4</v>
      </c>
      <c r="T764">
        <v>3804.5</v>
      </c>
      <c r="U764">
        <v>6040</v>
      </c>
      <c r="V764">
        <v>3804.5</v>
      </c>
      <c r="W764">
        <v>28714.6</v>
      </c>
      <c r="X764">
        <v>3775.8</v>
      </c>
    </row>
    <row r="765" spans="1:24" x14ac:dyDescent="0.2">
      <c r="A765" s="2">
        <v>44621</v>
      </c>
      <c r="B765">
        <v>20800.7</v>
      </c>
      <c r="C765">
        <v>21855.8</v>
      </c>
      <c r="D765">
        <v>2165.3000000000002</v>
      </c>
      <c r="E765">
        <v>4811.8</v>
      </c>
      <c r="F765">
        <v>13823.6</v>
      </c>
      <c r="G765">
        <v>46.3</v>
      </c>
      <c r="H765">
        <v>1008.8</v>
      </c>
      <c r="I765">
        <v>621</v>
      </c>
      <c r="J765">
        <v>369.6</v>
      </c>
      <c r="K765">
        <v>990.6</v>
      </c>
      <c r="L765">
        <v>20699.099999999999</v>
      </c>
      <c r="M765">
        <v>21739.7</v>
      </c>
      <c r="N765">
        <v>2174.9</v>
      </c>
      <c r="O765">
        <v>4768.3999999999996</v>
      </c>
      <c r="P765">
        <v>13755.8</v>
      </c>
      <c r="Q765">
        <v>46.9</v>
      </c>
      <c r="R765">
        <v>993.8</v>
      </c>
      <c r="S765">
        <v>2259.8000000000002</v>
      </c>
      <c r="T765">
        <v>3874.7</v>
      </c>
      <c r="U765">
        <v>6134.5</v>
      </c>
      <c r="V765">
        <v>3874.7</v>
      </c>
      <c r="W765">
        <v>26205.8</v>
      </c>
      <c r="X765">
        <v>3848.5</v>
      </c>
    </row>
    <row r="766" spans="1:24" x14ac:dyDescent="0.2">
      <c r="A766" s="2">
        <v>44652</v>
      </c>
      <c r="B766">
        <v>20820.099999999999</v>
      </c>
      <c r="C766">
        <v>21849.1</v>
      </c>
      <c r="D766">
        <v>2175.6999999999998</v>
      </c>
      <c r="E766">
        <v>4878.8</v>
      </c>
      <c r="F766">
        <v>13765.6</v>
      </c>
      <c r="G766">
        <v>37.700000000000003</v>
      </c>
      <c r="H766">
        <v>991.3</v>
      </c>
      <c r="I766">
        <v>628.79999999999995</v>
      </c>
      <c r="J766">
        <v>375.2</v>
      </c>
      <c r="K766">
        <v>1004</v>
      </c>
      <c r="L766">
        <v>20617.599999999999</v>
      </c>
      <c r="M766">
        <v>21644.2</v>
      </c>
      <c r="N766">
        <v>2178.3000000000002</v>
      </c>
      <c r="O766">
        <v>4732.3999999999996</v>
      </c>
      <c r="P766">
        <v>13706.9</v>
      </c>
      <c r="Q766">
        <v>37.9</v>
      </c>
      <c r="R766">
        <v>988.7</v>
      </c>
      <c r="S766">
        <v>2269.8000000000002</v>
      </c>
      <c r="T766">
        <v>3615.4</v>
      </c>
      <c r="U766">
        <v>5885.2</v>
      </c>
      <c r="V766">
        <v>3615.4</v>
      </c>
      <c r="W766">
        <v>23960.3</v>
      </c>
      <c r="X766">
        <v>3591.4</v>
      </c>
    </row>
    <row r="767" spans="1:24" x14ac:dyDescent="0.2">
      <c r="A767" s="2">
        <v>44682</v>
      </c>
      <c r="B767">
        <v>20544.7</v>
      </c>
      <c r="C767">
        <v>21555</v>
      </c>
      <c r="D767">
        <v>2180.9</v>
      </c>
      <c r="E767">
        <v>4934.2</v>
      </c>
      <c r="F767">
        <v>13429.6</v>
      </c>
      <c r="G767">
        <v>37.5</v>
      </c>
      <c r="H767">
        <v>972.7</v>
      </c>
      <c r="I767">
        <v>637.20000000000005</v>
      </c>
      <c r="J767">
        <v>381.9</v>
      </c>
      <c r="K767">
        <v>1019</v>
      </c>
      <c r="L767">
        <v>20627.599999999999</v>
      </c>
      <c r="M767">
        <v>21649</v>
      </c>
      <c r="N767">
        <v>2174.5</v>
      </c>
      <c r="O767">
        <v>4909.1000000000004</v>
      </c>
      <c r="P767">
        <v>13544.1</v>
      </c>
      <c r="Q767">
        <v>37.200000000000003</v>
      </c>
      <c r="R767">
        <v>984.3</v>
      </c>
      <c r="S767">
        <v>2273.6999999999998</v>
      </c>
      <c r="T767">
        <v>3317.9</v>
      </c>
      <c r="U767">
        <v>5591.5</v>
      </c>
      <c r="V767">
        <v>3317.9</v>
      </c>
      <c r="W767">
        <v>21882.7</v>
      </c>
      <c r="X767">
        <v>3296</v>
      </c>
    </row>
    <row r="768" spans="1:24" x14ac:dyDescent="0.2">
      <c r="A768" s="2">
        <v>44713</v>
      </c>
      <c r="B768">
        <v>20546.900000000001</v>
      </c>
      <c r="C768">
        <v>21585.200000000001</v>
      </c>
      <c r="D768">
        <v>2184.1</v>
      </c>
      <c r="E768">
        <v>4949.2</v>
      </c>
      <c r="F768">
        <v>13413.6</v>
      </c>
      <c r="G768">
        <v>51.3</v>
      </c>
      <c r="H768">
        <v>987</v>
      </c>
      <c r="I768">
        <v>645.6</v>
      </c>
      <c r="J768">
        <v>388.6</v>
      </c>
      <c r="K768">
        <v>1034.2</v>
      </c>
      <c r="L768">
        <v>20556.5</v>
      </c>
      <c r="M768">
        <v>21607.3</v>
      </c>
      <c r="N768">
        <v>2173</v>
      </c>
      <c r="O768">
        <v>4926.5</v>
      </c>
      <c r="P768">
        <v>13457</v>
      </c>
      <c r="Q768">
        <v>50.6</v>
      </c>
      <c r="R768">
        <v>1000.2</v>
      </c>
      <c r="S768">
        <v>2278.1</v>
      </c>
      <c r="T768">
        <v>3228.4</v>
      </c>
      <c r="U768">
        <v>5506.5</v>
      </c>
      <c r="V768">
        <v>3228.4</v>
      </c>
      <c r="W768">
        <v>21422.5</v>
      </c>
      <c r="X768">
        <v>3207</v>
      </c>
    </row>
    <row r="769" spans="1:24" x14ac:dyDescent="0.2">
      <c r="A769" s="2">
        <v>44743</v>
      </c>
      <c r="B769">
        <v>20488.2</v>
      </c>
      <c r="C769">
        <v>21578.799999999999</v>
      </c>
      <c r="D769">
        <v>2185.4</v>
      </c>
      <c r="E769">
        <v>4965.7</v>
      </c>
      <c r="F769">
        <v>13337.1</v>
      </c>
      <c r="G769">
        <v>77</v>
      </c>
      <c r="H769">
        <v>1013.6</v>
      </c>
      <c r="I769">
        <v>649.79999999999995</v>
      </c>
      <c r="J769">
        <v>395.5</v>
      </c>
      <c r="K769">
        <v>1045.3</v>
      </c>
      <c r="L769">
        <v>20532.599999999999</v>
      </c>
      <c r="M769">
        <v>21636.1</v>
      </c>
      <c r="N769">
        <v>2172.9</v>
      </c>
      <c r="O769">
        <v>4956</v>
      </c>
      <c r="P769">
        <v>13403.7</v>
      </c>
      <c r="Q769">
        <v>75.8</v>
      </c>
      <c r="R769">
        <v>1027.7</v>
      </c>
      <c r="S769">
        <v>2278.5</v>
      </c>
      <c r="T769">
        <v>3258.7</v>
      </c>
      <c r="U769">
        <v>5537.2</v>
      </c>
      <c r="V769">
        <v>3258.7</v>
      </c>
      <c r="W769">
        <v>19540.900000000001</v>
      </c>
      <c r="X769">
        <v>3239.1</v>
      </c>
    </row>
    <row r="770" spans="1:24" x14ac:dyDescent="0.2">
      <c r="A770" s="2">
        <v>44774</v>
      </c>
      <c r="B770">
        <v>20399.7</v>
      </c>
      <c r="C770">
        <v>21546</v>
      </c>
      <c r="D770">
        <v>2186.3000000000002</v>
      </c>
      <c r="E770">
        <v>5189.3999999999996</v>
      </c>
      <c r="F770">
        <v>13024</v>
      </c>
      <c r="G770">
        <v>125.3</v>
      </c>
      <c r="H770">
        <v>1021</v>
      </c>
      <c r="I770">
        <v>649.79999999999995</v>
      </c>
      <c r="J770">
        <v>402.8</v>
      </c>
      <c r="K770">
        <v>1052.5999999999999</v>
      </c>
      <c r="L770">
        <v>20472.400000000001</v>
      </c>
      <c r="M770">
        <v>21631.9</v>
      </c>
      <c r="N770">
        <v>2179.1</v>
      </c>
      <c r="O770">
        <v>5239.3</v>
      </c>
      <c r="P770">
        <v>13054.1</v>
      </c>
      <c r="Q770">
        <v>123.6</v>
      </c>
      <c r="R770">
        <v>1035.9000000000001</v>
      </c>
      <c r="S770">
        <v>2276.3000000000002</v>
      </c>
      <c r="T770">
        <v>3305.9</v>
      </c>
      <c r="U770">
        <v>5582.3</v>
      </c>
      <c r="V770">
        <v>3305.9</v>
      </c>
      <c r="W770">
        <v>18755.2</v>
      </c>
      <c r="X770">
        <v>3287.2</v>
      </c>
    </row>
    <row r="771" spans="1:24" x14ac:dyDescent="0.2">
      <c r="A771" s="2">
        <v>44805</v>
      </c>
      <c r="B771">
        <v>20249.3</v>
      </c>
      <c r="C771">
        <v>21459.3</v>
      </c>
      <c r="D771">
        <v>2188.6</v>
      </c>
      <c r="E771">
        <v>5119.3999999999996</v>
      </c>
      <c r="F771">
        <v>12941.4</v>
      </c>
      <c r="G771">
        <v>166.9</v>
      </c>
      <c r="H771">
        <v>1043</v>
      </c>
      <c r="I771">
        <v>649.79999999999995</v>
      </c>
      <c r="J771">
        <v>410</v>
      </c>
      <c r="K771">
        <v>1059.8</v>
      </c>
      <c r="L771">
        <v>20283.400000000001</v>
      </c>
      <c r="M771">
        <v>21503.3</v>
      </c>
      <c r="N771">
        <v>2182.8000000000002</v>
      </c>
      <c r="O771">
        <v>5179.2</v>
      </c>
      <c r="P771">
        <v>12921.4</v>
      </c>
      <c r="Q771">
        <v>165.2</v>
      </c>
      <c r="R771">
        <v>1054.7</v>
      </c>
      <c r="S771">
        <v>2279.5</v>
      </c>
      <c r="T771">
        <v>3131.4</v>
      </c>
      <c r="U771">
        <v>5410.9</v>
      </c>
      <c r="V771">
        <v>3131.4</v>
      </c>
      <c r="W771">
        <v>20293.400000000001</v>
      </c>
      <c r="X771">
        <v>3111.1</v>
      </c>
    </row>
    <row r="772" spans="1:24" x14ac:dyDescent="0.2">
      <c r="A772" s="2">
        <v>44835</v>
      </c>
      <c r="B772">
        <v>20051.3</v>
      </c>
      <c r="C772">
        <v>21362.7</v>
      </c>
      <c r="D772">
        <v>2193.8000000000002</v>
      </c>
      <c r="E772">
        <v>5087</v>
      </c>
      <c r="F772">
        <v>12770.5</v>
      </c>
      <c r="G772">
        <v>225.8</v>
      </c>
      <c r="H772">
        <v>1085.5999999999999</v>
      </c>
      <c r="I772">
        <v>649.79999999999995</v>
      </c>
      <c r="J772">
        <v>413.4</v>
      </c>
      <c r="K772">
        <v>1063.2</v>
      </c>
      <c r="L772">
        <v>20100.3</v>
      </c>
      <c r="M772">
        <v>21415.5</v>
      </c>
      <c r="N772">
        <v>2193.1</v>
      </c>
      <c r="O772">
        <v>5126.3</v>
      </c>
      <c r="P772">
        <v>12780.8</v>
      </c>
      <c r="Q772">
        <v>225</v>
      </c>
      <c r="R772">
        <v>1090.2</v>
      </c>
      <c r="S772">
        <v>2284</v>
      </c>
      <c r="T772">
        <v>3055.7</v>
      </c>
      <c r="U772">
        <v>5339.7</v>
      </c>
      <c r="V772">
        <v>3055.7</v>
      </c>
      <c r="W772">
        <v>19827.5</v>
      </c>
      <c r="X772">
        <v>3035.9</v>
      </c>
    </row>
    <row r="773" spans="1:24" x14ac:dyDescent="0.2">
      <c r="A773" s="2">
        <v>44866</v>
      </c>
      <c r="B773">
        <v>19916.2</v>
      </c>
      <c r="C773">
        <v>21331.200000000001</v>
      </c>
      <c r="D773">
        <v>2199.8000000000002</v>
      </c>
      <c r="E773">
        <v>5087.8</v>
      </c>
      <c r="F773">
        <v>12628.6</v>
      </c>
      <c r="G773">
        <v>288.39999999999998</v>
      </c>
      <c r="H773">
        <v>1126.5999999999999</v>
      </c>
      <c r="I773">
        <v>649.79999999999995</v>
      </c>
      <c r="J773">
        <v>413.4</v>
      </c>
      <c r="K773">
        <v>1063.2</v>
      </c>
      <c r="L773">
        <v>19935.8</v>
      </c>
      <c r="M773">
        <v>21354.799999999999</v>
      </c>
      <c r="N773">
        <v>2202.1</v>
      </c>
      <c r="O773">
        <v>5154.2</v>
      </c>
      <c r="P773">
        <v>12579.6</v>
      </c>
      <c r="Q773">
        <v>290</v>
      </c>
      <c r="R773">
        <v>1129</v>
      </c>
      <c r="S773">
        <v>2292.5</v>
      </c>
      <c r="T773">
        <v>3126.2</v>
      </c>
      <c r="U773">
        <v>5418.7</v>
      </c>
      <c r="V773">
        <v>3126.2</v>
      </c>
      <c r="W773">
        <v>19177.900000000001</v>
      </c>
      <c r="X773">
        <v>3107</v>
      </c>
    </row>
    <row r="774" spans="1:24" x14ac:dyDescent="0.2">
      <c r="A774" s="2">
        <v>44896</v>
      </c>
      <c r="B774">
        <v>19836.400000000001</v>
      </c>
      <c r="C774">
        <v>21366.6</v>
      </c>
      <c r="D774">
        <v>2207.8000000000002</v>
      </c>
      <c r="E774">
        <v>5137.8</v>
      </c>
      <c r="F774">
        <v>12490.8</v>
      </c>
      <c r="G774">
        <v>357.4</v>
      </c>
      <c r="H774">
        <v>1172.8</v>
      </c>
      <c r="I774">
        <v>649.79999999999995</v>
      </c>
      <c r="J774">
        <v>413.4</v>
      </c>
      <c r="K774">
        <v>1063.2</v>
      </c>
      <c r="L774">
        <v>19685.8</v>
      </c>
      <c r="M774">
        <v>21207.4</v>
      </c>
      <c r="N774">
        <v>2211.6999999999998</v>
      </c>
      <c r="O774">
        <v>5066.5</v>
      </c>
      <c r="P774">
        <v>12407.6</v>
      </c>
      <c r="Q774">
        <v>361.4</v>
      </c>
      <c r="R774">
        <v>1160.2</v>
      </c>
      <c r="S774">
        <v>2298.1</v>
      </c>
      <c r="T774">
        <v>3107.3</v>
      </c>
      <c r="U774">
        <v>5405.4</v>
      </c>
      <c r="V774">
        <v>3107.3</v>
      </c>
      <c r="W774">
        <v>17300.400000000001</v>
      </c>
      <c r="X774">
        <v>3090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Money_Measures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 Kaur</dc:creator>
  <cp:lastModifiedBy>X</cp:lastModifiedBy>
  <dcterms:created xsi:type="dcterms:W3CDTF">2023-02-26T17:50:25Z</dcterms:created>
  <dcterms:modified xsi:type="dcterms:W3CDTF">2023-02-26T17:50:25Z</dcterms:modified>
</cp:coreProperties>
</file>