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aa8972217b8bcc28/Desktop/retail/"/>
    </mc:Choice>
  </mc:AlternateContent>
  <xr:revisionPtr revIDLastSave="0" documentId="14_{49A899EF-3084-422E-95AC-84B135455836}" xr6:coauthVersionLast="47" xr6:coauthVersionMax="47" xr10:uidLastSave="{00000000-0000-0000-0000-000000000000}"/>
  <bookViews>
    <workbookView xWindow="-108" yWindow="-108" windowWidth="23256" windowHeight="14256" tabRatio="760" activeTab="4" xr2:uid="{00000000-000D-0000-FFFF-FFFF00000000}"/>
  </bookViews>
  <sheets>
    <sheet name="Data" sheetId="1" r:id="rId1"/>
    <sheet name="Monthly Revenue, Cost, and Prof" sheetId="10" r:id="rId2"/>
    <sheet name="Category-Level Profitability" sheetId="11" r:id="rId3"/>
    <sheet name="Location-Level Performance" sheetId="14" r:id="rId4"/>
    <sheet name="Dashboard" sheetId="15" r:id="rId5"/>
  </sheets>
  <definedNames>
    <definedName name="Slicer_Category">#N/A</definedName>
    <definedName name="Slicer_Location">#N/A</definedName>
    <definedName name="Slicer_Month">#N/A</definedName>
  </definedNames>
  <calcPr calcId="191029"/>
  <pivotCaches>
    <pivotCache cacheId="2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1" l="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 i="1"/>
  <c r="M4" i="1"/>
  <c r="M5" i="1"/>
  <c r="M6" i="1"/>
  <c r="M7" i="1"/>
  <c r="M8" i="1"/>
  <c r="M9" i="1"/>
  <c r="M10" i="1"/>
  <c r="M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2" i="1"/>
</calcChain>
</file>

<file path=xl/sharedStrings.xml><?xml version="1.0" encoding="utf-8"?>
<sst xmlns="http://schemas.openxmlformats.org/spreadsheetml/2006/main" count="946" uniqueCount="51">
  <si>
    <t>Date</t>
  </si>
  <si>
    <t>Location</t>
  </si>
  <si>
    <t>Category</t>
  </si>
  <si>
    <t>Product</t>
  </si>
  <si>
    <t>Units_Sold</t>
  </si>
  <si>
    <t>Unit_Price</t>
  </si>
  <si>
    <t>Cost_Price</t>
  </si>
  <si>
    <t>Revenue</t>
  </si>
  <si>
    <t>Cost</t>
  </si>
  <si>
    <t>Profit</t>
  </si>
  <si>
    <t>Downtown</t>
  </si>
  <si>
    <t>Uptown</t>
  </si>
  <si>
    <t>Westside</t>
  </si>
  <si>
    <t>Snacks</t>
  </si>
  <si>
    <t>Drinks</t>
  </si>
  <si>
    <t>Bakery</t>
  </si>
  <si>
    <t>Produce</t>
  </si>
  <si>
    <t>Dairy</t>
  </si>
  <si>
    <t>Crackers</t>
  </si>
  <si>
    <t>Soda</t>
  </si>
  <si>
    <t>Baguette</t>
  </si>
  <si>
    <t>Tomato</t>
  </si>
  <si>
    <t>Water</t>
  </si>
  <si>
    <t>Popcorn</t>
  </si>
  <si>
    <t>Croissant</t>
  </si>
  <si>
    <t>Pita Bread</t>
  </si>
  <si>
    <t>Chips</t>
  </si>
  <si>
    <t>Labneh</t>
  </si>
  <si>
    <t>Cucumber</t>
  </si>
  <si>
    <t>Yogurt</t>
  </si>
  <si>
    <t>Lettuce</t>
  </si>
  <si>
    <t>Juice</t>
  </si>
  <si>
    <t>Cheese</t>
  </si>
  <si>
    <t>Profit Margin</t>
  </si>
  <si>
    <t xml:space="preserve">Month </t>
  </si>
  <si>
    <t xml:space="preserve">Product Code </t>
  </si>
  <si>
    <t>Row Labels</t>
  </si>
  <si>
    <t>Grand Total</t>
  </si>
  <si>
    <t>Sum of Profit</t>
  </si>
  <si>
    <t>Apr-2024</t>
  </si>
  <si>
    <t>Feb-2024</t>
  </si>
  <si>
    <t>Jan-2024</t>
  </si>
  <si>
    <t>Jun-2024</t>
  </si>
  <si>
    <t>Mar-2024</t>
  </si>
  <si>
    <t>May-2024</t>
  </si>
  <si>
    <t>Sum of Revenue</t>
  </si>
  <si>
    <t>Sum of Cost</t>
  </si>
  <si>
    <t>Monthly Revenue, Cost, and Profit Trend</t>
  </si>
  <si>
    <t>Average of Profit Margin</t>
  </si>
  <si>
    <t>Category-Level Financial Performance (Revenue, Cost, Profit, Margin)</t>
  </si>
  <si>
    <t>Location-Level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</si>
</sst>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1"/>
      <color theme="1"/>
      <name val="Calibri"/>
      <family val="2"/>
      <scheme val="minor"/>
    </font>
    <font>
      <b/>
      <sz val="15"/>
      <color theme="3"/>
      <name val="Calibri"/>
      <family val="2"/>
      <scheme val="minor"/>
    </font>
  </fonts>
  <fills count="3">
    <fill>
      <patternFill patternType="none"/>
    </fill>
    <fill>
      <patternFill patternType="gray125"/>
    </fill>
    <fill>
      <patternFill patternType="solid">
        <fgColor theme="4" tint="0.39997558519241921"/>
        <bgColor indexed="65"/>
      </patternFill>
    </fill>
  </fills>
  <borders count="3">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4">
    <xf numFmtId="0" fontId="0" fillId="0" borderId="0"/>
    <xf numFmtId="9" fontId="1" fillId="0" borderId="0" applyFont="0" applyFill="0" applyBorder="0" applyAlignment="0" applyProtection="0"/>
    <xf numFmtId="0" fontId="1" fillId="2" borderId="0" applyNumberFormat="0" applyBorder="0" applyAlignment="0" applyProtection="0"/>
    <xf numFmtId="0" fontId="2" fillId="0" borderId="2" applyNumberFormat="0" applyFill="0" applyAlignment="0" applyProtection="0"/>
  </cellStyleXfs>
  <cellXfs count="13">
    <xf numFmtId="0" fontId="0" fillId="0" borderId="0" xfId="0"/>
    <xf numFmtId="164" fontId="0" fillId="0" borderId="0" xfId="0" applyNumberFormat="1" applyAlignment="1">
      <alignment horizontal="center" vertical="center"/>
    </xf>
    <xf numFmtId="0" fontId="0" fillId="0" borderId="0" xfId="0" applyAlignment="1">
      <alignment horizontal="center" vertical="center"/>
    </xf>
    <xf numFmtId="9" fontId="0" fillId="0" borderId="0" xfId="1" applyFont="1" applyAlignment="1">
      <alignment horizontal="center"/>
    </xf>
    <xf numFmtId="0" fontId="0" fillId="0" borderId="0" xfId="0" applyAlignment="1">
      <alignment horizontal="center"/>
    </xf>
    <xf numFmtId="0" fontId="0" fillId="0" borderId="0" xfId="0" pivotButton="1"/>
    <xf numFmtId="0" fontId="1" fillId="2" borderId="1" xfId="2" applyBorder="1" applyAlignment="1">
      <alignment horizontal="center" vertical="center"/>
    </xf>
    <xf numFmtId="0" fontId="0" fillId="0" borderId="0" xfId="0" applyAlignment="1">
      <alignment horizontal="left"/>
    </xf>
    <xf numFmtId="0" fontId="0" fillId="0" borderId="0" xfId="0" applyNumberFormat="1"/>
    <xf numFmtId="9" fontId="0" fillId="0" borderId="0" xfId="0" applyNumberFormat="1"/>
    <xf numFmtId="0" fontId="2" fillId="0" borderId="0" xfId="3" applyBorder="1" applyAlignment="1">
      <alignment horizontal="left" vertical="top" readingOrder="1"/>
    </xf>
    <xf numFmtId="0" fontId="2" fillId="0" borderId="2" xfId="3" applyAlignment="1">
      <alignment horizontal="left" vertical="top"/>
    </xf>
    <xf numFmtId="0" fontId="2" fillId="0" borderId="0" xfId="3" applyBorder="1" applyAlignment="1">
      <alignment horizontal="left" vertical="top"/>
    </xf>
  </cellXfs>
  <cellStyles count="4">
    <cellStyle name="60% - Accent1" xfId="2" builtinId="32"/>
    <cellStyle name="Heading 1" xfId="3" builtinId="16"/>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[Retail_Profitability_Analysis.xlsx]Monthly Revenue, Cost, and Prof!PivotTable6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Revenue, Cost, and Profit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Revenue, Cost, and Prof'!$B$3</c:f>
              <c:strCache>
                <c:ptCount val="1"/>
                <c:pt idx="0">
                  <c:v>Sum of Revenue</c:v>
                </c:pt>
              </c:strCache>
            </c:strRef>
          </c:tx>
          <c:spPr>
            <a:solidFill>
              <a:schemeClr val="accent1"/>
            </a:solidFill>
            <a:ln>
              <a:noFill/>
            </a:ln>
            <a:effectLst/>
          </c:spPr>
          <c:invertIfNegative val="0"/>
          <c:cat>
            <c:strRef>
              <c:f>'Monthly Revenue, Cost, and Prof'!$A$4:$A$10</c:f>
              <c:strCache>
                <c:ptCount val="6"/>
                <c:pt idx="0">
                  <c:v>Apr-2024</c:v>
                </c:pt>
                <c:pt idx="1">
                  <c:v>Feb-2024</c:v>
                </c:pt>
                <c:pt idx="2">
                  <c:v>Jan-2024</c:v>
                </c:pt>
                <c:pt idx="3">
                  <c:v>Jun-2024</c:v>
                </c:pt>
                <c:pt idx="4">
                  <c:v>Mar-2024</c:v>
                </c:pt>
                <c:pt idx="5">
                  <c:v>May-2024</c:v>
                </c:pt>
              </c:strCache>
            </c:strRef>
          </c:cat>
          <c:val>
            <c:numRef>
              <c:f>'Monthly Revenue, Cost, and Prof'!$B$4:$B$10</c:f>
              <c:numCache>
                <c:formatCode>General</c:formatCode>
                <c:ptCount val="6"/>
                <c:pt idx="0">
                  <c:v>28602.720000000005</c:v>
                </c:pt>
                <c:pt idx="1">
                  <c:v>32316.310000000005</c:v>
                </c:pt>
                <c:pt idx="2">
                  <c:v>29189.909999999996</c:v>
                </c:pt>
                <c:pt idx="3">
                  <c:v>36549.939999999995</c:v>
                </c:pt>
                <c:pt idx="4">
                  <c:v>41392.210000000021</c:v>
                </c:pt>
                <c:pt idx="5">
                  <c:v>26946.359999999993</c:v>
                </c:pt>
              </c:numCache>
            </c:numRef>
          </c:val>
          <c:extLst>
            <c:ext xmlns:c16="http://schemas.microsoft.com/office/drawing/2014/chart" uri="{C3380CC4-5D6E-409C-BE32-E72D297353CC}">
              <c16:uniqueId val="{00000000-E6BD-4C3C-A6DF-60C7238BECDE}"/>
            </c:ext>
          </c:extLst>
        </c:ser>
        <c:ser>
          <c:idx val="1"/>
          <c:order val="1"/>
          <c:tx>
            <c:strRef>
              <c:f>'Monthly Revenue, Cost, and Prof'!$C$3</c:f>
              <c:strCache>
                <c:ptCount val="1"/>
                <c:pt idx="0">
                  <c:v>Sum of Cost</c:v>
                </c:pt>
              </c:strCache>
            </c:strRef>
          </c:tx>
          <c:spPr>
            <a:solidFill>
              <a:schemeClr val="accent2"/>
            </a:solidFill>
            <a:ln>
              <a:noFill/>
            </a:ln>
            <a:effectLst/>
          </c:spPr>
          <c:invertIfNegative val="0"/>
          <c:cat>
            <c:strRef>
              <c:f>'Monthly Revenue, Cost, and Prof'!$A$4:$A$10</c:f>
              <c:strCache>
                <c:ptCount val="6"/>
                <c:pt idx="0">
                  <c:v>Apr-2024</c:v>
                </c:pt>
                <c:pt idx="1">
                  <c:v>Feb-2024</c:v>
                </c:pt>
                <c:pt idx="2">
                  <c:v>Jan-2024</c:v>
                </c:pt>
                <c:pt idx="3">
                  <c:v>Jun-2024</c:v>
                </c:pt>
                <c:pt idx="4">
                  <c:v>Mar-2024</c:v>
                </c:pt>
                <c:pt idx="5">
                  <c:v>May-2024</c:v>
                </c:pt>
              </c:strCache>
            </c:strRef>
          </c:cat>
          <c:val>
            <c:numRef>
              <c:f>'Monthly Revenue, Cost, and Prof'!$C$4:$C$10</c:f>
              <c:numCache>
                <c:formatCode>General</c:formatCode>
                <c:ptCount val="6"/>
                <c:pt idx="0">
                  <c:v>18391.029999999995</c:v>
                </c:pt>
                <c:pt idx="1">
                  <c:v>21297.920000000006</c:v>
                </c:pt>
                <c:pt idx="2">
                  <c:v>19168.16</c:v>
                </c:pt>
                <c:pt idx="3">
                  <c:v>24070.11</c:v>
                </c:pt>
                <c:pt idx="4">
                  <c:v>26046.210000000003</c:v>
                </c:pt>
                <c:pt idx="5">
                  <c:v>16991.829999999998</c:v>
                </c:pt>
              </c:numCache>
            </c:numRef>
          </c:val>
          <c:extLst>
            <c:ext xmlns:c16="http://schemas.microsoft.com/office/drawing/2014/chart" uri="{C3380CC4-5D6E-409C-BE32-E72D297353CC}">
              <c16:uniqueId val="{00000001-E6BD-4C3C-A6DF-60C7238BECDE}"/>
            </c:ext>
          </c:extLst>
        </c:ser>
        <c:dLbls>
          <c:showLegendKey val="0"/>
          <c:showVal val="0"/>
          <c:showCatName val="0"/>
          <c:showSerName val="0"/>
          <c:showPercent val="0"/>
          <c:showBubbleSize val="0"/>
        </c:dLbls>
        <c:gapWidth val="219"/>
        <c:overlap val="-27"/>
        <c:axId val="1629289568"/>
        <c:axId val="1629286688"/>
      </c:barChart>
      <c:lineChart>
        <c:grouping val="standard"/>
        <c:varyColors val="0"/>
        <c:ser>
          <c:idx val="2"/>
          <c:order val="2"/>
          <c:tx>
            <c:strRef>
              <c:f>'Monthly Revenue, Cost, and Prof'!$D$3</c:f>
              <c:strCache>
                <c:ptCount val="1"/>
                <c:pt idx="0">
                  <c:v>Sum of Profit</c:v>
                </c:pt>
              </c:strCache>
            </c:strRef>
          </c:tx>
          <c:spPr>
            <a:ln w="28575" cap="rnd">
              <a:solidFill>
                <a:schemeClr val="accent3"/>
              </a:solidFill>
              <a:round/>
            </a:ln>
            <a:effectLst/>
          </c:spPr>
          <c:marker>
            <c:symbol val="none"/>
          </c:marker>
          <c:cat>
            <c:strRef>
              <c:f>'Monthly Revenue, Cost, and Prof'!$A$4:$A$10</c:f>
              <c:strCache>
                <c:ptCount val="6"/>
                <c:pt idx="0">
                  <c:v>Apr-2024</c:v>
                </c:pt>
                <c:pt idx="1">
                  <c:v>Feb-2024</c:v>
                </c:pt>
                <c:pt idx="2">
                  <c:v>Jan-2024</c:v>
                </c:pt>
                <c:pt idx="3">
                  <c:v>Jun-2024</c:v>
                </c:pt>
                <c:pt idx="4">
                  <c:v>Mar-2024</c:v>
                </c:pt>
                <c:pt idx="5">
                  <c:v>May-2024</c:v>
                </c:pt>
              </c:strCache>
            </c:strRef>
          </c:cat>
          <c:val>
            <c:numRef>
              <c:f>'Monthly Revenue, Cost, and Prof'!$D$4:$D$10</c:f>
              <c:numCache>
                <c:formatCode>General</c:formatCode>
                <c:ptCount val="6"/>
                <c:pt idx="0">
                  <c:v>10211.690000000002</c:v>
                </c:pt>
                <c:pt idx="1">
                  <c:v>11018.39</c:v>
                </c:pt>
                <c:pt idx="2">
                  <c:v>10021.75</c:v>
                </c:pt>
                <c:pt idx="3">
                  <c:v>12479.829999999996</c:v>
                </c:pt>
                <c:pt idx="4">
                  <c:v>15345.999999999996</c:v>
                </c:pt>
                <c:pt idx="5">
                  <c:v>9954.5299999999988</c:v>
                </c:pt>
              </c:numCache>
            </c:numRef>
          </c:val>
          <c:smooth val="0"/>
          <c:extLst>
            <c:ext xmlns:c16="http://schemas.microsoft.com/office/drawing/2014/chart" uri="{C3380CC4-5D6E-409C-BE32-E72D297353CC}">
              <c16:uniqueId val="{00000002-E6BD-4C3C-A6DF-60C7238BECDE}"/>
            </c:ext>
          </c:extLst>
        </c:ser>
        <c:dLbls>
          <c:showLegendKey val="0"/>
          <c:showVal val="0"/>
          <c:showCatName val="0"/>
          <c:showSerName val="0"/>
          <c:showPercent val="0"/>
          <c:showBubbleSize val="0"/>
        </c:dLbls>
        <c:marker val="1"/>
        <c:smooth val="0"/>
        <c:axId val="1629289568"/>
        <c:axId val="1629286688"/>
      </c:lineChart>
      <c:catAx>
        <c:axId val="162928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86688"/>
        <c:crosses val="autoZero"/>
        <c:auto val="1"/>
        <c:lblAlgn val="ctr"/>
        <c:lblOffset val="100"/>
        <c:noMultiLvlLbl val="0"/>
      </c:catAx>
      <c:valAx>
        <c:axId val="162928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8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[Retail_Profitability_Analysis.xlsx]Category-Level Profitability!PivotTable7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0" i="0" u="none" strike="noStrike" baseline="0"/>
              <a:t>Category-Level Financial Performance (Revenue, Cost, Profit, Margin)</a:t>
            </a:r>
            <a:endParaRPr lang="en-US" sz="1050"/>
          </a:p>
        </c:rich>
      </c:tx>
      <c:layout>
        <c:manualLayout>
          <c:xMode val="edge"/>
          <c:yMode val="edge"/>
          <c:x val="0.1214294655934304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'Category-Level Profitability'!$B$3</c:f>
              <c:strCache>
                <c:ptCount val="1"/>
                <c:pt idx="0">
                  <c:v>Sum of Revenue</c:v>
                </c:pt>
              </c:strCache>
            </c:strRef>
          </c:tx>
          <c:spPr>
            <a:solidFill>
              <a:schemeClr val="accent1"/>
            </a:solidFill>
            <a:ln>
              <a:noFill/>
            </a:ln>
            <a:effectLst/>
          </c:spPr>
          <c:invertIfNegative val="0"/>
          <c:cat>
            <c:strRef>
              <c:f>'Category-Level Profitability'!$A$4:$A$9</c:f>
              <c:strCache>
                <c:ptCount val="5"/>
                <c:pt idx="0">
                  <c:v>Bakery</c:v>
                </c:pt>
                <c:pt idx="1">
                  <c:v>Drinks</c:v>
                </c:pt>
                <c:pt idx="2">
                  <c:v>Snacks</c:v>
                </c:pt>
                <c:pt idx="3">
                  <c:v>Produce</c:v>
                </c:pt>
                <c:pt idx="4">
                  <c:v>Dairy</c:v>
                </c:pt>
              </c:strCache>
            </c:strRef>
          </c:cat>
          <c:val>
            <c:numRef>
              <c:f>'Category-Level Profitability'!$B$4:$B$9</c:f>
              <c:numCache>
                <c:formatCode>General</c:formatCode>
                <c:ptCount val="5"/>
                <c:pt idx="0">
                  <c:v>44914.05</c:v>
                </c:pt>
                <c:pt idx="1">
                  <c:v>41306.82</c:v>
                </c:pt>
                <c:pt idx="2">
                  <c:v>39690.270000000004</c:v>
                </c:pt>
                <c:pt idx="3">
                  <c:v>38702.730000000018</c:v>
                </c:pt>
                <c:pt idx="4">
                  <c:v>30383.579999999998</c:v>
                </c:pt>
              </c:numCache>
            </c:numRef>
          </c:val>
          <c:extLst>
            <c:ext xmlns:c16="http://schemas.microsoft.com/office/drawing/2014/chart" uri="{C3380CC4-5D6E-409C-BE32-E72D297353CC}">
              <c16:uniqueId val="{00000000-6638-41B7-B7DD-9B83E88D14F6}"/>
            </c:ext>
          </c:extLst>
        </c:ser>
        <c:ser>
          <c:idx val="1"/>
          <c:order val="1"/>
          <c:tx>
            <c:strRef>
              <c:f>'Category-Level Profitability'!$C$3</c:f>
              <c:strCache>
                <c:ptCount val="1"/>
                <c:pt idx="0">
                  <c:v>Sum of Cost</c:v>
                </c:pt>
              </c:strCache>
            </c:strRef>
          </c:tx>
          <c:spPr>
            <a:solidFill>
              <a:schemeClr val="accent2"/>
            </a:solidFill>
            <a:ln>
              <a:noFill/>
            </a:ln>
            <a:effectLst/>
          </c:spPr>
          <c:invertIfNegative val="0"/>
          <c:cat>
            <c:strRef>
              <c:f>'Category-Level Profitability'!$A$4:$A$9</c:f>
              <c:strCache>
                <c:ptCount val="5"/>
                <c:pt idx="0">
                  <c:v>Bakery</c:v>
                </c:pt>
                <c:pt idx="1">
                  <c:v>Drinks</c:v>
                </c:pt>
                <c:pt idx="2">
                  <c:v>Snacks</c:v>
                </c:pt>
                <c:pt idx="3">
                  <c:v>Produce</c:v>
                </c:pt>
                <c:pt idx="4">
                  <c:v>Dairy</c:v>
                </c:pt>
              </c:strCache>
            </c:strRef>
          </c:cat>
          <c:val>
            <c:numRef>
              <c:f>'Category-Level Profitability'!$C$4:$C$9</c:f>
              <c:numCache>
                <c:formatCode>General</c:formatCode>
                <c:ptCount val="5"/>
                <c:pt idx="0">
                  <c:v>29559.51</c:v>
                </c:pt>
                <c:pt idx="1">
                  <c:v>26369.430000000008</c:v>
                </c:pt>
                <c:pt idx="2">
                  <c:v>25008.43</c:v>
                </c:pt>
                <c:pt idx="3">
                  <c:v>25300.470000000005</c:v>
                </c:pt>
                <c:pt idx="4">
                  <c:v>19727.419999999995</c:v>
                </c:pt>
              </c:numCache>
            </c:numRef>
          </c:val>
          <c:extLst>
            <c:ext xmlns:c16="http://schemas.microsoft.com/office/drawing/2014/chart" uri="{C3380CC4-5D6E-409C-BE32-E72D297353CC}">
              <c16:uniqueId val="{00000001-6638-41B7-B7DD-9B83E88D14F6}"/>
            </c:ext>
          </c:extLst>
        </c:ser>
        <c:ser>
          <c:idx val="2"/>
          <c:order val="2"/>
          <c:tx>
            <c:strRef>
              <c:f>'Category-Level Profitability'!$D$3</c:f>
              <c:strCache>
                <c:ptCount val="1"/>
                <c:pt idx="0">
                  <c:v>Sum of Profit</c:v>
                </c:pt>
              </c:strCache>
            </c:strRef>
          </c:tx>
          <c:spPr>
            <a:solidFill>
              <a:schemeClr val="accent3"/>
            </a:solidFill>
            <a:ln>
              <a:noFill/>
            </a:ln>
            <a:effectLst/>
          </c:spPr>
          <c:invertIfNegative val="0"/>
          <c:cat>
            <c:strRef>
              <c:f>'Category-Level Profitability'!$A$4:$A$9</c:f>
              <c:strCache>
                <c:ptCount val="5"/>
                <c:pt idx="0">
                  <c:v>Bakery</c:v>
                </c:pt>
                <c:pt idx="1">
                  <c:v>Drinks</c:v>
                </c:pt>
                <c:pt idx="2">
                  <c:v>Snacks</c:v>
                </c:pt>
                <c:pt idx="3">
                  <c:v>Produce</c:v>
                </c:pt>
                <c:pt idx="4">
                  <c:v>Dairy</c:v>
                </c:pt>
              </c:strCache>
            </c:strRef>
          </c:cat>
          <c:val>
            <c:numRef>
              <c:f>'Category-Level Profitability'!$D$4:$D$9</c:f>
              <c:numCache>
                <c:formatCode>General</c:formatCode>
                <c:ptCount val="5"/>
                <c:pt idx="0">
                  <c:v>15354.539999999995</c:v>
                </c:pt>
                <c:pt idx="1">
                  <c:v>14937.390000000001</c:v>
                </c:pt>
                <c:pt idx="2">
                  <c:v>14681.840000000002</c:v>
                </c:pt>
                <c:pt idx="3">
                  <c:v>13402.259999999998</c:v>
                </c:pt>
                <c:pt idx="4">
                  <c:v>10656.16</c:v>
                </c:pt>
              </c:numCache>
            </c:numRef>
          </c:val>
          <c:extLst>
            <c:ext xmlns:c16="http://schemas.microsoft.com/office/drawing/2014/chart" uri="{C3380CC4-5D6E-409C-BE32-E72D297353CC}">
              <c16:uniqueId val="{00000002-6638-41B7-B7DD-9B83E88D14F6}"/>
            </c:ext>
          </c:extLst>
        </c:ser>
        <c:dLbls>
          <c:showLegendKey val="0"/>
          <c:showVal val="0"/>
          <c:showCatName val="0"/>
          <c:showSerName val="0"/>
          <c:showPercent val="0"/>
          <c:showBubbleSize val="0"/>
        </c:dLbls>
        <c:gapWidth val="219"/>
        <c:axId val="10394031"/>
        <c:axId val="10399311"/>
      </c:barChart>
      <c:lineChart>
        <c:grouping val="standard"/>
        <c:varyColors val="0"/>
        <c:ser>
          <c:idx val="3"/>
          <c:order val="3"/>
          <c:tx>
            <c:strRef>
              <c:f>'Category-Level Profitability'!$E$3</c:f>
              <c:strCache>
                <c:ptCount val="1"/>
                <c:pt idx="0">
                  <c:v>Average of Profit Margin</c:v>
                </c:pt>
              </c:strCache>
            </c:strRef>
          </c:tx>
          <c:spPr>
            <a:ln w="28575" cap="rnd">
              <a:solidFill>
                <a:schemeClr val="accent4"/>
              </a:solidFill>
              <a:round/>
            </a:ln>
            <a:effectLst/>
          </c:spPr>
          <c:marker>
            <c:symbol val="none"/>
          </c:marker>
          <c:cat>
            <c:strRef>
              <c:f>'Category-Level Profitability'!$A$4:$A$9</c:f>
              <c:strCache>
                <c:ptCount val="5"/>
                <c:pt idx="0">
                  <c:v>Bakery</c:v>
                </c:pt>
                <c:pt idx="1">
                  <c:v>Drinks</c:v>
                </c:pt>
                <c:pt idx="2">
                  <c:v>Snacks</c:v>
                </c:pt>
                <c:pt idx="3">
                  <c:v>Produce</c:v>
                </c:pt>
                <c:pt idx="4">
                  <c:v>Dairy</c:v>
                </c:pt>
              </c:strCache>
            </c:strRef>
          </c:cat>
          <c:val>
            <c:numRef>
              <c:f>'Category-Level Profitability'!$E$4:$E$9</c:f>
              <c:numCache>
                <c:formatCode>0%</c:formatCode>
                <c:ptCount val="5"/>
                <c:pt idx="0">
                  <c:v>0.33506740360088416</c:v>
                </c:pt>
                <c:pt idx="1">
                  <c:v>0.36815242947325227</c:v>
                </c:pt>
                <c:pt idx="2">
                  <c:v>0.36998445288440973</c:v>
                </c:pt>
                <c:pt idx="3">
                  <c:v>0.34607851808683737</c:v>
                </c:pt>
                <c:pt idx="4">
                  <c:v>0.34218549626752626</c:v>
                </c:pt>
              </c:numCache>
            </c:numRef>
          </c:val>
          <c:smooth val="0"/>
          <c:extLst>
            <c:ext xmlns:c16="http://schemas.microsoft.com/office/drawing/2014/chart" uri="{C3380CC4-5D6E-409C-BE32-E72D297353CC}">
              <c16:uniqueId val="{00000003-6638-41B7-B7DD-9B83E88D14F6}"/>
            </c:ext>
          </c:extLst>
        </c:ser>
        <c:dLbls>
          <c:showLegendKey val="0"/>
          <c:showVal val="0"/>
          <c:showCatName val="0"/>
          <c:showSerName val="0"/>
          <c:showPercent val="0"/>
          <c:showBubbleSize val="0"/>
        </c:dLbls>
        <c:marker val="1"/>
        <c:smooth val="0"/>
        <c:axId val="1937473808"/>
        <c:axId val="1618379984"/>
      </c:lineChart>
      <c:catAx>
        <c:axId val="1039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311"/>
        <c:crosses val="autoZero"/>
        <c:auto val="1"/>
        <c:lblAlgn val="ctr"/>
        <c:lblOffset val="100"/>
        <c:noMultiLvlLbl val="0"/>
      </c:catAx>
      <c:valAx>
        <c:axId val="1039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4031"/>
        <c:crosses val="autoZero"/>
        <c:crossBetween val="between"/>
      </c:valAx>
      <c:valAx>
        <c:axId val="16183799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73808"/>
        <c:crosses val="max"/>
        <c:crossBetween val="between"/>
      </c:valAx>
      <c:catAx>
        <c:axId val="1937473808"/>
        <c:scaling>
          <c:orientation val="minMax"/>
        </c:scaling>
        <c:delete val="1"/>
        <c:axPos val="b"/>
        <c:numFmt formatCode="General" sourceLinked="1"/>
        <c:majorTickMark val="out"/>
        <c:minorTickMark val="none"/>
        <c:tickLblPos val="nextTo"/>
        <c:crossAx val="16183799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[Retail_Profitability_Analysis.xlsx]Location-Level Performance!PivotTable10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Location-Level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'Location-Level Performance'!$B$3</c:f>
              <c:strCache>
                <c:ptCount val="1"/>
                <c:pt idx="0">
                  <c:v>Sum of Revenue</c:v>
                </c:pt>
              </c:strCache>
            </c:strRef>
          </c:tx>
          <c:spPr>
            <a:solidFill>
              <a:schemeClr val="accent1"/>
            </a:solidFill>
            <a:ln>
              <a:noFill/>
            </a:ln>
            <a:effectLst/>
          </c:spPr>
          <c:invertIfNegative val="0"/>
          <c:cat>
            <c:strRef>
              <c:f>'Location-Level Performance'!$A$4:$A$7</c:f>
              <c:strCache>
                <c:ptCount val="3"/>
                <c:pt idx="0">
                  <c:v>Westside</c:v>
                </c:pt>
                <c:pt idx="1">
                  <c:v>Downtown</c:v>
                </c:pt>
                <c:pt idx="2">
                  <c:v>Uptown</c:v>
                </c:pt>
              </c:strCache>
            </c:strRef>
          </c:cat>
          <c:val>
            <c:numRef>
              <c:f>'Location-Level Performance'!$B$4:$B$7</c:f>
              <c:numCache>
                <c:formatCode>General</c:formatCode>
                <c:ptCount val="3"/>
                <c:pt idx="0">
                  <c:v>66589.920000000013</c:v>
                </c:pt>
                <c:pt idx="1">
                  <c:v>68135.770000000019</c:v>
                </c:pt>
                <c:pt idx="2">
                  <c:v>60271.759999999973</c:v>
                </c:pt>
              </c:numCache>
            </c:numRef>
          </c:val>
          <c:extLst>
            <c:ext xmlns:c16="http://schemas.microsoft.com/office/drawing/2014/chart" uri="{C3380CC4-5D6E-409C-BE32-E72D297353CC}">
              <c16:uniqueId val="{00000000-54B2-47CD-9841-F598EA0416D1}"/>
            </c:ext>
          </c:extLst>
        </c:ser>
        <c:ser>
          <c:idx val="1"/>
          <c:order val="1"/>
          <c:tx>
            <c:strRef>
              <c:f>'Location-Level Performance'!$C$3</c:f>
              <c:strCache>
                <c:ptCount val="1"/>
                <c:pt idx="0">
                  <c:v>Sum of Profit</c:v>
                </c:pt>
              </c:strCache>
            </c:strRef>
          </c:tx>
          <c:spPr>
            <a:solidFill>
              <a:schemeClr val="accent3"/>
            </a:solidFill>
            <a:ln>
              <a:noFill/>
            </a:ln>
            <a:effectLst/>
          </c:spPr>
          <c:invertIfNegative val="0"/>
          <c:cat>
            <c:strRef>
              <c:f>'Location-Level Performance'!$A$4:$A$7</c:f>
              <c:strCache>
                <c:ptCount val="3"/>
                <c:pt idx="0">
                  <c:v>Westside</c:v>
                </c:pt>
                <c:pt idx="1">
                  <c:v>Downtown</c:v>
                </c:pt>
                <c:pt idx="2">
                  <c:v>Uptown</c:v>
                </c:pt>
              </c:strCache>
            </c:strRef>
          </c:cat>
          <c:val>
            <c:numRef>
              <c:f>'Location-Level Performance'!$C$4:$C$7</c:f>
              <c:numCache>
                <c:formatCode>General</c:formatCode>
                <c:ptCount val="3"/>
                <c:pt idx="0">
                  <c:v>23854.339999999989</c:v>
                </c:pt>
                <c:pt idx="1">
                  <c:v>23281.77</c:v>
                </c:pt>
                <c:pt idx="2">
                  <c:v>21896.079999999994</c:v>
                </c:pt>
              </c:numCache>
            </c:numRef>
          </c:val>
          <c:extLst>
            <c:ext xmlns:c16="http://schemas.microsoft.com/office/drawing/2014/chart" uri="{C3380CC4-5D6E-409C-BE32-E72D297353CC}">
              <c16:uniqueId val="{00000001-54B2-47CD-9841-F598EA0416D1}"/>
            </c:ext>
          </c:extLst>
        </c:ser>
        <c:dLbls>
          <c:showLegendKey val="0"/>
          <c:showVal val="0"/>
          <c:showCatName val="0"/>
          <c:showSerName val="0"/>
          <c:showPercent val="0"/>
          <c:showBubbleSize val="0"/>
        </c:dLbls>
        <c:gapWidth val="219"/>
        <c:overlap val="-27"/>
        <c:axId val="43583167"/>
        <c:axId val="43584607"/>
      </c:barChart>
      <c:lineChart>
        <c:grouping val="standard"/>
        <c:varyColors val="0"/>
        <c:ser>
          <c:idx val="2"/>
          <c:order val="2"/>
          <c:tx>
            <c:strRef>
              <c:f>'Location-Level Performance'!$D$3</c:f>
              <c:strCache>
                <c:ptCount val="1"/>
                <c:pt idx="0">
                  <c:v>Average of Profit Margin</c:v>
                </c:pt>
              </c:strCache>
            </c:strRef>
          </c:tx>
          <c:spPr>
            <a:ln w="28575" cap="rnd">
              <a:solidFill>
                <a:schemeClr val="accent4"/>
              </a:solidFill>
              <a:round/>
            </a:ln>
            <a:effectLst/>
          </c:spPr>
          <c:marker>
            <c:symbol val="none"/>
          </c:marker>
          <c:cat>
            <c:strRef>
              <c:f>'Location-Level Performance'!$A$4:$A$7</c:f>
              <c:strCache>
                <c:ptCount val="3"/>
                <c:pt idx="0">
                  <c:v>Westside</c:v>
                </c:pt>
                <c:pt idx="1">
                  <c:v>Downtown</c:v>
                </c:pt>
                <c:pt idx="2">
                  <c:v>Uptown</c:v>
                </c:pt>
              </c:strCache>
            </c:strRef>
          </c:cat>
          <c:val>
            <c:numRef>
              <c:f>'Location-Level Performance'!$D$4:$D$7</c:f>
              <c:numCache>
                <c:formatCode>0%</c:formatCode>
                <c:ptCount val="3"/>
                <c:pt idx="0">
                  <c:v>0.35376688935706485</c:v>
                </c:pt>
                <c:pt idx="1">
                  <c:v>0.34483236868850276</c:v>
                </c:pt>
                <c:pt idx="2">
                  <c:v>0.36057341342467597</c:v>
                </c:pt>
              </c:numCache>
            </c:numRef>
          </c:val>
          <c:smooth val="0"/>
          <c:extLst>
            <c:ext xmlns:c16="http://schemas.microsoft.com/office/drawing/2014/chart" uri="{C3380CC4-5D6E-409C-BE32-E72D297353CC}">
              <c16:uniqueId val="{00000002-54B2-47CD-9841-F598EA0416D1}"/>
            </c:ext>
          </c:extLst>
        </c:ser>
        <c:dLbls>
          <c:showLegendKey val="0"/>
          <c:showVal val="0"/>
          <c:showCatName val="0"/>
          <c:showSerName val="0"/>
          <c:showPercent val="0"/>
          <c:showBubbleSize val="0"/>
        </c:dLbls>
        <c:marker val="1"/>
        <c:smooth val="0"/>
        <c:axId val="1937474768"/>
        <c:axId val="1510731087"/>
      </c:lineChart>
      <c:catAx>
        <c:axId val="4358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07"/>
        <c:crosses val="autoZero"/>
        <c:auto val="1"/>
        <c:lblAlgn val="ctr"/>
        <c:lblOffset val="100"/>
        <c:noMultiLvlLbl val="0"/>
      </c:catAx>
      <c:valAx>
        <c:axId val="4358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3167"/>
        <c:crosses val="autoZero"/>
        <c:crossBetween val="between"/>
      </c:valAx>
      <c:valAx>
        <c:axId val="151073108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74768"/>
        <c:crosses val="max"/>
        <c:crossBetween val="between"/>
      </c:valAx>
      <c:catAx>
        <c:axId val="1937474768"/>
        <c:scaling>
          <c:orientation val="minMax"/>
        </c:scaling>
        <c:delete val="1"/>
        <c:axPos val="b"/>
        <c:numFmt formatCode="General" sourceLinked="1"/>
        <c:majorTickMark val="out"/>
        <c:minorTickMark val="none"/>
        <c:tickLblPos val="nextTo"/>
        <c:crossAx val="15107310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53340</xdr:colOff>
      <xdr:row>15</xdr:row>
      <xdr:rowOff>137160</xdr:rowOff>
    </xdr:from>
    <xdr:to>
      <xdr:col>7</xdr:col>
      <xdr:colOff>358140</xdr:colOff>
      <xdr:row>30</xdr:row>
      <xdr:rowOff>137160</xdr:rowOff>
    </xdr:to>
    <xdr:graphicFrame macro="">
      <xdr:nvGraphicFramePr>
        <xdr:cNvPr id="2" name="Chart 1">
          <a:extLst>
            <a:ext uri="{FF2B5EF4-FFF2-40B4-BE49-F238E27FC236}">
              <a16:creationId xmlns:a16="http://schemas.microsoft.com/office/drawing/2014/main" id="{A5401A1D-B784-4FD7-845F-28B933930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0</xdr:row>
      <xdr:rowOff>106680</xdr:rowOff>
    </xdr:from>
    <xdr:to>
      <xdr:col>15</xdr:col>
      <xdr:colOff>76200</xdr:colOff>
      <xdr:row>15</xdr:row>
      <xdr:rowOff>106680</xdr:rowOff>
    </xdr:to>
    <xdr:graphicFrame macro="">
      <xdr:nvGraphicFramePr>
        <xdr:cNvPr id="3" name="Chart 2">
          <a:extLst>
            <a:ext uri="{FF2B5EF4-FFF2-40B4-BE49-F238E27FC236}">
              <a16:creationId xmlns:a16="http://schemas.microsoft.com/office/drawing/2014/main" id="{532EA3FC-7E03-4B2D-8486-FBE4570A4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106680</xdr:rowOff>
    </xdr:from>
    <xdr:to>
      <xdr:col>7</xdr:col>
      <xdr:colOff>350520</xdr:colOff>
      <xdr:row>15</xdr:row>
      <xdr:rowOff>106680</xdr:rowOff>
    </xdr:to>
    <xdr:graphicFrame macro="">
      <xdr:nvGraphicFramePr>
        <xdr:cNvPr id="4" name="Chart 3">
          <a:extLst>
            <a:ext uri="{FF2B5EF4-FFF2-40B4-BE49-F238E27FC236}">
              <a16:creationId xmlns:a16="http://schemas.microsoft.com/office/drawing/2014/main" id="{2D614350-DEFD-4559-9C45-35B0A7E5E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228600</xdr:colOff>
      <xdr:row>16</xdr:row>
      <xdr:rowOff>160020</xdr:rowOff>
    </xdr:from>
    <xdr:to>
      <xdr:col>10</xdr:col>
      <xdr:colOff>289560</xdr:colOff>
      <xdr:row>29</xdr:row>
      <xdr:rowOff>68580</xdr:rowOff>
    </xdr:to>
    <mc:AlternateContent xmlns:mc="http://schemas.openxmlformats.org/markup-compatibility/2006">
      <mc:Choice xmlns:a14="http://schemas.microsoft.com/office/drawing/2010/main" Requires="a14">
        <xdr:graphicFrame macro="">
          <xdr:nvGraphicFramePr>
            <xdr:cNvPr id="5" name="Month ">
              <a:extLst>
                <a:ext uri="{FF2B5EF4-FFF2-40B4-BE49-F238E27FC236}">
                  <a16:creationId xmlns:a16="http://schemas.microsoft.com/office/drawing/2014/main" id="{A1A91037-88F1-C35F-631A-9518055A7348}"/>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dr:sp macro="" textlink="">
          <xdr:nvSpPr>
            <xdr:cNvPr id="0" name=""/>
            <xdr:cNvSpPr>
              <a:spLocks noTextEdit="1"/>
            </xdr:cNvSpPr>
          </xdr:nvSpPr>
          <xdr:spPr>
            <a:xfrm>
              <a:off x="5105400" y="3086100"/>
              <a:ext cx="128016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16</xdr:row>
      <xdr:rowOff>160020</xdr:rowOff>
    </xdr:from>
    <xdr:to>
      <xdr:col>12</xdr:col>
      <xdr:colOff>327660</xdr:colOff>
      <xdr:row>29</xdr:row>
      <xdr:rowOff>68580</xdr:rowOff>
    </xdr:to>
    <mc:AlternateContent xmlns:mc="http://schemas.openxmlformats.org/markup-compatibility/2006">
      <mc:Choice xmlns:a14="http://schemas.microsoft.com/office/drawing/2010/main" Requires="a14">
        <xdr:graphicFrame macro="">
          <xdr:nvGraphicFramePr>
            <xdr:cNvPr id="6" name="Location">
              <a:extLst>
                <a:ext uri="{FF2B5EF4-FFF2-40B4-BE49-F238E27FC236}">
                  <a16:creationId xmlns:a16="http://schemas.microsoft.com/office/drawing/2014/main" id="{74DB9CBB-3425-1368-46D4-CCB8A36D92C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362700" y="3086100"/>
              <a:ext cx="128016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297180</xdr:colOff>
      <xdr:row>16</xdr:row>
      <xdr:rowOff>160020</xdr:rowOff>
    </xdr:from>
    <xdr:to>
      <xdr:col>14</xdr:col>
      <xdr:colOff>358140</xdr:colOff>
      <xdr:row>29</xdr:row>
      <xdr:rowOff>68580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E34A1762-E9D0-C3C4-BC9E-1A3886696D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612380" y="3086100"/>
              <a:ext cx="128016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i Dababneh" refreshedDate="45842.487080787039" createdVersion="8" refreshedVersion="8" minRefreshableVersion="3" recordCount="300" xr:uid="{234E3123-1C59-4A6C-8095-4E1BEB791925}">
  <cacheSource type="worksheet">
    <worksheetSource ref="A1:M301" sheet="Data"/>
  </cacheSource>
  <cacheFields count="13">
    <cacheField name="Date" numFmtId="164">
      <sharedItems containsSemiMixedTypes="0" containsNonDate="0" containsDate="1" containsString="0" minDate="2024-01-01T00:00:00" maxDate="2024-06-02T00:00:00"/>
    </cacheField>
    <cacheField name="Month " numFmtId="164">
      <sharedItems count="6">
        <s v="Apr-2024"/>
        <s v="Jan-2024"/>
        <s v="Jun-2024"/>
        <s v="Feb-2024"/>
        <s v="Mar-2024"/>
        <s v="May-2024"/>
      </sharedItems>
    </cacheField>
    <cacheField name="Location" numFmtId="0">
      <sharedItems count="3">
        <s v="Downtown"/>
        <s v="Uptown"/>
        <s v="Westside"/>
      </sharedItems>
    </cacheField>
    <cacheField name="Category" numFmtId="0">
      <sharedItems count="5">
        <s v="Snacks"/>
        <s v="Drinks"/>
        <s v="Bakery"/>
        <s v="Produce"/>
        <s v="Dairy"/>
      </sharedItems>
    </cacheField>
    <cacheField name="Product" numFmtId="0">
      <sharedItems/>
    </cacheField>
    <cacheField name="Units_Sold" numFmtId="0">
      <sharedItems containsSemiMixedTypes="0" containsString="0" containsNumber="1" containsInteger="1" minValue="10" maxValue="200"/>
    </cacheField>
    <cacheField name="Unit_Price" numFmtId="0">
      <sharedItems containsSemiMixedTypes="0" containsString="0" containsNumber="1" minValue="1.56" maxValue="11.98"/>
    </cacheField>
    <cacheField name="Cost_Price" numFmtId="0">
      <sharedItems containsSemiMixedTypes="0" containsString="0" containsNumber="1" minValue="0.87" maxValue="9.4"/>
    </cacheField>
    <cacheField name="Revenue" numFmtId="0">
      <sharedItems containsSemiMixedTypes="0" containsString="0" containsNumber="1" minValue="27.17" maxValue="2192.34"/>
    </cacheField>
    <cacheField name="Cost" numFmtId="0">
      <sharedItems containsSemiMixedTypes="0" containsString="0" containsNumber="1" minValue="15.36" maxValue="1611.3"/>
    </cacheField>
    <cacheField name="Profit" numFmtId="0">
      <sharedItems containsSemiMixedTypes="0" containsString="0" containsNumber="1" minValue="11.81" maxValue="1000.9"/>
    </cacheField>
    <cacheField name="Profit Margin" numFmtId="9">
      <sharedItems containsSemiMixedTypes="0" containsString="0" containsNumber="1" minValue="0.20169491525423727" maxValue="0.49927113702623904"/>
    </cacheField>
    <cacheField name="Product Code " numFmtId="0">
      <sharedItems/>
    </cacheField>
  </cacheFields>
  <extLst>
    <ext xmlns:x14="http://schemas.microsoft.com/office/spreadsheetml/2009/9/main" uri="{725AE2AE-9491-48be-B2B4-4EB974FC3084}">
      <x14:pivotCacheDefinition pivotCacheId="2130943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d v="2024-04-01T00:00:00"/>
    <x v="0"/>
    <x v="0"/>
    <x v="0"/>
    <s v="Crackers"/>
    <n v="22"/>
    <n v="4.8600000000000003"/>
    <n v="2.72"/>
    <n v="106.92"/>
    <n v="59.78"/>
    <n v="47.14"/>
    <n v="0.44089038533482977"/>
    <s v="Sna2"/>
  </r>
  <r>
    <d v="2024-01-01T00:00:00"/>
    <x v="1"/>
    <x v="1"/>
    <x v="1"/>
    <s v="Soda"/>
    <n v="162"/>
    <n v="9.77"/>
    <n v="5.93"/>
    <n v="1582.74"/>
    <n v="960.46"/>
    <n v="622.28"/>
    <n v="0.39316628125908232"/>
    <s v="Dri3"/>
  </r>
  <r>
    <d v="2024-01-01T00:00:00"/>
    <x v="1"/>
    <x v="1"/>
    <x v="2"/>
    <s v="Baguette"/>
    <n v="133"/>
    <n v="3.57"/>
    <n v="2.56"/>
    <n v="474.81"/>
    <n v="341.13"/>
    <n v="133.68"/>
    <n v="0.28154419662601882"/>
    <s v="Bak4"/>
  </r>
  <r>
    <d v="2024-06-01T00:00:00"/>
    <x v="2"/>
    <x v="0"/>
    <x v="1"/>
    <s v="Soda"/>
    <n v="84"/>
    <n v="8.9499999999999993"/>
    <n v="6.83"/>
    <n v="751.8"/>
    <n v="573.88"/>
    <n v="177.92"/>
    <n v="0.23665868582069699"/>
    <s v="Dri5"/>
  </r>
  <r>
    <d v="2024-02-01T00:00:00"/>
    <x v="3"/>
    <x v="1"/>
    <x v="3"/>
    <s v="Tomato"/>
    <n v="48"/>
    <n v="5.74"/>
    <n v="4.1399999999999997"/>
    <n v="275.52"/>
    <n v="198.52"/>
    <n v="77"/>
    <n v="0.27947154471544716"/>
    <s v="Pro6"/>
  </r>
  <r>
    <d v="2024-01-01T00:00:00"/>
    <x v="1"/>
    <x v="2"/>
    <x v="1"/>
    <s v="Water"/>
    <n v="18"/>
    <n v="6.61"/>
    <n v="3.74"/>
    <n v="118.98"/>
    <n v="67.28"/>
    <n v="51.7"/>
    <n v="0.43452681122877795"/>
    <s v="Dri7"/>
  </r>
  <r>
    <d v="2024-01-01T00:00:00"/>
    <x v="1"/>
    <x v="2"/>
    <x v="1"/>
    <s v="Soda"/>
    <n v="105"/>
    <n v="4.1500000000000004"/>
    <n v="2.92"/>
    <n v="435.75"/>
    <n v="306.76"/>
    <n v="128.99"/>
    <n v="0.29601835915088931"/>
    <s v="Dri8"/>
  </r>
  <r>
    <d v="2024-03-01T00:00:00"/>
    <x v="4"/>
    <x v="2"/>
    <x v="0"/>
    <s v="Popcorn"/>
    <n v="185"/>
    <n v="10.75"/>
    <n v="7.19"/>
    <n v="1988.75"/>
    <n v="1330.11"/>
    <n v="658.64"/>
    <n v="0.33118290383406662"/>
    <s v="Sna9"/>
  </r>
  <r>
    <d v="2024-06-01T00:00:00"/>
    <x v="2"/>
    <x v="2"/>
    <x v="2"/>
    <s v="Baguette"/>
    <n v="50"/>
    <n v="2.1"/>
    <n v="1.6"/>
    <n v="105"/>
    <n v="80"/>
    <n v="25"/>
    <n v="0.23809523809523808"/>
    <s v="Bak10"/>
  </r>
  <r>
    <d v="2024-05-01T00:00:00"/>
    <x v="5"/>
    <x v="2"/>
    <x v="2"/>
    <s v="Croissant"/>
    <n v="39"/>
    <n v="2.27"/>
    <n v="1.39"/>
    <n v="88.53"/>
    <n v="54.3"/>
    <n v="34.229999999999997"/>
    <n v="0.38664859369705179"/>
    <s v="Bak11"/>
  </r>
  <r>
    <d v="2024-02-01T00:00:00"/>
    <x v="3"/>
    <x v="2"/>
    <x v="1"/>
    <s v="Soda"/>
    <n v="127"/>
    <n v="5.29"/>
    <n v="4.08"/>
    <n v="671.83"/>
    <n v="518.51"/>
    <n v="153.32"/>
    <n v="0.2282124942321718"/>
    <s v="Dri12"/>
  </r>
  <r>
    <d v="2024-03-01T00:00:00"/>
    <x v="4"/>
    <x v="2"/>
    <x v="1"/>
    <s v="Soda"/>
    <n v="90"/>
    <n v="4.2699999999999996"/>
    <n v="2.99"/>
    <n v="384.3"/>
    <n v="269"/>
    <n v="115.3"/>
    <n v="0.30002602133749673"/>
    <s v="Dri13"/>
  </r>
  <r>
    <d v="2024-02-01T00:00:00"/>
    <x v="3"/>
    <x v="2"/>
    <x v="2"/>
    <s v="Pita Bread"/>
    <n v="143"/>
    <n v="8.99"/>
    <n v="4.9800000000000004"/>
    <n v="1285.57"/>
    <n v="712.52"/>
    <n v="573.04999999999995"/>
    <n v="0.44575557923722547"/>
    <s v="Bak14"/>
  </r>
  <r>
    <d v="2024-03-01T00:00:00"/>
    <x v="4"/>
    <x v="0"/>
    <x v="0"/>
    <s v="Chips"/>
    <n v="74"/>
    <n v="5.23"/>
    <n v="3.14"/>
    <n v="387.02"/>
    <n v="232.25"/>
    <n v="154.77000000000001"/>
    <n v="0.39990181385974888"/>
    <s v="Sna15"/>
  </r>
  <r>
    <d v="2024-04-01T00:00:00"/>
    <x v="0"/>
    <x v="1"/>
    <x v="4"/>
    <s v="Labneh"/>
    <n v="131"/>
    <n v="11.48"/>
    <n v="8.83"/>
    <n v="1503.88"/>
    <n v="1156.19"/>
    <n v="347.69"/>
    <n v="0.23119530813628744"/>
    <s v="Dai16"/>
  </r>
  <r>
    <d v="2024-01-01T00:00:00"/>
    <x v="1"/>
    <x v="2"/>
    <x v="4"/>
    <s v="Labneh"/>
    <n v="40"/>
    <n v="2.35"/>
    <n v="1.74"/>
    <n v="94"/>
    <n v="69.790000000000006"/>
    <n v="24.21"/>
    <n v="0.25755319148936173"/>
    <s v="Dai17"/>
  </r>
  <r>
    <d v="2024-06-01T00:00:00"/>
    <x v="2"/>
    <x v="2"/>
    <x v="3"/>
    <s v="Cucumber"/>
    <n v="24"/>
    <n v="6.12"/>
    <n v="3.08"/>
    <n v="146.88"/>
    <n v="73.849999999999994"/>
    <n v="73.03"/>
    <n v="0.49720860566448805"/>
    <s v="Pro18"/>
  </r>
  <r>
    <d v="2024-04-01T00:00:00"/>
    <x v="0"/>
    <x v="1"/>
    <x v="1"/>
    <s v="Soda"/>
    <n v="137"/>
    <n v="3.84"/>
    <n v="2.23"/>
    <n v="526.08000000000004"/>
    <n v="305.26"/>
    <n v="220.82"/>
    <n v="0.41974604622871042"/>
    <s v="Dri19"/>
  </r>
  <r>
    <d v="2024-01-01T00:00:00"/>
    <x v="1"/>
    <x v="1"/>
    <x v="0"/>
    <s v="Chips"/>
    <n v="38"/>
    <n v="1.56"/>
    <n v="0.87"/>
    <n v="59.28"/>
    <n v="33.17"/>
    <n v="26.11"/>
    <n v="0.44045209176788125"/>
    <s v="Sna20"/>
  </r>
  <r>
    <d v="2024-06-01T00:00:00"/>
    <x v="2"/>
    <x v="1"/>
    <x v="3"/>
    <s v="Cucumber"/>
    <n v="139"/>
    <n v="1.97"/>
    <n v="1.24"/>
    <n v="273.83"/>
    <n v="171.73"/>
    <n v="102.1"/>
    <n v="0.37285907314757333"/>
    <s v="Pro21"/>
  </r>
  <r>
    <d v="2024-03-01T00:00:00"/>
    <x v="4"/>
    <x v="0"/>
    <x v="2"/>
    <s v="Baguette"/>
    <n v="25"/>
    <n v="3.31"/>
    <n v="2.41"/>
    <n v="82.75"/>
    <n v="60.24"/>
    <n v="22.51"/>
    <n v="0.27202416918429007"/>
    <s v="Bak22"/>
  </r>
  <r>
    <d v="2024-06-01T00:00:00"/>
    <x v="2"/>
    <x v="2"/>
    <x v="0"/>
    <s v="Chips"/>
    <n v="177"/>
    <n v="9.35"/>
    <n v="5.78"/>
    <n v="1654.95"/>
    <n v="1022.96"/>
    <n v="631.99"/>
    <n v="0.38187860660442913"/>
    <s v="Sna23"/>
  </r>
  <r>
    <d v="2024-03-01T00:00:00"/>
    <x v="4"/>
    <x v="2"/>
    <x v="4"/>
    <s v="Yogurt"/>
    <n v="32"/>
    <n v="8.74"/>
    <n v="6.22"/>
    <n v="279.68"/>
    <n v="199.04"/>
    <n v="80.64"/>
    <n v="0.28832951945080093"/>
    <s v="Dai24"/>
  </r>
  <r>
    <d v="2024-03-01T00:00:00"/>
    <x v="4"/>
    <x v="1"/>
    <x v="3"/>
    <s v="Tomato"/>
    <n v="107"/>
    <n v="9.83"/>
    <n v="6.68"/>
    <n v="1051.81"/>
    <n v="714.9"/>
    <n v="336.91"/>
    <n v="0.32031450547152057"/>
    <s v="Pro25"/>
  </r>
  <r>
    <d v="2024-04-01T00:00:00"/>
    <x v="0"/>
    <x v="2"/>
    <x v="2"/>
    <s v="Croissant"/>
    <n v="75"/>
    <n v="4.68"/>
    <n v="2.76"/>
    <n v="351"/>
    <n v="206.73"/>
    <n v="144.27000000000001"/>
    <n v="0.41102564102564104"/>
    <s v="Bak26"/>
  </r>
  <r>
    <d v="2024-06-01T00:00:00"/>
    <x v="2"/>
    <x v="1"/>
    <x v="1"/>
    <s v="Soda"/>
    <n v="185"/>
    <n v="4.0999999999999996"/>
    <n v="2.65"/>
    <n v="758.5"/>
    <n v="489.48"/>
    <n v="269.02"/>
    <n v="0.35467369808833221"/>
    <s v="Dri27"/>
  </r>
  <r>
    <d v="2024-02-01T00:00:00"/>
    <x v="3"/>
    <x v="1"/>
    <x v="3"/>
    <s v="Tomato"/>
    <n v="85"/>
    <n v="9.18"/>
    <n v="5.19"/>
    <n v="780.3"/>
    <n v="441.42"/>
    <n v="338.88"/>
    <n v="0.43429450211457132"/>
    <s v="Pro28"/>
  </r>
  <r>
    <d v="2024-03-01T00:00:00"/>
    <x v="4"/>
    <x v="1"/>
    <x v="1"/>
    <s v="Water"/>
    <n v="105"/>
    <n v="10.44"/>
    <n v="5.45"/>
    <n v="1096.2"/>
    <n v="572.76"/>
    <n v="523.44000000000005"/>
    <n v="0.47750410509031199"/>
    <s v="Dri29"/>
  </r>
  <r>
    <d v="2024-03-01T00:00:00"/>
    <x v="4"/>
    <x v="1"/>
    <x v="1"/>
    <s v="Soda"/>
    <n v="27"/>
    <n v="4.08"/>
    <n v="2.08"/>
    <n v="110.16"/>
    <n v="56.1"/>
    <n v="54.06"/>
    <n v="0.49074074074074076"/>
    <s v="Dri30"/>
  </r>
  <r>
    <d v="2024-01-01T00:00:00"/>
    <x v="1"/>
    <x v="2"/>
    <x v="3"/>
    <s v="Lettuce"/>
    <n v="183"/>
    <n v="7.92"/>
    <n v="4.91"/>
    <n v="1449.36"/>
    <n v="899.12"/>
    <n v="550.24"/>
    <n v="0.37964342882375673"/>
    <s v="Pro31"/>
  </r>
  <r>
    <d v="2024-02-01T00:00:00"/>
    <x v="3"/>
    <x v="0"/>
    <x v="1"/>
    <s v="Juice"/>
    <n v="112"/>
    <n v="7.46"/>
    <n v="5.93"/>
    <n v="835.52"/>
    <n v="664.45"/>
    <n v="171.07"/>
    <n v="0.20474674454232095"/>
    <s v="Dri32"/>
  </r>
  <r>
    <d v="2024-02-01T00:00:00"/>
    <x v="3"/>
    <x v="2"/>
    <x v="4"/>
    <s v="Yogurt"/>
    <n v="146"/>
    <n v="3.09"/>
    <n v="2.42"/>
    <n v="451.14"/>
    <n v="353.91"/>
    <n v="97.23"/>
    <n v="0.21552068094161458"/>
    <s v="Dai33"/>
  </r>
  <r>
    <d v="2024-03-01T00:00:00"/>
    <x v="4"/>
    <x v="1"/>
    <x v="3"/>
    <s v="Lettuce"/>
    <n v="29"/>
    <n v="3.3"/>
    <n v="1.8"/>
    <n v="95.7"/>
    <n v="52.18"/>
    <n v="43.52"/>
    <n v="0.45475444096133755"/>
    <s v="Pro34"/>
  </r>
  <r>
    <d v="2024-06-01T00:00:00"/>
    <x v="2"/>
    <x v="1"/>
    <x v="0"/>
    <s v="Popcorn"/>
    <n v="128"/>
    <n v="4.0599999999999996"/>
    <n v="2.74"/>
    <n v="519.67999999999995"/>
    <n v="350.94"/>
    <n v="168.74"/>
    <n v="0.324699815270936"/>
    <s v="Sna35"/>
  </r>
  <r>
    <d v="2024-06-01T00:00:00"/>
    <x v="2"/>
    <x v="0"/>
    <x v="2"/>
    <s v="Croissant"/>
    <n v="67"/>
    <n v="1.96"/>
    <n v="1.0900000000000001"/>
    <n v="131.32"/>
    <n v="73.22"/>
    <n v="58.1"/>
    <n v="0.44243070362473352"/>
    <s v="Bak36"/>
  </r>
  <r>
    <d v="2024-03-01T00:00:00"/>
    <x v="4"/>
    <x v="2"/>
    <x v="2"/>
    <s v="Pita Bread"/>
    <n v="132"/>
    <n v="11.03"/>
    <n v="6.09"/>
    <n v="1455.96"/>
    <n v="803.92"/>
    <n v="652.04"/>
    <n v="0.44784197368059558"/>
    <s v="Bak37"/>
  </r>
  <r>
    <d v="2024-06-01T00:00:00"/>
    <x v="2"/>
    <x v="1"/>
    <x v="3"/>
    <s v="Cucumber"/>
    <n v="14"/>
    <n v="9.69"/>
    <n v="6.24"/>
    <n v="135.66"/>
    <n v="87.38"/>
    <n v="48.28"/>
    <n v="0.35588972431077698"/>
    <s v="Pro38"/>
  </r>
  <r>
    <d v="2024-04-01T00:00:00"/>
    <x v="0"/>
    <x v="0"/>
    <x v="2"/>
    <s v="Baguette"/>
    <n v="169"/>
    <n v="3.74"/>
    <n v="2.85"/>
    <n v="632.05999999999995"/>
    <n v="481.27"/>
    <n v="150.79"/>
    <n v="0.23856912318450782"/>
    <s v="Bak39"/>
  </r>
  <r>
    <d v="2024-04-01T00:00:00"/>
    <x v="0"/>
    <x v="0"/>
    <x v="3"/>
    <s v="Lettuce"/>
    <n v="82"/>
    <n v="1.83"/>
    <n v="1"/>
    <n v="150.06"/>
    <n v="82.21"/>
    <n v="67.849999999999994"/>
    <n v="0.45215247234439554"/>
    <s v="Pro40"/>
  </r>
  <r>
    <d v="2024-05-01T00:00:00"/>
    <x v="5"/>
    <x v="0"/>
    <x v="2"/>
    <s v="Baguette"/>
    <n v="144"/>
    <n v="1.73"/>
    <n v="0.99"/>
    <n v="249.12"/>
    <n v="141.86000000000001"/>
    <n v="107.26"/>
    <n v="0.43055555555555558"/>
    <s v="Bak41"/>
  </r>
  <r>
    <d v="2024-01-01T00:00:00"/>
    <x v="1"/>
    <x v="0"/>
    <x v="3"/>
    <s v="Cucumber"/>
    <n v="67"/>
    <n v="2.39"/>
    <n v="1.69"/>
    <n v="160.13"/>
    <n v="113.43"/>
    <n v="46.7"/>
    <n v="0.29163804408917759"/>
    <s v="Pro42"/>
  </r>
  <r>
    <d v="2024-05-01T00:00:00"/>
    <x v="5"/>
    <x v="2"/>
    <x v="1"/>
    <s v="Soda"/>
    <n v="101"/>
    <n v="4.4800000000000004"/>
    <n v="2.3199999999999998"/>
    <n v="452.48"/>
    <n v="233.88"/>
    <n v="218.6"/>
    <n v="0.48311527581329561"/>
    <s v="Dri43"/>
  </r>
  <r>
    <d v="2024-05-01T00:00:00"/>
    <x v="5"/>
    <x v="1"/>
    <x v="1"/>
    <s v="Water"/>
    <n v="130"/>
    <n v="9.57"/>
    <n v="5.85"/>
    <n v="1244.0999999999999"/>
    <n v="760.39"/>
    <n v="483.71"/>
    <n v="0.38880315087211642"/>
    <s v="Dri44"/>
  </r>
  <r>
    <d v="2024-06-01T00:00:00"/>
    <x v="2"/>
    <x v="0"/>
    <x v="1"/>
    <s v="Juice"/>
    <n v="179"/>
    <n v="4.49"/>
    <n v="2.42"/>
    <n v="803.71"/>
    <n v="433.46"/>
    <n v="370.25"/>
    <n v="0.46067611451891849"/>
    <s v="Dri45"/>
  </r>
  <r>
    <d v="2024-03-01T00:00:00"/>
    <x v="4"/>
    <x v="2"/>
    <x v="3"/>
    <s v="Cucumber"/>
    <n v="152"/>
    <n v="9.6"/>
    <n v="5.73"/>
    <n v="1459.2"/>
    <n v="871.48"/>
    <n v="587.72"/>
    <n v="0.40276864035087717"/>
    <s v="Pro46"/>
  </r>
  <r>
    <d v="2024-03-01T00:00:00"/>
    <x v="4"/>
    <x v="2"/>
    <x v="2"/>
    <s v="Croissant"/>
    <n v="183"/>
    <n v="11.98"/>
    <n v="6.51"/>
    <n v="2192.34"/>
    <n v="1191.44"/>
    <n v="1000.9"/>
    <n v="0.45654414917394198"/>
    <s v="Bak47"/>
  </r>
  <r>
    <d v="2024-01-01T00:00:00"/>
    <x v="1"/>
    <x v="1"/>
    <x v="4"/>
    <s v="Yogurt"/>
    <n v="137"/>
    <n v="8.1999999999999993"/>
    <n v="5.4"/>
    <n v="1123.4000000000001"/>
    <n v="739.79"/>
    <n v="383.61"/>
    <n v="0.34147231618301582"/>
    <s v="Dai48"/>
  </r>
  <r>
    <d v="2024-06-01T00:00:00"/>
    <x v="2"/>
    <x v="0"/>
    <x v="4"/>
    <s v="Yogurt"/>
    <n v="184"/>
    <n v="4.2300000000000004"/>
    <n v="2.67"/>
    <n v="778.32"/>
    <n v="490.74"/>
    <n v="287.58"/>
    <n v="0.36948812827628735"/>
    <s v="Dai49"/>
  </r>
  <r>
    <d v="2024-01-01T00:00:00"/>
    <x v="1"/>
    <x v="0"/>
    <x v="4"/>
    <s v="Yogurt"/>
    <n v="41"/>
    <n v="8.0500000000000007"/>
    <n v="4.07"/>
    <n v="330.05"/>
    <n v="167.02"/>
    <n v="163.03"/>
    <n v="0.49395546129374335"/>
    <s v="Dai50"/>
  </r>
  <r>
    <d v="2024-01-01T00:00:00"/>
    <x v="1"/>
    <x v="0"/>
    <x v="2"/>
    <s v="Baguette"/>
    <n v="178"/>
    <n v="10.15"/>
    <n v="7.6"/>
    <n v="1806.7"/>
    <n v="1352.78"/>
    <n v="453.92"/>
    <n v="0.25124259700005536"/>
    <s v="Bak51"/>
  </r>
  <r>
    <d v="2024-05-01T00:00:00"/>
    <x v="5"/>
    <x v="2"/>
    <x v="3"/>
    <s v="Tomato"/>
    <n v="19"/>
    <n v="10.47"/>
    <n v="7.31"/>
    <n v="198.93"/>
    <n v="138.80000000000001"/>
    <n v="60.13"/>
    <n v="0.30226712914090381"/>
    <s v="Pro52"/>
  </r>
  <r>
    <d v="2024-01-01T00:00:00"/>
    <x v="1"/>
    <x v="2"/>
    <x v="3"/>
    <s v="Lettuce"/>
    <n v="137"/>
    <n v="10.89"/>
    <n v="5.91"/>
    <n v="1491.93"/>
    <n v="810.21"/>
    <n v="681.72"/>
    <n v="0.45693832820574692"/>
    <s v="Pro53"/>
  </r>
  <r>
    <d v="2024-03-01T00:00:00"/>
    <x v="4"/>
    <x v="2"/>
    <x v="4"/>
    <s v="Labneh"/>
    <n v="173"/>
    <n v="9.68"/>
    <n v="5.67"/>
    <n v="1674.64"/>
    <n v="980.33"/>
    <n v="694.31"/>
    <n v="0.41460254144174263"/>
    <s v="Dai54"/>
  </r>
  <r>
    <d v="2024-04-01T00:00:00"/>
    <x v="0"/>
    <x v="2"/>
    <x v="1"/>
    <s v="Water"/>
    <n v="129"/>
    <n v="10.87"/>
    <n v="6.8"/>
    <n v="1402.23"/>
    <n v="877.41"/>
    <n v="524.82000000000005"/>
    <n v="0.37427526154767765"/>
    <s v="Dri55"/>
  </r>
  <r>
    <d v="2024-06-01T00:00:00"/>
    <x v="2"/>
    <x v="0"/>
    <x v="4"/>
    <s v="Cheese"/>
    <n v="14"/>
    <n v="7.94"/>
    <n v="5.65"/>
    <n v="111.16"/>
    <n v="79.16"/>
    <n v="32"/>
    <n v="0.2878733357322778"/>
    <s v="Dai56"/>
  </r>
  <r>
    <d v="2024-03-01T00:00:00"/>
    <x v="4"/>
    <x v="0"/>
    <x v="3"/>
    <s v="Lettuce"/>
    <n v="117"/>
    <n v="4.78"/>
    <n v="3.59"/>
    <n v="559.26"/>
    <n v="420.59"/>
    <n v="138.66999999999999"/>
    <n v="0.24795265171834208"/>
    <s v="Pro57"/>
  </r>
  <r>
    <d v="2024-02-01T00:00:00"/>
    <x v="3"/>
    <x v="0"/>
    <x v="3"/>
    <s v="Lettuce"/>
    <n v="167"/>
    <n v="2.63"/>
    <n v="1.71"/>
    <n v="439.21"/>
    <n v="286.10000000000002"/>
    <n v="153.11000000000001"/>
    <n v="0.3486031738803762"/>
    <s v="Pro58"/>
  </r>
  <r>
    <d v="2024-02-01T00:00:00"/>
    <x v="3"/>
    <x v="2"/>
    <x v="0"/>
    <s v="Popcorn"/>
    <n v="158"/>
    <n v="7.16"/>
    <n v="4.72"/>
    <n v="1131.28"/>
    <n v="746.49"/>
    <n v="384.79"/>
    <n v="0.34013683615020157"/>
    <s v="Sna59"/>
  </r>
  <r>
    <d v="2024-02-01T00:00:00"/>
    <x v="3"/>
    <x v="1"/>
    <x v="1"/>
    <s v="Soda"/>
    <n v="47"/>
    <n v="2.3199999999999998"/>
    <n v="1.18"/>
    <n v="109.04"/>
    <n v="55.41"/>
    <n v="53.63"/>
    <n v="0.49183785766691124"/>
    <s v="Dri60"/>
  </r>
  <r>
    <d v="2024-06-01T00:00:00"/>
    <x v="2"/>
    <x v="2"/>
    <x v="4"/>
    <s v="Cheese"/>
    <n v="103"/>
    <n v="8.34"/>
    <n v="5.94"/>
    <n v="859.02"/>
    <n v="611.79"/>
    <n v="247.23"/>
    <n v="0.28780470769015853"/>
    <s v="Dai61"/>
  </r>
  <r>
    <d v="2024-01-01T00:00:00"/>
    <x v="1"/>
    <x v="1"/>
    <x v="4"/>
    <s v="Labneh"/>
    <n v="170"/>
    <n v="6.59"/>
    <n v="4.18"/>
    <n v="1120.3"/>
    <n v="710.75"/>
    <n v="409.55"/>
    <n v="0.36557172186021603"/>
    <s v="Dai62"/>
  </r>
  <r>
    <d v="2024-06-01T00:00:00"/>
    <x v="2"/>
    <x v="1"/>
    <x v="3"/>
    <s v="Tomato"/>
    <n v="59"/>
    <n v="8.39"/>
    <n v="5.79"/>
    <n v="495.01"/>
    <n v="341.4"/>
    <n v="153.61000000000001"/>
    <n v="0.31031696329367087"/>
    <s v="Pro63"/>
  </r>
  <r>
    <d v="2024-06-01T00:00:00"/>
    <x v="2"/>
    <x v="1"/>
    <x v="1"/>
    <s v="Water"/>
    <n v="46"/>
    <n v="3.97"/>
    <n v="3.12"/>
    <n v="182.62"/>
    <n v="143.5"/>
    <n v="39.119999999999997"/>
    <n v="0.21421531048077974"/>
    <s v="Dri64"/>
  </r>
  <r>
    <d v="2024-02-01T00:00:00"/>
    <x v="3"/>
    <x v="1"/>
    <x v="4"/>
    <s v="Cheese"/>
    <n v="49"/>
    <n v="4.79"/>
    <n v="2.78"/>
    <n v="234.71"/>
    <n v="136.33000000000001"/>
    <n v="98.38"/>
    <n v="0.41915555366196577"/>
    <s v="Dai65"/>
  </r>
  <r>
    <d v="2024-04-01T00:00:00"/>
    <x v="0"/>
    <x v="1"/>
    <x v="1"/>
    <s v="Soda"/>
    <n v="34"/>
    <n v="5.19"/>
    <n v="4.12"/>
    <n v="176.46"/>
    <n v="139.94"/>
    <n v="36.520000000000003"/>
    <n v="0.20695908421171938"/>
    <s v="Dri66"/>
  </r>
  <r>
    <d v="2024-01-01T00:00:00"/>
    <x v="1"/>
    <x v="2"/>
    <x v="2"/>
    <s v="Pita Bread"/>
    <n v="178"/>
    <n v="6.5"/>
    <n v="4.29"/>
    <n v="1157"/>
    <n v="764.49"/>
    <n v="392.51"/>
    <n v="0.33924805531547103"/>
    <s v="Bak67"/>
  </r>
  <r>
    <d v="2024-01-01T00:00:00"/>
    <x v="1"/>
    <x v="0"/>
    <x v="3"/>
    <s v="Cucumber"/>
    <n v="46"/>
    <n v="3.72"/>
    <n v="2.19"/>
    <n v="171.12"/>
    <n v="100.95"/>
    <n v="70.17"/>
    <n v="0.41006311360448811"/>
    <s v="Pro68"/>
  </r>
  <r>
    <d v="2024-05-01T00:00:00"/>
    <x v="5"/>
    <x v="2"/>
    <x v="1"/>
    <s v="Soda"/>
    <n v="186"/>
    <n v="5.72"/>
    <n v="2.91"/>
    <n v="1063.92"/>
    <n v="541.78"/>
    <n v="522.14"/>
    <n v="0.49076998270546651"/>
    <s v="Dri69"/>
  </r>
  <r>
    <d v="2024-04-01T00:00:00"/>
    <x v="0"/>
    <x v="1"/>
    <x v="4"/>
    <s v="Labneh"/>
    <n v="69"/>
    <n v="8.42"/>
    <n v="5.57"/>
    <n v="580.98"/>
    <n v="384.33"/>
    <n v="196.65"/>
    <n v="0.33847980997624705"/>
    <s v="Dai70"/>
  </r>
  <r>
    <d v="2024-05-01T00:00:00"/>
    <x v="5"/>
    <x v="2"/>
    <x v="4"/>
    <s v="Yogurt"/>
    <n v="36"/>
    <n v="2.98"/>
    <n v="2.3199999999999998"/>
    <n v="107.28"/>
    <n v="83.67"/>
    <n v="23.61"/>
    <n v="0.22007829977628635"/>
    <s v="Dai71"/>
  </r>
  <r>
    <d v="2024-06-01T00:00:00"/>
    <x v="2"/>
    <x v="2"/>
    <x v="4"/>
    <s v="Cheese"/>
    <n v="98"/>
    <n v="4.63"/>
    <n v="3.57"/>
    <n v="453.74"/>
    <n v="350.34"/>
    <n v="103.4"/>
    <n v="0.22788381011151762"/>
    <s v="Dai72"/>
  </r>
  <r>
    <d v="2024-06-01T00:00:00"/>
    <x v="2"/>
    <x v="0"/>
    <x v="3"/>
    <s v="Tomato"/>
    <n v="21"/>
    <n v="2.97"/>
    <n v="1.85"/>
    <n v="62.37"/>
    <n v="38.92"/>
    <n v="23.45"/>
    <n v="0.37598204264870932"/>
    <s v="Pro73"/>
  </r>
  <r>
    <d v="2024-02-01T00:00:00"/>
    <x v="3"/>
    <x v="2"/>
    <x v="0"/>
    <s v="Popcorn"/>
    <n v="39"/>
    <n v="3.89"/>
    <n v="2.76"/>
    <n v="151.71"/>
    <n v="107.67"/>
    <n v="44.04"/>
    <n v="0.29029068617757564"/>
    <s v="Sna74"/>
  </r>
  <r>
    <d v="2024-05-01T00:00:00"/>
    <x v="5"/>
    <x v="1"/>
    <x v="3"/>
    <s v="Tomato"/>
    <n v="192"/>
    <n v="1.89"/>
    <n v="1.06"/>
    <n v="362.88"/>
    <n v="202.56"/>
    <n v="160.32"/>
    <n v="0.4417989417989418"/>
    <s v="Pro75"/>
  </r>
  <r>
    <d v="2024-03-01T00:00:00"/>
    <x v="4"/>
    <x v="1"/>
    <x v="0"/>
    <s v="Popcorn"/>
    <n v="76"/>
    <n v="8.25"/>
    <n v="6.54"/>
    <n v="627"/>
    <n v="496.66"/>
    <n v="130.34"/>
    <n v="0.20787878787878789"/>
    <s v="Sna76"/>
  </r>
  <r>
    <d v="2024-05-01T00:00:00"/>
    <x v="5"/>
    <x v="1"/>
    <x v="2"/>
    <s v="Pita Bread"/>
    <n v="120"/>
    <n v="4.54"/>
    <n v="3.37"/>
    <n v="544.79999999999995"/>
    <n v="404.78"/>
    <n v="140.02000000000001"/>
    <n v="0.25701174743024968"/>
    <s v="Bak77"/>
  </r>
  <r>
    <d v="2024-05-01T00:00:00"/>
    <x v="5"/>
    <x v="2"/>
    <x v="4"/>
    <s v="Labneh"/>
    <n v="21"/>
    <n v="8.49"/>
    <n v="4.5999999999999996"/>
    <n v="178.29"/>
    <n v="96.64"/>
    <n v="81.650000000000006"/>
    <n v="0.45796174771439796"/>
    <s v="Dai78"/>
  </r>
  <r>
    <d v="2024-03-01T00:00:00"/>
    <x v="4"/>
    <x v="1"/>
    <x v="1"/>
    <s v="Soda"/>
    <n v="169"/>
    <n v="2.86"/>
    <n v="1.69"/>
    <n v="483.34"/>
    <n v="286.31"/>
    <n v="197.03"/>
    <n v="0.40764265320478338"/>
    <s v="Dri79"/>
  </r>
  <r>
    <d v="2024-03-01T00:00:00"/>
    <x v="4"/>
    <x v="0"/>
    <x v="4"/>
    <s v="Labneh"/>
    <n v="20"/>
    <n v="3.38"/>
    <n v="2.62"/>
    <n v="67.599999999999994"/>
    <n v="52.34"/>
    <n v="15.26"/>
    <n v="0.22573964497041421"/>
    <s v="Dai80"/>
  </r>
  <r>
    <d v="2024-03-01T00:00:00"/>
    <x v="4"/>
    <x v="2"/>
    <x v="1"/>
    <s v="Soda"/>
    <n v="27"/>
    <n v="7.96"/>
    <n v="5.23"/>
    <n v="214.92"/>
    <n v="141.18"/>
    <n v="73.739999999999995"/>
    <n v="0.34310441094360694"/>
    <s v="Dri81"/>
  </r>
  <r>
    <d v="2024-01-01T00:00:00"/>
    <x v="1"/>
    <x v="2"/>
    <x v="0"/>
    <s v="Crackers"/>
    <n v="149"/>
    <n v="2.16"/>
    <n v="1.2"/>
    <n v="321.83999999999997"/>
    <n v="178.52"/>
    <n v="143.32"/>
    <n v="0.44531444195873726"/>
    <s v="Sna82"/>
  </r>
  <r>
    <d v="2024-06-01T00:00:00"/>
    <x v="2"/>
    <x v="0"/>
    <x v="3"/>
    <s v="Lettuce"/>
    <n v="75"/>
    <n v="9.01"/>
    <n v="6.91"/>
    <n v="675.75"/>
    <n v="518.38"/>
    <n v="157.37"/>
    <n v="0.23288198298187199"/>
    <s v="Pro83"/>
  </r>
  <r>
    <d v="2024-02-01T00:00:00"/>
    <x v="3"/>
    <x v="0"/>
    <x v="1"/>
    <s v="Soda"/>
    <n v="107"/>
    <n v="1.66"/>
    <n v="1.19"/>
    <n v="177.62"/>
    <n v="127.75"/>
    <n v="49.87"/>
    <n v="0.28076793153924107"/>
    <s v="Dri84"/>
  </r>
  <r>
    <d v="2024-04-01T00:00:00"/>
    <x v="0"/>
    <x v="0"/>
    <x v="3"/>
    <s v="Tomato"/>
    <n v="116"/>
    <n v="2.7"/>
    <n v="1.97"/>
    <n v="313.2"/>
    <n v="228.96"/>
    <n v="84.24"/>
    <n v="0.26896551724137929"/>
    <s v="Pro85"/>
  </r>
  <r>
    <d v="2024-02-01T00:00:00"/>
    <x v="3"/>
    <x v="2"/>
    <x v="4"/>
    <s v="Yogurt"/>
    <n v="117"/>
    <n v="3.16"/>
    <n v="1.74"/>
    <n v="369.72"/>
    <n v="203.49"/>
    <n v="166.23"/>
    <n v="0.44961051606621222"/>
    <s v="Dai86"/>
  </r>
  <r>
    <d v="2024-01-01T00:00:00"/>
    <x v="1"/>
    <x v="0"/>
    <x v="1"/>
    <s v="Water"/>
    <n v="143"/>
    <n v="2.86"/>
    <n v="1.95"/>
    <n v="408.98"/>
    <n v="278.5"/>
    <n v="130.47999999999999"/>
    <n v="0.31903760575089241"/>
    <s v="Dri87"/>
  </r>
  <r>
    <d v="2024-02-01T00:00:00"/>
    <x v="3"/>
    <x v="2"/>
    <x v="3"/>
    <s v="Lettuce"/>
    <n v="134"/>
    <n v="4.92"/>
    <n v="3.04"/>
    <n v="659.28"/>
    <n v="406.82"/>
    <n v="252.46"/>
    <n v="0.38293289649314405"/>
    <s v="Pro88"/>
  </r>
  <r>
    <d v="2024-02-01T00:00:00"/>
    <x v="3"/>
    <x v="0"/>
    <x v="3"/>
    <s v="Cucumber"/>
    <n v="78"/>
    <n v="5.41"/>
    <n v="2.8"/>
    <n v="421.98"/>
    <n v="218.14"/>
    <n v="203.84"/>
    <n v="0.48305606900800985"/>
    <s v="Pro89"/>
  </r>
  <r>
    <d v="2024-01-01T00:00:00"/>
    <x v="1"/>
    <x v="0"/>
    <x v="2"/>
    <s v="Croissant"/>
    <n v="179"/>
    <n v="4.78"/>
    <n v="2.78"/>
    <n v="855.62"/>
    <n v="497.67"/>
    <n v="357.95"/>
    <n v="0.41835160468432248"/>
    <s v="Bak90"/>
  </r>
  <r>
    <d v="2024-06-01T00:00:00"/>
    <x v="2"/>
    <x v="2"/>
    <x v="0"/>
    <s v="Chips"/>
    <n v="76"/>
    <n v="11.36"/>
    <n v="8.65"/>
    <n v="863.36"/>
    <n v="657.32"/>
    <n v="206.04"/>
    <n v="0.23864899925871014"/>
    <s v="Sna91"/>
  </r>
  <r>
    <d v="2024-02-01T00:00:00"/>
    <x v="3"/>
    <x v="0"/>
    <x v="0"/>
    <s v="Chips"/>
    <n v="98"/>
    <n v="7.25"/>
    <n v="4.0199999999999996"/>
    <n v="710.5"/>
    <n v="393.56"/>
    <n v="316.94"/>
    <n v="0.44608022519352569"/>
    <s v="Sna92"/>
  </r>
  <r>
    <d v="2024-01-01T00:00:00"/>
    <x v="1"/>
    <x v="0"/>
    <x v="2"/>
    <s v="Pita Bread"/>
    <n v="74"/>
    <n v="10.9"/>
    <n v="5.67"/>
    <n v="806.6"/>
    <n v="419.7"/>
    <n v="386.9"/>
    <n v="0.47966774113563099"/>
    <s v="Bak93"/>
  </r>
  <r>
    <d v="2024-05-01T00:00:00"/>
    <x v="5"/>
    <x v="1"/>
    <x v="3"/>
    <s v="Tomato"/>
    <n v="185"/>
    <n v="8.5"/>
    <n v="4.96"/>
    <n v="1572.5"/>
    <n v="917.98"/>
    <n v="654.52"/>
    <n v="0.4162289348171701"/>
    <s v="Pro94"/>
  </r>
  <r>
    <d v="2024-02-01T00:00:00"/>
    <x v="3"/>
    <x v="2"/>
    <x v="3"/>
    <s v="Cucumber"/>
    <n v="150"/>
    <n v="10.97"/>
    <n v="8.58"/>
    <n v="1645.5"/>
    <n v="1286.8599999999999"/>
    <n v="358.64"/>
    <n v="0.21795199027651169"/>
    <s v="Pro95"/>
  </r>
  <r>
    <d v="2024-03-01T00:00:00"/>
    <x v="4"/>
    <x v="0"/>
    <x v="0"/>
    <s v="Popcorn"/>
    <n v="109"/>
    <n v="6.85"/>
    <n v="5.18"/>
    <n v="746.65"/>
    <n v="564.74"/>
    <n v="181.91"/>
    <n v="0.2436349025647894"/>
    <s v="Sna96"/>
  </r>
  <r>
    <d v="2024-03-01T00:00:00"/>
    <x v="4"/>
    <x v="0"/>
    <x v="0"/>
    <s v="Chips"/>
    <n v="170"/>
    <n v="11.37"/>
    <n v="5.98"/>
    <n v="1932.9"/>
    <n v="1017.07"/>
    <n v="915.83"/>
    <n v="0.47381137151430491"/>
    <s v="Sna97"/>
  </r>
  <r>
    <d v="2024-05-01T00:00:00"/>
    <x v="5"/>
    <x v="0"/>
    <x v="1"/>
    <s v="Juice"/>
    <n v="151"/>
    <n v="5.87"/>
    <n v="2.96"/>
    <n v="886.37"/>
    <n v="447"/>
    <n v="439.37"/>
    <n v="0.49569592833692477"/>
    <s v="Dri98"/>
  </r>
  <r>
    <d v="2024-01-01T00:00:00"/>
    <x v="1"/>
    <x v="0"/>
    <x v="3"/>
    <s v="Cucumber"/>
    <n v="14"/>
    <n v="8.64"/>
    <n v="5.44"/>
    <n v="120.96"/>
    <n v="76.14"/>
    <n v="44.82"/>
    <n v="0.3705357142857143"/>
    <s v="Pro99"/>
  </r>
  <r>
    <d v="2024-05-01T00:00:00"/>
    <x v="5"/>
    <x v="0"/>
    <x v="0"/>
    <s v="Chips"/>
    <n v="74"/>
    <n v="8.39"/>
    <n v="5.59"/>
    <n v="620.86"/>
    <n v="413.5"/>
    <n v="207.36"/>
    <n v="0.33398833875591921"/>
    <s v="Sna100"/>
  </r>
  <r>
    <d v="2024-02-01T00:00:00"/>
    <x v="3"/>
    <x v="2"/>
    <x v="2"/>
    <s v="Croissant"/>
    <n v="39"/>
    <n v="8.24"/>
    <n v="4.88"/>
    <n v="321.36"/>
    <n v="190.45"/>
    <n v="130.91"/>
    <n v="0.40736245954692551"/>
    <s v="Bak101"/>
  </r>
  <r>
    <d v="2024-05-01T00:00:00"/>
    <x v="5"/>
    <x v="2"/>
    <x v="2"/>
    <s v="Baguette"/>
    <n v="33"/>
    <n v="11.14"/>
    <n v="7.48"/>
    <n v="367.62"/>
    <n v="247"/>
    <n v="120.62"/>
    <n v="0.32811054893640174"/>
    <s v="Bak102"/>
  </r>
  <r>
    <d v="2024-01-01T00:00:00"/>
    <x v="1"/>
    <x v="0"/>
    <x v="3"/>
    <s v="Lettuce"/>
    <n v="41"/>
    <n v="3.37"/>
    <n v="2.3199999999999998"/>
    <n v="138.16999999999999"/>
    <n v="95.03"/>
    <n v="43.14"/>
    <n v="0.31222407179561412"/>
    <s v="Pro103"/>
  </r>
  <r>
    <d v="2024-01-01T00:00:00"/>
    <x v="1"/>
    <x v="1"/>
    <x v="2"/>
    <s v="Baguette"/>
    <n v="32"/>
    <n v="6.69"/>
    <n v="5.34"/>
    <n v="214.08"/>
    <n v="170.9"/>
    <n v="43.18"/>
    <n v="0.20170029895366218"/>
    <s v="Bak104"/>
  </r>
  <r>
    <d v="2024-06-01T00:00:00"/>
    <x v="2"/>
    <x v="2"/>
    <x v="0"/>
    <s v="Popcorn"/>
    <n v="77"/>
    <n v="11.24"/>
    <n v="6.93"/>
    <n v="865.48"/>
    <n v="533.54999999999995"/>
    <n v="331.93"/>
    <n v="0.38352128298747518"/>
    <s v="Sna105"/>
  </r>
  <r>
    <d v="2024-03-01T00:00:00"/>
    <x v="4"/>
    <x v="2"/>
    <x v="4"/>
    <s v="Cheese"/>
    <n v="108"/>
    <n v="3.88"/>
    <n v="3.04"/>
    <n v="419.04"/>
    <n v="328.79"/>
    <n v="90.25"/>
    <n v="0.21537323405880107"/>
    <s v="Dai106"/>
  </r>
  <r>
    <d v="2024-06-01T00:00:00"/>
    <x v="2"/>
    <x v="2"/>
    <x v="1"/>
    <s v="Juice"/>
    <n v="75"/>
    <n v="9.5"/>
    <n v="5.09"/>
    <n v="712.5"/>
    <n v="381.99"/>
    <n v="330.51"/>
    <n v="0.46387368421052633"/>
    <s v="Dri107"/>
  </r>
  <r>
    <d v="2024-06-01T00:00:00"/>
    <x v="2"/>
    <x v="1"/>
    <x v="3"/>
    <s v="Tomato"/>
    <n v="62"/>
    <n v="3.68"/>
    <n v="2.62"/>
    <n v="228.16"/>
    <n v="162.15"/>
    <n v="66.010000000000005"/>
    <n v="0.28931451612903231"/>
    <s v="Pro108"/>
  </r>
  <r>
    <d v="2024-06-01T00:00:00"/>
    <x v="2"/>
    <x v="0"/>
    <x v="2"/>
    <s v="Pita Bread"/>
    <n v="45"/>
    <n v="2.79"/>
    <n v="1.83"/>
    <n v="125.55"/>
    <n v="82.46"/>
    <n v="43.09"/>
    <n v="0.34320987654320989"/>
    <s v="Bak109"/>
  </r>
  <r>
    <d v="2024-05-01T00:00:00"/>
    <x v="5"/>
    <x v="0"/>
    <x v="2"/>
    <s v="Baguette"/>
    <n v="78"/>
    <n v="6.91"/>
    <n v="3.56"/>
    <n v="538.98"/>
    <n v="277.57"/>
    <n v="261.41000000000003"/>
    <n v="0.48500872017514568"/>
    <s v="Bak110"/>
  </r>
  <r>
    <d v="2024-03-01T00:00:00"/>
    <x v="4"/>
    <x v="1"/>
    <x v="2"/>
    <s v="Croissant"/>
    <n v="10"/>
    <n v="10.75"/>
    <n v="5.79"/>
    <n v="107.5"/>
    <n v="57.87"/>
    <n v="49.63"/>
    <n v="0.46167441860465119"/>
    <s v="Bak111"/>
  </r>
  <r>
    <d v="2024-04-01T00:00:00"/>
    <x v="0"/>
    <x v="1"/>
    <x v="1"/>
    <s v="Soda"/>
    <n v="45"/>
    <n v="11.51"/>
    <n v="5.77"/>
    <n v="517.95000000000005"/>
    <n v="259.87"/>
    <n v="258.08"/>
    <n v="0.49827203398011383"/>
    <s v="Dri112"/>
  </r>
  <r>
    <d v="2024-03-01T00:00:00"/>
    <x v="4"/>
    <x v="1"/>
    <x v="3"/>
    <s v="Tomato"/>
    <n v="77"/>
    <n v="8.01"/>
    <n v="5.24"/>
    <n v="616.77"/>
    <n v="403.61"/>
    <n v="213.16"/>
    <n v="0.3456069523485254"/>
    <s v="Pro113"/>
  </r>
  <r>
    <d v="2024-04-01T00:00:00"/>
    <x v="0"/>
    <x v="0"/>
    <x v="2"/>
    <s v="Pita Bread"/>
    <n v="138"/>
    <n v="5.21"/>
    <n v="3.66"/>
    <n v="718.98"/>
    <n v="504.41"/>
    <n v="214.57"/>
    <n v="0.29843667417730674"/>
    <s v="Bak114"/>
  </r>
  <r>
    <d v="2024-04-01T00:00:00"/>
    <x v="0"/>
    <x v="0"/>
    <x v="1"/>
    <s v="Water"/>
    <n v="147"/>
    <n v="10.02"/>
    <n v="7.87"/>
    <n v="1472.94"/>
    <n v="1157.19"/>
    <n v="315.75"/>
    <n v="0.21436718399934823"/>
    <s v="Dri115"/>
  </r>
  <r>
    <d v="2024-01-01T00:00:00"/>
    <x v="1"/>
    <x v="0"/>
    <x v="0"/>
    <s v="Crackers"/>
    <n v="127"/>
    <n v="5.51"/>
    <n v="3.24"/>
    <n v="699.77"/>
    <n v="411.69"/>
    <n v="288.08"/>
    <n v="0.41167812281178101"/>
    <s v="Sna116"/>
  </r>
  <r>
    <d v="2024-06-01T00:00:00"/>
    <x v="2"/>
    <x v="0"/>
    <x v="4"/>
    <s v="Yogurt"/>
    <n v="75"/>
    <n v="2.35"/>
    <n v="1.39"/>
    <n v="176.25"/>
    <n v="104.19"/>
    <n v="72.06"/>
    <n v="0.40885106382978725"/>
    <s v="Dai117"/>
  </r>
  <r>
    <d v="2024-03-01T00:00:00"/>
    <x v="4"/>
    <x v="2"/>
    <x v="3"/>
    <s v="Lettuce"/>
    <n v="45"/>
    <n v="10.77"/>
    <n v="7.72"/>
    <n v="484.65"/>
    <n v="347.4"/>
    <n v="137.25"/>
    <n v="0.28319405756731664"/>
    <s v="Pro118"/>
  </r>
  <r>
    <d v="2024-01-01T00:00:00"/>
    <x v="1"/>
    <x v="0"/>
    <x v="3"/>
    <s v="Lettuce"/>
    <n v="90"/>
    <n v="9.48"/>
    <n v="7.52"/>
    <n v="853.2"/>
    <n v="677.2"/>
    <n v="176"/>
    <n v="0.20628223159868728"/>
    <s v="Pro119"/>
  </r>
  <r>
    <d v="2024-06-01T00:00:00"/>
    <x v="2"/>
    <x v="2"/>
    <x v="3"/>
    <s v="Lettuce"/>
    <n v="153"/>
    <n v="2.61"/>
    <n v="1.6"/>
    <n v="399.33"/>
    <n v="244.16"/>
    <n v="155.16999999999999"/>
    <n v="0.38857586457316001"/>
    <s v="Pro120"/>
  </r>
  <r>
    <d v="2024-03-01T00:00:00"/>
    <x v="4"/>
    <x v="2"/>
    <x v="0"/>
    <s v="Crackers"/>
    <n v="191"/>
    <n v="7.45"/>
    <n v="5.84"/>
    <n v="1422.95"/>
    <n v="1116.3599999999999"/>
    <n v="306.58999999999997"/>
    <n v="0.21546083839910044"/>
    <s v="Sna121"/>
  </r>
  <r>
    <d v="2024-02-01T00:00:00"/>
    <x v="3"/>
    <x v="2"/>
    <x v="0"/>
    <s v="Popcorn"/>
    <n v="115"/>
    <n v="4.6399999999999997"/>
    <n v="2.73"/>
    <n v="533.6"/>
    <n v="313.51"/>
    <n v="220.09"/>
    <n v="0.41246251874062967"/>
    <s v="Sna122"/>
  </r>
  <r>
    <d v="2024-05-01T00:00:00"/>
    <x v="5"/>
    <x v="2"/>
    <x v="1"/>
    <s v="Soda"/>
    <n v="109"/>
    <n v="11.32"/>
    <n v="7.93"/>
    <n v="1233.8800000000001"/>
    <n v="864.66"/>
    <n v="369.22"/>
    <n v="0.29923493370506044"/>
    <s v="Dri123"/>
  </r>
  <r>
    <d v="2024-02-01T00:00:00"/>
    <x v="3"/>
    <x v="1"/>
    <x v="4"/>
    <s v="Labneh"/>
    <n v="171"/>
    <n v="6.61"/>
    <n v="5.0199999999999996"/>
    <n v="1130.31"/>
    <n v="857.79"/>
    <n v="272.52"/>
    <n v="0.24110199856676487"/>
    <s v="Dai124"/>
  </r>
  <r>
    <d v="2024-02-01T00:00:00"/>
    <x v="3"/>
    <x v="1"/>
    <x v="2"/>
    <s v="Croissant"/>
    <n v="69"/>
    <n v="10.08"/>
    <n v="6.64"/>
    <n v="695.52"/>
    <n v="457.94"/>
    <n v="237.58"/>
    <n v="0.34158615136876008"/>
    <s v="Bak125"/>
  </r>
  <r>
    <d v="2024-03-01T00:00:00"/>
    <x v="4"/>
    <x v="0"/>
    <x v="4"/>
    <s v="Labneh"/>
    <n v="186"/>
    <n v="5.01"/>
    <n v="3.23"/>
    <n v="931.86"/>
    <n v="600.33000000000004"/>
    <n v="331.53"/>
    <n v="0.35577232631511169"/>
    <s v="Dai126"/>
  </r>
  <r>
    <d v="2024-02-01T00:00:00"/>
    <x v="3"/>
    <x v="0"/>
    <x v="4"/>
    <s v="Labneh"/>
    <n v="58"/>
    <n v="9.16"/>
    <n v="7.21"/>
    <n v="531.28"/>
    <n v="418.14"/>
    <n v="113.14"/>
    <n v="0.21295738593585303"/>
    <s v="Dai127"/>
  </r>
  <r>
    <d v="2024-06-01T00:00:00"/>
    <x v="2"/>
    <x v="0"/>
    <x v="3"/>
    <s v="Lettuce"/>
    <n v="52"/>
    <n v="4.62"/>
    <n v="3.34"/>
    <n v="240.24"/>
    <n v="173.55"/>
    <n v="66.69"/>
    <n v="0.27759740259740256"/>
    <s v="Pro128"/>
  </r>
  <r>
    <d v="2024-05-01T00:00:00"/>
    <x v="5"/>
    <x v="2"/>
    <x v="2"/>
    <s v="Croissant"/>
    <n v="54"/>
    <n v="1.81"/>
    <n v="1.18"/>
    <n v="97.74"/>
    <n v="63.56"/>
    <n v="34.18"/>
    <n v="0.34970329445467568"/>
    <s v="Bak129"/>
  </r>
  <r>
    <d v="2024-06-01T00:00:00"/>
    <x v="2"/>
    <x v="2"/>
    <x v="4"/>
    <s v="Labneh"/>
    <n v="48"/>
    <n v="5.92"/>
    <n v="4.41"/>
    <n v="284.16000000000003"/>
    <n v="211.56"/>
    <n v="72.599999999999994"/>
    <n v="0.2554898648648648"/>
    <s v="Dai130"/>
  </r>
  <r>
    <d v="2024-01-01T00:00:00"/>
    <x v="1"/>
    <x v="0"/>
    <x v="1"/>
    <s v="Soda"/>
    <n v="28"/>
    <n v="10.55"/>
    <n v="5.44"/>
    <n v="295.39999999999998"/>
    <n v="152.38"/>
    <n v="143.02000000000001"/>
    <n v="0.48415707515233591"/>
    <s v="Dri131"/>
  </r>
  <r>
    <d v="2024-04-01T00:00:00"/>
    <x v="0"/>
    <x v="2"/>
    <x v="2"/>
    <s v="Croissant"/>
    <n v="61"/>
    <n v="5.7"/>
    <n v="3.64"/>
    <n v="347.7"/>
    <n v="221.83"/>
    <n v="125.87"/>
    <n v="0.36200747771067016"/>
    <s v="Bak132"/>
  </r>
  <r>
    <d v="2024-05-01T00:00:00"/>
    <x v="5"/>
    <x v="0"/>
    <x v="3"/>
    <s v="Lettuce"/>
    <n v="194"/>
    <n v="4.12"/>
    <n v="2.69"/>
    <n v="799.28"/>
    <n v="522.70000000000005"/>
    <n v="276.58"/>
    <n v="0.34603643278951057"/>
    <s v="Pro133"/>
  </r>
  <r>
    <d v="2024-02-01T00:00:00"/>
    <x v="3"/>
    <x v="2"/>
    <x v="1"/>
    <s v="Juice"/>
    <n v="152"/>
    <n v="3.08"/>
    <n v="1.75"/>
    <n v="468.16"/>
    <n v="265.89"/>
    <n v="202.27"/>
    <n v="0.43205314422419683"/>
    <s v="Dri134"/>
  </r>
  <r>
    <d v="2024-01-01T00:00:00"/>
    <x v="1"/>
    <x v="1"/>
    <x v="2"/>
    <s v="Croissant"/>
    <n v="45"/>
    <n v="3.75"/>
    <n v="2.41"/>
    <n v="168.75"/>
    <n v="108.27"/>
    <n v="60.48"/>
    <n v="0.3584"/>
    <s v="Bak135"/>
  </r>
  <r>
    <d v="2024-06-01T00:00:00"/>
    <x v="2"/>
    <x v="1"/>
    <x v="4"/>
    <s v="Cheese"/>
    <n v="137"/>
    <n v="8.15"/>
    <n v="4.57"/>
    <n v="1116.55"/>
    <n v="626.08000000000004"/>
    <n v="490.47"/>
    <n v="0.4392727598405804"/>
    <s v="Dai136"/>
  </r>
  <r>
    <d v="2024-01-01T00:00:00"/>
    <x v="1"/>
    <x v="1"/>
    <x v="3"/>
    <s v="Cucumber"/>
    <n v="25"/>
    <n v="4.59"/>
    <n v="3.47"/>
    <n v="114.75"/>
    <n v="86.68"/>
    <n v="28.07"/>
    <n v="0.24461873638344228"/>
    <s v="Pro137"/>
  </r>
  <r>
    <d v="2024-04-01T00:00:00"/>
    <x v="0"/>
    <x v="2"/>
    <x v="2"/>
    <s v="Baguette"/>
    <n v="107"/>
    <n v="5.76"/>
    <n v="4.33"/>
    <n v="616.32000000000005"/>
    <n v="463.52"/>
    <n v="152.80000000000001"/>
    <n v="0.24792315680166147"/>
    <s v="Bak138"/>
  </r>
  <r>
    <d v="2024-06-01T00:00:00"/>
    <x v="2"/>
    <x v="0"/>
    <x v="1"/>
    <s v="Water"/>
    <n v="18"/>
    <n v="5.32"/>
    <n v="3.56"/>
    <n v="95.76"/>
    <n v="64.12"/>
    <n v="31.64"/>
    <n v="0.33040935672514621"/>
    <s v="Dri139"/>
  </r>
  <r>
    <d v="2024-06-01T00:00:00"/>
    <x v="2"/>
    <x v="1"/>
    <x v="1"/>
    <s v="Juice"/>
    <n v="198"/>
    <n v="10.78"/>
    <n v="6.17"/>
    <n v="2134.44"/>
    <n v="1222.57"/>
    <n v="911.87"/>
    <n v="0.42721744345120966"/>
    <s v="Dri140"/>
  </r>
  <r>
    <d v="2024-06-01T00:00:00"/>
    <x v="2"/>
    <x v="1"/>
    <x v="2"/>
    <s v="Croissant"/>
    <n v="128"/>
    <n v="5.15"/>
    <n v="3.75"/>
    <n v="659.2"/>
    <n v="480.3"/>
    <n v="178.9"/>
    <n v="0.27138956310679613"/>
    <s v="Bak141"/>
  </r>
  <r>
    <d v="2024-03-01T00:00:00"/>
    <x v="4"/>
    <x v="2"/>
    <x v="3"/>
    <s v="Tomato"/>
    <n v="41"/>
    <n v="7.9"/>
    <n v="5.28"/>
    <n v="323.89999999999998"/>
    <n v="216.43"/>
    <n v="107.47"/>
    <n v="0.33179993825254711"/>
    <s v="Pro142"/>
  </r>
  <r>
    <d v="2024-03-01T00:00:00"/>
    <x v="4"/>
    <x v="2"/>
    <x v="1"/>
    <s v="Water"/>
    <n v="134"/>
    <n v="2.92"/>
    <n v="2.33"/>
    <n v="391.28"/>
    <n v="311.92"/>
    <n v="79.36"/>
    <n v="0.20282150889388675"/>
    <s v="Dri143"/>
  </r>
  <r>
    <d v="2024-04-01T00:00:00"/>
    <x v="0"/>
    <x v="1"/>
    <x v="1"/>
    <s v="Soda"/>
    <n v="128"/>
    <n v="9.74"/>
    <n v="5.59"/>
    <n v="1246.72"/>
    <n v="716.11"/>
    <n v="530.61"/>
    <n v="0.42560478696098564"/>
    <s v="Dri144"/>
  </r>
  <r>
    <d v="2024-04-01T00:00:00"/>
    <x v="0"/>
    <x v="2"/>
    <x v="4"/>
    <s v="Labneh"/>
    <n v="12"/>
    <n v="10.93"/>
    <n v="6.02"/>
    <n v="131.16"/>
    <n v="72.260000000000005"/>
    <n v="58.9"/>
    <n v="0.4490698383653553"/>
    <s v="Dai145"/>
  </r>
  <r>
    <d v="2024-03-01T00:00:00"/>
    <x v="4"/>
    <x v="0"/>
    <x v="3"/>
    <s v="Lettuce"/>
    <n v="12"/>
    <n v="6.25"/>
    <n v="3.9"/>
    <n v="75"/>
    <n v="46.77"/>
    <n v="28.23"/>
    <n v="0.37640000000000001"/>
    <s v="Pro146"/>
  </r>
  <r>
    <d v="2024-02-01T00:00:00"/>
    <x v="3"/>
    <x v="0"/>
    <x v="0"/>
    <s v="Chips"/>
    <n v="150"/>
    <n v="9.58"/>
    <n v="6.67"/>
    <n v="1437"/>
    <n v="1001.01"/>
    <n v="435.99"/>
    <n v="0.30340292275574116"/>
    <s v="Sna147"/>
  </r>
  <r>
    <d v="2024-06-01T00:00:00"/>
    <x v="2"/>
    <x v="0"/>
    <x v="2"/>
    <s v="Croissant"/>
    <n v="88"/>
    <n v="6.09"/>
    <n v="3.77"/>
    <n v="535.91999999999996"/>
    <n v="331.6"/>
    <n v="204.32"/>
    <n v="0.3812509329750709"/>
    <s v="Bak148"/>
  </r>
  <r>
    <d v="2024-04-01T00:00:00"/>
    <x v="0"/>
    <x v="0"/>
    <x v="0"/>
    <s v="Popcorn"/>
    <n v="26"/>
    <n v="5.97"/>
    <n v="4.2699999999999996"/>
    <n v="155.22"/>
    <n v="111.11"/>
    <n v="44.11"/>
    <n v="0.28417729674011083"/>
    <s v="Sna149"/>
  </r>
  <r>
    <d v="2024-02-01T00:00:00"/>
    <x v="3"/>
    <x v="2"/>
    <x v="0"/>
    <s v="Popcorn"/>
    <n v="147"/>
    <n v="11.93"/>
    <n v="6.14"/>
    <n v="1753.71"/>
    <n v="902.35"/>
    <n v="851.36"/>
    <n v="0.48546224860438725"/>
    <s v="Sna150"/>
  </r>
  <r>
    <d v="2024-06-01T00:00:00"/>
    <x v="2"/>
    <x v="2"/>
    <x v="1"/>
    <s v="Soda"/>
    <n v="183"/>
    <n v="11.12"/>
    <n v="8.8000000000000007"/>
    <n v="2034.96"/>
    <n v="1611.3"/>
    <n v="423.66"/>
    <n v="0.2081908243896686"/>
    <s v="Dri151"/>
  </r>
  <r>
    <d v="2024-03-01T00:00:00"/>
    <x v="4"/>
    <x v="2"/>
    <x v="3"/>
    <s v="Cucumber"/>
    <n v="20"/>
    <n v="9.3000000000000007"/>
    <n v="6.15"/>
    <n v="186"/>
    <n v="123.03"/>
    <n v="62.97"/>
    <n v="0.33854838709677421"/>
    <s v="Pro152"/>
  </r>
  <r>
    <d v="2024-02-01T00:00:00"/>
    <x v="3"/>
    <x v="0"/>
    <x v="0"/>
    <s v="Chips"/>
    <n v="177"/>
    <n v="4.1500000000000004"/>
    <n v="2.79"/>
    <n v="734.55"/>
    <n v="493.14"/>
    <n v="241.41"/>
    <n v="0.32865019399632428"/>
    <s v="Sna153"/>
  </r>
  <r>
    <d v="2024-05-01T00:00:00"/>
    <x v="5"/>
    <x v="2"/>
    <x v="4"/>
    <s v="Yogurt"/>
    <n v="52"/>
    <n v="2.2799999999999998"/>
    <n v="1.57"/>
    <n v="118.56"/>
    <n v="81.89"/>
    <n v="36.67"/>
    <n v="0.30929487179487181"/>
    <s v="Dai154"/>
  </r>
  <r>
    <d v="2024-04-01T00:00:00"/>
    <x v="0"/>
    <x v="1"/>
    <x v="2"/>
    <s v="Croissant"/>
    <n v="53"/>
    <n v="5.56"/>
    <n v="3.93"/>
    <n v="294.68"/>
    <n v="208.23"/>
    <n v="86.45"/>
    <n v="0.29336907832224784"/>
    <s v="Bak155"/>
  </r>
  <r>
    <d v="2024-04-01T00:00:00"/>
    <x v="0"/>
    <x v="2"/>
    <x v="4"/>
    <s v="Yogurt"/>
    <n v="90"/>
    <n v="9.61"/>
    <n v="6.14"/>
    <n v="864.9"/>
    <n v="552.61"/>
    <n v="312.29000000000002"/>
    <n v="0.36107064400508732"/>
    <s v="Dai156"/>
  </r>
  <r>
    <d v="2024-06-01T00:00:00"/>
    <x v="2"/>
    <x v="0"/>
    <x v="3"/>
    <s v="Lettuce"/>
    <n v="77"/>
    <n v="5.7"/>
    <n v="3.67"/>
    <n v="438.9"/>
    <n v="282.44"/>
    <n v="156.46"/>
    <n v="0.35648211437685123"/>
    <s v="Pro157"/>
  </r>
  <r>
    <d v="2024-05-01T00:00:00"/>
    <x v="5"/>
    <x v="1"/>
    <x v="0"/>
    <s v="Chips"/>
    <n v="105"/>
    <n v="6.25"/>
    <n v="4.92"/>
    <n v="656.25"/>
    <n v="516.65"/>
    <n v="139.6"/>
    <n v="0.21272380952380951"/>
    <s v="Sna158"/>
  </r>
  <r>
    <d v="2024-04-01T00:00:00"/>
    <x v="0"/>
    <x v="0"/>
    <x v="1"/>
    <s v="Soda"/>
    <n v="58"/>
    <n v="8.8800000000000008"/>
    <n v="5.97"/>
    <n v="515.04"/>
    <n v="346.39"/>
    <n v="168.65"/>
    <n v="0.32745029512270896"/>
    <s v="Dri159"/>
  </r>
  <r>
    <d v="2024-01-01T00:00:00"/>
    <x v="1"/>
    <x v="1"/>
    <x v="2"/>
    <s v="Croissant"/>
    <n v="180"/>
    <n v="10.02"/>
    <n v="6.55"/>
    <n v="1803.6"/>
    <n v="1178.6099999999999"/>
    <n v="624.99"/>
    <n v="0.34652361942781107"/>
    <s v="Bak160"/>
  </r>
  <r>
    <d v="2024-06-01T00:00:00"/>
    <x v="2"/>
    <x v="2"/>
    <x v="3"/>
    <s v="Cucumber"/>
    <n v="183"/>
    <n v="2.0699999999999998"/>
    <n v="1.48"/>
    <n v="378.81"/>
    <n v="270.62"/>
    <n v="108.19"/>
    <n v="0.28560492067263271"/>
    <s v="Pro161"/>
  </r>
  <r>
    <d v="2024-04-01T00:00:00"/>
    <x v="0"/>
    <x v="1"/>
    <x v="1"/>
    <s v="Water"/>
    <n v="158"/>
    <n v="8.08"/>
    <n v="4.9000000000000004"/>
    <n v="1276.6400000000001"/>
    <n v="774.38"/>
    <n v="502.26"/>
    <n v="0.39342336132347411"/>
    <s v="Dri162"/>
  </r>
  <r>
    <d v="2024-01-01T00:00:00"/>
    <x v="1"/>
    <x v="0"/>
    <x v="2"/>
    <s v="Croissant"/>
    <n v="89"/>
    <n v="11.45"/>
    <n v="8.56"/>
    <n v="1019.05"/>
    <n v="761.99"/>
    <n v="257.06"/>
    <n v="0.25225455080712428"/>
    <s v="Bak163"/>
  </r>
  <r>
    <d v="2024-02-01T00:00:00"/>
    <x v="3"/>
    <x v="2"/>
    <x v="2"/>
    <s v="Baguette"/>
    <n v="146"/>
    <n v="1.87"/>
    <n v="1.39"/>
    <n v="273.02"/>
    <n v="202.76"/>
    <n v="70.260000000000005"/>
    <n v="0.25734378433814376"/>
    <s v="Bak164"/>
  </r>
  <r>
    <d v="2024-02-01T00:00:00"/>
    <x v="3"/>
    <x v="1"/>
    <x v="3"/>
    <s v="Lettuce"/>
    <n v="132"/>
    <n v="6.74"/>
    <n v="4.9800000000000004"/>
    <n v="889.68"/>
    <n v="656.96"/>
    <n v="232.72"/>
    <n v="0.26157719629529719"/>
    <s v="Pro165"/>
  </r>
  <r>
    <d v="2024-02-01T00:00:00"/>
    <x v="3"/>
    <x v="0"/>
    <x v="1"/>
    <s v="Juice"/>
    <n v="39"/>
    <n v="8.2899999999999991"/>
    <n v="6"/>
    <n v="323.31"/>
    <n v="233.83"/>
    <n v="89.48"/>
    <n v="0.27676224057406207"/>
    <s v="Dri166"/>
  </r>
  <r>
    <d v="2024-06-01T00:00:00"/>
    <x v="2"/>
    <x v="1"/>
    <x v="3"/>
    <s v="Tomato"/>
    <n v="112"/>
    <n v="11.15"/>
    <n v="5.63"/>
    <n v="1248.8"/>
    <n v="630.04999999999995"/>
    <n v="618.75"/>
    <n v="0.49547565663036519"/>
    <s v="Pro167"/>
  </r>
  <r>
    <d v="2024-04-01T00:00:00"/>
    <x v="0"/>
    <x v="2"/>
    <x v="0"/>
    <s v="Chips"/>
    <n v="121"/>
    <n v="3.57"/>
    <n v="1.96"/>
    <n v="431.97"/>
    <n v="236.75"/>
    <n v="195.22"/>
    <n v="0.45192953214343584"/>
    <s v="Sna168"/>
  </r>
  <r>
    <d v="2024-01-01T00:00:00"/>
    <x v="1"/>
    <x v="0"/>
    <x v="2"/>
    <s v="Baguette"/>
    <n v="35"/>
    <n v="11.8"/>
    <n v="9.4"/>
    <n v="413"/>
    <n v="328.92"/>
    <n v="84.08"/>
    <n v="0.20358353510895882"/>
    <s v="Bak169"/>
  </r>
  <r>
    <d v="2024-04-01T00:00:00"/>
    <x v="0"/>
    <x v="1"/>
    <x v="3"/>
    <s v="Lettuce"/>
    <n v="117"/>
    <n v="9.4499999999999993"/>
    <n v="4.97"/>
    <n v="1105.6500000000001"/>
    <n v="581.98"/>
    <n v="523.66999999999996"/>
    <n v="0.47363089585311802"/>
    <s v="Pro170"/>
  </r>
  <r>
    <d v="2024-02-01T00:00:00"/>
    <x v="3"/>
    <x v="0"/>
    <x v="2"/>
    <s v="Croissant"/>
    <n v="27"/>
    <n v="11.23"/>
    <n v="7.76"/>
    <n v="303.20999999999998"/>
    <n v="209.39"/>
    <n v="93.82"/>
    <n v="0.30942251245011709"/>
    <s v="Bak171"/>
  </r>
  <r>
    <d v="2024-01-01T00:00:00"/>
    <x v="1"/>
    <x v="0"/>
    <x v="1"/>
    <s v="Juice"/>
    <n v="120"/>
    <n v="1.73"/>
    <n v="1.03"/>
    <n v="207.6"/>
    <n v="123.41"/>
    <n v="84.19"/>
    <n v="0.40553949903660885"/>
    <s v="Dri172"/>
  </r>
  <r>
    <d v="2024-03-01T00:00:00"/>
    <x v="4"/>
    <x v="2"/>
    <x v="4"/>
    <s v="Yogurt"/>
    <n v="83"/>
    <n v="11.28"/>
    <n v="5.91"/>
    <n v="936.24"/>
    <n v="490.18"/>
    <n v="446.06"/>
    <n v="0.47643766555584038"/>
    <s v="Dai173"/>
  </r>
  <r>
    <d v="2024-05-01T00:00:00"/>
    <x v="5"/>
    <x v="0"/>
    <x v="3"/>
    <s v="Cucumber"/>
    <n v="133"/>
    <n v="5.09"/>
    <n v="4.05"/>
    <n v="676.97"/>
    <n v="538.20000000000005"/>
    <n v="138.77000000000001"/>
    <n v="0.20498692704255728"/>
    <s v="Pro174"/>
  </r>
  <r>
    <d v="2024-05-01T00:00:00"/>
    <x v="5"/>
    <x v="0"/>
    <x v="2"/>
    <s v="Baguette"/>
    <n v="135"/>
    <n v="4.75"/>
    <n v="3.26"/>
    <n v="641.25"/>
    <n v="440.41"/>
    <n v="200.84"/>
    <n v="0.31320077972709554"/>
    <s v="Bak175"/>
  </r>
  <r>
    <d v="2024-04-01T00:00:00"/>
    <x v="0"/>
    <x v="0"/>
    <x v="0"/>
    <s v="Popcorn"/>
    <n v="174"/>
    <n v="3.3"/>
    <n v="1.95"/>
    <n v="574.20000000000005"/>
    <n v="339.5"/>
    <n v="234.7"/>
    <n v="0.40874259839777077"/>
    <s v="Sna176"/>
  </r>
  <r>
    <d v="2024-04-01T00:00:00"/>
    <x v="0"/>
    <x v="1"/>
    <x v="1"/>
    <s v="Soda"/>
    <n v="92"/>
    <n v="11.26"/>
    <n v="7.94"/>
    <n v="1035.92"/>
    <n v="730.32"/>
    <n v="305.60000000000002"/>
    <n v="0.29500347517182796"/>
    <s v="Dri177"/>
  </r>
  <r>
    <d v="2024-05-01T00:00:00"/>
    <x v="5"/>
    <x v="1"/>
    <x v="2"/>
    <s v="Baguette"/>
    <n v="116"/>
    <n v="10.19"/>
    <n v="7.18"/>
    <n v="1182.04"/>
    <n v="832.75"/>
    <n v="349.29"/>
    <n v="0.29549761429393256"/>
    <s v="Bak178"/>
  </r>
  <r>
    <d v="2024-03-01T00:00:00"/>
    <x v="4"/>
    <x v="0"/>
    <x v="0"/>
    <s v="Chips"/>
    <n v="29"/>
    <n v="8.0500000000000007"/>
    <n v="4.1399999999999997"/>
    <n v="233.45"/>
    <n v="120.19"/>
    <n v="113.26"/>
    <n v="0.48515742128935535"/>
    <s v="Sna179"/>
  </r>
  <r>
    <d v="2024-02-01T00:00:00"/>
    <x v="3"/>
    <x v="0"/>
    <x v="3"/>
    <s v="Tomato"/>
    <n v="103"/>
    <n v="10.06"/>
    <n v="6.79"/>
    <n v="1036.18"/>
    <n v="698.86"/>
    <n v="337.32"/>
    <n v="0.32554189426547508"/>
    <s v="Pro180"/>
  </r>
  <r>
    <d v="2024-06-01T00:00:00"/>
    <x v="2"/>
    <x v="1"/>
    <x v="3"/>
    <s v="Tomato"/>
    <n v="142"/>
    <n v="7.87"/>
    <n v="6.26"/>
    <n v="1117.54"/>
    <n v="888.54"/>
    <n v="229"/>
    <n v="0.20491436548132505"/>
    <s v="Pro181"/>
  </r>
  <r>
    <d v="2024-05-01T00:00:00"/>
    <x v="5"/>
    <x v="0"/>
    <x v="2"/>
    <s v="Croissant"/>
    <n v="200"/>
    <n v="5.26"/>
    <n v="3.63"/>
    <n v="1052"/>
    <n v="726.78"/>
    <n v="325.22000000000003"/>
    <n v="0.30914448669201522"/>
    <s v="Bak182"/>
  </r>
  <r>
    <d v="2024-06-01T00:00:00"/>
    <x v="2"/>
    <x v="0"/>
    <x v="1"/>
    <s v="Soda"/>
    <n v="128"/>
    <n v="5.34"/>
    <n v="4.1500000000000004"/>
    <n v="683.52"/>
    <n v="531.52"/>
    <n v="152"/>
    <n v="0.22237827715355807"/>
    <s v="Dri183"/>
  </r>
  <r>
    <d v="2024-05-01T00:00:00"/>
    <x v="5"/>
    <x v="2"/>
    <x v="3"/>
    <s v="Lettuce"/>
    <n v="43"/>
    <n v="6.35"/>
    <n v="3.62"/>
    <n v="273.05"/>
    <n v="155.69"/>
    <n v="117.36"/>
    <n v="0.42981138985533784"/>
    <s v="Pro184"/>
  </r>
  <r>
    <d v="2024-05-01T00:00:00"/>
    <x v="5"/>
    <x v="2"/>
    <x v="2"/>
    <s v="Croissant"/>
    <n v="51"/>
    <n v="4.04"/>
    <n v="2.87"/>
    <n v="206.04"/>
    <n v="146.28"/>
    <n v="59.76"/>
    <n v="0.29004076878276064"/>
    <s v="Bak185"/>
  </r>
  <r>
    <d v="2024-04-01T00:00:00"/>
    <x v="0"/>
    <x v="1"/>
    <x v="2"/>
    <s v="Pita Bread"/>
    <n v="150"/>
    <n v="4.68"/>
    <n v="2.79"/>
    <n v="702"/>
    <n v="418.67"/>
    <n v="283.33"/>
    <n v="0.40360398860398861"/>
    <s v="Bak186"/>
  </r>
  <r>
    <d v="2024-02-01T00:00:00"/>
    <x v="3"/>
    <x v="1"/>
    <x v="4"/>
    <s v="Cheese"/>
    <n v="21"/>
    <n v="11.76"/>
    <n v="8.7899999999999991"/>
    <n v="246.96"/>
    <n v="184.69"/>
    <n v="62.27"/>
    <n v="0.25214609653385162"/>
    <s v="Dai187"/>
  </r>
  <r>
    <d v="2024-02-01T00:00:00"/>
    <x v="3"/>
    <x v="0"/>
    <x v="2"/>
    <s v="Croissant"/>
    <n v="103"/>
    <n v="5.79"/>
    <n v="4.32"/>
    <n v="596.37"/>
    <n v="445.39"/>
    <n v="150.97999999999999"/>
    <n v="0.25316498147123428"/>
    <s v="Bak188"/>
  </r>
  <r>
    <d v="2024-05-01T00:00:00"/>
    <x v="5"/>
    <x v="1"/>
    <x v="3"/>
    <s v="Lettuce"/>
    <n v="39"/>
    <n v="8.0299999999999994"/>
    <n v="4.5999999999999996"/>
    <n v="313.17"/>
    <n v="179.21"/>
    <n v="133.96"/>
    <n v="0.42775489350831819"/>
    <s v="Pro189"/>
  </r>
  <r>
    <d v="2024-02-01T00:00:00"/>
    <x v="3"/>
    <x v="0"/>
    <x v="3"/>
    <s v="Cucumber"/>
    <n v="58"/>
    <n v="10.42"/>
    <n v="5.23"/>
    <n v="604.36"/>
    <n v="303.5"/>
    <n v="300.86"/>
    <n v="0.49781587133496591"/>
    <s v="Pro190"/>
  </r>
  <r>
    <d v="2024-06-01T00:00:00"/>
    <x v="2"/>
    <x v="0"/>
    <x v="1"/>
    <s v="Soda"/>
    <n v="102"/>
    <n v="1.8"/>
    <n v="1.0900000000000001"/>
    <n v="183.6"/>
    <n v="111.58"/>
    <n v="72.02"/>
    <n v="0.39226579520697169"/>
    <s v="Dri191"/>
  </r>
  <r>
    <d v="2024-02-01T00:00:00"/>
    <x v="3"/>
    <x v="0"/>
    <x v="4"/>
    <s v="Yogurt"/>
    <n v="128"/>
    <n v="11.65"/>
    <n v="7.25"/>
    <n v="1491.2"/>
    <n v="927.54"/>
    <n v="563.66"/>
    <n v="0.37799087982832613"/>
    <s v="Dai192"/>
  </r>
  <r>
    <d v="2024-01-01T00:00:00"/>
    <x v="1"/>
    <x v="2"/>
    <x v="4"/>
    <s v="Cheese"/>
    <n v="81"/>
    <n v="2.46"/>
    <n v="1.75"/>
    <n v="199.26"/>
    <n v="141.55000000000001"/>
    <n v="57.71"/>
    <n v="0.28962159991970293"/>
    <s v="Dai193"/>
  </r>
  <r>
    <d v="2024-06-01T00:00:00"/>
    <x v="2"/>
    <x v="0"/>
    <x v="1"/>
    <s v="Water"/>
    <n v="16"/>
    <n v="7.79"/>
    <n v="5.58"/>
    <n v="124.64"/>
    <n v="89.27"/>
    <n v="35.369999999999997"/>
    <n v="0.28377727856225926"/>
    <s v="Dri194"/>
  </r>
  <r>
    <d v="2024-03-01T00:00:00"/>
    <x v="4"/>
    <x v="1"/>
    <x v="1"/>
    <s v="Water"/>
    <n v="116"/>
    <n v="5.7"/>
    <n v="3.77"/>
    <n v="661.2"/>
    <n v="437.57"/>
    <n v="223.63"/>
    <n v="0.33821839080459765"/>
    <s v="Dri195"/>
  </r>
  <r>
    <d v="2024-04-01T00:00:00"/>
    <x v="0"/>
    <x v="1"/>
    <x v="0"/>
    <s v="Chips"/>
    <n v="97"/>
    <n v="8.48"/>
    <n v="5.09"/>
    <n v="822.56"/>
    <n v="493.41"/>
    <n v="329.15"/>
    <n v="0.40015318031511377"/>
    <s v="Sna196"/>
  </r>
  <r>
    <d v="2024-04-01T00:00:00"/>
    <x v="0"/>
    <x v="1"/>
    <x v="1"/>
    <s v="Soda"/>
    <n v="141"/>
    <n v="5.3"/>
    <n v="2.71"/>
    <n v="747.3"/>
    <n v="381.41"/>
    <n v="365.89"/>
    <n v="0.48961595075605513"/>
    <s v="Dri197"/>
  </r>
  <r>
    <d v="2024-03-01T00:00:00"/>
    <x v="4"/>
    <x v="1"/>
    <x v="2"/>
    <s v="Pita Bread"/>
    <n v="116"/>
    <n v="5.82"/>
    <n v="4.2300000000000004"/>
    <n v="675.12"/>
    <n v="490.52"/>
    <n v="184.6"/>
    <n v="0.27343287119326931"/>
    <s v="Bak198"/>
  </r>
  <r>
    <d v="2024-06-01T00:00:00"/>
    <x v="2"/>
    <x v="0"/>
    <x v="4"/>
    <s v="Yogurt"/>
    <n v="23"/>
    <n v="2.09"/>
    <n v="1.56"/>
    <n v="48.07"/>
    <n v="35.82"/>
    <n v="12.25"/>
    <n v="0.25483669648429375"/>
    <s v="Dai199"/>
  </r>
  <r>
    <d v="2024-01-01T00:00:00"/>
    <x v="1"/>
    <x v="0"/>
    <x v="4"/>
    <s v="Yogurt"/>
    <n v="197"/>
    <n v="4.62"/>
    <n v="3.59"/>
    <n v="910.14"/>
    <n v="707.45"/>
    <n v="202.69"/>
    <n v="0.22270200188981915"/>
    <s v="Dai200"/>
  </r>
  <r>
    <d v="2024-05-01T00:00:00"/>
    <x v="5"/>
    <x v="2"/>
    <x v="4"/>
    <s v="Yogurt"/>
    <n v="153"/>
    <n v="9.1999999999999993"/>
    <n v="5.38"/>
    <n v="1407.6"/>
    <n v="822.55"/>
    <n v="585.04999999999995"/>
    <n v="0.41563654447286158"/>
    <s v="Dai201"/>
  </r>
  <r>
    <d v="2024-01-01T00:00:00"/>
    <x v="1"/>
    <x v="2"/>
    <x v="3"/>
    <s v="Cucumber"/>
    <n v="112"/>
    <n v="11.14"/>
    <n v="7.17"/>
    <n v="1247.68"/>
    <n v="803.42"/>
    <n v="444.26"/>
    <n v="0.35606886381123365"/>
    <s v="Pro202"/>
  </r>
  <r>
    <d v="2024-01-01T00:00:00"/>
    <x v="1"/>
    <x v="0"/>
    <x v="1"/>
    <s v="Juice"/>
    <n v="90"/>
    <n v="4.76"/>
    <n v="3.36"/>
    <n v="428.4"/>
    <n v="302.66000000000003"/>
    <n v="125.74"/>
    <n v="0.2935107376283847"/>
    <s v="Dri203"/>
  </r>
  <r>
    <d v="2024-03-01T00:00:00"/>
    <x v="4"/>
    <x v="1"/>
    <x v="0"/>
    <s v="Crackers"/>
    <n v="102"/>
    <n v="6.28"/>
    <n v="3.42"/>
    <n v="640.55999999999995"/>
    <n v="348.76"/>
    <n v="291.8"/>
    <n v="0.45553890345947301"/>
    <s v="Sna204"/>
  </r>
  <r>
    <d v="2024-03-01T00:00:00"/>
    <x v="4"/>
    <x v="1"/>
    <x v="1"/>
    <s v="Juice"/>
    <n v="177"/>
    <n v="5.3"/>
    <n v="2.83"/>
    <n v="938.1"/>
    <n v="501.47"/>
    <n v="436.63"/>
    <n v="0.46544078456454535"/>
    <s v="Dri205"/>
  </r>
  <r>
    <d v="2024-01-01T00:00:00"/>
    <x v="1"/>
    <x v="2"/>
    <x v="0"/>
    <s v="Chips"/>
    <n v="48"/>
    <n v="11.42"/>
    <n v="8.3699999999999992"/>
    <n v="548.16"/>
    <n v="401.93"/>
    <n v="146.22999999999999"/>
    <n v="0.26676517805020433"/>
    <s v="Sna206"/>
  </r>
  <r>
    <d v="2024-05-01T00:00:00"/>
    <x v="5"/>
    <x v="0"/>
    <x v="3"/>
    <s v="Cucumber"/>
    <n v="38"/>
    <n v="7.07"/>
    <n v="4.8600000000000003"/>
    <n v="268.66000000000003"/>
    <n v="184.75"/>
    <n v="83.91"/>
    <n v="0.31232784932628599"/>
    <s v="Pro207"/>
  </r>
  <r>
    <d v="2024-02-01T00:00:00"/>
    <x v="3"/>
    <x v="0"/>
    <x v="2"/>
    <s v="Pita Bread"/>
    <n v="177"/>
    <n v="9.8699999999999992"/>
    <n v="7.51"/>
    <n v="1746.99"/>
    <n v="1328.63"/>
    <n v="418.36"/>
    <n v="0.23947475371925428"/>
    <s v="Bak208"/>
  </r>
  <r>
    <d v="2024-04-01T00:00:00"/>
    <x v="0"/>
    <x v="2"/>
    <x v="0"/>
    <s v="Crackers"/>
    <n v="166"/>
    <n v="4.97"/>
    <n v="3.53"/>
    <n v="825.02"/>
    <n v="586.02"/>
    <n v="239"/>
    <n v="0.28968994691037792"/>
    <s v="Sna209"/>
  </r>
  <r>
    <d v="2024-06-01T00:00:00"/>
    <x v="2"/>
    <x v="0"/>
    <x v="4"/>
    <s v="Yogurt"/>
    <n v="191"/>
    <n v="4.7300000000000004"/>
    <n v="3.06"/>
    <n v="903.43"/>
    <n v="583.85"/>
    <n v="319.58"/>
    <n v="0.35374074361046237"/>
    <s v="Dai210"/>
  </r>
  <r>
    <d v="2024-02-01T00:00:00"/>
    <x v="3"/>
    <x v="1"/>
    <x v="3"/>
    <s v="Tomato"/>
    <n v="10"/>
    <n v="10.77"/>
    <n v="6.17"/>
    <n v="107.7"/>
    <n v="61.74"/>
    <n v="45.96"/>
    <n v="0.42674094707520893"/>
    <s v="Pro211"/>
  </r>
  <r>
    <d v="2024-04-01T00:00:00"/>
    <x v="0"/>
    <x v="0"/>
    <x v="0"/>
    <s v="Popcorn"/>
    <n v="11"/>
    <n v="2.4700000000000002"/>
    <n v="1.4"/>
    <n v="27.17"/>
    <n v="15.36"/>
    <n v="11.81"/>
    <n v="0.43467059256532942"/>
    <s v="Sna212"/>
  </r>
  <r>
    <d v="2024-03-01T00:00:00"/>
    <x v="4"/>
    <x v="1"/>
    <x v="2"/>
    <s v="Croissant"/>
    <n v="180"/>
    <n v="7.18"/>
    <n v="4.2300000000000004"/>
    <n v="1292.4000000000001"/>
    <n v="760.71"/>
    <n v="531.69000000000005"/>
    <n v="0.41139740018570103"/>
    <s v="Bak213"/>
  </r>
  <r>
    <d v="2024-06-01T00:00:00"/>
    <x v="2"/>
    <x v="1"/>
    <x v="3"/>
    <s v="Cucumber"/>
    <n v="66"/>
    <n v="5.41"/>
    <n v="2.96"/>
    <n v="357.06"/>
    <n v="195.34"/>
    <n v="161.72"/>
    <n v="0.4529210776900241"/>
    <s v="Pro214"/>
  </r>
  <r>
    <d v="2024-06-01T00:00:00"/>
    <x v="2"/>
    <x v="0"/>
    <x v="1"/>
    <s v="Juice"/>
    <n v="180"/>
    <n v="11.08"/>
    <n v="8.08"/>
    <n v="1994.4"/>
    <n v="1453.6"/>
    <n v="540.79999999999995"/>
    <n v="0.27115924588848772"/>
    <s v="Dri215"/>
  </r>
  <r>
    <d v="2024-06-01T00:00:00"/>
    <x v="2"/>
    <x v="1"/>
    <x v="2"/>
    <s v="Croissant"/>
    <n v="65"/>
    <n v="8.32"/>
    <n v="5.58"/>
    <n v="540.79999999999995"/>
    <n v="362.49"/>
    <n v="178.31"/>
    <n v="0.32971523668639058"/>
    <s v="Bak216"/>
  </r>
  <r>
    <d v="2024-03-01T00:00:00"/>
    <x v="4"/>
    <x v="2"/>
    <x v="4"/>
    <s v="Labneh"/>
    <n v="29"/>
    <n v="3.54"/>
    <n v="2.1800000000000002"/>
    <n v="102.66"/>
    <n v="63.3"/>
    <n v="39.36"/>
    <n v="0.38340151957919344"/>
    <s v="Dai217"/>
  </r>
  <r>
    <d v="2024-05-01T00:00:00"/>
    <x v="5"/>
    <x v="0"/>
    <x v="0"/>
    <s v="Chips"/>
    <n v="114"/>
    <n v="10"/>
    <n v="5.03"/>
    <n v="1140"/>
    <n v="573.19000000000005"/>
    <n v="566.80999999999995"/>
    <n v="0.49720175438596487"/>
    <s v="Sna218"/>
  </r>
  <r>
    <d v="2024-05-01T00:00:00"/>
    <x v="5"/>
    <x v="0"/>
    <x v="3"/>
    <s v="Lettuce"/>
    <n v="56"/>
    <n v="11.11"/>
    <n v="8.6199999999999992"/>
    <n v="622.16"/>
    <n v="482.48"/>
    <n v="139.68"/>
    <n v="0.22450816510222454"/>
    <s v="Pro219"/>
  </r>
  <r>
    <d v="2024-02-01T00:00:00"/>
    <x v="3"/>
    <x v="1"/>
    <x v="2"/>
    <s v="Pita Bread"/>
    <n v="195"/>
    <n v="8.1"/>
    <n v="4.34"/>
    <n v="1579.5"/>
    <n v="846.73"/>
    <n v="732.77"/>
    <n v="0.46392529281418171"/>
    <s v="Bak220"/>
  </r>
  <r>
    <d v="2024-06-01T00:00:00"/>
    <x v="2"/>
    <x v="0"/>
    <x v="1"/>
    <s v="Water"/>
    <n v="122"/>
    <n v="5.34"/>
    <n v="3.52"/>
    <n v="651.48"/>
    <n v="429.85"/>
    <n v="221.63"/>
    <n v="0.34019463375698406"/>
    <s v="Dri221"/>
  </r>
  <r>
    <d v="2024-03-01T00:00:00"/>
    <x v="4"/>
    <x v="0"/>
    <x v="2"/>
    <s v="Baguette"/>
    <n v="51"/>
    <n v="4.42"/>
    <n v="2.8"/>
    <n v="225.42"/>
    <n v="142.78"/>
    <n v="82.64"/>
    <n v="0.36660456037618672"/>
    <s v="Bak222"/>
  </r>
  <r>
    <d v="2024-05-01T00:00:00"/>
    <x v="5"/>
    <x v="2"/>
    <x v="4"/>
    <s v="Cheese"/>
    <n v="81"/>
    <n v="8.1300000000000008"/>
    <n v="5.29"/>
    <n v="658.53"/>
    <n v="428.55"/>
    <n v="229.98"/>
    <n v="0.349232381212701"/>
    <s v="Dai223"/>
  </r>
  <r>
    <d v="2024-01-01T00:00:00"/>
    <x v="1"/>
    <x v="0"/>
    <x v="4"/>
    <s v="Yogurt"/>
    <n v="96"/>
    <n v="5.98"/>
    <n v="3.19"/>
    <n v="574.08000000000004"/>
    <n v="305.77"/>
    <n v="268.31"/>
    <n v="0.46737388517279821"/>
    <s v="Dai224"/>
  </r>
  <r>
    <d v="2024-04-01T00:00:00"/>
    <x v="0"/>
    <x v="2"/>
    <x v="4"/>
    <s v="Yogurt"/>
    <n v="44"/>
    <n v="3.88"/>
    <n v="2.59"/>
    <n v="170.72"/>
    <n v="114.17"/>
    <n v="56.55"/>
    <n v="0.33124414245548267"/>
    <s v="Dai225"/>
  </r>
  <r>
    <d v="2024-01-01T00:00:00"/>
    <x v="1"/>
    <x v="0"/>
    <x v="4"/>
    <s v="Cheese"/>
    <n v="87"/>
    <n v="2.25"/>
    <n v="1.37"/>
    <n v="195.75"/>
    <n v="119.58"/>
    <n v="76.17"/>
    <n v="0.38911877394636019"/>
    <s v="Dai226"/>
  </r>
  <r>
    <d v="2024-03-01T00:00:00"/>
    <x v="4"/>
    <x v="1"/>
    <x v="4"/>
    <s v="Cheese"/>
    <n v="110"/>
    <n v="8.69"/>
    <n v="4.92"/>
    <n v="955.9"/>
    <n v="541.49"/>
    <n v="414.41"/>
    <n v="0.43352861177947488"/>
    <s v="Dai227"/>
  </r>
  <r>
    <d v="2024-06-01T00:00:00"/>
    <x v="2"/>
    <x v="0"/>
    <x v="0"/>
    <s v="Chips"/>
    <n v="113"/>
    <n v="9.52"/>
    <n v="5.79"/>
    <n v="1075.76"/>
    <n v="654.04"/>
    <n v="421.72"/>
    <n v="0.39202052502416901"/>
    <s v="Sna228"/>
  </r>
  <r>
    <d v="2024-05-01T00:00:00"/>
    <x v="5"/>
    <x v="2"/>
    <x v="4"/>
    <s v="Cheese"/>
    <n v="181"/>
    <n v="4.5199999999999996"/>
    <n v="2.5499999999999998"/>
    <n v="818.12"/>
    <n v="461.03"/>
    <n v="357.09"/>
    <n v="0.43647631154353883"/>
    <s v="Dai229"/>
  </r>
  <r>
    <d v="2024-03-01T00:00:00"/>
    <x v="4"/>
    <x v="1"/>
    <x v="2"/>
    <s v="Croissant"/>
    <n v="106"/>
    <n v="10.16"/>
    <n v="6.96"/>
    <n v="1076.96"/>
    <n v="737.27"/>
    <n v="339.69"/>
    <n v="0.31541561432179466"/>
    <s v="Bak230"/>
  </r>
  <r>
    <d v="2024-03-01T00:00:00"/>
    <x v="4"/>
    <x v="0"/>
    <x v="4"/>
    <s v="Yogurt"/>
    <n v="181"/>
    <n v="2.42"/>
    <n v="1.93"/>
    <n v="438.02"/>
    <n v="349.26"/>
    <n v="88.76"/>
    <n v="0.20263914889731063"/>
    <s v="Dai231"/>
  </r>
  <r>
    <d v="2024-06-01T00:00:00"/>
    <x v="2"/>
    <x v="1"/>
    <x v="0"/>
    <s v="Popcorn"/>
    <n v="20"/>
    <n v="10.76"/>
    <n v="7.59"/>
    <n v="215.2"/>
    <n v="151.81"/>
    <n v="63.39"/>
    <n v="0.29456319702602235"/>
    <s v="Sna232"/>
  </r>
  <r>
    <d v="2024-03-01T00:00:00"/>
    <x v="4"/>
    <x v="2"/>
    <x v="0"/>
    <s v="Crackers"/>
    <n v="85"/>
    <n v="11.39"/>
    <n v="7.52"/>
    <n v="968.15"/>
    <n v="638.86"/>
    <n v="329.29"/>
    <n v="0.34012291483757684"/>
    <s v="Sna233"/>
  </r>
  <r>
    <d v="2024-05-01T00:00:00"/>
    <x v="5"/>
    <x v="1"/>
    <x v="3"/>
    <s v="Tomato"/>
    <n v="59"/>
    <n v="2.1"/>
    <n v="1.68"/>
    <n v="123.9"/>
    <n v="98.91"/>
    <n v="24.99"/>
    <n v="0.20169491525423727"/>
    <s v="Pro234"/>
  </r>
  <r>
    <d v="2024-05-01T00:00:00"/>
    <x v="5"/>
    <x v="1"/>
    <x v="3"/>
    <s v="Lettuce"/>
    <n v="31"/>
    <n v="6.1"/>
    <n v="3.22"/>
    <n v="189.1"/>
    <n v="99.8"/>
    <n v="89.3"/>
    <n v="0.47223691168693815"/>
    <s v="Pro235"/>
  </r>
  <r>
    <d v="2024-04-01T00:00:00"/>
    <x v="0"/>
    <x v="1"/>
    <x v="1"/>
    <s v="Juice"/>
    <n v="180"/>
    <n v="7.13"/>
    <n v="4.4000000000000004"/>
    <n v="1283.4000000000001"/>
    <n v="792.7"/>
    <n v="490.7"/>
    <n v="0.38234377434938444"/>
    <s v="Dri236"/>
  </r>
  <r>
    <d v="2024-04-01T00:00:00"/>
    <x v="0"/>
    <x v="0"/>
    <x v="3"/>
    <s v="Tomato"/>
    <n v="90"/>
    <n v="3.52"/>
    <n v="2.2000000000000002"/>
    <n v="316.8"/>
    <n v="197.91"/>
    <n v="118.89"/>
    <n v="0.37528409090909087"/>
    <s v="Pro237"/>
  </r>
  <r>
    <d v="2024-01-01T00:00:00"/>
    <x v="1"/>
    <x v="2"/>
    <x v="2"/>
    <s v="Pita Bread"/>
    <n v="157"/>
    <n v="9.0500000000000007"/>
    <n v="6.14"/>
    <n v="1420.85"/>
    <n v="963.62"/>
    <n v="457.23"/>
    <n v="0.32180033078790871"/>
    <s v="Bak238"/>
  </r>
  <r>
    <d v="2024-02-01T00:00:00"/>
    <x v="3"/>
    <x v="0"/>
    <x v="0"/>
    <s v="Crackers"/>
    <n v="27"/>
    <n v="5.93"/>
    <n v="3.33"/>
    <n v="160.11000000000001"/>
    <n v="89.88"/>
    <n v="70.23"/>
    <n v="0.43863593779276744"/>
    <s v="Sna239"/>
  </r>
  <r>
    <d v="2024-01-01T00:00:00"/>
    <x v="1"/>
    <x v="0"/>
    <x v="0"/>
    <s v="Popcorn"/>
    <n v="65"/>
    <n v="10.34"/>
    <n v="6.8"/>
    <n v="672.1"/>
    <n v="441.82"/>
    <n v="230.28"/>
    <n v="0.34262758518077668"/>
    <s v="Sna240"/>
  </r>
  <r>
    <d v="2024-06-01T00:00:00"/>
    <x v="2"/>
    <x v="2"/>
    <x v="3"/>
    <s v="Tomato"/>
    <n v="36"/>
    <n v="1.71"/>
    <n v="1.3"/>
    <n v="61.56"/>
    <n v="46.74"/>
    <n v="14.82"/>
    <n v="0.24074074074074073"/>
    <s v="Pro241"/>
  </r>
  <r>
    <d v="2024-06-01T00:00:00"/>
    <x v="2"/>
    <x v="2"/>
    <x v="0"/>
    <s v="Popcorn"/>
    <n v="33"/>
    <n v="10.43"/>
    <n v="6.35"/>
    <n v="344.19"/>
    <n v="209.5"/>
    <n v="134.69"/>
    <n v="0.39132455910979402"/>
    <s v="Sna242"/>
  </r>
  <r>
    <d v="2024-03-01T00:00:00"/>
    <x v="4"/>
    <x v="0"/>
    <x v="0"/>
    <s v="Chips"/>
    <n v="135"/>
    <n v="3.69"/>
    <n v="2.0499999999999998"/>
    <n v="498.15"/>
    <n v="276.26"/>
    <n v="221.89"/>
    <n v="0.44542808391046873"/>
    <s v="Sna243"/>
  </r>
  <r>
    <d v="2024-06-01T00:00:00"/>
    <x v="2"/>
    <x v="2"/>
    <x v="2"/>
    <s v="Pita Bread"/>
    <n v="57"/>
    <n v="8.61"/>
    <n v="6.54"/>
    <n v="490.77"/>
    <n v="372.62"/>
    <n v="118.15"/>
    <n v="0.24074413676467593"/>
    <s v="Bak244"/>
  </r>
  <r>
    <d v="2024-06-01T00:00:00"/>
    <x v="2"/>
    <x v="2"/>
    <x v="1"/>
    <s v="Soda"/>
    <n v="27"/>
    <n v="10.4"/>
    <n v="6.79"/>
    <n v="280.8"/>
    <n v="183.31"/>
    <n v="97.49"/>
    <n v="0.34718660968660964"/>
    <s v="Dri245"/>
  </r>
  <r>
    <d v="2024-04-01T00:00:00"/>
    <x v="0"/>
    <x v="0"/>
    <x v="3"/>
    <s v="Cucumber"/>
    <n v="189"/>
    <n v="2.52"/>
    <n v="1.98"/>
    <n v="476.28"/>
    <n v="374.74"/>
    <n v="101.54"/>
    <n v="0.21319391954312591"/>
    <s v="Pro246"/>
  </r>
  <r>
    <d v="2024-03-01T00:00:00"/>
    <x v="4"/>
    <x v="0"/>
    <x v="4"/>
    <s v="Yogurt"/>
    <n v="56"/>
    <n v="10.72"/>
    <n v="5.89"/>
    <n v="600.32000000000005"/>
    <n v="329.61"/>
    <n v="270.70999999999998"/>
    <n v="0.45094283049040507"/>
    <s v="Dai247"/>
  </r>
  <r>
    <d v="2024-05-01T00:00:00"/>
    <x v="5"/>
    <x v="2"/>
    <x v="2"/>
    <s v="Croissant"/>
    <n v="107"/>
    <n v="8.24"/>
    <n v="6.24"/>
    <n v="881.68"/>
    <n v="668.05"/>
    <n v="213.63"/>
    <n v="0.24229879321295708"/>
    <s v="Bak248"/>
  </r>
  <r>
    <d v="2024-04-01T00:00:00"/>
    <x v="0"/>
    <x v="2"/>
    <x v="0"/>
    <s v="Crackers"/>
    <n v="168"/>
    <n v="11.63"/>
    <n v="7"/>
    <n v="1953.84"/>
    <n v="1176.1500000000001"/>
    <n v="777.69"/>
    <n v="0.39803156860336575"/>
    <s v="Sna249"/>
  </r>
  <r>
    <d v="2024-02-01T00:00:00"/>
    <x v="3"/>
    <x v="2"/>
    <x v="1"/>
    <s v="Soda"/>
    <n v="28"/>
    <n v="4.41"/>
    <n v="2.21"/>
    <n v="123.48"/>
    <n v="61.83"/>
    <n v="61.65"/>
    <n v="0.49927113702623904"/>
    <s v="Dri250"/>
  </r>
  <r>
    <d v="2024-02-01T00:00:00"/>
    <x v="3"/>
    <x v="2"/>
    <x v="3"/>
    <s v="Lettuce"/>
    <n v="182"/>
    <n v="7.27"/>
    <n v="4"/>
    <n v="1323.14"/>
    <n v="727.12"/>
    <n v="596.02"/>
    <n v="0.45045875719878464"/>
    <s v="Pro251"/>
  </r>
  <r>
    <d v="2024-05-01T00:00:00"/>
    <x v="5"/>
    <x v="1"/>
    <x v="4"/>
    <s v="Cheese"/>
    <n v="29"/>
    <n v="7.63"/>
    <n v="3.88"/>
    <n v="221.27"/>
    <n v="112.6"/>
    <n v="108.67"/>
    <n v="0.49111944682966507"/>
    <s v="Dai252"/>
  </r>
  <r>
    <d v="2024-06-01T00:00:00"/>
    <x v="2"/>
    <x v="1"/>
    <x v="0"/>
    <s v="Popcorn"/>
    <n v="70"/>
    <n v="4.5599999999999996"/>
    <n v="3.33"/>
    <n v="319.2"/>
    <n v="233.3"/>
    <n v="85.9"/>
    <n v="0.26911027568922308"/>
    <s v="Sna253"/>
  </r>
  <r>
    <d v="2024-05-01T00:00:00"/>
    <x v="5"/>
    <x v="0"/>
    <x v="3"/>
    <s v="Cucumber"/>
    <n v="105"/>
    <n v="2.06"/>
    <n v="1.62"/>
    <n v="216.3"/>
    <n v="169.96"/>
    <n v="46.34"/>
    <n v="0.21423948220064726"/>
    <s v="Pro254"/>
  </r>
  <r>
    <d v="2024-03-01T00:00:00"/>
    <x v="4"/>
    <x v="0"/>
    <x v="1"/>
    <s v="Juice"/>
    <n v="51"/>
    <n v="6.42"/>
    <n v="4.0599999999999996"/>
    <n v="327.42"/>
    <n v="207.02"/>
    <n v="120.4"/>
    <n v="0.36772341335288011"/>
    <s v="Dri255"/>
  </r>
  <r>
    <d v="2024-03-01T00:00:00"/>
    <x v="4"/>
    <x v="0"/>
    <x v="4"/>
    <s v="Cheese"/>
    <n v="156"/>
    <n v="10.33"/>
    <n v="7.13"/>
    <n v="1611.48"/>
    <n v="1112.74"/>
    <n v="498.74"/>
    <n v="0.30949189564872043"/>
    <s v="Dai256"/>
  </r>
  <r>
    <d v="2024-05-01T00:00:00"/>
    <x v="5"/>
    <x v="0"/>
    <x v="0"/>
    <s v="Popcorn"/>
    <n v="63"/>
    <n v="2.4300000000000002"/>
    <n v="1.91"/>
    <n v="153.09"/>
    <n v="120.54"/>
    <n v="32.549999999999997"/>
    <n v="0.21262002743484223"/>
    <s v="Sna257"/>
  </r>
  <r>
    <d v="2024-02-01T00:00:00"/>
    <x v="3"/>
    <x v="1"/>
    <x v="2"/>
    <s v="Baguette"/>
    <n v="140"/>
    <n v="6.81"/>
    <n v="5.22"/>
    <n v="953.4"/>
    <n v="730.24"/>
    <n v="223.16"/>
    <n v="0.2340675477239354"/>
    <s v="Bak258"/>
  </r>
  <r>
    <d v="2024-02-01T00:00:00"/>
    <x v="3"/>
    <x v="1"/>
    <x v="2"/>
    <s v="Pita Bread"/>
    <n v="49"/>
    <n v="9.0399999999999991"/>
    <n v="5.37"/>
    <n v="442.96"/>
    <n v="263.3"/>
    <n v="179.66"/>
    <n v="0.40558966949611702"/>
    <s v="Bak259"/>
  </r>
  <r>
    <d v="2024-06-01T00:00:00"/>
    <x v="2"/>
    <x v="1"/>
    <x v="0"/>
    <s v="Chips"/>
    <n v="129"/>
    <n v="6.38"/>
    <n v="3.51"/>
    <n v="823.02"/>
    <n v="452.91"/>
    <n v="370.11"/>
    <n v="0.4496974557118904"/>
    <s v="Sna260"/>
  </r>
  <r>
    <d v="2024-05-01T00:00:00"/>
    <x v="5"/>
    <x v="1"/>
    <x v="0"/>
    <s v="Crackers"/>
    <n v="49"/>
    <n v="6.45"/>
    <n v="3.49"/>
    <n v="316.05"/>
    <n v="171.02"/>
    <n v="145.03"/>
    <n v="0.4588830881189685"/>
    <s v="Sna261"/>
  </r>
  <r>
    <d v="2024-06-01T00:00:00"/>
    <x v="2"/>
    <x v="0"/>
    <x v="1"/>
    <s v="Soda"/>
    <n v="34"/>
    <n v="6.88"/>
    <n v="3.81"/>
    <n v="233.92"/>
    <n v="129.63"/>
    <n v="104.29"/>
    <n v="0.44583618331053354"/>
    <s v="Dri262"/>
  </r>
  <r>
    <d v="2024-03-01T00:00:00"/>
    <x v="4"/>
    <x v="0"/>
    <x v="4"/>
    <s v="Yogurt"/>
    <n v="170"/>
    <n v="2.79"/>
    <n v="1.94"/>
    <n v="474.3"/>
    <n v="329.82"/>
    <n v="144.47999999999999"/>
    <n v="0.30461733080328901"/>
    <s v="Dai263"/>
  </r>
  <r>
    <d v="2024-06-01T00:00:00"/>
    <x v="2"/>
    <x v="0"/>
    <x v="2"/>
    <s v="Baguette"/>
    <n v="140"/>
    <n v="3.97"/>
    <n v="2.2799999999999998"/>
    <n v="555.79999999999995"/>
    <n v="319.87"/>
    <n v="235.93"/>
    <n v="0.42448722562072694"/>
    <s v="Bak264"/>
  </r>
  <r>
    <d v="2024-03-01T00:00:00"/>
    <x v="4"/>
    <x v="0"/>
    <x v="2"/>
    <s v="Pita Bread"/>
    <n v="183"/>
    <n v="9.0399999999999991"/>
    <n v="4.68"/>
    <n v="1654.32"/>
    <n v="857.08"/>
    <n v="797.24"/>
    <n v="0.48191401905314574"/>
    <s v="Bak265"/>
  </r>
  <r>
    <d v="2024-04-01T00:00:00"/>
    <x v="0"/>
    <x v="0"/>
    <x v="0"/>
    <s v="Chips"/>
    <n v="144"/>
    <n v="9.43"/>
    <n v="4.92"/>
    <n v="1357.92"/>
    <n v="708.01"/>
    <n v="649.91"/>
    <n v="0.47860698715682803"/>
    <s v="Sna266"/>
  </r>
  <r>
    <d v="2024-01-01T00:00:00"/>
    <x v="1"/>
    <x v="1"/>
    <x v="2"/>
    <s v="Baguette"/>
    <n v="137"/>
    <n v="6.05"/>
    <n v="3.97"/>
    <n v="828.85"/>
    <n v="544.35"/>
    <n v="284.5"/>
    <n v="0.34324666706883028"/>
    <s v="Bak267"/>
  </r>
  <r>
    <d v="2024-06-01T00:00:00"/>
    <x v="2"/>
    <x v="1"/>
    <x v="1"/>
    <s v="Soda"/>
    <n v="101"/>
    <n v="6.02"/>
    <n v="3.41"/>
    <n v="608.02"/>
    <n v="344.84"/>
    <n v="263.18"/>
    <n v="0.43284760369724684"/>
    <s v="Dri268"/>
  </r>
  <r>
    <d v="2024-01-01T00:00:00"/>
    <x v="1"/>
    <x v="2"/>
    <x v="0"/>
    <s v="Popcorn"/>
    <n v="146"/>
    <n v="8.07"/>
    <n v="5.63"/>
    <n v="1178.22"/>
    <n v="821.97"/>
    <n v="356.25"/>
    <n v="0.30236288638794112"/>
    <s v="Sna269"/>
  </r>
  <r>
    <d v="2024-06-01T00:00:00"/>
    <x v="2"/>
    <x v="0"/>
    <x v="0"/>
    <s v="Chips"/>
    <n v="77"/>
    <n v="7.68"/>
    <n v="5.14"/>
    <n v="591.36"/>
    <n v="395.96"/>
    <n v="195.4"/>
    <n v="0.33042478354978355"/>
    <s v="Sna270"/>
  </r>
  <r>
    <d v="2024-05-01T00:00:00"/>
    <x v="5"/>
    <x v="0"/>
    <x v="0"/>
    <s v="Popcorn"/>
    <n v="133"/>
    <n v="5.95"/>
    <n v="3.8"/>
    <n v="791.35"/>
    <n v="505.3"/>
    <n v="286.05"/>
    <n v="0.36147090415113414"/>
    <s v="Sna271"/>
  </r>
  <r>
    <d v="2024-06-01T00:00:00"/>
    <x v="2"/>
    <x v="1"/>
    <x v="3"/>
    <s v="Tomato"/>
    <n v="74"/>
    <n v="7.68"/>
    <n v="4.22"/>
    <n v="568.32000000000005"/>
    <n v="312.14999999999998"/>
    <n v="256.17"/>
    <n v="0.45074957770270269"/>
    <s v="Pro272"/>
  </r>
  <r>
    <d v="2024-02-01T00:00:00"/>
    <x v="3"/>
    <x v="0"/>
    <x v="3"/>
    <s v="Lettuce"/>
    <n v="84"/>
    <n v="8.69"/>
    <n v="6.92"/>
    <n v="729.96"/>
    <n v="581.4"/>
    <n v="148.56"/>
    <n v="0.20351800098635542"/>
    <s v="Pro273"/>
  </r>
  <r>
    <d v="2024-04-01T00:00:00"/>
    <x v="0"/>
    <x v="2"/>
    <x v="0"/>
    <s v="Popcorn"/>
    <n v="52"/>
    <n v="3.28"/>
    <n v="1.82"/>
    <n v="170.56"/>
    <n v="94.89"/>
    <n v="75.67"/>
    <n v="0.44365619136960599"/>
    <s v="Sna274"/>
  </r>
  <r>
    <d v="2024-03-01T00:00:00"/>
    <x v="4"/>
    <x v="0"/>
    <x v="0"/>
    <s v="Popcorn"/>
    <n v="74"/>
    <n v="11.17"/>
    <n v="7.42"/>
    <n v="826.58"/>
    <n v="548.91"/>
    <n v="277.67"/>
    <n v="0.33592634711703645"/>
    <s v="Sna275"/>
  </r>
  <r>
    <d v="2024-04-01T00:00:00"/>
    <x v="0"/>
    <x v="0"/>
    <x v="4"/>
    <s v="Labneh"/>
    <n v="155"/>
    <n v="7.59"/>
    <n v="4.58"/>
    <n v="1176.45"/>
    <n v="709.37"/>
    <n v="467.08"/>
    <n v="0.39702494793658888"/>
    <s v="Dai276"/>
  </r>
  <r>
    <d v="2024-02-01T00:00:00"/>
    <x v="3"/>
    <x v="2"/>
    <x v="0"/>
    <s v="Chips"/>
    <n v="186"/>
    <n v="2.88"/>
    <n v="2.0699999999999998"/>
    <n v="535.67999999999995"/>
    <n v="385.65"/>
    <n v="150.03"/>
    <n v="0.28007392473118281"/>
    <s v="Sna277"/>
  </r>
  <r>
    <d v="2024-01-01T00:00:00"/>
    <x v="1"/>
    <x v="2"/>
    <x v="3"/>
    <s v="Tomato"/>
    <n v="98"/>
    <n v="3.34"/>
    <n v="1.96"/>
    <n v="327.32"/>
    <n v="192.56"/>
    <n v="134.76"/>
    <n v="0.41170719784919951"/>
    <s v="Pro278"/>
  </r>
  <r>
    <d v="2024-03-01T00:00:00"/>
    <x v="4"/>
    <x v="1"/>
    <x v="3"/>
    <s v="Tomato"/>
    <n v="175"/>
    <n v="6.38"/>
    <n v="4.79"/>
    <n v="1116.5"/>
    <n v="838.03"/>
    <n v="278.47000000000003"/>
    <n v="0.24941334527541426"/>
    <s v="Pro279"/>
  </r>
  <r>
    <d v="2024-03-01T00:00:00"/>
    <x v="4"/>
    <x v="2"/>
    <x v="1"/>
    <s v="Soda"/>
    <n v="150"/>
    <n v="2.38"/>
    <n v="1.28"/>
    <n v="357"/>
    <n v="191.59"/>
    <n v="165.41"/>
    <n v="0.46333333333333332"/>
    <s v="Dri280"/>
  </r>
  <r>
    <d v="2024-06-01T00:00:00"/>
    <x v="2"/>
    <x v="0"/>
    <x v="4"/>
    <s v="Yogurt"/>
    <n v="55"/>
    <n v="4.0199999999999996"/>
    <n v="2.4900000000000002"/>
    <n v="221.1"/>
    <n v="137.21"/>
    <n v="83.89"/>
    <n v="0.37942107643600181"/>
    <s v="Dai281"/>
  </r>
  <r>
    <d v="2024-02-01T00:00:00"/>
    <x v="3"/>
    <x v="1"/>
    <x v="0"/>
    <s v="Chips"/>
    <n v="31"/>
    <n v="2.2000000000000002"/>
    <n v="1.52"/>
    <n v="68.2"/>
    <n v="47.03"/>
    <n v="21.17"/>
    <n v="0.31041055718475075"/>
    <s v="Sna282"/>
  </r>
  <r>
    <d v="2024-05-01T00:00:00"/>
    <x v="5"/>
    <x v="0"/>
    <x v="1"/>
    <s v="Water"/>
    <n v="154"/>
    <n v="2.99"/>
    <n v="1.53"/>
    <n v="460.46"/>
    <n v="235.53"/>
    <n v="224.93"/>
    <n v="0.48848977109846681"/>
    <s v="Dri283"/>
  </r>
  <r>
    <d v="2024-05-01T00:00:00"/>
    <x v="5"/>
    <x v="0"/>
    <x v="2"/>
    <s v="Pita Bread"/>
    <n v="106"/>
    <n v="3.96"/>
    <n v="2.91"/>
    <n v="419.76"/>
    <n v="308.04000000000002"/>
    <n v="111.72"/>
    <n v="0.26615208690680386"/>
    <s v="Bak284"/>
  </r>
  <r>
    <d v="2024-05-01T00:00:00"/>
    <x v="5"/>
    <x v="0"/>
    <x v="0"/>
    <s v="Chips"/>
    <n v="86"/>
    <n v="1.82"/>
    <n v="1.1200000000000001"/>
    <n v="156.52000000000001"/>
    <n v="96.51"/>
    <n v="60.01"/>
    <n v="0.38340148223869153"/>
    <s v="Sna285"/>
  </r>
  <r>
    <d v="2024-02-01T00:00:00"/>
    <x v="3"/>
    <x v="2"/>
    <x v="1"/>
    <s v="Juice"/>
    <n v="167"/>
    <n v="4.9400000000000004"/>
    <n v="3.31"/>
    <n v="824.98"/>
    <n v="553.28"/>
    <n v="271.7"/>
    <n v="0.32934131736526945"/>
    <s v="Dri286"/>
  </r>
  <r>
    <d v="2024-06-01T00:00:00"/>
    <x v="2"/>
    <x v="2"/>
    <x v="0"/>
    <s v="Popcorn"/>
    <n v="105"/>
    <n v="2.4500000000000002"/>
    <n v="1.34"/>
    <n v="257.25"/>
    <n v="140.47"/>
    <n v="116.78"/>
    <n v="0.45395529640427601"/>
    <s v="Sna287"/>
  </r>
  <r>
    <d v="2024-05-01T00:00:00"/>
    <x v="5"/>
    <x v="2"/>
    <x v="2"/>
    <s v="Croissant"/>
    <n v="99"/>
    <n v="6.77"/>
    <n v="3.76"/>
    <n v="670.23"/>
    <n v="372.73"/>
    <n v="297.5"/>
    <n v="0.44387747489667723"/>
    <s v="Bak288"/>
  </r>
  <r>
    <d v="2024-03-01T00:00:00"/>
    <x v="4"/>
    <x v="2"/>
    <x v="0"/>
    <s v="Chips"/>
    <n v="58"/>
    <n v="4.3"/>
    <n v="2.2799999999999998"/>
    <n v="249.4"/>
    <n v="132.03"/>
    <n v="117.37"/>
    <n v="0.47060946271050524"/>
    <s v="Sna289"/>
  </r>
  <r>
    <d v="2024-03-01T00:00:00"/>
    <x v="4"/>
    <x v="0"/>
    <x v="2"/>
    <s v="Croissant"/>
    <n v="140"/>
    <n v="8.82"/>
    <n v="6.03"/>
    <n v="1234.8"/>
    <n v="843.96"/>
    <n v="390.84"/>
    <n v="0.31652089407191447"/>
    <s v="Bak290"/>
  </r>
  <r>
    <d v="2024-03-01T00:00:00"/>
    <x v="4"/>
    <x v="0"/>
    <x v="3"/>
    <s v="Tomato"/>
    <n v="39"/>
    <n v="3.46"/>
    <n v="2.21"/>
    <n v="134.94"/>
    <n v="86.28"/>
    <n v="48.66"/>
    <n v="0.36060471320586923"/>
    <s v="Pro291"/>
  </r>
  <r>
    <d v="2024-03-01T00:00:00"/>
    <x v="4"/>
    <x v="0"/>
    <x v="1"/>
    <s v="Juice"/>
    <n v="68"/>
    <n v="11.66"/>
    <n v="6.98"/>
    <n v="792.88"/>
    <n v="474.79"/>
    <n v="318.08999999999997"/>
    <n v="0.40118302895772373"/>
    <s v="Dri292"/>
  </r>
  <r>
    <d v="2024-04-01T00:00:00"/>
    <x v="0"/>
    <x v="1"/>
    <x v="2"/>
    <s v="Croissant"/>
    <n v="172"/>
    <n v="6.8"/>
    <n v="5.41"/>
    <n v="1169.5999999999999"/>
    <n v="931.05"/>
    <n v="238.55"/>
    <n v="0.20395861833105339"/>
    <s v="Bak293"/>
  </r>
  <r>
    <d v="2024-03-01T00:00:00"/>
    <x v="4"/>
    <x v="0"/>
    <x v="2"/>
    <s v="Baguette"/>
    <n v="127"/>
    <n v="3.4"/>
    <n v="2.11"/>
    <n v="431.8"/>
    <n v="268.58"/>
    <n v="163.22"/>
    <n v="0.37799907364520607"/>
    <s v="Bak294"/>
  </r>
  <r>
    <d v="2024-05-01T00:00:00"/>
    <x v="5"/>
    <x v="1"/>
    <x v="3"/>
    <s v="Tomato"/>
    <n v="93"/>
    <n v="10.14"/>
    <n v="6.03"/>
    <n v="943.02"/>
    <n v="560.6"/>
    <n v="382.42"/>
    <n v="0.40552692413734598"/>
    <s v="Pro295"/>
  </r>
  <r>
    <d v="2024-01-01T00:00:00"/>
    <x v="1"/>
    <x v="0"/>
    <x v="0"/>
    <s v="Popcorn"/>
    <n v="56"/>
    <n v="4.3"/>
    <n v="2.42"/>
    <n v="240.8"/>
    <n v="135.76"/>
    <n v="105.04"/>
    <n v="0.4362126245847176"/>
    <s v="Sna296"/>
  </r>
  <r>
    <d v="2024-01-01T00:00:00"/>
    <x v="1"/>
    <x v="0"/>
    <x v="2"/>
    <s v="Croissant"/>
    <n v="47"/>
    <n v="8.5399999999999991"/>
    <n v="6.45"/>
    <n v="401.38"/>
    <n v="302.98"/>
    <n v="98.4"/>
    <n v="0.24515421794807915"/>
    <s v="Bak297"/>
  </r>
  <r>
    <d v="2024-05-01T00:00:00"/>
    <x v="5"/>
    <x v="1"/>
    <x v="1"/>
    <s v="Water"/>
    <n v="93"/>
    <n v="8.19"/>
    <n v="5.26"/>
    <n v="761.67"/>
    <n v="489.2"/>
    <n v="272.47000000000003"/>
    <n v="0.35772709966258359"/>
    <s v="Dri298"/>
  </r>
  <r>
    <d v="2024-06-01T00:00:00"/>
    <x v="2"/>
    <x v="2"/>
    <x v="3"/>
    <s v="Cucumber"/>
    <n v="168"/>
    <n v="11.08"/>
    <n v="7.75"/>
    <n v="1861.44"/>
    <n v="1302.75"/>
    <n v="558.69000000000005"/>
    <n v="0.3001386023723569"/>
    <s v="Pro299"/>
  </r>
  <r>
    <d v="2024-03-01T00:00:00"/>
    <x v="4"/>
    <x v="2"/>
    <x v="0"/>
    <s v="Chips"/>
    <n v="43"/>
    <n v="2.0699999999999998"/>
    <n v="1.44"/>
    <n v="89.01"/>
    <n v="62"/>
    <n v="27.01"/>
    <n v="0.30344905066846423"/>
    <s v="Sna300"/>
  </r>
  <r>
    <d v="2024-04-01T00:00:00"/>
    <x v="0"/>
    <x v="2"/>
    <x v="0"/>
    <s v="Chips"/>
    <n v="144"/>
    <n v="2.46"/>
    <n v="1.38"/>
    <n v="354.24"/>
    <n v="198.63"/>
    <n v="155.61000000000001"/>
    <n v="0.43927845528455289"/>
    <s v="Sna3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8D7B7F-327C-4623-A090-E35166B748DF}"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0" firstDataRow="1" firstDataCol="1"/>
  <pivotFields count="13">
    <pivotField numFmtId="164" showAll="0"/>
    <pivotField axis="axisRow" showAll="0">
      <items count="7">
        <item x="0"/>
        <item x="3"/>
        <item x="1"/>
        <item x="2"/>
        <item x="4"/>
        <item x="5"/>
        <item t="default"/>
      </items>
    </pivotField>
    <pivotField showAll="0">
      <items count="4">
        <item x="0"/>
        <item x="1"/>
        <item x="2"/>
        <item t="default"/>
      </items>
    </pivotField>
    <pivotField showAll="0">
      <items count="6">
        <item x="2"/>
        <item x="4"/>
        <item x="1"/>
        <item x="3"/>
        <item x="0"/>
        <item t="default"/>
      </items>
    </pivotField>
    <pivotField showAll="0"/>
    <pivotField showAll="0"/>
    <pivotField showAll="0"/>
    <pivotField showAll="0"/>
    <pivotField dataField="1" showAll="0"/>
    <pivotField dataField="1" showAll="0"/>
    <pivotField dataField="1" showAll="0"/>
    <pivotField numFmtId="9" showAll="0"/>
    <pivotField showAll="0"/>
  </pivotFields>
  <rowFields count="1">
    <field x="1"/>
  </rowFields>
  <rowItems count="7">
    <i>
      <x/>
    </i>
    <i>
      <x v="1"/>
    </i>
    <i>
      <x v="2"/>
    </i>
    <i>
      <x v="3"/>
    </i>
    <i>
      <x v="4"/>
    </i>
    <i>
      <x v="5"/>
    </i>
    <i t="grand">
      <x/>
    </i>
  </rowItems>
  <colFields count="1">
    <field x="-2"/>
  </colFields>
  <colItems count="3">
    <i>
      <x/>
    </i>
    <i i="1">
      <x v="1"/>
    </i>
    <i i="2">
      <x v="2"/>
    </i>
  </colItems>
  <dataFields count="3">
    <dataField name="Sum of Revenue" fld="8" baseField="0" baseItem="0"/>
    <dataField name="Sum of Cost" fld="9" baseField="0" baseItem="0"/>
    <dataField name="Sum of Profit" fld="10"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F8C58F-BB49-4D56-B269-9C3D0CF2ABF1}"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9" firstHeaderRow="0" firstDataRow="1" firstDataCol="1"/>
  <pivotFields count="13">
    <pivotField numFmtId="164" showAll="0"/>
    <pivotField showAll="0">
      <items count="7">
        <item x="0"/>
        <item x="3"/>
        <item x="1"/>
        <item x="2"/>
        <item x="4"/>
        <item x="5"/>
        <item t="default"/>
      </items>
    </pivotField>
    <pivotField showAll="0">
      <items count="4">
        <item x="0"/>
        <item x="1"/>
        <item x="2"/>
        <item t="default"/>
      </items>
    </pivotField>
    <pivotField axis="axisRow" showAll="0" sortType="descending">
      <items count="6">
        <item x="2"/>
        <item x="4"/>
        <item x="1"/>
        <item x="3"/>
        <item x="0"/>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dataField="1" showAll="0"/>
    <pivotField dataField="1" showAll="0"/>
    <pivotField dataField="1" showAll="0"/>
    <pivotField dataField="1" numFmtId="9" showAll="0"/>
    <pivotField showAll="0"/>
  </pivotFields>
  <rowFields count="1">
    <field x="3"/>
  </rowFields>
  <rowItems count="6">
    <i>
      <x/>
    </i>
    <i>
      <x v="2"/>
    </i>
    <i>
      <x v="4"/>
    </i>
    <i>
      <x v="3"/>
    </i>
    <i>
      <x v="1"/>
    </i>
    <i t="grand">
      <x/>
    </i>
  </rowItems>
  <colFields count="1">
    <field x="-2"/>
  </colFields>
  <colItems count="4">
    <i>
      <x/>
    </i>
    <i i="1">
      <x v="1"/>
    </i>
    <i i="2">
      <x v="2"/>
    </i>
    <i i="3">
      <x v="3"/>
    </i>
  </colItems>
  <dataFields count="4">
    <dataField name="Sum of Revenue" fld="8" baseField="0" baseItem="0"/>
    <dataField name="Sum of Cost" fld="9" baseField="0" baseItem="0"/>
    <dataField name="Sum of Profit" fld="10" baseField="0" baseItem="0"/>
    <dataField name="Average of Profit Margin" fld="11" subtotal="average" baseField="3" baseItem="0" numFmtId="9"/>
  </dataFields>
  <chartFormats count="8">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18FF32-1064-40F4-A325-297C93E99233}" name="PivotTable1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0" firstDataRow="1" firstDataCol="1"/>
  <pivotFields count="13">
    <pivotField numFmtId="164" showAll="0"/>
    <pivotField showAll="0">
      <items count="7">
        <item x="0"/>
        <item x="3"/>
        <item x="1"/>
        <item x="2"/>
        <item x="4"/>
        <item x="5"/>
        <item t="default"/>
      </items>
    </pivotField>
    <pivotField axis="axisRow" showAll="0" sortType="descending">
      <items count="4">
        <item x="0"/>
        <item x="1"/>
        <item x="2"/>
        <item t="default"/>
      </items>
      <autoSortScope>
        <pivotArea dataOnly="0" outline="0" fieldPosition="0">
          <references count="1">
            <reference field="4294967294" count="1" selected="0">
              <x v="1"/>
            </reference>
          </references>
        </pivotArea>
      </autoSortScope>
    </pivotField>
    <pivotField showAll="0">
      <items count="6">
        <item x="2"/>
        <item x="4"/>
        <item x="1"/>
        <item x="3"/>
        <item x="0"/>
        <item t="default"/>
      </items>
    </pivotField>
    <pivotField showAll="0"/>
    <pivotField showAll="0"/>
    <pivotField showAll="0"/>
    <pivotField showAll="0"/>
    <pivotField dataField="1" showAll="0"/>
    <pivotField showAll="0"/>
    <pivotField dataField="1" showAll="0"/>
    <pivotField dataField="1" numFmtId="9" showAll="0"/>
    <pivotField showAll="0"/>
  </pivotFields>
  <rowFields count="1">
    <field x="2"/>
  </rowFields>
  <rowItems count="4">
    <i>
      <x v="2"/>
    </i>
    <i>
      <x/>
    </i>
    <i>
      <x v="1"/>
    </i>
    <i t="grand">
      <x/>
    </i>
  </rowItems>
  <colFields count="1">
    <field x="-2"/>
  </colFields>
  <colItems count="3">
    <i>
      <x/>
    </i>
    <i i="1">
      <x v="1"/>
    </i>
    <i i="2">
      <x v="2"/>
    </i>
  </colItems>
  <dataFields count="3">
    <dataField name="Sum of Revenue" fld="8" baseField="0" baseItem="0"/>
    <dataField name="Sum of Profit" fld="10" baseField="0" baseItem="0"/>
    <dataField name="Average of Profit Margin" fld="11" subtotal="average" baseField="2" baseItem="0" numFmtId="9"/>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34F6762-634F-43F1-9A63-AC207CC9F597}" sourceName="Month ">
  <pivotTables>
    <pivotTable tabId="14" name="PivotTable10"/>
    <pivotTable tabId="11" name="PivotTable7"/>
    <pivotTable tabId="10" name="PivotTable6"/>
  </pivotTables>
  <data>
    <tabular pivotCacheId="2130943304">
      <items count="6">
        <i x="0" s="1"/>
        <i x="3" s="1"/>
        <i x="1" s="1"/>
        <i x="2"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5D9B50F-E9F0-48FE-A035-8A7D48DE94EA}" sourceName="Location">
  <pivotTables>
    <pivotTable tabId="14" name="PivotTable10"/>
    <pivotTable tabId="11" name="PivotTable7"/>
    <pivotTable tabId="10" name="PivotTable6"/>
  </pivotTables>
  <data>
    <tabular pivotCacheId="213094330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BC52DE-14D9-4D8F-96A0-22B9CEAC574E}" sourceName="Category">
  <pivotTables>
    <pivotTable tabId="14" name="PivotTable10"/>
    <pivotTable tabId="11" name="PivotTable7"/>
    <pivotTable tabId="10" name="PivotTable6"/>
  </pivotTables>
  <data>
    <tabular pivotCacheId="2130943304">
      <items count="5">
        <i x="2" s="1"/>
        <i x="4"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84760B4B-9C8B-457D-B643-03424978EB9A}" cache="Slicer_Month" caption="Month " rowHeight="234950"/>
  <slicer name="Location" xr10:uid="{6932F375-CD7A-49A7-ADEB-73192DB93E35}" cache="Slicer_Location" caption="Location" rowHeight="234950"/>
  <slicer name="Category" xr10:uid="{99BAED38-9860-4016-9F08-A8E7D7E5E690}" cache="Slicer_Category"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1"/>
  <sheetViews>
    <sheetView zoomScale="80" zoomScaleNormal="80" workbookViewId="0">
      <selection activeCell="P29" sqref="P29"/>
    </sheetView>
  </sheetViews>
  <sheetFormatPr defaultRowHeight="14.4" x14ac:dyDescent="0.3"/>
  <cols>
    <col min="1" max="1" width="10.33203125" style="2" bestFit="1" customWidth="1"/>
    <col min="2" max="2" width="10.33203125" style="2" customWidth="1"/>
    <col min="3" max="3" width="10" style="2" bestFit="1" customWidth="1"/>
    <col min="4" max="4" width="8.5546875" style="2" bestFit="1" customWidth="1"/>
    <col min="5" max="5" width="9.33203125" style="2" bestFit="1" customWidth="1"/>
    <col min="6" max="6" width="10" style="2" bestFit="1" customWidth="1"/>
    <col min="7" max="7" width="9.6640625" style="2" bestFit="1" customWidth="1"/>
    <col min="8" max="8" width="9.77734375" style="2" bestFit="1" customWidth="1"/>
    <col min="9" max="9" width="8.33203125" style="2" bestFit="1" customWidth="1"/>
    <col min="10" max="10" width="8" style="2" bestFit="1" customWidth="1"/>
    <col min="11" max="11" width="7" style="2" bestFit="1" customWidth="1"/>
    <col min="12" max="12" width="12.109375" style="4" bestFit="1" customWidth="1"/>
    <col min="13" max="13" width="12.88671875" bestFit="1" customWidth="1"/>
  </cols>
  <sheetData>
    <row r="1" spans="1:13" x14ac:dyDescent="0.3">
      <c r="A1" s="6" t="s">
        <v>0</v>
      </c>
      <c r="B1" s="6" t="s">
        <v>34</v>
      </c>
      <c r="C1" s="6" t="s">
        <v>1</v>
      </c>
      <c r="D1" s="6" t="s">
        <v>2</v>
      </c>
      <c r="E1" s="6" t="s">
        <v>3</v>
      </c>
      <c r="F1" s="6" t="s">
        <v>4</v>
      </c>
      <c r="G1" s="6" t="s">
        <v>5</v>
      </c>
      <c r="H1" s="6" t="s">
        <v>6</v>
      </c>
      <c r="I1" s="6" t="s">
        <v>7</v>
      </c>
      <c r="J1" s="6" t="s">
        <v>8</v>
      </c>
      <c r="K1" s="6" t="s">
        <v>9</v>
      </c>
      <c r="L1" s="6" t="s">
        <v>33</v>
      </c>
      <c r="M1" s="6" t="s">
        <v>35</v>
      </c>
    </row>
    <row r="2" spans="1:13" x14ac:dyDescent="0.3">
      <c r="A2" s="1">
        <v>45383</v>
      </c>
      <c r="B2" s="1" t="str">
        <f>TEXT(A2, "mmm-yyyy")</f>
        <v>Apr-2024</v>
      </c>
      <c r="C2" s="2" t="s">
        <v>10</v>
      </c>
      <c r="D2" s="2" t="s">
        <v>13</v>
      </c>
      <c r="E2" s="2" t="s">
        <v>18</v>
      </c>
      <c r="F2" s="2">
        <v>22</v>
      </c>
      <c r="G2" s="2">
        <v>4.8600000000000003</v>
      </c>
      <c r="H2" s="2">
        <v>2.72</v>
      </c>
      <c r="I2" s="2">
        <v>106.92</v>
      </c>
      <c r="J2" s="2">
        <v>59.78</v>
      </c>
      <c r="K2" s="2">
        <v>47.14</v>
      </c>
      <c r="L2" s="3">
        <f>IF(I2=0, 0, K2/I2)</f>
        <v>0.44089038533482977</v>
      </c>
      <c r="M2" s="4" t="str">
        <f>LEFT(D2,3)&amp;ROW()</f>
        <v>Sna2</v>
      </c>
    </row>
    <row r="3" spans="1:13" x14ac:dyDescent="0.3">
      <c r="A3" s="1">
        <v>45292</v>
      </c>
      <c r="B3" s="1" t="str">
        <f t="shared" ref="B3:B66" si="0">TEXT(A3, "mmm-yyyy")</f>
        <v>Jan-2024</v>
      </c>
      <c r="C3" s="2" t="s">
        <v>11</v>
      </c>
      <c r="D3" s="2" t="s">
        <v>14</v>
      </c>
      <c r="E3" s="2" t="s">
        <v>19</v>
      </c>
      <c r="F3" s="2">
        <v>162</v>
      </c>
      <c r="G3" s="2">
        <v>9.77</v>
      </c>
      <c r="H3" s="2">
        <v>5.93</v>
      </c>
      <c r="I3" s="2">
        <v>1582.74</v>
      </c>
      <c r="J3" s="2">
        <v>960.46</v>
      </c>
      <c r="K3" s="2">
        <v>622.28</v>
      </c>
      <c r="L3" s="3">
        <f t="shared" ref="L3:L66" si="1">IF(I3=0, 0, K3/I3)</f>
        <v>0.39316628125908232</v>
      </c>
      <c r="M3" s="4" t="str">
        <f t="shared" ref="M3:M66" si="2">LEFT(D3,3)&amp;ROW()</f>
        <v>Dri3</v>
      </c>
    </row>
    <row r="4" spans="1:13" x14ac:dyDescent="0.3">
      <c r="A4" s="1">
        <v>45292</v>
      </c>
      <c r="B4" s="1" t="str">
        <f t="shared" si="0"/>
        <v>Jan-2024</v>
      </c>
      <c r="C4" s="2" t="s">
        <v>11</v>
      </c>
      <c r="D4" s="2" t="s">
        <v>15</v>
      </c>
      <c r="E4" s="2" t="s">
        <v>20</v>
      </c>
      <c r="F4" s="2">
        <v>133</v>
      </c>
      <c r="G4" s="2">
        <v>3.57</v>
      </c>
      <c r="H4" s="2">
        <v>2.56</v>
      </c>
      <c r="I4" s="2">
        <v>474.81</v>
      </c>
      <c r="J4" s="2">
        <v>341.13</v>
      </c>
      <c r="K4" s="2">
        <v>133.68</v>
      </c>
      <c r="L4" s="3">
        <f t="shared" si="1"/>
        <v>0.28154419662601882</v>
      </c>
      <c r="M4" s="4" t="str">
        <f t="shared" si="2"/>
        <v>Bak4</v>
      </c>
    </row>
    <row r="5" spans="1:13" x14ac:dyDescent="0.3">
      <c r="A5" s="1">
        <v>45444</v>
      </c>
      <c r="B5" s="1" t="str">
        <f t="shared" si="0"/>
        <v>Jun-2024</v>
      </c>
      <c r="C5" s="2" t="s">
        <v>10</v>
      </c>
      <c r="D5" s="2" t="s">
        <v>14</v>
      </c>
      <c r="E5" s="2" t="s">
        <v>19</v>
      </c>
      <c r="F5" s="2">
        <v>84</v>
      </c>
      <c r="G5" s="2">
        <v>8.9499999999999993</v>
      </c>
      <c r="H5" s="2">
        <v>6.83</v>
      </c>
      <c r="I5" s="2">
        <v>751.8</v>
      </c>
      <c r="J5" s="2">
        <v>573.88</v>
      </c>
      <c r="K5" s="2">
        <v>177.92</v>
      </c>
      <c r="L5" s="3">
        <f t="shared" si="1"/>
        <v>0.23665868582069699</v>
      </c>
      <c r="M5" s="4" t="str">
        <f t="shared" si="2"/>
        <v>Dri5</v>
      </c>
    </row>
    <row r="6" spans="1:13" x14ac:dyDescent="0.3">
      <c r="A6" s="1">
        <v>45323</v>
      </c>
      <c r="B6" s="1" t="str">
        <f t="shared" si="0"/>
        <v>Feb-2024</v>
      </c>
      <c r="C6" s="2" t="s">
        <v>11</v>
      </c>
      <c r="D6" s="2" t="s">
        <v>16</v>
      </c>
      <c r="E6" s="2" t="s">
        <v>21</v>
      </c>
      <c r="F6" s="2">
        <v>48</v>
      </c>
      <c r="G6" s="2">
        <v>5.74</v>
      </c>
      <c r="H6" s="2">
        <v>4.1399999999999997</v>
      </c>
      <c r="I6" s="2">
        <v>275.52</v>
      </c>
      <c r="J6" s="2">
        <v>198.52</v>
      </c>
      <c r="K6" s="2">
        <v>77</v>
      </c>
      <c r="L6" s="3">
        <f t="shared" si="1"/>
        <v>0.27947154471544716</v>
      </c>
      <c r="M6" s="4" t="str">
        <f t="shared" si="2"/>
        <v>Pro6</v>
      </c>
    </row>
    <row r="7" spans="1:13" x14ac:dyDescent="0.3">
      <c r="A7" s="1">
        <v>45292</v>
      </c>
      <c r="B7" s="1" t="str">
        <f t="shared" si="0"/>
        <v>Jan-2024</v>
      </c>
      <c r="C7" s="2" t="s">
        <v>12</v>
      </c>
      <c r="D7" s="2" t="s">
        <v>14</v>
      </c>
      <c r="E7" s="2" t="s">
        <v>22</v>
      </c>
      <c r="F7" s="2">
        <v>18</v>
      </c>
      <c r="G7" s="2">
        <v>6.61</v>
      </c>
      <c r="H7" s="2">
        <v>3.74</v>
      </c>
      <c r="I7" s="2">
        <v>118.98</v>
      </c>
      <c r="J7" s="2">
        <v>67.28</v>
      </c>
      <c r="K7" s="2">
        <v>51.7</v>
      </c>
      <c r="L7" s="3">
        <f t="shared" si="1"/>
        <v>0.43452681122877795</v>
      </c>
      <c r="M7" s="4" t="str">
        <f t="shared" si="2"/>
        <v>Dri7</v>
      </c>
    </row>
    <row r="8" spans="1:13" x14ac:dyDescent="0.3">
      <c r="A8" s="1">
        <v>45292</v>
      </c>
      <c r="B8" s="1" t="str">
        <f t="shared" si="0"/>
        <v>Jan-2024</v>
      </c>
      <c r="C8" s="2" t="s">
        <v>12</v>
      </c>
      <c r="D8" s="2" t="s">
        <v>14</v>
      </c>
      <c r="E8" s="2" t="s">
        <v>19</v>
      </c>
      <c r="F8" s="2">
        <v>105</v>
      </c>
      <c r="G8" s="2">
        <v>4.1500000000000004</v>
      </c>
      <c r="H8" s="2">
        <v>2.92</v>
      </c>
      <c r="I8" s="2">
        <v>435.75</v>
      </c>
      <c r="J8" s="2">
        <v>306.76</v>
      </c>
      <c r="K8" s="2">
        <v>128.99</v>
      </c>
      <c r="L8" s="3">
        <f t="shared" si="1"/>
        <v>0.29601835915088931</v>
      </c>
      <c r="M8" s="4" t="str">
        <f t="shared" si="2"/>
        <v>Dri8</v>
      </c>
    </row>
    <row r="9" spans="1:13" x14ac:dyDescent="0.3">
      <c r="A9" s="1">
        <v>45352</v>
      </c>
      <c r="B9" s="1" t="str">
        <f t="shared" si="0"/>
        <v>Mar-2024</v>
      </c>
      <c r="C9" s="2" t="s">
        <v>12</v>
      </c>
      <c r="D9" s="2" t="s">
        <v>13</v>
      </c>
      <c r="E9" s="2" t="s">
        <v>23</v>
      </c>
      <c r="F9" s="2">
        <v>185</v>
      </c>
      <c r="G9" s="2">
        <v>10.75</v>
      </c>
      <c r="H9" s="2">
        <v>7.19</v>
      </c>
      <c r="I9" s="2">
        <v>1988.75</v>
      </c>
      <c r="J9" s="2">
        <v>1330.11</v>
      </c>
      <c r="K9" s="2">
        <v>658.64</v>
      </c>
      <c r="L9" s="3">
        <f t="shared" si="1"/>
        <v>0.33118290383406662</v>
      </c>
      <c r="M9" s="4" t="str">
        <f t="shared" si="2"/>
        <v>Sna9</v>
      </c>
    </row>
    <row r="10" spans="1:13" x14ac:dyDescent="0.3">
      <c r="A10" s="1">
        <v>45444</v>
      </c>
      <c r="B10" s="1" t="str">
        <f t="shared" si="0"/>
        <v>Jun-2024</v>
      </c>
      <c r="C10" s="2" t="s">
        <v>12</v>
      </c>
      <c r="D10" s="2" t="s">
        <v>15</v>
      </c>
      <c r="E10" s="2" t="s">
        <v>20</v>
      </c>
      <c r="F10" s="2">
        <v>50</v>
      </c>
      <c r="G10" s="2">
        <v>2.1</v>
      </c>
      <c r="H10" s="2">
        <v>1.6</v>
      </c>
      <c r="I10" s="2">
        <v>105</v>
      </c>
      <c r="J10" s="2">
        <v>80</v>
      </c>
      <c r="K10" s="2">
        <v>25</v>
      </c>
      <c r="L10" s="3">
        <f t="shared" si="1"/>
        <v>0.23809523809523808</v>
      </c>
      <c r="M10" s="4" t="str">
        <f t="shared" si="2"/>
        <v>Bak10</v>
      </c>
    </row>
    <row r="11" spans="1:13" x14ac:dyDescent="0.3">
      <c r="A11" s="1">
        <v>45413</v>
      </c>
      <c r="B11" s="1" t="str">
        <f t="shared" si="0"/>
        <v>May-2024</v>
      </c>
      <c r="C11" s="2" t="s">
        <v>12</v>
      </c>
      <c r="D11" s="2" t="s">
        <v>15</v>
      </c>
      <c r="E11" s="2" t="s">
        <v>24</v>
      </c>
      <c r="F11" s="2">
        <v>39</v>
      </c>
      <c r="G11" s="2">
        <v>2.27</v>
      </c>
      <c r="H11" s="2">
        <v>1.39</v>
      </c>
      <c r="I11" s="2">
        <v>88.53</v>
      </c>
      <c r="J11" s="2">
        <v>54.3</v>
      </c>
      <c r="K11" s="2">
        <v>34.229999999999997</v>
      </c>
      <c r="L11" s="3">
        <f t="shared" si="1"/>
        <v>0.38664859369705179</v>
      </c>
      <c r="M11" s="4" t="str">
        <f t="shared" si="2"/>
        <v>Bak11</v>
      </c>
    </row>
    <row r="12" spans="1:13" x14ac:dyDescent="0.3">
      <c r="A12" s="1">
        <v>45323</v>
      </c>
      <c r="B12" s="1" t="str">
        <f t="shared" si="0"/>
        <v>Feb-2024</v>
      </c>
      <c r="C12" s="2" t="s">
        <v>12</v>
      </c>
      <c r="D12" s="2" t="s">
        <v>14</v>
      </c>
      <c r="E12" s="2" t="s">
        <v>19</v>
      </c>
      <c r="F12" s="2">
        <v>127</v>
      </c>
      <c r="G12" s="2">
        <v>5.29</v>
      </c>
      <c r="H12" s="2">
        <v>4.08</v>
      </c>
      <c r="I12" s="2">
        <v>671.83</v>
      </c>
      <c r="J12" s="2">
        <v>518.51</v>
      </c>
      <c r="K12" s="2">
        <v>153.32</v>
      </c>
      <c r="L12" s="3">
        <f t="shared" si="1"/>
        <v>0.2282124942321718</v>
      </c>
      <c r="M12" s="4" t="str">
        <f t="shared" si="2"/>
        <v>Dri12</v>
      </c>
    </row>
    <row r="13" spans="1:13" x14ac:dyDescent="0.3">
      <c r="A13" s="1">
        <v>45352</v>
      </c>
      <c r="B13" s="1" t="str">
        <f t="shared" si="0"/>
        <v>Mar-2024</v>
      </c>
      <c r="C13" s="2" t="s">
        <v>12</v>
      </c>
      <c r="D13" s="2" t="s">
        <v>14</v>
      </c>
      <c r="E13" s="2" t="s">
        <v>19</v>
      </c>
      <c r="F13" s="2">
        <v>90</v>
      </c>
      <c r="G13" s="2">
        <v>4.2699999999999996</v>
      </c>
      <c r="H13" s="2">
        <v>2.99</v>
      </c>
      <c r="I13" s="2">
        <v>384.3</v>
      </c>
      <c r="J13" s="2">
        <v>269</v>
      </c>
      <c r="K13" s="2">
        <v>115.3</v>
      </c>
      <c r="L13" s="3">
        <f t="shared" si="1"/>
        <v>0.30002602133749673</v>
      </c>
      <c r="M13" s="4" t="str">
        <f t="shared" si="2"/>
        <v>Dri13</v>
      </c>
    </row>
    <row r="14" spans="1:13" x14ac:dyDescent="0.3">
      <c r="A14" s="1">
        <v>45323</v>
      </c>
      <c r="B14" s="1" t="str">
        <f t="shared" si="0"/>
        <v>Feb-2024</v>
      </c>
      <c r="C14" s="2" t="s">
        <v>12</v>
      </c>
      <c r="D14" s="2" t="s">
        <v>15</v>
      </c>
      <c r="E14" s="2" t="s">
        <v>25</v>
      </c>
      <c r="F14" s="2">
        <v>143</v>
      </c>
      <c r="G14" s="2">
        <v>8.99</v>
      </c>
      <c r="H14" s="2">
        <v>4.9800000000000004</v>
      </c>
      <c r="I14" s="2">
        <v>1285.57</v>
      </c>
      <c r="J14" s="2">
        <v>712.52</v>
      </c>
      <c r="K14" s="2">
        <v>573.04999999999995</v>
      </c>
      <c r="L14" s="3">
        <f t="shared" si="1"/>
        <v>0.44575557923722547</v>
      </c>
      <c r="M14" s="4" t="str">
        <f t="shared" si="2"/>
        <v>Bak14</v>
      </c>
    </row>
    <row r="15" spans="1:13" x14ac:dyDescent="0.3">
      <c r="A15" s="1">
        <v>45352</v>
      </c>
      <c r="B15" s="1" t="str">
        <f t="shared" si="0"/>
        <v>Mar-2024</v>
      </c>
      <c r="C15" s="2" t="s">
        <v>10</v>
      </c>
      <c r="D15" s="2" t="s">
        <v>13</v>
      </c>
      <c r="E15" s="2" t="s">
        <v>26</v>
      </c>
      <c r="F15" s="2">
        <v>74</v>
      </c>
      <c r="G15" s="2">
        <v>5.23</v>
      </c>
      <c r="H15" s="2">
        <v>3.14</v>
      </c>
      <c r="I15" s="2">
        <v>387.02</v>
      </c>
      <c r="J15" s="2">
        <v>232.25</v>
      </c>
      <c r="K15" s="2">
        <v>154.77000000000001</v>
      </c>
      <c r="L15" s="3">
        <f t="shared" si="1"/>
        <v>0.39990181385974888</v>
      </c>
      <c r="M15" s="4" t="str">
        <f t="shared" si="2"/>
        <v>Sna15</v>
      </c>
    </row>
    <row r="16" spans="1:13" x14ac:dyDescent="0.3">
      <c r="A16" s="1">
        <v>45383</v>
      </c>
      <c r="B16" s="1" t="str">
        <f t="shared" si="0"/>
        <v>Apr-2024</v>
      </c>
      <c r="C16" s="2" t="s">
        <v>11</v>
      </c>
      <c r="D16" s="2" t="s">
        <v>17</v>
      </c>
      <c r="E16" s="2" t="s">
        <v>27</v>
      </c>
      <c r="F16" s="2">
        <v>131</v>
      </c>
      <c r="G16" s="2">
        <v>11.48</v>
      </c>
      <c r="H16" s="2">
        <v>8.83</v>
      </c>
      <c r="I16" s="2">
        <v>1503.88</v>
      </c>
      <c r="J16" s="2">
        <v>1156.19</v>
      </c>
      <c r="K16" s="2">
        <v>347.69</v>
      </c>
      <c r="L16" s="3">
        <f t="shared" si="1"/>
        <v>0.23119530813628744</v>
      </c>
      <c r="M16" s="4" t="str">
        <f t="shared" si="2"/>
        <v>Dai16</v>
      </c>
    </row>
    <row r="17" spans="1:13" x14ac:dyDescent="0.3">
      <c r="A17" s="1">
        <v>45292</v>
      </c>
      <c r="B17" s="1" t="str">
        <f t="shared" si="0"/>
        <v>Jan-2024</v>
      </c>
      <c r="C17" s="2" t="s">
        <v>12</v>
      </c>
      <c r="D17" s="2" t="s">
        <v>17</v>
      </c>
      <c r="E17" s="2" t="s">
        <v>27</v>
      </c>
      <c r="F17" s="2">
        <v>40</v>
      </c>
      <c r="G17" s="2">
        <v>2.35</v>
      </c>
      <c r="H17" s="2">
        <v>1.74</v>
      </c>
      <c r="I17" s="2">
        <v>94</v>
      </c>
      <c r="J17" s="2">
        <v>69.790000000000006</v>
      </c>
      <c r="K17" s="2">
        <v>24.21</v>
      </c>
      <c r="L17" s="3">
        <f t="shared" si="1"/>
        <v>0.25755319148936173</v>
      </c>
      <c r="M17" s="4" t="str">
        <f t="shared" si="2"/>
        <v>Dai17</v>
      </c>
    </row>
    <row r="18" spans="1:13" x14ac:dyDescent="0.3">
      <c r="A18" s="1">
        <v>45444</v>
      </c>
      <c r="B18" s="1" t="str">
        <f t="shared" si="0"/>
        <v>Jun-2024</v>
      </c>
      <c r="C18" s="2" t="s">
        <v>12</v>
      </c>
      <c r="D18" s="2" t="s">
        <v>16</v>
      </c>
      <c r="E18" s="2" t="s">
        <v>28</v>
      </c>
      <c r="F18" s="2">
        <v>24</v>
      </c>
      <c r="G18" s="2">
        <v>6.12</v>
      </c>
      <c r="H18" s="2">
        <v>3.08</v>
      </c>
      <c r="I18" s="2">
        <v>146.88</v>
      </c>
      <c r="J18" s="2">
        <v>73.849999999999994</v>
      </c>
      <c r="K18" s="2">
        <v>73.03</v>
      </c>
      <c r="L18" s="3">
        <f t="shared" si="1"/>
        <v>0.49720860566448805</v>
      </c>
      <c r="M18" s="4" t="str">
        <f t="shared" si="2"/>
        <v>Pro18</v>
      </c>
    </row>
    <row r="19" spans="1:13" x14ac:dyDescent="0.3">
      <c r="A19" s="1">
        <v>45383</v>
      </c>
      <c r="B19" s="1" t="str">
        <f t="shared" si="0"/>
        <v>Apr-2024</v>
      </c>
      <c r="C19" s="2" t="s">
        <v>11</v>
      </c>
      <c r="D19" s="2" t="s">
        <v>14</v>
      </c>
      <c r="E19" s="2" t="s">
        <v>19</v>
      </c>
      <c r="F19" s="2">
        <v>137</v>
      </c>
      <c r="G19" s="2">
        <v>3.84</v>
      </c>
      <c r="H19" s="2">
        <v>2.23</v>
      </c>
      <c r="I19" s="2">
        <v>526.08000000000004</v>
      </c>
      <c r="J19" s="2">
        <v>305.26</v>
      </c>
      <c r="K19" s="2">
        <v>220.82</v>
      </c>
      <c r="L19" s="3">
        <f t="shared" si="1"/>
        <v>0.41974604622871042</v>
      </c>
      <c r="M19" s="4" t="str">
        <f t="shared" si="2"/>
        <v>Dri19</v>
      </c>
    </row>
    <row r="20" spans="1:13" x14ac:dyDescent="0.3">
      <c r="A20" s="1">
        <v>45292</v>
      </c>
      <c r="B20" s="1" t="str">
        <f t="shared" si="0"/>
        <v>Jan-2024</v>
      </c>
      <c r="C20" s="2" t="s">
        <v>11</v>
      </c>
      <c r="D20" s="2" t="s">
        <v>13</v>
      </c>
      <c r="E20" s="2" t="s">
        <v>26</v>
      </c>
      <c r="F20" s="2">
        <v>38</v>
      </c>
      <c r="G20" s="2">
        <v>1.56</v>
      </c>
      <c r="H20" s="2">
        <v>0.87</v>
      </c>
      <c r="I20" s="2">
        <v>59.28</v>
      </c>
      <c r="J20" s="2">
        <v>33.17</v>
      </c>
      <c r="K20" s="2">
        <v>26.11</v>
      </c>
      <c r="L20" s="3">
        <f t="shared" si="1"/>
        <v>0.44045209176788125</v>
      </c>
      <c r="M20" s="4" t="str">
        <f t="shared" si="2"/>
        <v>Sna20</v>
      </c>
    </row>
    <row r="21" spans="1:13" x14ac:dyDescent="0.3">
      <c r="A21" s="1">
        <v>45444</v>
      </c>
      <c r="B21" s="1" t="str">
        <f t="shared" si="0"/>
        <v>Jun-2024</v>
      </c>
      <c r="C21" s="2" t="s">
        <v>11</v>
      </c>
      <c r="D21" s="2" t="s">
        <v>16</v>
      </c>
      <c r="E21" s="2" t="s">
        <v>28</v>
      </c>
      <c r="F21" s="2">
        <v>139</v>
      </c>
      <c r="G21" s="2">
        <v>1.97</v>
      </c>
      <c r="H21" s="2">
        <v>1.24</v>
      </c>
      <c r="I21" s="2">
        <v>273.83</v>
      </c>
      <c r="J21" s="2">
        <v>171.73</v>
      </c>
      <c r="K21" s="2">
        <v>102.1</v>
      </c>
      <c r="L21" s="3">
        <f t="shared" si="1"/>
        <v>0.37285907314757333</v>
      </c>
      <c r="M21" s="4" t="str">
        <f t="shared" si="2"/>
        <v>Pro21</v>
      </c>
    </row>
    <row r="22" spans="1:13" x14ac:dyDescent="0.3">
      <c r="A22" s="1">
        <v>45352</v>
      </c>
      <c r="B22" s="1" t="str">
        <f t="shared" si="0"/>
        <v>Mar-2024</v>
      </c>
      <c r="C22" s="2" t="s">
        <v>10</v>
      </c>
      <c r="D22" s="2" t="s">
        <v>15</v>
      </c>
      <c r="E22" s="2" t="s">
        <v>20</v>
      </c>
      <c r="F22" s="2">
        <v>25</v>
      </c>
      <c r="G22" s="2">
        <v>3.31</v>
      </c>
      <c r="H22" s="2">
        <v>2.41</v>
      </c>
      <c r="I22" s="2">
        <v>82.75</v>
      </c>
      <c r="J22" s="2">
        <v>60.24</v>
      </c>
      <c r="K22" s="2">
        <v>22.51</v>
      </c>
      <c r="L22" s="3">
        <f t="shared" si="1"/>
        <v>0.27202416918429007</v>
      </c>
      <c r="M22" s="4" t="str">
        <f t="shared" si="2"/>
        <v>Bak22</v>
      </c>
    </row>
    <row r="23" spans="1:13" x14ac:dyDescent="0.3">
      <c r="A23" s="1">
        <v>45444</v>
      </c>
      <c r="B23" s="1" t="str">
        <f t="shared" si="0"/>
        <v>Jun-2024</v>
      </c>
      <c r="C23" s="2" t="s">
        <v>12</v>
      </c>
      <c r="D23" s="2" t="s">
        <v>13</v>
      </c>
      <c r="E23" s="2" t="s">
        <v>26</v>
      </c>
      <c r="F23" s="2">
        <v>177</v>
      </c>
      <c r="G23" s="2">
        <v>9.35</v>
      </c>
      <c r="H23" s="2">
        <v>5.78</v>
      </c>
      <c r="I23" s="2">
        <v>1654.95</v>
      </c>
      <c r="J23" s="2">
        <v>1022.96</v>
      </c>
      <c r="K23" s="2">
        <v>631.99</v>
      </c>
      <c r="L23" s="3">
        <f t="shared" si="1"/>
        <v>0.38187860660442913</v>
      </c>
      <c r="M23" s="4" t="str">
        <f t="shared" si="2"/>
        <v>Sna23</v>
      </c>
    </row>
    <row r="24" spans="1:13" x14ac:dyDescent="0.3">
      <c r="A24" s="1">
        <v>45352</v>
      </c>
      <c r="B24" s="1" t="str">
        <f t="shared" si="0"/>
        <v>Mar-2024</v>
      </c>
      <c r="C24" s="2" t="s">
        <v>12</v>
      </c>
      <c r="D24" s="2" t="s">
        <v>17</v>
      </c>
      <c r="E24" s="2" t="s">
        <v>29</v>
      </c>
      <c r="F24" s="2">
        <v>32</v>
      </c>
      <c r="G24" s="2">
        <v>8.74</v>
      </c>
      <c r="H24" s="2">
        <v>6.22</v>
      </c>
      <c r="I24" s="2">
        <v>279.68</v>
      </c>
      <c r="J24" s="2">
        <v>199.04</v>
      </c>
      <c r="K24" s="2">
        <v>80.64</v>
      </c>
      <c r="L24" s="3">
        <f t="shared" si="1"/>
        <v>0.28832951945080093</v>
      </c>
      <c r="M24" s="4" t="str">
        <f t="shared" si="2"/>
        <v>Dai24</v>
      </c>
    </row>
    <row r="25" spans="1:13" x14ac:dyDescent="0.3">
      <c r="A25" s="1">
        <v>45352</v>
      </c>
      <c r="B25" s="1" t="str">
        <f t="shared" si="0"/>
        <v>Mar-2024</v>
      </c>
      <c r="C25" s="2" t="s">
        <v>11</v>
      </c>
      <c r="D25" s="2" t="s">
        <v>16</v>
      </c>
      <c r="E25" s="2" t="s">
        <v>21</v>
      </c>
      <c r="F25" s="2">
        <v>107</v>
      </c>
      <c r="G25" s="2">
        <v>9.83</v>
      </c>
      <c r="H25" s="2">
        <v>6.68</v>
      </c>
      <c r="I25" s="2">
        <v>1051.81</v>
      </c>
      <c r="J25" s="2">
        <v>714.9</v>
      </c>
      <c r="K25" s="2">
        <v>336.91</v>
      </c>
      <c r="L25" s="3">
        <f t="shared" si="1"/>
        <v>0.32031450547152057</v>
      </c>
      <c r="M25" s="4" t="str">
        <f t="shared" si="2"/>
        <v>Pro25</v>
      </c>
    </row>
    <row r="26" spans="1:13" x14ac:dyDescent="0.3">
      <c r="A26" s="1">
        <v>45383</v>
      </c>
      <c r="B26" s="1" t="str">
        <f t="shared" si="0"/>
        <v>Apr-2024</v>
      </c>
      <c r="C26" s="2" t="s">
        <v>12</v>
      </c>
      <c r="D26" s="2" t="s">
        <v>15</v>
      </c>
      <c r="E26" s="2" t="s">
        <v>24</v>
      </c>
      <c r="F26" s="2">
        <v>75</v>
      </c>
      <c r="G26" s="2">
        <v>4.68</v>
      </c>
      <c r="H26" s="2">
        <v>2.76</v>
      </c>
      <c r="I26" s="2">
        <v>351</v>
      </c>
      <c r="J26" s="2">
        <v>206.73</v>
      </c>
      <c r="K26" s="2">
        <v>144.27000000000001</v>
      </c>
      <c r="L26" s="3">
        <f t="shared" si="1"/>
        <v>0.41102564102564104</v>
      </c>
      <c r="M26" s="4" t="str">
        <f t="shared" si="2"/>
        <v>Bak26</v>
      </c>
    </row>
    <row r="27" spans="1:13" x14ac:dyDescent="0.3">
      <c r="A27" s="1">
        <v>45444</v>
      </c>
      <c r="B27" s="1" t="str">
        <f t="shared" si="0"/>
        <v>Jun-2024</v>
      </c>
      <c r="C27" s="2" t="s">
        <v>11</v>
      </c>
      <c r="D27" s="2" t="s">
        <v>14</v>
      </c>
      <c r="E27" s="2" t="s">
        <v>19</v>
      </c>
      <c r="F27" s="2">
        <v>185</v>
      </c>
      <c r="G27" s="2">
        <v>4.0999999999999996</v>
      </c>
      <c r="H27" s="2">
        <v>2.65</v>
      </c>
      <c r="I27" s="2">
        <v>758.5</v>
      </c>
      <c r="J27" s="2">
        <v>489.48</v>
      </c>
      <c r="K27" s="2">
        <v>269.02</v>
      </c>
      <c r="L27" s="3">
        <f t="shared" si="1"/>
        <v>0.35467369808833221</v>
      </c>
      <c r="M27" s="4" t="str">
        <f t="shared" si="2"/>
        <v>Dri27</v>
      </c>
    </row>
    <row r="28" spans="1:13" x14ac:dyDescent="0.3">
      <c r="A28" s="1">
        <v>45323</v>
      </c>
      <c r="B28" s="1" t="str">
        <f t="shared" si="0"/>
        <v>Feb-2024</v>
      </c>
      <c r="C28" s="2" t="s">
        <v>11</v>
      </c>
      <c r="D28" s="2" t="s">
        <v>16</v>
      </c>
      <c r="E28" s="2" t="s">
        <v>21</v>
      </c>
      <c r="F28" s="2">
        <v>85</v>
      </c>
      <c r="G28" s="2">
        <v>9.18</v>
      </c>
      <c r="H28" s="2">
        <v>5.19</v>
      </c>
      <c r="I28" s="2">
        <v>780.3</v>
      </c>
      <c r="J28" s="2">
        <v>441.42</v>
      </c>
      <c r="K28" s="2">
        <v>338.88</v>
      </c>
      <c r="L28" s="3">
        <f t="shared" si="1"/>
        <v>0.43429450211457132</v>
      </c>
      <c r="M28" s="4" t="str">
        <f t="shared" si="2"/>
        <v>Pro28</v>
      </c>
    </row>
    <row r="29" spans="1:13" x14ac:dyDescent="0.3">
      <c r="A29" s="1">
        <v>45352</v>
      </c>
      <c r="B29" s="1" t="str">
        <f t="shared" si="0"/>
        <v>Mar-2024</v>
      </c>
      <c r="C29" s="2" t="s">
        <v>11</v>
      </c>
      <c r="D29" s="2" t="s">
        <v>14</v>
      </c>
      <c r="E29" s="2" t="s">
        <v>22</v>
      </c>
      <c r="F29" s="2">
        <v>105</v>
      </c>
      <c r="G29" s="2">
        <v>10.44</v>
      </c>
      <c r="H29" s="2">
        <v>5.45</v>
      </c>
      <c r="I29" s="2">
        <v>1096.2</v>
      </c>
      <c r="J29" s="2">
        <v>572.76</v>
      </c>
      <c r="K29" s="2">
        <v>523.44000000000005</v>
      </c>
      <c r="L29" s="3">
        <f t="shared" si="1"/>
        <v>0.47750410509031199</v>
      </c>
      <c r="M29" s="4" t="str">
        <f t="shared" si="2"/>
        <v>Dri29</v>
      </c>
    </row>
    <row r="30" spans="1:13" x14ac:dyDescent="0.3">
      <c r="A30" s="1">
        <v>45352</v>
      </c>
      <c r="B30" s="1" t="str">
        <f t="shared" si="0"/>
        <v>Mar-2024</v>
      </c>
      <c r="C30" s="2" t="s">
        <v>11</v>
      </c>
      <c r="D30" s="2" t="s">
        <v>14</v>
      </c>
      <c r="E30" s="2" t="s">
        <v>19</v>
      </c>
      <c r="F30" s="2">
        <v>27</v>
      </c>
      <c r="G30" s="2">
        <v>4.08</v>
      </c>
      <c r="H30" s="2">
        <v>2.08</v>
      </c>
      <c r="I30" s="2">
        <v>110.16</v>
      </c>
      <c r="J30" s="2">
        <v>56.1</v>
      </c>
      <c r="K30" s="2">
        <v>54.06</v>
      </c>
      <c r="L30" s="3">
        <f t="shared" si="1"/>
        <v>0.49074074074074076</v>
      </c>
      <c r="M30" s="4" t="str">
        <f t="shared" si="2"/>
        <v>Dri30</v>
      </c>
    </row>
    <row r="31" spans="1:13" x14ac:dyDescent="0.3">
      <c r="A31" s="1">
        <v>45292</v>
      </c>
      <c r="B31" s="1" t="str">
        <f t="shared" si="0"/>
        <v>Jan-2024</v>
      </c>
      <c r="C31" s="2" t="s">
        <v>12</v>
      </c>
      <c r="D31" s="2" t="s">
        <v>16</v>
      </c>
      <c r="E31" s="2" t="s">
        <v>30</v>
      </c>
      <c r="F31" s="2">
        <v>183</v>
      </c>
      <c r="G31" s="2">
        <v>7.92</v>
      </c>
      <c r="H31" s="2">
        <v>4.91</v>
      </c>
      <c r="I31" s="2">
        <v>1449.36</v>
      </c>
      <c r="J31" s="2">
        <v>899.12</v>
      </c>
      <c r="K31" s="2">
        <v>550.24</v>
      </c>
      <c r="L31" s="3">
        <f t="shared" si="1"/>
        <v>0.37964342882375673</v>
      </c>
      <c r="M31" s="4" t="str">
        <f t="shared" si="2"/>
        <v>Pro31</v>
      </c>
    </row>
    <row r="32" spans="1:13" x14ac:dyDescent="0.3">
      <c r="A32" s="1">
        <v>45323</v>
      </c>
      <c r="B32" s="1" t="str">
        <f t="shared" si="0"/>
        <v>Feb-2024</v>
      </c>
      <c r="C32" s="2" t="s">
        <v>10</v>
      </c>
      <c r="D32" s="2" t="s">
        <v>14</v>
      </c>
      <c r="E32" s="2" t="s">
        <v>31</v>
      </c>
      <c r="F32" s="2">
        <v>112</v>
      </c>
      <c r="G32" s="2">
        <v>7.46</v>
      </c>
      <c r="H32" s="2">
        <v>5.93</v>
      </c>
      <c r="I32" s="2">
        <v>835.52</v>
      </c>
      <c r="J32" s="2">
        <v>664.45</v>
      </c>
      <c r="K32" s="2">
        <v>171.07</v>
      </c>
      <c r="L32" s="3">
        <f t="shared" si="1"/>
        <v>0.20474674454232095</v>
      </c>
      <c r="M32" s="4" t="str">
        <f t="shared" si="2"/>
        <v>Dri32</v>
      </c>
    </row>
    <row r="33" spans="1:13" x14ac:dyDescent="0.3">
      <c r="A33" s="1">
        <v>45323</v>
      </c>
      <c r="B33" s="1" t="str">
        <f t="shared" si="0"/>
        <v>Feb-2024</v>
      </c>
      <c r="C33" s="2" t="s">
        <v>12</v>
      </c>
      <c r="D33" s="2" t="s">
        <v>17</v>
      </c>
      <c r="E33" s="2" t="s">
        <v>29</v>
      </c>
      <c r="F33" s="2">
        <v>146</v>
      </c>
      <c r="G33" s="2">
        <v>3.09</v>
      </c>
      <c r="H33" s="2">
        <v>2.42</v>
      </c>
      <c r="I33" s="2">
        <v>451.14</v>
      </c>
      <c r="J33" s="2">
        <v>353.91</v>
      </c>
      <c r="K33" s="2">
        <v>97.23</v>
      </c>
      <c r="L33" s="3">
        <f t="shared" si="1"/>
        <v>0.21552068094161458</v>
      </c>
      <c r="M33" s="4" t="str">
        <f t="shared" si="2"/>
        <v>Dai33</v>
      </c>
    </row>
    <row r="34" spans="1:13" x14ac:dyDescent="0.3">
      <c r="A34" s="1">
        <v>45352</v>
      </c>
      <c r="B34" s="1" t="str">
        <f t="shared" si="0"/>
        <v>Mar-2024</v>
      </c>
      <c r="C34" s="2" t="s">
        <v>11</v>
      </c>
      <c r="D34" s="2" t="s">
        <v>16</v>
      </c>
      <c r="E34" s="2" t="s">
        <v>30</v>
      </c>
      <c r="F34" s="2">
        <v>29</v>
      </c>
      <c r="G34" s="2">
        <v>3.3</v>
      </c>
      <c r="H34" s="2">
        <v>1.8</v>
      </c>
      <c r="I34" s="2">
        <v>95.7</v>
      </c>
      <c r="J34" s="2">
        <v>52.18</v>
      </c>
      <c r="K34" s="2">
        <v>43.52</v>
      </c>
      <c r="L34" s="3">
        <f t="shared" si="1"/>
        <v>0.45475444096133755</v>
      </c>
      <c r="M34" s="4" t="str">
        <f t="shared" si="2"/>
        <v>Pro34</v>
      </c>
    </row>
    <row r="35" spans="1:13" x14ac:dyDescent="0.3">
      <c r="A35" s="1">
        <v>45444</v>
      </c>
      <c r="B35" s="1" t="str">
        <f t="shared" si="0"/>
        <v>Jun-2024</v>
      </c>
      <c r="C35" s="2" t="s">
        <v>11</v>
      </c>
      <c r="D35" s="2" t="s">
        <v>13</v>
      </c>
      <c r="E35" s="2" t="s">
        <v>23</v>
      </c>
      <c r="F35" s="2">
        <v>128</v>
      </c>
      <c r="G35" s="2">
        <v>4.0599999999999996</v>
      </c>
      <c r="H35" s="2">
        <v>2.74</v>
      </c>
      <c r="I35" s="2">
        <v>519.67999999999995</v>
      </c>
      <c r="J35" s="2">
        <v>350.94</v>
      </c>
      <c r="K35" s="2">
        <v>168.74</v>
      </c>
      <c r="L35" s="3">
        <f t="shared" si="1"/>
        <v>0.324699815270936</v>
      </c>
      <c r="M35" s="4" t="str">
        <f t="shared" si="2"/>
        <v>Sna35</v>
      </c>
    </row>
    <row r="36" spans="1:13" x14ac:dyDescent="0.3">
      <c r="A36" s="1">
        <v>45444</v>
      </c>
      <c r="B36" s="1" t="str">
        <f t="shared" si="0"/>
        <v>Jun-2024</v>
      </c>
      <c r="C36" s="2" t="s">
        <v>10</v>
      </c>
      <c r="D36" s="2" t="s">
        <v>15</v>
      </c>
      <c r="E36" s="2" t="s">
        <v>24</v>
      </c>
      <c r="F36" s="2">
        <v>67</v>
      </c>
      <c r="G36" s="2">
        <v>1.96</v>
      </c>
      <c r="H36" s="2">
        <v>1.0900000000000001</v>
      </c>
      <c r="I36" s="2">
        <v>131.32</v>
      </c>
      <c r="J36" s="2">
        <v>73.22</v>
      </c>
      <c r="K36" s="2">
        <v>58.1</v>
      </c>
      <c r="L36" s="3">
        <f t="shared" si="1"/>
        <v>0.44243070362473352</v>
      </c>
      <c r="M36" s="4" t="str">
        <f t="shared" si="2"/>
        <v>Bak36</v>
      </c>
    </row>
    <row r="37" spans="1:13" x14ac:dyDescent="0.3">
      <c r="A37" s="1">
        <v>45352</v>
      </c>
      <c r="B37" s="1" t="str">
        <f t="shared" si="0"/>
        <v>Mar-2024</v>
      </c>
      <c r="C37" s="2" t="s">
        <v>12</v>
      </c>
      <c r="D37" s="2" t="s">
        <v>15</v>
      </c>
      <c r="E37" s="2" t="s">
        <v>25</v>
      </c>
      <c r="F37" s="2">
        <v>132</v>
      </c>
      <c r="G37" s="2">
        <v>11.03</v>
      </c>
      <c r="H37" s="2">
        <v>6.09</v>
      </c>
      <c r="I37" s="2">
        <v>1455.96</v>
      </c>
      <c r="J37" s="2">
        <v>803.92</v>
      </c>
      <c r="K37" s="2">
        <v>652.04</v>
      </c>
      <c r="L37" s="3">
        <f t="shared" si="1"/>
        <v>0.44784197368059558</v>
      </c>
      <c r="M37" s="4" t="str">
        <f t="shared" si="2"/>
        <v>Bak37</v>
      </c>
    </row>
    <row r="38" spans="1:13" x14ac:dyDescent="0.3">
      <c r="A38" s="1">
        <v>45444</v>
      </c>
      <c r="B38" s="1" t="str">
        <f t="shared" si="0"/>
        <v>Jun-2024</v>
      </c>
      <c r="C38" s="2" t="s">
        <v>11</v>
      </c>
      <c r="D38" s="2" t="s">
        <v>16</v>
      </c>
      <c r="E38" s="2" t="s">
        <v>28</v>
      </c>
      <c r="F38" s="2">
        <v>14</v>
      </c>
      <c r="G38" s="2">
        <v>9.69</v>
      </c>
      <c r="H38" s="2">
        <v>6.24</v>
      </c>
      <c r="I38" s="2">
        <v>135.66</v>
      </c>
      <c r="J38" s="2">
        <v>87.38</v>
      </c>
      <c r="K38" s="2">
        <v>48.28</v>
      </c>
      <c r="L38" s="3">
        <f t="shared" si="1"/>
        <v>0.35588972431077698</v>
      </c>
      <c r="M38" s="4" t="str">
        <f t="shared" si="2"/>
        <v>Pro38</v>
      </c>
    </row>
    <row r="39" spans="1:13" x14ac:dyDescent="0.3">
      <c r="A39" s="1">
        <v>45383</v>
      </c>
      <c r="B39" s="1" t="str">
        <f t="shared" si="0"/>
        <v>Apr-2024</v>
      </c>
      <c r="C39" s="2" t="s">
        <v>10</v>
      </c>
      <c r="D39" s="2" t="s">
        <v>15</v>
      </c>
      <c r="E39" s="2" t="s">
        <v>20</v>
      </c>
      <c r="F39" s="2">
        <v>169</v>
      </c>
      <c r="G39" s="2">
        <v>3.74</v>
      </c>
      <c r="H39" s="2">
        <v>2.85</v>
      </c>
      <c r="I39" s="2">
        <v>632.05999999999995</v>
      </c>
      <c r="J39" s="2">
        <v>481.27</v>
      </c>
      <c r="K39" s="2">
        <v>150.79</v>
      </c>
      <c r="L39" s="3">
        <f t="shared" si="1"/>
        <v>0.23856912318450782</v>
      </c>
      <c r="M39" s="4" t="str">
        <f t="shared" si="2"/>
        <v>Bak39</v>
      </c>
    </row>
    <row r="40" spans="1:13" x14ac:dyDescent="0.3">
      <c r="A40" s="1">
        <v>45383</v>
      </c>
      <c r="B40" s="1" t="str">
        <f t="shared" si="0"/>
        <v>Apr-2024</v>
      </c>
      <c r="C40" s="2" t="s">
        <v>10</v>
      </c>
      <c r="D40" s="2" t="s">
        <v>16</v>
      </c>
      <c r="E40" s="2" t="s">
        <v>30</v>
      </c>
      <c r="F40" s="2">
        <v>82</v>
      </c>
      <c r="G40" s="2">
        <v>1.83</v>
      </c>
      <c r="H40" s="2">
        <v>1</v>
      </c>
      <c r="I40" s="2">
        <v>150.06</v>
      </c>
      <c r="J40" s="2">
        <v>82.21</v>
      </c>
      <c r="K40" s="2">
        <v>67.849999999999994</v>
      </c>
      <c r="L40" s="3">
        <f t="shared" si="1"/>
        <v>0.45215247234439554</v>
      </c>
      <c r="M40" s="4" t="str">
        <f t="shared" si="2"/>
        <v>Pro40</v>
      </c>
    </row>
    <row r="41" spans="1:13" x14ac:dyDescent="0.3">
      <c r="A41" s="1">
        <v>45413</v>
      </c>
      <c r="B41" s="1" t="str">
        <f t="shared" si="0"/>
        <v>May-2024</v>
      </c>
      <c r="C41" s="2" t="s">
        <v>10</v>
      </c>
      <c r="D41" s="2" t="s">
        <v>15</v>
      </c>
      <c r="E41" s="2" t="s">
        <v>20</v>
      </c>
      <c r="F41" s="2">
        <v>144</v>
      </c>
      <c r="G41" s="2">
        <v>1.73</v>
      </c>
      <c r="H41" s="2">
        <v>0.99</v>
      </c>
      <c r="I41" s="2">
        <v>249.12</v>
      </c>
      <c r="J41" s="2">
        <v>141.86000000000001</v>
      </c>
      <c r="K41" s="2">
        <v>107.26</v>
      </c>
      <c r="L41" s="3">
        <f t="shared" si="1"/>
        <v>0.43055555555555558</v>
      </c>
      <c r="M41" s="4" t="str">
        <f t="shared" si="2"/>
        <v>Bak41</v>
      </c>
    </row>
    <row r="42" spans="1:13" x14ac:dyDescent="0.3">
      <c r="A42" s="1">
        <v>45292</v>
      </c>
      <c r="B42" s="1" t="str">
        <f t="shared" si="0"/>
        <v>Jan-2024</v>
      </c>
      <c r="C42" s="2" t="s">
        <v>10</v>
      </c>
      <c r="D42" s="2" t="s">
        <v>16</v>
      </c>
      <c r="E42" s="2" t="s">
        <v>28</v>
      </c>
      <c r="F42" s="2">
        <v>67</v>
      </c>
      <c r="G42" s="2">
        <v>2.39</v>
      </c>
      <c r="H42" s="2">
        <v>1.69</v>
      </c>
      <c r="I42" s="2">
        <v>160.13</v>
      </c>
      <c r="J42" s="2">
        <v>113.43</v>
      </c>
      <c r="K42" s="2">
        <v>46.7</v>
      </c>
      <c r="L42" s="3">
        <f t="shared" si="1"/>
        <v>0.29163804408917759</v>
      </c>
      <c r="M42" s="4" t="str">
        <f t="shared" si="2"/>
        <v>Pro42</v>
      </c>
    </row>
    <row r="43" spans="1:13" x14ac:dyDescent="0.3">
      <c r="A43" s="1">
        <v>45413</v>
      </c>
      <c r="B43" s="1" t="str">
        <f t="shared" si="0"/>
        <v>May-2024</v>
      </c>
      <c r="C43" s="2" t="s">
        <v>12</v>
      </c>
      <c r="D43" s="2" t="s">
        <v>14</v>
      </c>
      <c r="E43" s="2" t="s">
        <v>19</v>
      </c>
      <c r="F43" s="2">
        <v>101</v>
      </c>
      <c r="G43" s="2">
        <v>4.4800000000000004</v>
      </c>
      <c r="H43" s="2">
        <v>2.3199999999999998</v>
      </c>
      <c r="I43" s="2">
        <v>452.48</v>
      </c>
      <c r="J43" s="2">
        <v>233.88</v>
      </c>
      <c r="K43" s="2">
        <v>218.6</v>
      </c>
      <c r="L43" s="3">
        <f t="shared" si="1"/>
        <v>0.48311527581329561</v>
      </c>
      <c r="M43" s="4" t="str">
        <f t="shared" si="2"/>
        <v>Dri43</v>
      </c>
    </row>
    <row r="44" spans="1:13" x14ac:dyDescent="0.3">
      <c r="A44" s="1">
        <v>45413</v>
      </c>
      <c r="B44" s="1" t="str">
        <f t="shared" si="0"/>
        <v>May-2024</v>
      </c>
      <c r="C44" s="2" t="s">
        <v>11</v>
      </c>
      <c r="D44" s="2" t="s">
        <v>14</v>
      </c>
      <c r="E44" s="2" t="s">
        <v>22</v>
      </c>
      <c r="F44" s="2">
        <v>130</v>
      </c>
      <c r="G44" s="2">
        <v>9.57</v>
      </c>
      <c r="H44" s="2">
        <v>5.85</v>
      </c>
      <c r="I44" s="2">
        <v>1244.0999999999999</v>
      </c>
      <c r="J44" s="2">
        <v>760.39</v>
      </c>
      <c r="K44" s="2">
        <v>483.71</v>
      </c>
      <c r="L44" s="3">
        <f t="shared" si="1"/>
        <v>0.38880315087211642</v>
      </c>
      <c r="M44" s="4" t="str">
        <f t="shared" si="2"/>
        <v>Dri44</v>
      </c>
    </row>
    <row r="45" spans="1:13" x14ac:dyDescent="0.3">
      <c r="A45" s="1">
        <v>45444</v>
      </c>
      <c r="B45" s="1" t="str">
        <f t="shared" si="0"/>
        <v>Jun-2024</v>
      </c>
      <c r="C45" s="2" t="s">
        <v>10</v>
      </c>
      <c r="D45" s="2" t="s">
        <v>14</v>
      </c>
      <c r="E45" s="2" t="s">
        <v>31</v>
      </c>
      <c r="F45" s="2">
        <v>179</v>
      </c>
      <c r="G45" s="2">
        <v>4.49</v>
      </c>
      <c r="H45" s="2">
        <v>2.42</v>
      </c>
      <c r="I45" s="2">
        <v>803.71</v>
      </c>
      <c r="J45" s="2">
        <v>433.46</v>
      </c>
      <c r="K45" s="2">
        <v>370.25</v>
      </c>
      <c r="L45" s="3">
        <f t="shared" si="1"/>
        <v>0.46067611451891849</v>
      </c>
      <c r="M45" s="4" t="str">
        <f t="shared" si="2"/>
        <v>Dri45</v>
      </c>
    </row>
    <row r="46" spans="1:13" x14ac:dyDescent="0.3">
      <c r="A46" s="1">
        <v>45352</v>
      </c>
      <c r="B46" s="1" t="str">
        <f t="shared" si="0"/>
        <v>Mar-2024</v>
      </c>
      <c r="C46" s="2" t="s">
        <v>12</v>
      </c>
      <c r="D46" s="2" t="s">
        <v>16</v>
      </c>
      <c r="E46" s="2" t="s">
        <v>28</v>
      </c>
      <c r="F46" s="2">
        <v>152</v>
      </c>
      <c r="G46" s="2">
        <v>9.6</v>
      </c>
      <c r="H46" s="2">
        <v>5.73</v>
      </c>
      <c r="I46" s="2">
        <v>1459.2</v>
      </c>
      <c r="J46" s="2">
        <v>871.48</v>
      </c>
      <c r="K46" s="2">
        <v>587.72</v>
      </c>
      <c r="L46" s="3">
        <f t="shared" si="1"/>
        <v>0.40276864035087717</v>
      </c>
      <c r="M46" s="4" t="str">
        <f t="shared" si="2"/>
        <v>Pro46</v>
      </c>
    </row>
    <row r="47" spans="1:13" x14ac:dyDescent="0.3">
      <c r="A47" s="1">
        <v>45352</v>
      </c>
      <c r="B47" s="1" t="str">
        <f t="shared" si="0"/>
        <v>Mar-2024</v>
      </c>
      <c r="C47" s="2" t="s">
        <v>12</v>
      </c>
      <c r="D47" s="2" t="s">
        <v>15</v>
      </c>
      <c r="E47" s="2" t="s">
        <v>24</v>
      </c>
      <c r="F47" s="2">
        <v>183</v>
      </c>
      <c r="G47" s="2">
        <v>11.98</v>
      </c>
      <c r="H47" s="2">
        <v>6.51</v>
      </c>
      <c r="I47" s="2">
        <v>2192.34</v>
      </c>
      <c r="J47" s="2">
        <v>1191.44</v>
      </c>
      <c r="K47" s="2">
        <v>1000.9</v>
      </c>
      <c r="L47" s="3">
        <f t="shared" si="1"/>
        <v>0.45654414917394198</v>
      </c>
      <c r="M47" s="4" t="str">
        <f t="shared" si="2"/>
        <v>Bak47</v>
      </c>
    </row>
    <row r="48" spans="1:13" x14ac:dyDescent="0.3">
      <c r="A48" s="1">
        <v>45292</v>
      </c>
      <c r="B48" s="1" t="str">
        <f t="shared" si="0"/>
        <v>Jan-2024</v>
      </c>
      <c r="C48" s="2" t="s">
        <v>11</v>
      </c>
      <c r="D48" s="2" t="s">
        <v>17</v>
      </c>
      <c r="E48" s="2" t="s">
        <v>29</v>
      </c>
      <c r="F48" s="2">
        <v>137</v>
      </c>
      <c r="G48" s="2">
        <v>8.1999999999999993</v>
      </c>
      <c r="H48" s="2">
        <v>5.4</v>
      </c>
      <c r="I48" s="2">
        <v>1123.4000000000001</v>
      </c>
      <c r="J48" s="2">
        <v>739.79</v>
      </c>
      <c r="K48" s="2">
        <v>383.61</v>
      </c>
      <c r="L48" s="3">
        <f t="shared" si="1"/>
        <v>0.34147231618301582</v>
      </c>
      <c r="M48" s="4" t="str">
        <f t="shared" si="2"/>
        <v>Dai48</v>
      </c>
    </row>
    <row r="49" spans="1:13" x14ac:dyDescent="0.3">
      <c r="A49" s="1">
        <v>45444</v>
      </c>
      <c r="B49" s="1" t="str">
        <f t="shared" si="0"/>
        <v>Jun-2024</v>
      </c>
      <c r="C49" s="2" t="s">
        <v>10</v>
      </c>
      <c r="D49" s="2" t="s">
        <v>17</v>
      </c>
      <c r="E49" s="2" t="s">
        <v>29</v>
      </c>
      <c r="F49" s="2">
        <v>184</v>
      </c>
      <c r="G49" s="2">
        <v>4.2300000000000004</v>
      </c>
      <c r="H49" s="2">
        <v>2.67</v>
      </c>
      <c r="I49" s="2">
        <v>778.32</v>
      </c>
      <c r="J49" s="2">
        <v>490.74</v>
      </c>
      <c r="K49" s="2">
        <v>287.58</v>
      </c>
      <c r="L49" s="3">
        <f t="shared" si="1"/>
        <v>0.36948812827628735</v>
      </c>
      <c r="M49" s="4" t="str">
        <f t="shared" si="2"/>
        <v>Dai49</v>
      </c>
    </row>
    <row r="50" spans="1:13" x14ac:dyDescent="0.3">
      <c r="A50" s="1">
        <v>45292</v>
      </c>
      <c r="B50" s="1" t="str">
        <f t="shared" si="0"/>
        <v>Jan-2024</v>
      </c>
      <c r="C50" s="2" t="s">
        <v>10</v>
      </c>
      <c r="D50" s="2" t="s">
        <v>17</v>
      </c>
      <c r="E50" s="2" t="s">
        <v>29</v>
      </c>
      <c r="F50" s="2">
        <v>41</v>
      </c>
      <c r="G50" s="2">
        <v>8.0500000000000007</v>
      </c>
      <c r="H50" s="2">
        <v>4.07</v>
      </c>
      <c r="I50" s="2">
        <v>330.05</v>
      </c>
      <c r="J50" s="2">
        <v>167.02</v>
      </c>
      <c r="K50" s="2">
        <v>163.03</v>
      </c>
      <c r="L50" s="3">
        <f t="shared" si="1"/>
        <v>0.49395546129374335</v>
      </c>
      <c r="M50" s="4" t="str">
        <f t="shared" si="2"/>
        <v>Dai50</v>
      </c>
    </row>
    <row r="51" spans="1:13" x14ac:dyDescent="0.3">
      <c r="A51" s="1">
        <v>45292</v>
      </c>
      <c r="B51" s="1" t="str">
        <f t="shared" si="0"/>
        <v>Jan-2024</v>
      </c>
      <c r="C51" s="2" t="s">
        <v>10</v>
      </c>
      <c r="D51" s="2" t="s">
        <v>15</v>
      </c>
      <c r="E51" s="2" t="s">
        <v>20</v>
      </c>
      <c r="F51" s="2">
        <v>178</v>
      </c>
      <c r="G51" s="2">
        <v>10.15</v>
      </c>
      <c r="H51" s="2">
        <v>7.6</v>
      </c>
      <c r="I51" s="2">
        <v>1806.7</v>
      </c>
      <c r="J51" s="2">
        <v>1352.78</v>
      </c>
      <c r="K51" s="2">
        <v>453.92</v>
      </c>
      <c r="L51" s="3">
        <f t="shared" si="1"/>
        <v>0.25124259700005536</v>
      </c>
      <c r="M51" s="4" t="str">
        <f t="shared" si="2"/>
        <v>Bak51</v>
      </c>
    </row>
    <row r="52" spans="1:13" x14ac:dyDescent="0.3">
      <c r="A52" s="1">
        <v>45413</v>
      </c>
      <c r="B52" s="1" t="str">
        <f t="shared" si="0"/>
        <v>May-2024</v>
      </c>
      <c r="C52" s="2" t="s">
        <v>12</v>
      </c>
      <c r="D52" s="2" t="s">
        <v>16</v>
      </c>
      <c r="E52" s="2" t="s">
        <v>21</v>
      </c>
      <c r="F52" s="2">
        <v>19</v>
      </c>
      <c r="G52" s="2">
        <v>10.47</v>
      </c>
      <c r="H52" s="2">
        <v>7.31</v>
      </c>
      <c r="I52" s="2">
        <v>198.93</v>
      </c>
      <c r="J52" s="2">
        <v>138.80000000000001</v>
      </c>
      <c r="K52" s="2">
        <v>60.13</v>
      </c>
      <c r="L52" s="3">
        <f t="shared" si="1"/>
        <v>0.30226712914090381</v>
      </c>
      <c r="M52" s="4" t="str">
        <f t="shared" si="2"/>
        <v>Pro52</v>
      </c>
    </row>
    <row r="53" spans="1:13" x14ac:dyDescent="0.3">
      <c r="A53" s="1">
        <v>45292</v>
      </c>
      <c r="B53" s="1" t="str">
        <f t="shared" si="0"/>
        <v>Jan-2024</v>
      </c>
      <c r="C53" s="2" t="s">
        <v>12</v>
      </c>
      <c r="D53" s="2" t="s">
        <v>16</v>
      </c>
      <c r="E53" s="2" t="s">
        <v>30</v>
      </c>
      <c r="F53" s="2">
        <v>137</v>
      </c>
      <c r="G53" s="2">
        <v>10.89</v>
      </c>
      <c r="H53" s="2">
        <v>5.91</v>
      </c>
      <c r="I53" s="2">
        <v>1491.93</v>
      </c>
      <c r="J53" s="2">
        <v>810.21</v>
      </c>
      <c r="K53" s="2">
        <v>681.72</v>
      </c>
      <c r="L53" s="3">
        <f t="shared" si="1"/>
        <v>0.45693832820574692</v>
      </c>
      <c r="M53" s="4" t="str">
        <f t="shared" si="2"/>
        <v>Pro53</v>
      </c>
    </row>
    <row r="54" spans="1:13" x14ac:dyDescent="0.3">
      <c r="A54" s="1">
        <v>45352</v>
      </c>
      <c r="B54" s="1" t="str">
        <f t="shared" si="0"/>
        <v>Mar-2024</v>
      </c>
      <c r="C54" s="2" t="s">
        <v>12</v>
      </c>
      <c r="D54" s="2" t="s">
        <v>17</v>
      </c>
      <c r="E54" s="2" t="s">
        <v>27</v>
      </c>
      <c r="F54" s="2">
        <v>173</v>
      </c>
      <c r="G54" s="2">
        <v>9.68</v>
      </c>
      <c r="H54" s="2">
        <v>5.67</v>
      </c>
      <c r="I54" s="2">
        <v>1674.64</v>
      </c>
      <c r="J54" s="2">
        <v>980.33</v>
      </c>
      <c r="K54" s="2">
        <v>694.31</v>
      </c>
      <c r="L54" s="3">
        <f t="shared" si="1"/>
        <v>0.41460254144174263</v>
      </c>
      <c r="M54" s="4" t="str">
        <f t="shared" si="2"/>
        <v>Dai54</v>
      </c>
    </row>
    <row r="55" spans="1:13" x14ac:dyDescent="0.3">
      <c r="A55" s="1">
        <v>45383</v>
      </c>
      <c r="B55" s="1" t="str">
        <f t="shared" si="0"/>
        <v>Apr-2024</v>
      </c>
      <c r="C55" s="2" t="s">
        <v>12</v>
      </c>
      <c r="D55" s="2" t="s">
        <v>14</v>
      </c>
      <c r="E55" s="2" t="s">
        <v>22</v>
      </c>
      <c r="F55" s="2">
        <v>129</v>
      </c>
      <c r="G55" s="2">
        <v>10.87</v>
      </c>
      <c r="H55" s="2">
        <v>6.8</v>
      </c>
      <c r="I55" s="2">
        <v>1402.23</v>
      </c>
      <c r="J55" s="2">
        <v>877.41</v>
      </c>
      <c r="K55" s="2">
        <v>524.82000000000005</v>
      </c>
      <c r="L55" s="3">
        <f t="shared" si="1"/>
        <v>0.37427526154767765</v>
      </c>
      <c r="M55" s="4" t="str">
        <f t="shared" si="2"/>
        <v>Dri55</v>
      </c>
    </row>
    <row r="56" spans="1:13" x14ac:dyDescent="0.3">
      <c r="A56" s="1">
        <v>45444</v>
      </c>
      <c r="B56" s="1" t="str">
        <f t="shared" si="0"/>
        <v>Jun-2024</v>
      </c>
      <c r="C56" s="2" t="s">
        <v>10</v>
      </c>
      <c r="D56" s="2" t="s">
        <v>17</v>
      </c>
      <c r="E56" s="2" t="s">
        <v>32</v>
      </c>
      <c r="F56" s="2">
        <v>14</v>
      </c>
      <c r="G56" s="2">
        <v>7.94</v>
      </c>
      <c r="H56" s="2">
        <v>5.65</v>
      </c>
      <c r="I56" s="2">
        <v>111.16</v>
      </c>
      <c r="J56" s="2">
        <v>79.16</v>
      </c>
      <c r="K56" s="2">
        <v>32</v>
      </c>
      <c r="L56" s="3">
        <f t="shared" si="1"/>
        <v>0.2878733357322778</v>
      </c>
      <c r="M56" s="4" t="str">
        <f t="shared" si="2"/>
        <v>Dai56</v>
      </c>
    </row>
    <row r="57" spans="1:13" x14ac:dyDescent="0.3">
      <c r="A57" s="1">
        <v>45352</v>
      </c>
      <c r="B57" s="1" t="str">
        <f t="shared" si="0"/>
        <v>Mar-2024</v>
      </c>
      <c r="C57" s="2" t="s">
        <v>10</v>
      </c>
      <c r="D57" s="2" t="s">
        <v>16</v>
      </c>
      <c r="E57" s="2" t="s">
        <v>30</v>
      </c>
      <c r="F57" s="2">
        <v>117</v>
      </c>
      <c r="G57" s="2">
        <v>4.78</v>
      </c>
      <c r="H57" s="2">
        <v>3.59</v>
      </c>
      <c r="I57" s="2">
        <v>559.26</v>
      </c>
      <c r="J57" s="2">
        <v>420.59</v>
      </c>
      <c r="K57" s="2">
        <v>138.66999999999999</v>
      </c>
      <c r="L57" s="3">
        <f t="shared" si="1"/>
        <v>0.24795265171834208</v>
      </c>
      <c r="M57" s="4" t="str">
        <f t="shared" si="2"/>
        <v>Pro57</v>
      </c>
    </row>
    <row r="58" spans="1:13" x14ac:dyDescent="0.3">
      <c r="A58" s="1">
        <v>45323</v>
      </c>
      <c r="B58" s="1" t="str">
        <f t="shared" si="0"/>
        <v>Feb-2024</v>
      </c>
      <c r="C58" s="2" t="s">
        <v>10</v>
      </c>
      <c r="D58" s="2" t="s">
        <v>16</v>
      </c>
      <c r="E58" s="2" t="s">
        <v>30</v>
      </c>
      <c r="F58" s="2">
        <v>167</v>
      </c>
      <c r="G58" s="2">
        <v>2.63</v>
      </c>
      <c r="H58" s="2">
        <v>1.71</v>
      </c>
      <c r="I58" s="2">
        <v>439.21</v>
      </c>
      <c r="J58" s="2">
        <v>286.10000000000002</v>
      </c>
      <c r="K58" s="2">
        <v>153.11000000000001</v>
      </c>
      <c r="L58" s="3">
        <f t="shared" si="1"/>
        <v>0.3486031738803762</v>
      </c>
      <c r="M58" s="4" t="str">
        <f t="shared" si="2"/>
        <v>Pro58</v>
      </c>
    </row>
    <row r="59" spans="1:13" x14ac:dyDescent="0.3">
      <c r="A59" s="1">
        <v>45323</v>
      </c>
      <c r="B59" s="1" t="str">
        <f t="shared" si="0"/>
        <v>Feb-2024</v>
      </c>
      <c r="C59" s="2" t="s">
        <v>12</v>
      </c>
      <c r="D59" s="2" t="s">
        <v>13</v>
      </c>
      <c r="E59" s="2" t="s">
        <v>23</v>
      </c>
      <c r="F59" s="2">
        <v>158</v>
      </c>
      <c r="G59" s="2">
        <v>7.16</v>
      </c>
      <c r="H59" s="2">
        <v>4.72</v>
      </c>
      <c r="I59" s="2">
        <v>1131.28</v>
      </c>
      <c r="J59" s="2">
        <v>746.49</v>
      </c>
      <c r="K59" s="2">
        <v>384.79</v>
      </c>
      <c r="L59" s="3">
        <f t="shared" si="1"/>
        <v>0.34013683615020157</v>
      </c>
      <c r="M59" s="4" t="str">
        <f t="shared" si="2"/>
        <v>Sna59</v>
      </c>
    </row>
    <row r="60" spans="1:13" x14ac:dyDescent="0.3">
      <c r="A60" s="1">
        <v>45323</v>
      </c>
      <c r="B60" s="1" t="str">
        <f t="shared" si="0"/>
        <v>Feb-2024</v>
      </c>
      <c r="C60" s="2" t="s">
        <v>11</v>
      </c>
      <c r="D60" s="2" t="s">
        <v>14</v>
      </c>
      <c r="E60" s="2" t="s">
        <v>19</v>
      </c>
      <c r="F60" s="2">
        <v>47</v>
      </c>
      <c r="G60" s="2">
        <v>2.3199999999999998</v>
      </c>
      <c r="H60" s="2">
        <v>1.18</v>
      </c>
      <c r="I60" s="2">
        <v>109.04</v>
      </c>
      <c r="J60" s="2">
        <v>55.41</v>
      </c>
      <c r="K60" s="2">
        <v>53.63</v>
      </c>
      <c r="L60" s="3">
        <f t="shared" si="1"/>
        <v>0.49183785766691124</v>
      </c>
      <c r="M60" s="4" t="str">
        <f t="shared" si="2"/>
        <v>Dri60</v>
      </c>
    </row>
    <row r="61" spans="1:13" x14ac:dyDescent="0.3">
      <c r="A61" s="1">
        <v>45444</v>
      </c>
      <c r="B61" s="1" t="str">
        <f t="shared" si="0"/>
        <v>Jun-2024</v>
      </c>
      <c r="C61" s="2" t="s">
        <v>12</v>
      </c>
      <c r="D61" s="2" t="s">
        <v>17</v>
      </c>
      <c r="E61" s="2" t="s">
        <v>32</v>
      </c>
      <c r="F61" s="2">
        <v>103</v>
      </c>
      <c r="G61" s="2">
        <v>8.34</v>
      </c>
      <c r="H61" s="2">
        <v>5.94</v>
      </c>
      <c r="I61" s="2">
        <v>859.02</v>
      </c>
      <c r="J61" s="2">
        <v>611.79</v>
      </c>
      <c r="K61" s="2">
        <v>247.23</v>
      </c>
      <c r="L61" s="3">
        <f t="shared" si="1"/>
        <v>0.28780470769015853</v>
      </c>
      <c r="M61" s="4" t="str">
        <f t="shared" si="2"/>
        <v>Dai61</v>
      </c>
    </row>
    <row r="62" spans="1:13" x14ac:dyDescent="0.3">
      <c r="A62" s="1">
        <v>45292</v>
      </c>
      <c r="B62" s="1" t="str">
        <f t="shared" si="0"/>
        <v>Jan-2024</v>
      </c>
      <c r="C62" s="2" t="s">
        <v>11</v>
      </c>
      <c r="D62" s="2" t="s">
        <v>17</v>
      </c>
      <c r="E62" s="2" t="s">
        <v>27</v>
      </c>
      <c r="F62" s="2">
        <v>170</v>
      </c>
      <c r="G62" s="2">
        <v>6.59</v>
      </c>
      <c r="H62" s="2">
        <v>4.18</v>
      </c>
      <c r="I62" s="2">
        <v>1120.3</v>
      </c>
      <c r="J62" s="2">
        <v>710.75</v>
      </c>
      <c r="K62" s="2">
        <v>409.55</v>
      </c>
      <c r="L62" s="3">
        <f t="shared" si="1"/>
        <v>0.36557172186021603</v>
      </c>
      <c r="M62" s="4" t="str">
        <f t="shared" si="2"/>
        <v>Dai62</v>
      </c>
    </row>
    <row r="63" spans="1:13" x14ac:dyDescent="0.3">
      <c r="A63" s="1">
        <v>45444</v>
      </c>
      <c r="B63" s="1" t="str">
        <f t="shared" si="0"/>
        <v>Jun-2024</v>
      </c>
      <c r="C63" s="2" t="s">
        <v>11</v>
      </c>
      <c r="D63" s="2" t="s">
        <v>16</v>
      </c>
      <c r="E63" s="2" t="s">
        <v>21</v>
      </c>
      <c r="F63" s="2">
        <v>59</v>
      </c>
      <c r="G63" s="2">
        <v>8.39</v>
      </c>
      <c r="H63" s="2">
        <v>5.79</v>
      </c>
      <c r="I63" s="2">
        <v>495.01</v>
      </c>
      <c r="J63" s="2">
        <v>341.4</v>
      </c>
      <c r="K63" s="2">
        <v>153.61000000000001</v>
      </c>
      <c r="L63" s="3">
        <f t="shared" si="1"/>
        <v>0.31031696329367087</v>
      </c>
      <c r="M63" s="4" t="str">
        <f t="shared" si="2"/>
        <v>Pro63</v>
      </c>
    </row>
    <row r="64" spans="1:13" x14ac:dyDescent="0.3">
      <c r="A64" s="1">
        <v>45444</v>
      </c>
      <c r="B64" s="1" t="str">
        <f t="shared" si="0"/>
        <v>Jun-2024</v>
      </c>
      <c r="C64" s="2" t="s">
        <v>11</v>
      </c>
      <c r="D64" s="2" t="s">
        <v>14</v>
      </c>
      <c r="E64" s="2" t="s">
        <v>22</v>
      </c>
      <c r="F64" s="2">
        <v>46</v>
      </c>
      <c r="G64" s="2">
        <v>3.97</v>
      </c>
      <c r="H64" s="2">
        <v>3.12</v>
      </c>
      <c r="I64" s="2">
        <v>182.62</v>
      </c>
      <c r="J64" s="2">
        <v>143.5</v>
      </c>
      <c r="K64" s="2">
        <v>39.119999999999997</v>
      </c>
      <c r="L64" s="3">
        <f t="shared" si="1"/>
        <v>0.21421531048077974</v>
      </c>
      <c r="M64" s="4" t="str">
        <f t="shared" si="2"/>
        <v>Dri64</v>
      </c>
    </row>
    <row r="65" spans="1:13" x14ac:dyDescent="0.3">
      <c r="A65" s="1">
        <v>45323</v>
      </c>
      <c r="B65" s="1" t="str">
        <f t="shared" si="0"/>
        <v>Feb-2024</v>
      </c>
      <c r="C65" s="2" t="s">
        <v>11</v>
      </c>
      <c r="D65" s="2" t="s">
        <v>17</v>
      </c>
      <c r="E65" s="2" t="s">
        <v>32</v>
      </c>
      <c r="F65" s="2">
        <v>49</v>
      </c>
      <c r="G65" s="2">
        <v>4.79</v>
      </c>
      <c r="H65" s="2">
        <v>2.78</v>
      </c>
      <c r="I65" s="2">
        <v>234.71</v>
      </c>
      <c r="J65" s="2">
        <v>136.33000000000001</v>
      </c>
      <c r="K65" s="2">
        <v>98.38</v>
      </c>
      <c r="L65" s="3">
        <f t="shared" si="1"/>
        <v>0.41915555366196577</v>
      </c>
      <c r="M65" s="4" t="str">
        <f t="shared" si="2"/>
        <v>Dai65</v>
      </c>
    </row>
    <row r="66" spans="1:13" x14ac:dyDescent="0.3">
      <c r="A66" s="1">
        <v>45383</v>
      </c>
      <c r="B66" s="1" t="str">
        <f t="shared" si="0"/>
        <v>Apr-2024</v>
      </c>
      <c r="C66" s="2" t="s">
        <v>11</v>
      </c>
      <c r="D66" s="2" t="s">
        <v>14</v>
      </c>
      <c r="E66" s="2" t="s">
        <v>19</v>
      </c>
      <c r="F66" s="2">
        <v>34</v>
      </c>
      <c r="G66" s="2">
        <v>5.19</v>
      </c>
      <c r="H66" s="2">
        <v>4.12</v>
      </c>
      <c r="I66" s="2">
        <v>176.46</v>
      </c>
      <c r="J66" s="2">
        <v>139.94</v>
      </c>
      <c r="K66" s="2">
        <v>36.520000000000003</v>
      </c>
      <c r="L66" s="3">
        <f t="shared" si="1"/>
        <v>0.20695908421171938</v>
      </c>
      <c r="M66" s="4" t="str">
        <f t="shared" si="2"/>
        <v>Dri66</v>
      </c>
    </row>
    <row r="67" spans="1:13" x14ac:dyDescent="0.3">
      <c r="A67" s="1">
        <v>45292</v>
      </c>
      <c r="B67" s="1" t="str">
        <f t="shared" ref="B67:B130" si="3">TEXT(A67, "mmm-yyyy")</f>
        <v>Jan-2024</v>
      </c>
      <c r="C67" s="2" t="s">
        <v>12</v>
      </c>
      <c r="D67" s="2" t="s">
        <v>15</v>
      </c>
      <c r="E67" s="2" t="s">
        <v>25</v>
      </c>
      <c r="F67" s="2">
        <v>178</v>
      </c>
      <c r="G67" s="2">
        <v>6.5</v>
      </c>
      <c r="H67" s="2">
        <v>4.29</v>
      </c>
      <c r="I67" s="2">
        <v>1157</v>
      </c>
      <c r="J67" s="2">
        <v>764.49</v>
      </c>
      <c r="K67" s="2">
        <v>392.51</v>
      </c>
      <c r="L67" s="3">
        <f t="shared" ref="L67:L130" si="4">IF(I67=0, 0, K67/I67)</f>
        <v>0.33924805531547103</v>
      </c>
      <c r="M67" s="4" t="str">
        <f t="shared" ref="M67:M130" si="5">LEFT(D67,3)&amp;ROW()</f>
        <v>Bak67</v>
      </c>
    </row>
    <row r="68" spans="1:13" x14ac:dyDescent="0.3">
      <c r="A68" s="1">
        <v>45292</v>
      </c>
      <c r="B68" s="1" t="str">
        <f t="shared" si="3"/>
        <v>Jan-2024</v>
      </c>
      <c r="C68" s="2" t="s">
        <v>10</v>
      </c>
      <c r="D68" s="2" t="s">
        <v>16</v>
      </c>
      <c r="E68" s="2" t="s">
        <v>28</v>
      </c>
      <c r="F68" s="2">
        <v>46</v>
      </c>
      <c r="G68" s="2">
        <v>3.72</v>
      </c>
      <c r="H68" s="2">
        <v>2.19</v>
      </c>
      <c r="I68" s="2">
        <v>171.12</v>
      </c>
      <c r="J68" s="2">
        <v>100.95</v>
      </c>
      <c r="K68" s="2">
        <v>70.17</v>
      </c>
      <c r="L68" s="3">
        <f t="shared" si="4"/>
        <v>0.41006311360448811</v>
      </c>
      <c r="M68" s="4" t="str">
        <f t="shared" si="5"/>
        <v>Pro68</v>
      </c>
    </row>
    <row r="69" spans="1:13" x14ac:dyDescent="0.3">
      <c r="A69" s="1">
        <v>45413</v>
      </c>
      <c r="B69" s="1" t="str">
        <f t="shared" si="3"/>
        <v>May-2024</v>
      </c>
      <c r="C69" s="2" t="s">
        <v>12</v>
      </c>
      <c r="D69" s="2" t="s">
        <v>14</v>
      </c>
      <c r="E69" s="2" t="s">
        <v>19</v>
      </c>
      <c r="F69" s="2">
        <v>186</v>
      </c>
      <c r="G69" s="2">
        <v>5.72</v>
      </c>
      <c r="H69" s="2">
        <v>2.91</v>
      </c>
      <c r="I69" s="2">
        <v>1063.92</v>
      </c>
      <c r="J69" s="2">
        <v>541.78</v>
      </c>
      <c r="K69" s="2">
        <v>522.14</v>
      </c>
      <c r="L69" s="3">
        <f t="shared" si="4"/>
        <v>0.49076998270546651</v>
      </c>
      <c r="M69" s="4" t="str">
        <f t="shared" si="5"/>
        <v>Dri69</v>
      </c>
    </row>
    <row r="70" spans="1:13" x14ac:dyDescent="0.3">
      <c r="A70" s="1">
        <v>45383</v>
      </c>
      <c r="B70" s="1" t="str">
        <f t="shared" si="3"/>
        <v>Apr-2024</v>
      </c>
      <c r="C70" s="2" t="s">
        <v>11</v>
      </c>
      <c r="D70" s="2" t="s">
        <v>17</v>
      </c>
      <c r="E70" s="2" t="s">
        <v>27</v>
      </c>
      <c r="F70" s="2">
        <v>69</v>
      </c>
      <c r="G70" s="2">
        <v>8.42</v>
      </c>
      <c r="H70" s="2">
        <v>5.57</v>
      </c>
      <c r="I70" s="2">
        <v>580.98</v>
      </c>
      <c r="J70" s="2">
        <v>384.33</v>
      </c>
      <c r="K70" s="2">
        <v>196.65</v>
      </c>
      <c r="L70" s="3">
        <f t="shared" si="4"/>
        <v>0.33847980997624705</v>
      </c>
      <c r="M70" s="4" t="str">
        <f t="shared" si="5"/>
        <v>Dai70</v>
      </c>
    </row>
    <row r="71" spans="1:13" x14ac:dyDescent="0.3">
      <c r="A71" s="1">
        <v>45413</v>
      </c>
      <c r="B71" s="1" t="str">
        <f t="shared" si="3"/>
        <v>May-2024</v>
      </c>
      <c r="C71" s="2" t="s">
        <v>12</v>
      </c>
      <c r="D71" s="2" t="s">
        <v>17</v>
      </c>
      <c r="E71" s="2" t="s">
        <v>29</v>
      </c>
      <c r="F71" s="2">
        <v>36</v>
      </c>
      <c r="G71" s="2">
        <v>2.98</v>
      </c>
      <c r="H71" s="2">
        <v>2.3199999999999998</v>
      </c>
      <c r="I71" s="2">
        <v>107.28</v>
      </c>
      <c r="J71" s="2">
        <v>83.67</v>
      </c>
      <c r="K71" s="2">
        <v>23.61</v>
      </c>
      <c r="L71" s="3">
        <f t="shared" si="4"/>
        <v>0.22007829977628635</v>
      </c>
      <c r="M71" s="4" t="str">
        <f t="shared" si="5"/>
        <v>Dai71</v>
      </c>
    </row>
    <row r="72" spans="1:13" x14ac:dyDescent="0.3">
      <c r="A72" s="1">
        <v>45444</v>
      </c>
      <c r="B72" s="1" t="str">
        <f t="shared" si="3"/>
        <v>Jun-2024</v>
      </c>
      <c r="C72" s="2" t="s">
        <v>12</v>
      </c>
      <c r="D72" s="2" t="s">
        <v>17</v>
      </c>
      <c r="E72" s="2" t="s">
        <v>32</v>
      </c>
      <c r="F72" s="2">
        <v>98</v>
      </c>
      <c r="G72" s="2">
        <v>4.63</v>
      </c>
      <c r="H72" s="2">
        <v>3.57</v>
      </c>
      <c r="I72" s="2">
        <v>453.74</v>
      </c>
      <c r="J72" s="2">
        <v>350.34</v>
      </c>
      <c r="K72" s="2">
        <v>103.4</v>
      </c>
      <c r="L72" s="3">
        <f t="shared" si="4"/>
        <v>0.22788381011151762</v>
      </c>
      <c r="M72" s="4" t="str">
        <f t="shared" si="5"/>
        <v>Dai72</v>
      </c>
    </row>
    <row r="73" spans="1:13" x14ac:dyDescent="0.3">
      <c r="A73" s="1">
        <v>45444</v>
      </c>
      <c r="B73" s="1" t="str">
        <f t="shared" si="3"/>
        <v>Jun-2024</v>
      </c>
      <c r="C73" s="2" t="s">
        <v>10</v>
      </c>
      <c r="D73" s="2" t="s">
        <v>16</v>
      </c>
      <c r="E73" s="2" t="s">
        <v>21</v>
      </c>
      <c r="F73" s="2">
        <v>21</v>
      </c>
      <c r="G73" s="2">
        <v>2.97</v>
      </c>
      <c r="H73" s="2">
        <v>1.85</v>
      </c>
      <c r="I73" s="2">
        <v>62.37</v>
      </c>
      <c r="J73" s="2">
        <v>38.92</v>
      </c>
      <c r="K73" s="2">
        <v>23.45</v>
      </c>
      <c r="L73" s="3">
        <f t="shared" si="4"/>
        <v>0.37598204264870932</v>
      </c>
      <c r="M73" s="4" t="str">
        <f t="shared" si="5"/>
        <v>Pro73</v>
      </c>
    </row>
    <row r="74" spans="1:13" x14ac:dyDescent="0.3">
      <c r="A74" s="1">
        <v>45323</v>
      </c>
      <c r="B74" s="1" t="str">
        <f t="shared" si="3"/>
        <v>Feb-2024</v>
      </c>
      <c r="C74" s="2" t="s">
        <v>12</v>
      </c>
      <c r="D74" s="2" t="s">
        <v>13</v>
      </c>
      <c r="E74" s="2" t="s">
        <v>23</v>
      </c>
      <c r="F74" s="2">
        <v>39</v>
      </c>
      <c r="G74" s="2">
        <v>3.89</v>
      </c>
      <c r="H74" s="2">
        <v>2.76</v>
      </c>
      <c r="I74" s="2">
        <v>151.71</v>
      </c>
      <c r="J74" s="2">
        <v>107.67</v>
      </c>
      <c r="K74" s="2">
        <v>44.04</v>
      </c>
      <c r="L74" s="3">
        <f t="shared" si="4"/>
        <v>0.29029068617757564</v>
      </c>
      <c r="M74" s="4" t="str">
        <f t="shared" si="5"/>
        <v>Sna74</v>
      </c>
    </row>
    <row r="75" spans="1:13" x14ac:dyDescent="0.3">
      <c r="A75" s="1">
        <v>45413</v>
      </c>
      <c r="B75" s="1" t="str">
        <f t="shared" si="3"/>
        <v>May-2024</v>
      </c>
      <c r="C75" s="2" t="s">
        <v>11</v>
      </c>
      <c r="D75" s="2" t="s">
        <v>16</v>
      </c>
      <c r="E75" s="2" t="s">
        <v>21</v>
      </c>
      <c r="F75" s="2">
        <v>192</v>
      </c>
      <c r="G75" s="2">
        <v>1.89</v>
      </c>
      <c r="H75" s="2">
        <v>1.06</v>
      </c>
      <c r="I75" s="2">
        <v>362.88</v>
      </c>
      <c r="J75" s="2">
        <v>202.56</v>
      </c>
      <c r="K75" s="2">
        <v>160.32</v>
      </c>
      <c r="L75" s="3">
        <f t="shared" si="4"/>
        <v>0.4417989417989418</v>
      </c>
      <c r="M75" s="4" t="str">
        <f t="shared" si="5"/>
        <v>Pro75</v>
      </c>
    </row>
    <row r="76" spans="1:13" x14ac:dyDescent="0.3">
      <c r="A76" s="1">
        <v>45352</v>
      </c>
      <c r="B76" s="1" t="str">
        <f t="shared" si="3"/>
        <v>Mar-2024</v>
      </c>
      <c r="C76" s="2" t="s">
        <v>11</v>
      </c>
      <c r="D76" s="2" t="s">
        <v>13</v>
      </c>
      <c r="E76" s="2" t="s">
        <v>23</v>
      </c>
      <c r="F76" s="2">
        <v>76</v>
      </c>
      <c r="G76" s="2">
        <v>8.25</v>
      </c>
      <c r="H76" s="2">
        <v>6.54</v>
      </c>
      <c r="I76" s="2">
        <v>627</v>
      </c>
      <c r="J76" s="2">
        <v>496.66</v>
      </c>
      <c r="K76" s="2">
        <v>130.34</v>
      </c>
      <c r="L76" s="3">
        <f t="shared" si="4"/>
        <v>0.20787878787878789</v>
      </c>
      <c r="M76" s="4" t="str">
        <f t="shared" si="5"/>
        <v>Sna76</v>
      </c>
    </row>
    <row r="77" spans="1:13" x14ac:dyDescent="0.3">
      <c r="A77" s="1">
        <v>45413</v>
      </c>
      <c r="B77" s="1" t="str">
        <f t="shared" si="3"/>
        <v>May-2024</v>
      </c>
      <c r="C77" s="2" t="s">
        <v>11</v>
      </c>
      <c r="D77" s="2" t="s">
        <v>15</v>
      </c>
      <c r="E77" s="2" t="s">
        <v>25</v>
      </c>
      <c r="F77" s="2">
        <v>120</v>
      </c>
      <c r="G77" s="2">
        <v>4.54</v>
      </c>
      <c r="H77" s="2">
        <v>3.37</v>
      </c>
      <c r="I77" s="2">
        <v>544.79999999999995</v>
      </c>
      <c r="J77" s="2">
        <v>404.78</v>
      </c>
      <c r="K77" s="2">
        <v>140.02000000000001</v>
      </c>
      <c r="L77" s="3">
        <f t="shared" si="4"/>
        <v>0.25701174743024968</v>
      </c>
      <c r="M77" s="4" t="str">
        <f t="shared" si="5"/>
        <v>Bak77</v>
      </c>
    </row>
    <row r="78" spans="1:13" x14ac:dyDescent="0.3">
      <c r="A78" s="1">
        <v>45413</v>
      </c>
      <c r="B78" s="1" t="str">
        <f t="shared" si="3"/>
        <v>May-2024</v>
      </c>
      <c r="C78" s="2" t="s">
        <v>12</v>
      </c>
      <c r="D78" s="2" t="s">
        <v>17</v>
      </c>
      <c r="E78" s="2" t="s">
        <v>27</v>
      </c>
      <c r="F78" s="2">
        <v>21</v>
      </c>
      <c r="G78" s="2">
        <v>8.49</v>
      </c>
      <c r="H78" s="2">
        <v>4.5999999999999996</v>
      </c>
      <c r="I78" s="2">
        <v>178.29</v>
      </c>
      <c r="J78" s="2">
        <v>96.64</v>
      </c>
      <c r="K78" s="2">
        <v>81.650000000000006</v>
      </c>
      <c r="L78" s="3">
        <f t="shared" si="4"/>
        <v>0.45796174771439796</v>
      </c>
      <c r="M78" s="4" t="str">
        <f t="shared" si="5"/>
        <v>Dai78</v>
      </c>
    </row>
    <row r="79" spans="1:13" x14ac:dyDescent="0.3">
      <c r="A79" s="1">
        <v>45352</v>
      </c>
      <c r="B79" s="1" t="str">
        <f t="shared" si="3"/>
        <v>Mar-2024</v>
      </c>
      <c r="C79" s="2" t="s">
        <v>11</v>
      </c>
      <c r="D79" s="2" t="s">
        <v>14</v>
      </c>
      <c r="E79" s="2" t="s">
        <v>19</v>
      </c>
      <c r="F79" s="2">
        <v>169</v>
      </c>
      <c r="G79" s="2">
        <v>2.86</v>
      </c>
      <c r="H79" s="2">
        <v>1.69</v>
      </c>
      <c r="I79" s="2">
        <v>483.34</v>
      </c>
      <c r="J79" s="2">
        <v>286.31</v>
      </c>
      <c r="K79" s="2">
        <v>197.03</v>
      </c>
      <c r="L79" s="3">
        <f t="shared" si="4"/>
        <v>0.40764265320478338</v>
      </c>
      <c r="M79" s="4" t="str">
        <f t="shared" si="5"/>
        <v>Dri79</v>
      </c>
    </row>
    <row r="80" spans="1:13" x14ac:dyDescent="0.3">
      <c r="A80" s="1">
        <v>45352</v>
      </c>
      <c r="B80" s="1" t="str">
        <f t="shared" si="3"/>
        <v>Mar-2024</v>
      </c>
      <c r="C80" s="2" t="s">
        <v>10</v>
      </c>
      <c r="D80" s="2" t="s">
        <v>17</v>
      </c>
      <c r="E80" s="2" t="s">
        <v>27</v>
      </c>
      <c r="F80" s="2">
        <v>20</v>
      </c>
      <c r="G80" s="2">
        <v>3.38</v>
      </c>
      <c r="H80" s="2">
        <v>2.62</v>
      </c>
      <c r="I80" s="2">
        <v>67.599999999999994</v>
      </c>
      <c r="J80" s="2">
        <v>52.34</v>
      </c>
      <c r="K80" s="2">
        <v>15.26</v>
      </c>
      <c r="L80" s="3">
        <f t="shared" si="4"/>
        <v>0.22573964497041421</v>
      </c>
      <c r="M80" s="4" t="str">
        <f t="shared" si="5"/>
        <v>Dai80</v>
      </c>
    </row>
    <row r="81" spans="1:13" x14ac:dyDescent="0.3">
      <c r="A81" s="1">
        <v>45352</v>
      </c>
      <c r="B81" s="1" t="str">
        <f t="shared" si="3"/>
        <v>Mar-2024</v>
      </c>
      <c r="C81" s="2" t="s">
        <v>12</v>
      </c>
      <c r="D81" s="2" t="s">
        <v>14</v>
      </c>
      <c r="E81" s="2" t="s">
        <v>19</v>
      </c>
      <c r="F81" s="2">
        <v>27</v>
      </c>
      <c r="G81" s="2">
        <v>7.96</v>
      </c>
      <c r="H81" s="2">
        <v>5.23</v>
      </c>
      <c r="I81" s="2">
        <v>214.92</v>
      </c>
      <c r="J81" s="2">
        <v>141.18</v>
      </c>
      <c r="K81" s="2">
        <v>73.739999999999995</v>
      </c>
      <c r="L81" s="3">
        <f t="shared" si="4"/>
        <v>0.34310441094360694</v>
      </c>
      <c r="M81" s="4" t="str">
        <f t="shared" si="5"/>
        <v>Dri81</v>
      </c>
    </row>
    <row r="82" spans="1:13" x14ac:dyDescent="0.3">
      <c r="A82" s="1">
        <v>45292</v>
      </c>
      <c r="B82" s="1" t="str">
        <f t="shared" si="3"/>
        <v>Jan-2024</v>
      </c>
      <c r="C82" s="2" t="s">
        <v>12</v>
      </c>
      <c r="D82" s="2" t="s">
        <v>13</v>
      </c>
      <c r="E82" s="2" t="s">
        <v>18</v>
      </c>
      <c r="F82" s="2">
        <v>149</v>
      </c>
      <c r="G82" s="2">
        <v>2.16</v>
      </c>
      <c r="H82" s="2">
        <v>1.2</v>
      </c>
      <c r="I82" s="2">
        <v>321.83999999999997</v>
      </c>
      <c r="J82" s="2">
        <v>178.52</v>
      </c>
      <c r="K82" s="2">
        <v>143.32</v>
      </c>
      <c r="L82" s="3">
        <f t="shared" si="4"/>
        <v>0.44531444195873726</v>
      </c>
      <c r="M82" s="4" t="str">
        <f t="shared" si="5"/>
        <v>Sna82</v>
      </c>
    </row>
    <row r="83" spans="1:13" x14ac:dyDescent="0.3">
      <c r="A83" s="1">
        <v>45444</v>
      </c>
      <c r="B83" s="1" t="str">
        <f t="shared" si="3"/>
        <v>Jun-2024</v>
      </c>
      <c r="C83" s="2" t="s">
        <v>10</v>
      </c>
      <c r="D83" s="2" t="s">
        <v>16</v>
      </c>
      <c r="E83" s="2" t="s">
        <v>30</v>
      </c>
      <c r="F83" s="2">
        <v>75</v>
      </c>
      <c r="G83" s="2">
        <v>9.01</v>
      </c>
      <c r="H83" s="2">
        <v>6.91</v>
      </c>
      <c r="I83" s="2">
        <v>675.75</v>
      </c>
      <c r="J83" s="2">
        <v>518.38</v>
      </c>
      <c r="K83" s="2">
        <v>157.37</v>
      </c>
      <c r="L83" s="3">
        <f t="shared" si="4"/>
        <v>0.23288198298187199</v>
      </c>
      <c r="M83" s="4" t="str">
        <f t="shared" si="5"/>
        <v>Pro83</v>
      </c>
    </row>
    <row r="84" spans="1:13" x14ac:dyDescent="0.3">
      <c r="A84" s="1">
        <v>45323</v>
      </c>
      <c r="B84" s="1" t="str">
        <f t="shared" si="3"/>
        <v>Feb-2024</v>
      </c>
      <c r="C84" s="2" t="s">
        <v>10</v>
      </c>
      <c r="D84" s="2" t="s">
        <v>14</v>
      </c>
      <c r="E84" s="2" t="s">
        <v>19</v>
      </c>
      <c r="F84" s="2">
        <v>107</v>
      </c>
      <c r="G84" s="2">
        <v>1.66</v>
      </c>
      <c r="H84" s="2">
        <v>1.19</v>
      </c>
      <c r="I84" s="2">
        <v>177.62</v>
      </c>
      <c r="J84" s="2">
        <v>127.75</v>
      </c>
      <c r="K84" s="2">
        <v>49.87</v>
      </c>
      <c r="L84" s="3">
        <f t="shared" si="4"/>
        <v>0.28076793153924107</v>
      </c>
      <c r="M84" s="4" t="str">
        <f t="shared" si="5"/>
        <v>Dri84</v>
      </c>
    </row>
    <row r="85" spans="1:13" x14ac:dyDescent="0.3">
      <c r="A85" s="1">
        <v>45383</v>
      </c>
      <c r="B85" s="1" t="str">
        <f t="shared" si="3"/>
        <v>Apr-2024</v>
      </c>
      <c r="C85" s="2" t="s">
        <v>10</v>
      </c>
      <c r="D85" s="2" t="s">
        <v>16</v>
      </c>
      <c r="E85" s="2" t="s">
        <v>21</v>
      </c>
      <c r="F85" s="2">
        <v>116</v>
      </c>
      <c r="G85" s="2">
        <v>2.7</v>
      </c>
      <c r="H85" s="2">
        <v>1.97</v>
      </c>
      <c r="I85" s="2">
        <v>313.2</v>
      </c>
      <c r="J85" s="2">
        <v>228.96</v>
      </c>
      <c r="K85" s="2">
        <v>84.24</v>
      </c>
      <c r="L85" s="3">
        <f t="shared" si="4"/>
        <v>0.26896551724137929</v>
      </c>
      <c r="M85" s="4" t="str">
        <f t="shared" si="5"/>
        <v>Pro85</v>
      </c>
    </row>
    <row r="86" spans="1:13" x14ac:dyDescent="0.3">
      <c r="A86" s="1">
        <v>45323</v>
      </c>
      <c r="B86" s="1" t="str">
        <f t="shared" si="3"/>
        <v>Feb-2024</v>
      </c>
      <c r="C86" s="2" t="s">
        <v>12</v>
      </c>
      <c r="D86" s="2" t="s">
        <v>17</v>
      </c>
      <c r="E86" s="2" t="s">
        <v>29</v>
      </c>
      <c r="F86" s="2">
        <v>117</v>
      </c>
      <c r="G86" s="2">
        <v>3.16</v>
      </c>
      <c r="H86" s="2">
        <v>1.74</v>
      </c>
      <c r="I86" s="2">
        <v>369.72</v>
      </c>
      <c r="J86" s="2">
        <v>203.49</v>
      </c>
      <c r="K86" s="2">
        <v>166.23</v>
      </c>
      <c r="L86" s="3">
        <f t="shared" si="4"/>
        <v>0.44961051606621222</v>
      </c>
      <c r="M86" s="4" t="str">
        <f t="shared" si="5"/>
        <v>Dai86</v>
      </c>
    </row>
    <row r="87" spans="1:13" x14ac:dyDescent="0.3">
      <c r="A87" s="1">
        <v>45292</v>
      </c>
      <c r="B87" s="1" t="str">
        <f t="shared" si="3"/>
        <v>Jan-2024</v>
      </c>
      <c r="C87" s="2" t="s">
        <v>10</v>
      </c>
      <c r="D87" s="2" t="s">
        <v>14</v>
      </c>
      <c r="E87" s="2" t="s">
        <v>22</v>
      </c>
      <c r="F87" s="2">
        <v>143</v>
      </c>
      <c r="G87" s="2">
        <v>2.86</v>
      </c>
      <c r="H87" s="2">
        <v>1.95</v>
      </c>
      <c r="I87" s="2">
        <v>408.98</v>
      </c>
      <c r="J87" s="2">
        <v>278.5</v>
      </c>
      <c r="K87" s="2">
        <v>130.47999999999999</v>
      </c>
      <c r="L87" s="3">
        <f t="shared" si="4"/>
        <v>0.31903760575089241</v>
      </c>
      <c r="M87" s="4" t="str">
        <f t="shared" si="5"/>
        <v>Dri87</v>
      </c>
    </row>
    <row r="88" spans="1:13" x14ac:dyDescent="0.3">
      <c r="A88" s="1">
        <v>45323</v>
      </c>
      <c r="B88" s="1" t="str">
        <f t="shared" si="3"/>
        <v>Feb-2024</v>
      </c>
      <c r="C88" s="2" t="s">
        <v>12</v>
      </c>
      <c r="D88" s="2" t="s">
        <v>16</v>
      </c>
      <c r="E88" s="2" t="s">
        <v>30</v>
      </c>
      <c r="F88" s="2">
        <v>134</v>
      </c>
      <c r="G88" s="2">
        <v>4.92</v>
      </c>
      <c r="H88" s="2">
        <v>3.04</v>
      </c>
      <c r="I88" s="2">
        <v>659.28</v>
      </c>
      <c r="J88" s="2">
        <v>406.82</v>
      </c>
      <c r="K88" s="2">
        <v>252.46</v>
      </c>
      <c r="L88" s="3">
        <f t="shared" si="4"/>
        <v>0.38293289649314405</v>
      </c>
      <c r="M88" s="4" t="str">
        <f t="shared" si="5"/>
        <v>Pro88</v>
      </c>
    </row>
    <row r="89" spans="1:13" x14ac:dyDescent="0.3">
      <c r="A89" s="1">
        <v>45323</v>
      </c>
      <c r="B89" s="1" t="str">
        <f t="shared" si="3"/>
        <v>Feb-2024</v>
      </c>
      <c r="C89" s="2" t="s">
        <v>10</v>
      </c>
      <c r="D89" s="2" t="s">
        <v>16</v>
      </c>
      <c r="E89" s="2" t="s">
        <v>28</v>
      </c>
      <c r="F89" s="2">
        <v>78</v>
      </c>
      <c r="G89" s="2">
        <v>5.41</v>
      </c>
      <c r="H89" s="2">
        <v>2.8</v>
      </c>
      <c r="I89" s="2">
        <v>421.98</v>
      </c>
      <c r="J89" s="2">
        <v>218.14</v>
      </c>
      <c r="K89" s="2">
        <v>203.84</v>
      </c>
      <c r="L89" s="3">
        <f t="shared" si="4"/>
        <v>0.48305606900800985</v>
      </c>
      <c r="M89" s="4" t="str">
        <f t="shared" si="5"/>
        <v>Pro89</v>
      </c>
    </row>
    <row r="90" spans="1:13" x14ac:dyDescent="0.3">
      <c r="A90" s="1">
        <v>45292</v>
      </c>
      <c r="B90" s="1" t="str">
        <f t="shared" si="3"/>
        <v>Jan-2024</v>
      </c>
      <c r="C90" s="2" t="s">
        <v>10</v>
      </c>
      <c r="D90" s="2" t="s">
        <v>15</v>
      </c>
      <c r="E90" s="2" t="s">
        <v>24</v>
      </c>
      <c r="F90" s="2">
        <v>179</v>
      </c>
      <c r="G90" s="2">
        <v>4.78</v>
      </c>
      <c r="H90" s="2">
        <v>2.78</v>
      </c>
      <c r="I90" s="2">
        <v>855.62</v>
      </c>
      <c r="J90" s="2">
        <v>497.67</v>
      </c>
      <c r="K90" s="2">
        <v>357.95</v>
      </c>
      <c r="L90" s="3">
        <f t="shared" si="4"/>
        <v>0.41835160468432248</v>
      </c>
      <c r="M90" s="4" t="str">
        <f t="shared" si="5"/>
        <v>Bak90</v>
      </c>
    </row>
    <row r="91" spans="1:13" x14ac:dyDescent="0.3">
      <c r="A91" s="1">
        <v>45444</v>
      </c>
      <c r="B91" s="1" t="str">
        <f t="shared" si="3"/>
        <v>Jun-2024</v>
      </c>
      <c r="C91" s="2" t="s">
        <v>12</v>
      </c>
      <c r="D91" s="2" t="s">
        <v>13</v>
      </c>
      <c r="E91" s="2" t="s">
        <v>26</v>
      </c>
      <c r="F91" s="2">
        <v>76</v>
      </c>
      <c r="G91" s="2">
        <v>11.36</v>
      </c>
      <c r="H91" s="2">
        <v>8.65</v>
      </c>
      <c r="I91" s="2">
        <v>863.36</v>
      </c>
      <c r="J91" s="2">
        <v>657.32</v>
      </c>
      <c r="K91" s="2">
        <v>206.04</v>
      </c>
      <c r="L91" s="3">
        <f t="shared" si="4"/>
        <v>0.23864899925871014</v>
      </c>
      <c r="M91" s="4" t="str">
        <f t="shared" si="5"/>
        <v>Sna91</v>
      </c>
    </row>
    <row r="92" spans="1:13" x14ac:dyDescent="0.3">
      <c r="A92" s="1">
        <v>45323</v>
      </c>
      <c r="B92" s="1" t="str">
        <f t="shared" si="3"/>
        <v>Feb-2024</v>
      </c>
      <c r="C92" s="2" t="s">
        <v>10</v>
      </c>
      <c r="D92" s="2" t="s">
        <v>13</v>
      </c>
      <c r="E92" s="2" t="s">
        <v>26</v>
      </c>
      <c r="F92" s="2">
        <v>98</v>
      </c>
      <c r="G92" s="2">
        <v>7.25</v>
      </c>
      <c r="H92" s="2">
        <v>4.0199999999999996</v>
      </c>
      <c r="I92" s="2">
        <v>710.5</v>
      </c>
      <c r="J92" s="2">
        <v>393.56</v>
      </c>
      <c r="K92" s="2">
        <v>316.94</v>
      </c>
      <c r="L92" s="3">
        <f t="shared" si="4"/>
        <v>0.44608022519352569</v>
      </c>
      <c r="M92" s="4" t="str">
        <f t="shared" si="5"/>
        <v>Sna92</v>
      </c>
    </row>
    <row r="93" spans="1:13" x14ac:dyDescent="0.3">
      <c r="A93" s="1">
        <v>45292</v>
      </c>
      <c r="B93" s="1" t="str">
        <f t="shared" si="3"/>
        <v>Jan-2024</v>
      </c>
      <c r="C93" s="2" t="s">
        <v>10</v>
      </c>
      <c r="D93" s="2" t="s">
        <v>15</v>
      </c>
      <c r="E93" s="2" t="s">
        <v>25</v>
      </c>
      <c r="F93" s="2">
        <v>74</v>
      </c>
      <c r="G93" s="2">
        <v>10.9</v>
      </c>
      <c r="H93" s="2">
        <v>5.67</v>
      </c>
      <c r="I93" s="2">
        <v>806.6</v>
      </c>
      <c r="J93" s="2">
        <v>419.7</v>
      </c>
      <c r="K93" s="2">
        <v>386.9</v>
      </c>
      <c r="L93" s="3">
        <f t="shared" si="4"/>
        <v>0.47966774113563099</v>
      </c>
      <c r="M93" s="4" t="str">
        <f t="shared" si="5"/>
        <v>Bak93</v>
      </c>
    </row>
    <row r="94" spans="1:13" x14ac:dyDescent="0.3">
      <c r="A94" s="1">
        <v>45413</v>
      </c>
      <c r="B94" s="1" t="str">
        <f t="shared" si="3"/>
        <v>May-2024</v>
      </c>
      <c r="C94" s="2" t="s">
        <v>11</v>
      </c>
      <c r="D94" s="2" t="s">
        <v>16</v>
      </c>
      <c r="E94" s="2" t="s">
        <v>21</v>
      </c>
      <c r="F94" s="2">
        <v>185</v>
      </c>
      <c r="G94" s="2">
        <v>8.5</v>
      </c>
      <c r="H94" s="2">
        <v>4.96</v>
      </c>
      <c r="I94" s="2">
        <v>1572.5</v>
      </c>
      <c r="J94" s="2">
        <v>917.98</v>
      </c>
      <c r="K94" s="2">
        <v>654.52</v>
      </c>
      <c r="L94" s="3">
        <f t="shared" si="4"/>
        <v>0.4162289348171701</v>
      </c>
      <c r="M94" s="4" t="str">
        <f t="shared" si="5"/>
        <v>Pro94</v>
      </c>
    </row>
    <row r="95" spans="1:13" x14ac:dyDescent="0.3">
      <c r="A95" s="1">
        <v>45323</v>
      </c>
      <c r="B95" s="1" t="str">
        <f t="shared" si="3"/>
        <v>Feb-2024</v>
      </c>
      <c r="C95" s="2" t="s">
        <v>12</v>
      </c>
      <c r="D95" s="2" t="s">
        <v>16</v>
      </c>
      <c r="E95" s="2" t="s">
        <v>28</v>
      </c>
      <c r="F95" s="2">
        <v>150</v>
      </c>
      <c r="G95" s="2">
        <v>10.97</v>
      </c>
      <c r="H95" s="2">
        <v>8.58</v>
      </c>
      <c r="I95" s="2">
        <v>1645.5</v>
      </c>
      <c r="J95" s="2">
        <v>1286.8599999999999</v>
      </c>
      <c r="K95" s="2">
        <v>358.64</v>
      </c>
      <c r="L95" s="3">
        <f t="shared" si="4"/>
        <v>0.21795199027651169</v>
      </c>
      <c r="M95" s="4" t="str">
        <f t="shared" si="5"/>
        <v>Pro95</v>
      </c>
    </row>
    <row r="96" spans="1:13" x14ac:dyDescent="0.3">
      <c r="A96" s="1">
        <v>45352</v>
      </c>
      <c r="B96" s="1" t="str">
        <f t="shared" si="3"/>
        <v>Mar-2024</v>
      </c>
      <c r="C96" s="2" t="s">
        <v>10</v>
      </c>
      <c r="D96" s="2" t="s">
        <v>13</v>
      </c>
      <c r="E96" s="2" t="s">
        <v>23</v>
      </c>
      <c r="F96" s="2">
        <v>109</v>
      </c>
      <c r="G96" s="2">
        <v>6.85</v>
      </c>
      <c r="H96" s="2">
        <v>5.18</v>
      </c>
      <c r="I96" s="2">
        <v>746.65</v>
      </c>
      <c r="J96" s="2">
        <v>564.74</v>
      </c>
      <c r="K96" s="2">
        <v>181.91</v>
      </c>
      <c r="L96" s="3">
        <f t="shared" si="4"/>
        <v>0.2436349025647894</v>
      </c>
      <c r="M96" s="4" t="str">
        <f t="shared" si="5"/>
        <v>Sna96</v>
      </c>
    </row>
    <row r="97" spans="1:13" x14ac:dyDescent="0.3">
      <c r="A97" s="1">
        <v>45352</v>
      </c>
      <c r="B97" s="1" t="str">
        <f t="shared" si="3"/>
        <v>Mar-2024</v>
      </c>
      <c r="C97" s="2" t="s">
        <v>10</v>
      </c>
      <c r="D97" s="2" t="s">
        <v>13</v>
      </c>
      <c r="E97" s="2" t="s">
        <v>26</v>
      </c>
      <c r="F97" s="2">
        <v>170</v>
      </c>
      <c r="G97" s="2">
        <v>11.37</v>
      </c>
      <c r="H97" s="2">
        <v>5.98</v>
      </c>
      <c r="I97" s="2">
        <v>1932.9</v>
      </c>
      <c r="J97" s="2">
        <v>1017.07</v>
      </c>
      <c r="K97" s="2">
        <v>915.83</v>
      </c>
      <c r="L97" s="3">
        <f t="shared" si="4"/>
        <v>0.47381137151430491</v>
      </c>
      <c r="M97" s="4" t="str">
        <f t="shared" si="5"/>
        <v>Sna97</v>
      </c>
    </row>
    <row r="98" spans="1:13" x14ac:dyDescent="0.3">
      <c r="A98" s="1">
        <v>45413</v>
      </c>
      <c r="B98" s="1" t="str">
        <f t="shared" si="3"/>
        <v>May-2024</v>
      </c>
      <c r="C98" s="2" t="s">
        <v>10</v>
      </c>
      <c r="D98" s="2" t="s">
        <v>14</v>
      </c>
      <c r="E98" s="2" t="s">
        <v>31</v>
      </c>
      <c r="F98" s="2">
        <v>151</v>
      </c>
      <c r="G98" s="2">
        <v>5.87</v>
      </c>
      <c r="H98" s="2">
        <v>2.96</v>
      </c>
      <c r="I98" s="2">
        <v>886.37</v>
      </c>
      <c r="J98" s="2">
        <v>447</v>
      </c>
      <c r="K98" s="2">
        <v>439.37</v>
      </c>
      <c r="L98" s="3">
        <f t="shared" si="4"/>
        <v>0.49569592833692477</v>
      </c>
      <c r="M98" s="4" t="str">
        <f t="shared" si="5"/>
        <v>Dri98</v>
      </c>
    </row>
    <row r="99" spans="1:13" x14ac:dyDescent="0.3">
      <c r="A99" s="1">
        <v>45292</v>
      </c>
      <c r="B99" s="1" t="str">
        <f t="shared" si="3"/>
        <v>Jan-2024</v>
      </c>
      <c r="C99" s="2" t="s">
        <v>10</v>
      </c>
      <c r="D99" s="2" t="s">
        <v>16</v>
      </c>
      <c r="E99" s="2" t="s">
        <v>28</v>
      </c>
      <c r="F99" s="2">
        <v>14</v>
      </c>
      <c r="G99" s="2">
        <v>8.64</v>
      </c>
      <c r="H99" s="2">
        <v>5.44</v>
      </c>
      <c r="I99" s="2">
        <v>120.96</v>
      </c>
      <c r="J99" s="2">
        <v>76.14</v>
      </c>
      <c r="K99" s="2">
        <v>44.82</v>
      </c>
      <c r="L99" s="3">
        <f t="shared" si="4"/>
        <v>0.3705357142857143</v>
      </c>
      <c r="M99" s="4" t="str">
        <f t="shared" si="5"/>
        <v>Pro99</v>
      </c>
    </row>
    <row r="100" spans="1:13" x14ac:dyDescent="0.3">
      <c r="A100" s="1">
        <v>45413</v>
      </c>
      <c r="B100" s="1" t="str">
        <f t="shared" si="3"/>
        <v>May-2024</v>
      </c>
      <c r="C100" s="2" t="s">
        <v>10</v>
      </c>
      <c r="D100" s="2" t="s">
        <v>13</v>
      </c>
      <c r="E100" s="2" t="s">
        <v>26</v>
      </c>
      <c r="F100" s="2">
        <v>74</v>
      </c>
      <c r="G100" s="2">
        <v>8.39</v>
      </c>
      <c r="H100" s="2">
        <v>5.59</v>
      </c>
      <c r="I100" s="2">
        <v>620.86</v>
      </c>
      <c r="J100" s="2">
        <v>413.5</v>
      </c>
      <c r="K100" s="2">
        <v>207.36</v>
      </c>
      <c r="L100" s="3">
        <f t="shared" si="4"/>
        <v>0.33398833875591921</v>
      </c>
      <c r="M100" s="4" t="str">
        <f t="shared" si="5"/>
        <v>Sna100</v>
      </c>
    </row>
    <row r="101" spans="1:13" x14ac:dyDescent="0.3">
      <c r="A101" s="1">
        <v>45323</v>
      </c>
      <c r="B101" s="1" t="str">
        <f t="shared" si="3"/>
        <v>Feb-2024</v>
      </c>
      <c r="C101" s="2" t="s">
        <v>12</v>
      </c>
      <c r="D101" s="2" t="s">
        <v>15</v>
      </c>
      <c r="E101" s="2" t="s">
        <v>24</v>
      </c>
      <c r="F101" s="2">
        <v>39</v>
      </c>
      <c r="G101" s="2">
        <v>8.24</v>
      </c>
      <c r="H101" s="2">
        <v>4.88</v>
      </c>
      <c r="I101" s="2">
        <v>321.36</v>
      </c>
      <c r="J101" s="2">
        <v>190.45</v>
      </c>
      <c r="K101" s="2">
        <v>130.91</v>
      </c>
      <c r="L101" s="3">
        <f t="shared" si="4"/>
        <v>0.40736245954692551</v>
      </c>
      <c r="M101" s="4" t="str">
        <f t="shared" si="5"/>
        <v>Bak101</v>
      </c>
    </row>
    <row r="102" spans="1:13" x14ac:dyDescent="0.3">
      <c r="A102" s="1">
        <v>45413</v>
      </c>
      <c r="B102" s="1" t="str">
        <f t="shared" si="3"/>
        <v>May-2024</v>
      </c>
      <c r="C102" s="2" t="s">
        <v>12</v>
      </c>
      <c r="D102" s="2" t="s">
        <v>15</v>
      </c>
      <c r="E102" s="2" t="s">
        <v>20</v>
      </c>
      <c r="F102" s="2">
        <v>33</v>
      </c>
      <c r="G102" s="2">
        <v>11.14</v>
      </c>
      <c r="H102" s="2">
        <v>7.48</v>
      </c>
      <c r="I102" s="2">
        <v>367.62</v>
      </c>
      <c r="J102" s="2">
        <v>247</v>
      </c>
      <c r="K102" s="2">
        <v>120.62</v>
      </c>
      <c r="L102" s="3">
        <f t="shared" si="4"/>
        <v>0.32811054893640174</v>
      </c>
      <c r="M102" s="4" t="str">
        <f t="shared" si="5"/>
        <v>Bak102</v>
      </c>
    </row>
    <row r="103" spans="1:13" x14ac:dyDescent="0.3">
      <c r="A103" s="1">
        <v>45292</v>
      </c>
      <c r="B103" s="1" t="str">
        <f t="shared" si="3"/>
        <v>Jan-2024</v>
      </c>
      <c r="C103" s="2" t="s">
        <v>10</v>
      </c>
      <c r="D103" s="2" t="s">
        <v>16</v>
      </c>
      <c r="E103" s="2" t="s">
        <v>30</v>
      </c>
      <c r="F103" s="2">
        <v>41</v>
      </c>
      <c r="G103" s="2">
        <v>3.37</v>
      </c>
      <c r="H103" s="2">
        <v>2.3199999999999998</v>
      </c>
      <c r="I103" s="2">
        <v>138.16999999999999</v>
      </c>
      <c r="J103" s="2">
        <v>95.03</v>
      </c>
      <c r="K103" s="2">
        <v>43.14</v>
      </c>
      <c r="L103" s="3">
        <f t="shared" si="4"/>
        <v>0.31222407179561412</v>
      </c>
      <c r="M103" s="4" t="str">
        <f t="shared" si="5"/>
        <v>Pro103</v>
      </c>
    </row>
    <row r="104" spans="1:13" x14ac:dyDescent="0.3">
      <c r="A104" s="1">
        <v>45292</v>
      </c>
      <c r="B104" s="1" t="str">
        <f t="shared" si="3"/>
        <v>Jan-2024</v>
      </c>
      <c r="C104" s="2" t="s">
        <v>11</v>
      </c>
      <c r="D104" s="2" t="s">
        <v>15</v>
      </c>
      <c r="E104" s="2" t="s">
        <v>20</v>
      </c>
      <c r="F104" s="2">
        <v>32</v>
      </c>
      <c r="G104" s="2">
        <v>6.69</v>
      </c>
      <c r="H104" s="2">
        <v>5.34</v>
      </c>
      <c r="I104" s="2">
        <v>214.08</v>
      </c>
      <c r="J104" s="2">
        <v>170.9</v>
      </c>
      <c r="K104" s="2">
        <v>43.18</v>
      </c>
      <c r="L104" s="3">
        <f t="shared" si="4"/>
        <v>0.20170029895366218</v>
      </c>
      <c r="M104" s="4" t="str">
        <f t="shared" si="5"/>
        <v>Bak104</v>
      </c>
    </row>
    <row r="105" spans="1:13" x14ac:dyDescent="0.3">
      <c r="A105" s="1">
        <v>45444</v>
      </c>
      <c r="B105" s="1" t="str">
        <f t="shared" si="3"/>
        <v>Jun-2024</v>
      </c>
      <c r="C105" s="2" t="s">
        <v>12</v>
      </c>
      <c r="D105" s="2" t="s">
        <v>13</v>
      </c>
      <c r="E105" s="2" t="s">
        <v>23</v>
      </c>
      <c r="F105" s="2">
        <v>77</v>
      </c>
      <c r="G105" s="2">
        <v>11.24</v>
      </c>
      <c r="H105" s="2">
        <v>6.93</v>
      </c>
      <c r="I105" s="2">
        <v>865.48</v>
      </c>
      <c r="J105" s="2">
        <v>533.54999999999995</v>
      </c>
      <c r="K105" s="2">
        <v>331.93</v>
      </c>
      <c r="L105" s="3">
        <f t="shared" si="4"/>
        <v>0.38352128298747518</v>
      </c>
      <c r="M105" s="4" t="str">
        <f t="shared" si="5"/>
        <v>Sna105</v>
      </c>
    </row>
    <row r="106" spans="1:13" x14ac:dyDescent="0.3">
      <c r="A106" s="1">
        <v>45352</v>
      </c>
      <c r="B106" s="1" t="str">
        <f t="shared" si="3"/>
        <v>Mar-2024</v>
      </c>
      <c r="C106" s="2" t="s">
        <v>12</v>
      </c>
      <c r="D106" s="2" t="s">
        <v>17</v>
      </c>
      <c r="E106" s="2" t="s">
        <v>32</v>
      </c>
      <c r="F106" s="2">
        <v>108</v>
      </c>
      <c r="G106" s="2">
        <v>3.88</v>
      </c>
      <c r="H106" s="2">
        <v>3.04</v>
      </c>
      <c r="I106" s="2">
        <v>419.04</v>
      </c>
      <c r="J106" s="2">
        <v>328.79</v>
      </c>
      <c r="K106" s="2">
        <v>90.25</v>
      </c>
      <c r="L106" s="3">
        <f t="shared" si="4"/>
        <v>0.21537323405880107</v>
      </c>
      <c r="M106" s="4" t="str">
        <f t="shared" si="5"/>
        <v>Dai106</v>
      </c>
    </row>
    <row r="107" spans="1:13" x14ac:dyDescent="0.3">
      <c r="A107" s="1">
        <v>45444</v>
      </c>
      <c r="B107" s="1" t="str">
        <f t="shared" si="3"/>
        <v>Jun-2024</v>
      </c>
      <c r="C107" s="2" t="s">
        <v>12</v>
      </c>
      <c r="D107" s="2" t="s">
        <v>14</v>
      </c>
      <c r="E107" s="2" t="s">
        <v>31</v>
      </c>
      <c r="F107" s="2">
        <v>75</v>
      </c>
      <c r="G107" s="2">
        <v>9.5</v>
      </c>
      <c r="H107" s="2">
        <v>5.09</v>
      </c>
      <c r="I107" s="2">
        <v>712.5</v>
      </c>
      <c r="J107" s="2">
        <v>381.99</v>
      </c>
      <c r="K107" s="2">
        <v>330.51</v>
      </c>
      <c r="L107" s="3">
        <f t="shared" si="4"/>
        <v>0.46387368421052633</v>
      </c>
      <c r="M107" s="4" t="str">
        <f t="shared" si="5"/>
        <v>Dri107</v>
      </c>
    </row>
    <row r="108" spans="1:13" x14ac:dyDescent="0.3">
      <c r="A108" s="1">
        <v>45444</v>
      </c>
      <c r="B108" s="1" t="str">
        <f t="shared" si="3"/>
        <v>Jun-2024</v>
      </c>
      <c r="C108" s="2" t="s">
        <v>11</v>
      </c>
      <c r="D108" s="2" t="s">
        <v>16</v>
      </c>
      <c r="E108" s="2" t="s">
        <v>21</v>
      </c>
      <c r="F108" s="2">
        <v>62</v>
      </c>
      <c r="G108" s="2">
        <v>3.68</v>
      </c>
      <c r="H108" s="2">
        <v>2.62</v>
      </c>
      <c r="I108" s="2">
        <v>228.16</v>
      </c>
      <c r="J108" s="2">
        <v>162.15</v>
      </c>
      <c r="K108" s="2">
        <v>66.010000000000005</v>
      </c>
      <c r="L108" s="3">
        <f t="shared" si="4"/>
        <v>0.28931451612903231</v>
      </c>
      <c r="M108" s="4" t="str">
        <f t="shared" si="5"/>
        <v>Pro108</v>
      </c>
    </row>
    <row r="109" spans="1:13" x14ac:dyDescent="0.3">
      <c r="A109" s="1">
        <v>45444</v>
      </c>
      <c r="B109" s="1" t="str">
        <f t="shared" si="3"/>
        <v>Jun-2024</v>
      </c>
      <c r="C109" s="2" t="s">
        <v>10</v>
      </c>
      <c r="D109" s="2" t="s">
        <v>15</v>
      </c>
      <c r="E109" s="2" t="s">
        <v>25</v>
      </c>
      <c r="F109" s="2">
        <v>45</v>
      </c>
      <c r="G109" s="2">
        <v>2.79</v>
      </c>
      <c r="H109" s="2">
        <v>1.83</v>
      </c>
      <c r="I109" s="2">
        <v>125.55</v>
      </c>
      <c r="J109" s="2">
        <v>82.46</v>
      </c>
      <c r="K109" s="2">
        <v>43.09</v>
      </c>
      <c r="L109" s="3">
        <f t="shared" si="4"/>
        <v>0.34320987654320989</v>
      </c>
      <c r="M109" s="4" t="str">
        <f t="shared" si="5"/>
        <v>Bak109</v>
      </c>
    </row>
    <row r="110" spans="1:13" x14ac:dyDescent="0.3">
      <c r="A110" s="1">
        <v>45413</v>
      </c>
      <c r="B110" s="1" t="str">
        <f t="shared" si="3"/>
        <v>May-2024</v>
      </c>
      <c r="C110" s="2" t="s">
        <v>10</v>
      </c>
      <c r="D110" s="2" t="s">
        <v>15</v>
      </c>
      <c r="E110" s="2" t="s">
        <v>20</v>
      </c>
      <c r="F110" s="2">
        <v>78</v>
      </c>
      <c r="G110" s="2">
        <v>6.91</v>
      </c>
      <c r="H110" s="2">
        <v>3.56</v>
      </c>
      <c r="I110" s="2">
        <v>538.98</v>
      </c>
      <c r="J110" s="2">
        <v>277.57</v>
      </c>
      <c r="K110" s="2">
        <v>261.41000000000003</v>
      </c>
      <c r="L110" s="3">
        <f t="shared" si="4"/>
        <v>0.48500872017514568</v>
      </c>
      <c r="M110" s="4" t="str">
        <f t="shared" si="5"/>
        <v>Bak110</v>
      </c>
    </row>
    <row r="111" spans="1:13" x14ac:dyDescent="0.3">
      <c r="A111" s="1">
        <v>45352</v>
      </c>
      <c r="B111" s="1" t="str">
        <f t="shared" si="3"/>
        <v>Mar-2024</v>
      </c>
      <c r="C111" s="2" t="s">
        <v>11</v>
      </c>
      <c r="D111" s="2" t="s">
        <v>15</v>
      </c>
      <c r="E111" s="2" t="s">
        <v>24</v>
      </c>
      <c r="F111" s="2">
        <v>10</v>
      </c>
      <c r="G111" s="2">
        <v>10.75</v>
      </c>
      <c r="H111" s="2">
        <v>5.79</v>
      </c>
      <c r="I111" s="2">
        <v>107.5</v>
      </c>
      <c r="J111" s="2">
        <v>57.87</v>
      </c>
      <c r="K111" s="2">
        <v>49.63</v>
      </c>
      <c r="L111" s="3">
        <f t="shared" si="4"/>
        <v>0.46167441860465119</v>
      </c>
      <c r="M111" s="4" t="str">
        <f t="shared" si="5"/>
        <v>Bak111</v>
      </c>
    </row>
    <row r="112" spans="1:13" x14ac:dyDescent="0.3">
      <c r="A112" s="1">
        <v>45383</v>
      </c>
      <c r="B112" s="1" t="str">
        <f t="shared" si="3"/>
        <v>Apr-2024</v>
      </c>
      <c r="C112" s="2" t="s">
        <v>11</v>
      </c>
      <c r="D112" s="2" t="s">
        <v>14</v>
      </c>
      <c r="E112" s="2" t="s">
        <v>19</v>
      </c>
      <c r="F112" s="2">
        <v>45</v>
      </c>
      <c r="G112" s="2">
        <v>11.51</v>
      </c>
      <c r="H112" s="2">
        <v>5.77</v>
      </c>
      <c r="I112" s="2">
        <v>517.95000000000005</v>
      </c>
      <c r="J112" s="2">
        <v>259.87</v>
      </c>
      <c r="K112" s="2">
        <v>258.08</v>
      </c>
      <c r="L112" s="3">
        <f t="shared" si="4"/>
        <v>0.49827203398011383</v>
      </c>
      <c r="M112" s="4" t="str">
        <f t="shared" si="5"/>
        <v>Dri112</v>
      </c>
    </row>
    <row r="113" spans="1:13" x14ac:dyDescent="0.3">
      <c r="A113" s="1">
        <v>45352</v>
      </c>
      <c r="B113" s="1" t="str">
        <f t="shared" si="3"/>
        <v>Mar-2024</v>
      </c>
      <c r="C113" s="2" t="s">
        <v>11</v>
      </c>
      <c r="D113" s="2" t="s">
        <v>16</v>
      </c>
      <c r="E113" s="2" t="s">
        <v>21</v>
      </c>
      <c r="F113" s="2">
        <v>77</v>
      </c>
      <c r="G113" s="2">
        <v>8.01</v>
      </c>
      <c r="H113" s="2">
        <v>5.24</v>
      </c>
      <c r="I113" s="2">
        <v>616.77</v>
      </c>
      <c r="J113" s="2">
        <v>403.61</v>
      </c>
      <c r="K113" s="2">
        <v>213.16</v>
      </c>
      <c r="L113" s="3">
        <f t="shared" si="4"/>
        <v>0.3456069523485254</v>
      </c>
      <c r="M113" s="4" t="str">
        <f t="shared" si="5"/>
        <v>Pro113</v>
      </c>
    </row>
    <row r="114" spans="1:13" x14ac:dyDescent="0.3">
      <c r="A114" s="1">
        <v>45383</v>
      </c>
      <c r="B114" s="1" t="str">
        <f t="shared" si="3"/>
        <v>Apr-2024</v>
      </c>
      <c r="C114" s="2" t="s">
        <v>10</v>
      </c>
      <c r="D114" s="2" t="s">
        <v>15</v>
      </c>
      <c r="E114" s="2" t="s">
        <v>25</v>
      </c>
      <c r="F114" s="2">
        <v>138</v>
      </c>
      <c r="G114" s="2">
        <v>5.21</v>
      </c>
      <c r="H114" s="2">
        <v>3.66</v>
      </c>
      <c r="I114" s="2">
        <v>718.98</v>
      </c>
      <c r="J114" s="2">
        <v>504.41</v>
      </c>
      <c r="K114" s="2">
        <v>214.57</v>
      </c>
      <c r="L114" s="3">
        <f t="shared" si="4"/>
        <v>0.29843667417730674</v>
      </c>
      <c r="M114" s="4" t="str">
        <f t="shared" si="5"/>
        <v>Bak114</v>
      </c>
    </row>
    <row r="115" spans="1:13" x14ac:dyDescent="0.3">
      <c r="A115" s="1">
        <v>45383</v>
      </c>
      <c r="B115" s="1" t="str">
        <f t="shared" si="3"/>
        <v>Apr-2024</v>
      </c>
      <c r="C115" s="2" t="s">
        <v>10</v>
      </c>
      <c r="D115" s="2" t="s">
        <v>14</v>
      </c>
      <c r="E115" s="2" t="s">
        <v>22</v>
      </c>
      <c r="F115" s="2">
        <v>147</v>
      </c>
      <c r="G115" s="2">
        <v>10.02</v>
      </c>
      <c r="H115" s="2">
        <v>7.87</v>
      </c>
      <c r="I115" s="2">
        <v>1472.94</v>
      </c>
      <c r="J115" s="2">
        <v>1157.19</v>
      </c>
      <c r="K115" s="2">
        <v>315.75</v>
      </c>
      <c r="L115" s="3">
        <f t="shared" si="4"/>
        <v>0.21436718399934823</v>
      </c>
      <c r="M115" s="4" t="str">
        <f t="shared" si="5"/>
        <v>Dri115</v>
      </c>
    </row>
    <row r="116" spans="1:13" x14ac:dyDescent="0.3">
      <c r="A116" s="1">
        <v>45292</v>
      </c>
      <c r="B116" s="1" t="str">
        <f t="shared" si="3"/>
        <v>Jan-2024</v>
      </c>
      <c r="C116" s="2" t="s">
        <v>10</v>
      </c>
      <c r="D116" s="2" t="s">
        <v>13</v>
      </c>
      <c r="E116" s="2" t="s">
        <v>18</v>
      </c>
      <c r="F116" s="2">
        <v>127</v>
      </c>
      <c r="G116" s="2">
        <v>5.51</v>
      </c>
      <c r="H116" s="2">
        <v>3.24</v>
      </c>
      <c r="I116" s="2">
        <v>699.77</v>
      </c>
      <c r="J116" s="2">
        <v>411.69</v>
      </c>
      <c r="K116" s="2">
        <v>288.08</v>
      </c>
      <c r="L116" s="3">
        <f t="shared" si="4"/>
        <v>0.41167812281178101</v>
      </c>
      <c r="M116" s="4" t="str">
        <f t="shared" si="5"/>
        <v>Sna116</v>
      </c>
    </row>
    <row r="117" spans="1:13" x14ac:dyDescent="0.3">
      <c r="A117" s="1">
        <v>45444</v>
      </c>
      <c r="B117" s="1" t="str">
        <f t="shared" si="3"/>
        <v>Jun-2024</v>
      </c>
      <c r="C117" s="2" t="s">
        <v>10</v>
      </c>
      <c r="D117" s="2" t="s">
        <v>17</v>
      </c>
      <c r="E117" s="2" t="s">
        <v>29</v>
      </c>
      <c r="F117" s="2">
        <v>75</v>
      </c>
      <c r="G117" s="2">
        <v>2.35</v>
      </c>
      <c r="H117" s="2">
        <v>1.39</v>
      </c>
      <c r="I117" s="2">
        <v>176.25</v>
      </c>
      <c r="J117" s="2">
        <v>104.19</v>
      </c>
      <c r="K117" s="2">
        <v>72.06</v>
      </c>
      <c r="L117" s="3">
        <f t="shared" si="4"/>
        <v>0.40885106382978725</v>
      </c>
      <c r="M117" s="4" t="str">
        <f t="shared" si="5"/>
        <v>Dai117</v>
      </c>
    </row>
    <row r="118" spans="1:13" x14ac:dyDescent="0.3">
      <c r="A118" s="1">
        <v>45352</v>
      </c>
      <c r="B118" s="1" t="str">
        <f t="shared" si="3"/>
        <v>Mar-2024</v>
      </c>
      <c r="C118" s="2" t="s">
        <v>12</v>
      </c>
      <c r="D118" s="2" t="s">
        <v>16</v>
      </c>
      <c r="E118" s="2" t="s">
        <v>30</v>
      </c>
      <c r="F118" s="2">
        <v>45</v>
      </c>
      <c r="G118" s="2">
        <v>10.77</v>
      </c>
      <c r="H118" s="2">
        <v>7.72</v>
      </c>
      <c r="I118" s="2">
        <v>484.65</v>
      </c>
      <c r="J118" s="2">
        <v>347.4</v>
      </c>
      <c r="K118" s="2">
        <v>137.25</v>
      </c>
      <c r="L118" s="3">
        <f t="shared" si="4"/>
        <v>0.28319405756731664</v>
      </c>
      <c r="M118" s="4" t="str">
        <f t="shared" si="5"/>
        <v>Pro118</v>
      </c>
    </row>
    <row r="119" spans="1:13" x14ac:dyDescent="0.3">
      <c r="A119" s="1">
        <v>45292</v>
      </c>
      <c r="B119" s="1" t="str">
        <f t="shared" si="3"/>
        <v>Jan-2024</v>
      </c>
      <c r="C119" s="2" t="s">
        <v>10</v>
      </c>
      <c r="D119" s="2" t="s">
        <v>16</v>
      </c>
      <c r="E119" s="2" t="s">
        <v>30</v>
      </c>
      <c r="F119" s="2">
        <v>90</v>
      </c>
      <c r="G119" s="2">
        <v>9.48</v>
      </c>
      <c r="H119" s="2">
        <v>7.52</v>
      </c>
      <c r="I119" s="2">
        <v>853.2</v>
      </c>
      <c r="J119" s="2">
        <v>677.2</v>
      </c>
      <c r="K119" s="2">
        <v>176</v>
      </c>
      <c r="L119" s="3">
        <f t="shared" si="4"/>
        <v>0.20628223159868728</v>
      </c>
      <c r="M119" s="4" t="str">
        <f t="shared" si="5"/>
        <v>Pro119</v>
      </c>
    </row>
    <row r="120" spans="1:13" x14ac:dyDescent="0.3">
      <c r="A120" s="1">
        <v>45444</v>
      </c>
      <c r="B120" s="1" t="str">
        <f t="shared" si="3"/>
        <v>Jun-2024</v>
      </c>
      <c r="C120" s="2" t="s">
        <v>12</v>
      </c>
      <c r="D120" s="2" t="s">
        <v>16</v>
      </c>
      <c r="E120" s="2" t="s">
        <v>30</v>
      </c>
      <c r="F120" s="2">
        <v>153</v>
      </c>
      <c r="G120" s="2">
        <v>2.61</v>
      </c>
      <c r="H120" s="2">
        <v>1.6</v>
      </c>
      <c r="I120" s="2">
        <v>399.33</v>
      </c>
      <c r="J120" s="2">
        <v>244.16</v>
      </c>
      <c r="K120" s="2">
        <v>155.16999999999999</v>
      </c>
      <c r="L120" s="3">
        <f t="shared" si="4"/>
        <v>0.38857586457316001</v>
      </c>
      <c r="M120" s="4" t="str">
        <f t="shared" si="5"/>
        <v>Pro120</v>
      </c>
    </row>
    <row r="121" spans="1:13" x14ac:dyDescent="0.3">
      <c r="A121" s="1">
        <v>45352</v>
      </c>
      <c r="B121" s="1" t="str">
        <f t="shared" si="3"/>
        <v>Mar-2024</v>
      </c>
      <c r="C121" s="2" t="s">
        <v>12</v>
      </c>
      <c r="D121" s="2" t="s">
        <v>13</v>
      </c>
      <c r="E121" s="2" t="s">
        <v>18</v>
      </c>
      <c r="F121" s="2">
        <v>191</v>
      </c>
      <c r="G121" s="2">
        <v>7.45</v>
      </c>
      <c r="H121" s="2">
        <v>5.84</v>
      </c>
      <c r="I121" s="2">
        <v>1422.95</v>
      </c>
      <c r="J121" s="2">
        <v>1116.3599999999999</v>
      </c>
      <c r="K121" s="2">
        <v>306.58999999999997</v>
      </c>
      <c r="L121" s="3">
        <f t="shared" si="4"/>
        <v>0.21546083839910044</v>
      </c>
      <c r="M121" s="4" t="str">
        <f t="shared" si="5"/>
        <v>Sna121</v>
      </c>
    </row>
    <row r="122" spans="1:13" x14ac:dyDescent="0.3">
      <c r="A122" s="1">
        <v>45323</v>
      </c>
      <c r="B122" s="1" t="str">
        <f t="shared" si="3"/>
        <v>Feb-2024</v>
      </c>
      <c r="C122" s="2" t="s">
        <v>12</v>
      </c>
      <c r="D122" s="2" t="s">
        <v>13</v>
      </c>
      <c r="E122" s="2" t="s">
        <v>23</v>
      </c>
      <c r="F122" s="2">
        <v>115</v>
      </c>
      <c r="G122" s="2">
        <v>4.6399999999999997</v>
      </c>
      <c r="H122" s="2">
        <v>2.73</v>
      </c>
      <c r="I122" s="2">
        <v>533.6</v>
      </c>
      <c r="J122" s="2">
        <v>313.51</v>
      </c>
      <c r="K122" s="2">
        <v>220.09</v>
      </c>
      <c r="L122" s="3">
        <f t="shared" si="4"/>
        <v>0.41246251874062967</v>
      </c>
      <c r="M122" s="4" t="str">
        <f t="shared" si="5"/>
        <v>Sna122</v>
      </c>
    </row>
    <row r="123" spans="1:13" x14ac:dyDescent="0.3">
      <c r="A123" s="1">
        <v>45413</v>
      </c>
      <c r="B123" s="1" t="str">
        <f t="shared" si="3"/>
        <v>May-2024</v>
      </c>
      <c r="C123" s="2" t="s">
        <v>12</v>
      </c>
      <c r="D123" s="2" t="s">
        <v>14</v>
      </c>
      <c r="E123" s="2" t="s">
        <v>19</v>
      </c>
      <c r="F123" s="2">
        <v>109</v>
      </c>
      <c r="G123" s="2">
        <v>11.32</v>
      </c>
      <c r="H123" s="2">
        <v>7.93</v>
      </c>
      <c r="I123" s="2">
        <v>1233.8800000000001</v>
      </c>
      <c r="J123" s="2">
        <v>864.66</v>
      </c>
      <c r="K123" s="2">
        <v>369.22</v>
      </c>
      <c r="L123" s="3">
        <f t="shared" si="4"/>
        <v>0.29923493370506044</v>
      </c>
      <c r="M123" s="4" t="str">
        <f t="shared" si="5"/>
        <v>Dri123</v>
      </c>
    </row>
    <row r="124" spans="1:13" x14ac:dyDescent="0.3">
      <c r="A124" s="1">
        <v>45323</v>
      </c>
      <c r="B124" s="1" t="str">
        <f t="shared" si="3"/>
        <v>Feb-2024</v>
      </c>
      <c r="C124" s="2" t="s">
        <v>11</v>
      </c>
      <c r="D124" s="2" t="s">
        <v>17</v>
      </c>
      <c r="E124" s="2" t="s">
        <v>27</v>
      </c>
      <c r="F124" s="2">
        <v>171</v>
      </c>
      <c r="G124" s="2">
        <v>6.61</v>
      </c>
      <c r="H124" s="2">
        <v>5.0199999999999996</v>
      </c>
      <c r="I124" s="2">
        <v>1130.31</v>
      </c>
      <c r="J124" s="2">
        <v>857.79</v>
      </c>
      <c r="K124" s="2">
        <v>272.52</v>
      </c>
      <c r="L124" s="3">
        <f t="shared" si="4"/>
        <v>0.24110199856676487</v>
      </c>
      <c r="M124" s="4" t="str">
        <f t="shared" si="5"/>
        <v>Dai124</v>
      </c>
    </row>
    <row r="125" spans="1:13" x14ac:dyDescent="0.3">
      <c r="A125" s="1">
        <v>45323</v>
      </c>
      <c r="B125" s="1" t="str">
        <f t="shared" si="3"/>
        <v>Feb-2024</v>
      </c>
      <c r="C125" s="2" t="s">
        <v>11</v>
      </c>
      <c r="D125" s="2" t="s">
        <v>15</v>
      </c>
      <c r="E125" s="2" t="s">
        <v>24</v>
      </c>
      <c r="F125" s="2">
        <v>69</v>
      </c>
      <c r="G125" s="2">
        <v>10.08</v>
      </c>
      <c r="H125" s="2">
        <v>6.64</v>
      </c>
      <c r="I125" s="2">
        <v>695.52</v>
      </c>
      <c r="J125" s="2">
        <v>457.94</v>
      </c>
      <c r="K125" s="2">
        <v>237.58</v>
      </c>
      <c r="L125" s="3">
        <f t="shared" si="4"/>
        <v>0.34158615136876008</v>
      </c>
      <c r="M125" s="4" t="str">
        <f t="shared" si="5"/>
        <v>Bak125</v>
      </c>
    </row>
    <row r="126" spans="1:13" x14ac:dyDescent="0.3">
      <c r="A126" s="1">
        <v>45352</v>
      </c>
      <c r="B126" s="1" t="str">
        <f t="shared" si="3"/>
        <v>Mar-2024</v>
      </c>
      <c r="C126" s="2" t="s">
        <v>10</v>
      </c>
      <c r="D126" s="2" t="s">
        <v>17</v>
      </c>
      <c r="E126" s="2" t="s">
        <v>27</v>
      </c>
      <c r="F126" s="2">
        <v>186</v>
      </c>
      <c r="G126" s="2">
        <v>5.01</v>
      </c>
      <c r="H126" s="2">
        <v>3.23</v>
      </c>
      <c r="I126" s="2">
        <v>931.86</v>
      </c>
      <c r="J126" s="2">
        <v>600.33000000000004</v>
      </c>
      <c r="K126" s="2">
        <v>331.53</v>
      </c>
      <c r="L126" s="3">
        <f t="shared" si="4"/>
        <v>0.35577232631511169</v>
      </c>
      <c r="M126" s="4" t="str">
        <f t="shared" si="5"/>
        <v>Dai126</v>
      </c>
    </row>
    <row r="127" spans="1:13" x14ac:dyDescent="0.3">
      <c r="A127" s="1">
        <v>45323</v>
      </c>
      <c r="B127" s="1" t="str">
        <f t="shared" si="3"/>
        <v>Feb-2024</v>
      </c>
      <c r="C127" s="2" t="s">
        <v>10</v>
      </c>
      <c r="D127" s="2" t="s">
        <v>17</v>
      </c>
      <c r="E127" s="2" t="s">
        <v>27</v>
      </c>
      <c r="F127" s="2">
        <v>58</v>
      </c>
      <c r="G127" s="2">
        <v>9.16</v>
      </c>
      <c r="H127" s="2">
        <v>7.21</v>
      </c>
      <c r="I127" s="2">
        <v>531.28</v>
      </c>
      <c r="J127" s="2">
        <v>418.14</v>
      </c>
      <c r="K127" s="2">
        <v>113.14</v>
      </c>
      <c r="L127" s="3">
        <f t="shared" si="4"/>
        <v>0.21295738593585303</v>
      </c>
      <c r="M127" s="4" t="str">
        <f t="shared" si="5"/>
        <v>Dai127</v>
      </c>
    </row>
    <row r="128" spans="1:13" x14ac:dyDescent="0.3">
      <c r="A128" s="1">
        <v>45444</v>
      </c>
      <c r="B128" s="1" t="str">
        <f t="shared" si="3"/>
        <v>Jun-2024</v>
      </c>
      <c r="C128" s="2" t="s">
        <v>10</v>
      </c>
      <c r="D128" s="2" t="s">
        <v>16</v>
      </c>
      <c r="E128" s="2" t="s">
        <v>30</v>
      </c>
      <c r="F128" s="2">
        <v>52</v>
      </c>
      <c r="G128" s="2">
        <v>4.62</v>
      </c>
      <c r="H128" s="2">
        <v>3.34</v>
      </c>
      <c r="I128" s="2">
        <v>240.24</v>
      </c>
      <c r="J128" s="2">
        <v>173.55</v>
      </c>
      <c r="K128" s="2">
        <v>66.69</v>
      </c>
      <c r="L128" s="3">
        <f t="shared" si="4"/>
        <v>0.27759740259740256</v>
      </c>
      <c r="M128" s="4" t="str">
        <f t="shared" si="5"/>
        <v>Pro128</v>
      </c>
    </row>
    <row r="129" spans="1:13" x14ac:dyDescent="0.3">
      <c r="A129" s="1">
        <v>45413</v>
      </c>
      <c r="B129" s="1" t="str">
        <f t="shared" si="3"/>
        <v>May-2024</v>
      </c>
      <c r="C129" s="2" t="s">
        <v>12</v>
      </c>
      <c r="D129" s="2" t="s">
        <v>15</v>
      </c>
      <c r="E129" s="2" t="s">
        <v>24</v>
      </c>
      <c r="F129" s="2">
        <v>54</v>
      </c>
      <c r="G129" s="2">
        <v>1.81</v>
      </c>
      <c r="H129" s="2">
        <v>1.18</v>
      </c>
      <c r="I129" s="2">
        <v>97.74</v>
      </c>
      <c r="J129" s="2">
        <v>63.56</v>
      </c>
      <c r="K129" s="2">
        <v>34.18</v>
      </c>
      <c r="L129" s="3">
        <f t="shared" si="4"/>
        <v>0.34970329445467568</v>
      </c>
      <c r="M129" s="4" t="str">
        <f t="shared" si="5"/>
        <v>Bak129</v>
      </c>
    </row>
    <row r="130" spans="1:13" x14ac:dyDescent="0.3">
      <c r="A130" s="1">
        <v>45444</v>
      </c>
      <c r="B130" s="1" t="str">
        <f t="shared" si="3"/>
        <v>Jun-2024</v>
      </c>
      <c r="C130" s="2" t="s">
        <v>12</v>
      </c>
      <c r="D130" s="2" t="s">
        <v>17</v>
      </c>
      <c r="E130" s="2" t="s">
        <v>27</v>
      </c>
      <c r="F130" s="2">
        <v>48</v>
      </c>
      <c r="G130" s="2">
        <v>5.92</v>
      </c>
      <c r="H130" s="2">
        <v>4.41</v>
      </c>
      <c r="I130" s="2">
        <v>284.16000000000003</v>
      </c>
      <c r="J130" s="2">
        <v>211.56</v>
      </c>
      <c r="K130" s="2">
        <v>72.599999999999994</v>
      </c>
      <c r="L130" s="3">
        <f t="shared" si="4"/>
        <v>0.2554898648648648</v>
      </c>
      <c r="M130" s="4" t="str">
        <f t="shared" si="5"/>
        <v>Dai130</v>
      </c>
    </row>
    <row r="131" spans="1:13" x14ac:dyDescent="0.3">
      <c r="A131" s="1">
        <v>45292</v>
      </c>
      <c r="B131" s="1" t="str">
        <f t="shared" ref="B131:B194" si="6">TEXT(A131, "mmm-yyyy")</f>
        <v>Jan-2024</v>
      </c>
      <c r="C131" s="2" t="s">
        <v>10</v>
      </c>
      <c r="D131" s="2" t="s">
        <v>14</v>
      </c>
      <c r="E131" s="2" t="s">
        <v>19</v>
      </c>
      <c r="F131" s="2">
        <v>28</v>
      </c>
      <c r="G131" s="2">
        <v>10.55</v>
      </c>
      <c r="H131" s="2">
        <v>5.44</v>
      </c>
      <c r="I131" s="2">
        <v>295.39999999999998</v>
      </c>
      <c r="J131" s="2">
        <v>152.38</v>
      </c>
      <c r="K131" s="2">
        <v>143.02000000000001</v>
      </c>
      <c r="L131" s="3">
        <f t="shared" ref="L131:L194" si="7">IF(I131=0, 0, K131/I131)</f>
        <v>0.48415707515233591</v>
      </c>
      <c r="M131" s="4" t="str">
        <f t="shared" ref="M131:M194" si="8">LEFT(D131,3)&amp;ROW()</f>
        <v>Dri131</v>
      </c>
    </row>
    <row r="132" spans="1:13" x14ac:dyDescent="0.3">
      <c r="A132" s="1">
        <v>45383</v>
      </c>
      <c r="B132" s="1" t="str">
        <f t="shared" si="6"/>
        <v>Apr-2024</v>
      </c>
      <c r="C132" s="2" t="s">
        <v>12</v>
      </c>
      <c r="D132" s="2" t="s">
        <v>15</v>
      </c>
      <c r="E132" s="2" t="s">
        <v>24</v>
      </c>
      <c r="F132" s="2">
        <v>61</v>
      </c>
      <c r="G132" s="2">
        <v>5.7</v>
      </c>
      <c r="H132" s="2">
        <v>3.64</v>
      </c>
      <c r="I132" s="2">
        <v>347.7</v>
      </c>
      <c r="J132" s="2">
        <v>221.83</v>
      </c>
      <c r="K132" s="2">
        <v>125.87</v>
      </c>
      <c r="L132" s="3">
        <f t="shared" si="7"/>
        <v>0.36200747771067016</v>
      </c>
      <c r="M132" s="4" t="str">
        <f t="shared" si="8"/>
        <v>Bak132</v>
      </c>
    </row>
    <row r="133" spans="1:13" x14ac:dyDescent="0.3">
      <c r="A133" s="1">
        <v>45413</v>
      </c>
      <c r="B133" s="1" t="str">
        <f t="shared" si="6"/>
        <v>May-2024</v>
      </c>
      <c r="C133" s="2" t="s">
        <v>10</v>
      </c>
      <c r="D133" s="2" t="s">
        <v>16</v>
      </c>
      <c r="E133" s="2" t="s">
        <v>30</v>
      </c>
      <c r="F133" s="2">
        <v>194</v>
      </c>
      <c r="G133" s="2">
        <v>4.12</v>
      </c>
      <c r="H133" s="2">
        <v>2.69</v>
      </c>
      <c r="I133" s="2">
        <v>799.28</v>
      </c>
      <c r="J133" s="2">
        <v>522.70000000000005</v>
      </c>
      <c r="K133" s="2">
        <v>276.58</v>
      </c>
      <c r="L133" s="3">
        <f t="shared" si="7"/>
        <v>0.34603643278951057</v>
      </c>
      <c r="M133" s="4" t="str">
        <f t="shared" si="8"/>
        <v>Pro133</v>
      </c>
    </row>
    <row r="134" spans="1:13" x14ac:dyDescent="0.3">
      <c r="A134" s="1">
        <v>45323</v>
      </c>
      <c r="B134" s="1" t="str">
        <f t="shared" si="6"/>
        <v>Feb-2024</v>
      </c>
      <c r="C134" s="2" t="s">
        <v>12</v>
      </c>
      <c r="D134" s="2" t="s">
        <v>14</v>
      </c>
      <c r="E134" s="2" t="s">
        <v>31</v>
      </c>
      <c r="F134" s="2">
        <v>152</v>
      </c>
      <c r="G134" s="2">
        <v>3.08</v>
      </c>
      <c r="H134" s="2">
        <v>1.75</v>
      </c>
      <c r="I134" s="2">
        <v>468.16</v>
      </c>
      <c r="J134" s="2">
        <v>265.89</v>
      </c>
      <c r="K134" s="2">
        <v>202.27</v>
      </c>
      <c r="L134" s="3">
        <f t="shared" si="7"/>
        <v>0.43205314422419683</v>
      </c>
      <c r="M134" s="4" t="str">
        <f t="shared" si="8"/>
        <v>Dri134</v>
      </c>
    </row>
    <row r="135" spans="1:13" x14ac:dyDescent="0.3">
      <c r="A135" s="1">
        <v>45292</v>
      </c>
      <c r="B135" s="1" t="str">
        <f t="shared" si="6"/>
        <v>Jan-2024</v>
      </c>
      <c r="C135" s="2" t="s">
        <v>11</v>
      </c>
      <c r="D135" s="2" t="s">
        <v>15</v>
      </c>
      <c r="E135" s="2" t="s">
        <v>24</v>
      </c>
      <c r="F135" s="2">
        <v>45</v>
      </c>
      <c r="G135" s="2">
        <v>3.75</v>
      </c>
      <c r="H135" s="2">
        <v>2.41</v>
      </c>
      <c r="I135" s="2">
        <v>168.75</v>
      </c>
      <c r="J135" s="2">
        <v>108.27</v>
      </c>
      <c r="K135" s="2">
        <v>60.48</v>
      </c>
      <c r="L135" s="3">
        <f t="shared" si="7"/>
        <v>0.3584</v>
      </c>
      <c r="M135" s="4" t="str">
        <f t="shared" si="8"/>
        <v>Bak135</v>
      </c>
    </row>
    <row r="136" spans="1:13" x14ac:dyDescent="0.3">
      <c r="A136" s="1">
        <v>45444</v>
      </c>
      <c r="B136" s="1" t="str">
        <f t="shared" si="6"/>
        <v>Jun-2024</v>
      </c>
      <c r="C136" s="2" t="s">
        <v>11</v>
      </c>
      <c r="D136" s="2" t="s">
        <v>17</v>
      </c>
      <c r="E136" s="2" t="s">
        <v>32</v>
      </c>
      <c r="F136" s="2">
        <v>137</v>
      </c>
      <c r="G136" s="2">
        <v>8.15</v>
      </c>
      <c r="H136" s="2">
        <v>4.57</v>
      </c>
      <c r="I136" s="2">
        <v>1116.55</v>
      </c>
      <c r="J136" s="2">
        <v>626.08000000000004</v>
      </c>
      <c r="K136" s="2">
        <v>490.47</v>
      </c>
      <c r="L136" s="3">
        <f t="shared" si="7"/>
        <v>0.4392727598405804</v>
      </c>
      <c r="M136" s="4" t="str">
        <f t="shared" si="8"/>
        <v>Dai136</v>
      </c>
    </row>
    <row r="137" spans="1:13" x14ac:dyDescent="0.3">
      <c r="A137" s="1">
        <v>45292</v>
      </c>
      <c r="B137" s="1" t="str">
        <f t="shared" si="6"/>
        <v>Jan-2024</v>
      </c>
      <c r="C137" s="2" t="s">
        <v>11</v>
      </c>
      <c r="D137" s="2" t="s">
        <v>16</v>
      </c>
      <c r="E137" s="2" t="s">
        <v>28</v>
      </c>
      <c r="F137" s="2">
        <v>25</v>
      </c>
      <c r="G137" s="2">
        <v>4.59</v>
      </c>
      <c r="H137" s="2">
        <v>3.47</v>
      </c>
      <c r="I137" s="2">
        <v>114.75</v>
      </c>
      <c r="J137" s="2">
        <v>86.68</v>
      </c>
      <c r="K137" s="2">
        <v>28.07</v>
      </c>
      <c r="L137" s="3">
        <f t="shared" si="7"/>
        <v>0.24461873638344228</v>
      </c>
      <c r="M137" s="4" t="str">
        <f t="shared" si="8"/>
        <v>Pro137</v>
      </c>
    </row>
    <row r="138" spans="1:13" x14ac:dyDescent="0.3">
      <c r="A138" s="1">
        <v>45383</v>
      </c>
      <c r="B138" s="1" t="str">
        <f t="shared" si="6"/>
        <v>Apr-2024</v>
      </c>
      <c r="C138" s="2" t="s">
        <v>12</v>
      </c>
      <c r="D138" s="2" t="s">
        <v>15</v>
      </c>
      <c r="E138" s="2" t="s">
        <v>20</v>
      </c>
      <c r="F138" s="2">
        <v>107</v>
      </c>
      <c r="G138" s="2">
        <v>5.76</v>
      </c>
      <c r="H138" s="2">
        <v>4.33</v>
      </c>
      <c r="I138" s="2">
        <v>616.32000000000005</v>
      </c>
      <c r="J138" s="2">
        <v>463.52</v>
      </c>
      <c r="K138" s="2">
        <v>152.80000000000001</v>
      </c>
      <c r="L138" s="3">
        <f t="shared" si="7"/>
        <v>0.24792315680166147</v>
      </c>
      <c r="M138" s="4" t="str">
        <f t="shared" si="8"/>
        <v>Bak138</v>
      </c>
    </row>
    <row r="139" spans="1:13" x14ac:dyDescent="0.3">
      <c r="A139" s="1">
        <v>45444</v>
      </c>
      <c r="B139" s="1" t="str">
        <f t="shared" si="6"/>
        <v>Jun-2024</v>
      </c>
      <c r="C139" s="2" t="s">
        <v>10</v>
      </c>
      <c r="D139" s="2" t="s">
        <v>14</v>
      </c>
      <c r="E139" s="2" t="s">
        <v>22</v>
      </c>
      <c r="F139" s="2">
        <v>18</v>
      </c>
      <c r="G139" s="2">
        <v>5.32</v>
      </c>
      <c r="H139" s="2">
        <v>3.56</v>
      </c>
      <c r="I139" s="2">
        <v>95.76</v>
      </c>
      <c r="J139" s="2">
        <v>64.12</v>
      </c>
      <c r="K139" s="2">
        <v>31.64</v>
      </c>
      <c r="L139" s="3">
        <f t="shared" si="7"/>
        <v>0.33040935672514621</v>
      </c>
      <c r="M139" s="4" t="str">
        <f t="shared" si="8"/>
        <v>Dri139</v>
      </c>
    </row>
    <row r="140" spans="1:13" x14ac:dyDescent="0.3">
      <c r="A140" s="1">
        <v>45444</v>
      </c>
      <c r="B140" s="1" t="str">
        <f t="shared" si="6"/>
        <v>Jun-2024</v>
      </c>
      <c r="C140" s="2" t="s">
        <v>11</v>
      </c>
      <c r="D140" s="2" t="s">
        <v>14</v>
      </c>
      <c r="E140" s="2" t="s">
        <v>31</v>
      </c>
      <c r="F140" s="2">
        <v>198</v>
      </c>
      <c r="G140" s="2">
        <v>10.78</v>
      </c>
      <c r="H140" s="2">
        <v>6.17</v>
      </c>
      <c r="I140" s="2">
        <v>2134.44</v>
      </c>
      <c r="J140" s="2">
        <v>1222.57</v>
      </c>
      <c r="K140" s="2">
        <v>911.87</v>
      </c>
      <c r="L140" s="3">
        <f t="shared" si="7"/>
        <v>0.42721744345120966</v>
      </c>
      <c r="M140" s="4" t="str">
        <f t="shared" si="8"/>
        <v>Dri140</v>
      </c>
    </row>
    <row r="141" spans="1:13" x14ac:dyDescent="0.3">
      <c r="A141" s="1">
        <v>45444</v>
      </c>
      <c r="B141" s="1" t="str">
        <f t="shared" si="6"/>
        <v>Jun-2024</v>
      </c>
      <c r="C141" s="2" t="s">
        <v>11</v>
      </c>
      <c r="D141" s="2" t="s">
        <v>15</v>
      </c>
      <c r="E141" s="2" t="s">
        <v>24</v>
      </c>
      <c r="F141" s="2">
        <v>128</v>
      </c>
      <c r="G141" s="2">
        <v>5.15</v>
      </c>
      <c r="H141" s="2">
        <v>3.75</v>
      </c>
      <c r="I141" s="2">
        <v>659.2</v>
      </c>
      <c r="J141" s="2">
        <v>480.3</v>
      </c>
      <c r="K141" s="2">
        <v>178.9</v>
      </c>
      <c r="L141" s="3">
        <f t="shared" si="7"/>
        <v>0.27138956310679613</v>
      </c>
      <c r="M141" s="4" t="str">
        <f t="shared" si="8"/>
        <v>Bak141</v>
      </c>
    </row>
    <row r="142" spans="1:13" x14ac:dyDescent="0.3">
      <c r="A142" s="1">
        <v>45352</v>
      </c>
      <c r="B142" s="1" t="str">
        <f t="shared" si="6"/>
        <v>Mar-2024</v>
      </c>
      <c r="C142" s="2" t="s">
        <v>12</v>
      </c>
      <c r="D142" s="2" t="s">
        <v>16</v>
      </c>
      <c r="E142" s="2" t="s">
        <v>21</v>
      </c>
      <c r="F142" s="2">
        <v>41</v>
      </c>
      <c r="G142" s="2">
        <v>7.9</v>
      </c>
      <c r="H142" s="2">
        <v>5.28</v>
      </c>
      <c r="I142" s="2">
        <v>323.89999999999998</v>
      </c>
      <c r="J142" s="2">
        <v>216.43</v>
      </c>
      <c r="K142" s="2">
        <v>107.47</v>
      </c>
      <c r="L142" s="3">
        <f t="shared" si="7"/>
        <v>0.33179993825254711</v>
      </c>
      <c r="M142" s="4" t="str">
        <f t="shared" si="8"/>
        <v>Pro142</v>
      </c>
    </row>
    <row r="143" spans="1:13" x14ac:dyDescent="0.3">
      <c r="A143" s="1">
        <v>45352</v>
      </c>
      <c r="B143" s="1" t="str">
        <f t="shared" si="6"/>
        <v>Mar-2024</v>
      </c>
      <c r="C143" s="2" t="s">
        <v>12</v>
      </c>
      <c r="D143" s="2" t="s">
        <v>14</v>
      </c>
      <c r="E143" s="2" t="s">
        <v>22</v>
      </c>
      <c r="F143" s="2">
        <v>134</v>
      </c>
      <c r="G143" s="2">
        <v>2.92</v>
      </c>
      <c r="H143" s="2">
        <v>2.33</v>
      </c>
      <c r="I143" s="2">
        <v>391.28</v>
      </c>
      <c r="J143" s="2">
        <v>311.92</v>
      </c>
      <c r="K143" s="2">
        <v>79.36</v>
      </c>
      <c r="L143" s="3">
        <f t="shared" si="7"/>
        <v>0.20282150889388675</v>
      </c>
      <c r="M143" s="4" t="str">
        <f t="shared" si="8"/>
        <v>Dri143</v>
      </c>
    </row>
    <row r="144" spans="1:13" x14ac:dyDescent="0.3">
      <c r="A144" s="1">
        <v>45383</v>
      </c>
      <c r="B144" s="1" t="str">
        <f t="shared" si="6"/>
        <v>Apr-2024</v>
      </c>
      <c r="C144" s="2" t="s">
        <v>11</v>
      </c>
      <c r="D144" s="2" t="s">
        <v>14</v>
      </c>
      <c r="E144" s="2" t="s">
        <v>19</v>
      </c>
      <c r="F144" s="2">
        <v>128</v>
      </c>
      <c r="G144" s="2">
        <v>9.74</v>
      </c>
      <c r="H144" s="2">
        <v>5.59</v>
      </c>
      <c r="I144" s="2">
        <v>1246.72</v>
      </c>
      <c r="J144" s="2">
        <v>716.11</v>
      </c>
      <c r="K144" s="2">
        <v>530.61</v>
      </c>
      <c r="L144" s="3">
        <f t="shared" si="7"/>
        <v>0.42560478696098564</v>
      </c>
      <c r="M144" s="4" t="str">
        <f t="shared" si="8"/>
        <v>Dri144</v>
      </c>
    </row>
    <row r="145" spans="1:13" x14ac:dyDescent="0.3">
      <c r="A145" s="1">
        <v>45383</v>
      </c>
      <c r="B145" s="1" t="str">
        <f t="shared" si="6"/>
        <v>Apr-2024</v>
      </c>
      <c r="C145" s="2" t="s">
        <v>12</v>
      </c>
      <c r="D145" s="2" t="s">
        <v>17</v>
      </c>
      <c r="E145" s="2" t="s">
        <v>27</v>
      </c>
      <c r="F145" s="2">
        <v>12</v>
      </c>
      <c r="G145" s="2">
        <v>10.93</v>
      </c>
      <c r="H145" s="2">
        <v>6.02</v>
      </c>
      <c r="I145" s="2">
        <v>131.16</v>
      </c>
      <c r="J145" s="2">
        <v>72.260000000000005</v>
      </c>
      <c r="K145" s="2">
        <v>58.9</v>
      </c>
      <c r="L145" s="3">
        <f t="shared" si="7"/>
        <v>0.4490698383653553</v>
      </c>
      <c r="M145" s="4" t="str">
        <f t="shared" si="8"/>
        <v>Dai145</v>
      </c>
    </row>
    <row r="146" spans="1:13" x14ac:dyDescent="0.3">
      <c r="A146" s="1">
        <v>45352</v>
      </c>
      <c r="B146" s="1" t="str">
        <f t="shared" si="6"/>
        <v>Mar-2024</v>
      </c>
      <c r="C146" s="2" t="s">
        <v>10</v>
      </c>
      <c r="D146" s="2" t="s">
        <v>16</v>
      </c>
      <c r="E146" s="2" t="s">
        <v>30</v>
      </c>
      <c r="F146" s="2">
        <v>12</v>
      </c>
      <c r="G146" s="2">
        <v>6.25</v>
      </c>
      <c r="H146" s="2">
        <v>3.9</v>
      </c>
      <c r="I146" s="2">
        <v>75</v>
      </c>
      <c r="J146" s="2">
        <v>46.77</v>
      </c>
      <c r="K146" s="2">
        <v>28.23</v>
      </c>
      <c r="L146" s="3">
        <f t="shared" si="7"/>
        <v>0.37640000000000001</v>
      </c>
      <c r="M146" s="4" t="str">
        <f t="shared" si="8"/>
        <v>Pro146</v>
      </c>
    </row>
    <row r="147" spans="1:13" x14ac:dyDescent="0.3">
      <c r="A147" s="1">
        <v>45323</v>
      </c>
      <c r="B147" s="1" t="str">
        <f t="shared" si="6"/>
        <v>Feb-2024</v>
      </c>
      <c r="C147" s="2" t="s">
        <v>10</v>
      </c>
      <c r="D147" s="2" t="s">
        <v>13</v>
      </c>
      <c r="E147" s="2" t="s">
        <v>26</v>
      </c>
      <c r="F147" s="2">
        <v>150</v>
      </c>
      <c r="G147" s="2">
        <v>9.58</v>
      </c>
      <c r="H147" s="2">
        <v>6.67</v>
      </c>
      <c r="I147" s="2">
        <v>1437</v>
      </c>
      <c r="J147" s="2">
        <v>1001.01</v>
      </c>
      <c r="K147" s="2">
        <v>435.99</v>
      </c>
      <c r="L147" s="3">
        <f t="shared" si="7"/>
        <v>0.30340292275574116</v>
      </c>
      <c r="M147" s="4" t="str">
        <f t="shared" si="8"/>
        <v>Sna147</v>
      </c>
    </row>
    <row r="148" spans="1:13" x14ac:dyDescent="0.3">
      <c r="A148" s="1">
        <v>45444</v>
      </c>
      <c r="B148" s="1" t="str">
        <f t="shared" si="6"/>
        <v>Jun-2024</v>
      </c>
      <c r="C148" s="2" t="s">
        <v>10</v>
      </c>
      <c r="D148" s="2" t="s">
        <v>15</v>
      </c>
      <c r="E148" s="2" t="s">
        <v>24</v>
      </c>
      <c r="F148" s="2">
        <v>88</v>
      </c>
      <c r="G148" s="2">
        <v>6.09</v>
      </c>
      <c r="H148" s="2">
        <v>3.77</v>
      </c>
      <c r="I148" s="2">
        <v>535.91999999999996</v>
      </c>
      <c r="J148" s="2">
        <v>331.6</v>
      </c>
      <c r="K148" s="2">
        <v>204.32</v>
      </c>
      <c r="L148" s="3">
        <f t="shared" si="7"/>
        <v>0.3812509329750709</v>
      </c>
      <c r="M148" s="4" t="str">
        <f t="shared" si="8"/>
        <v>Bak148</v>
      </c>
    </row>
    <row r="149" spans="1:13" x14ac:dyDescent="0.3">
      <c r="A149" s="1">
        <v>45383</v>
      </c>
      <c r="B149" s="1" t="str">
        <f t="shared" si="6"/>
        <v>Apr-2024</v>
      </c>
      <c r="C149" s="2" t="s">
        <v>10</v>
      </c>
      <c r="D149" s="2" t="s">
        <v>13</v>
      </c>
      <c r="E149" s="2" t="s">
        <v>23</v>
      </c>
      <c r="F149" s="2">
        <v>26</v>
      </c>
      <c r="G149" s="2">
        <v>5.97</v>
      </c>
      <c r="H149" s="2">
        <v>4.2699999999999996</v>
      </c>
      <c r="I149" s="2">
        <v>155.22</v>
      </c>
      <c r="J149" s="2">
        <v>111.11</v>
      </c>
      <c r="K149" s="2">
        <v>44.11</v>
      </c>
      <c r="L149" s="3">
        <f t="shared" si="7"/>
        <v>0.28417729674011083</v>
      </c>
      <c r="M149" s="4" t="str">
        <f t="shared" si="8"/>
        <v>Sna149</v>
      </c>
    </row>
    <row r="150" spans="1:13" x14ac:dyDescent="0.3">
      <c r="A150" s="1">
        <v>45323</v>
      </c>
      <c r="B150" s="1" t="str">
        <f t="shared" si="6"/>
        <v>Feb-2024</v>
      </c>
      <c r="C150" s="2" t="s">
        <v>12</v>
      </c>
      <c r="D150" s="2" t="s">
        <v>13</v>
      </c>
      <c r="E150" s="2" t="s">
        <v>23</v>
      </c>
      <c r="F150" s="2">
        <v>147</v>
      </c>
      <c r="G150" s="2">
        <v>11.93</v>
      </c>
      <c r="H150" s="2">
        <v>6.14</v>
      </c>
      <c r="I150" s="2">
        <v>1753.71</v>
      </c>
      <c r="J150" s="2">
        <v>902.35</v>
      </c>
      <c r="K150" s="2">
        <v>851.36</v>
      </c>
      <c r="L150" s="3">
        <f t="shared" si="7"/>
        <v>0.48546224860438725</v>
      </c>
      <c r="M150" s="4" t="str">
        <f t="shared" si="8"/>
        <v>Sna150</v>
      </c>
    </row>
    <row r="151" spans="1:13" x14ac:dyDescent="0.3">
      <c r="A151" s="1">
        <v>45444</v>
      </c>
      <c r="B151" s="1" t="str">
        <f t="shared" si="6"/>
        <v>Jun-2024</v>
      </c>
      <c r="C151" s="2" t="s">
        <v>12</v>
      </c>
      <c r="D151" s="2" t="s">
        <v>14</v>
      </c>
      <c r="E151" s="2" t="s">
        <v>19</v>
      </c>
      <c r="F151" s="2">
        <v>183</v>
      </c>
      <c r="G151" s="2">
        <v>11.12</v>
      </c>
      <c r="H151" s="2">
        <v>8.8000000000000007</v>
      </c>
      <c r="I151" s="2">
        <v>2034.96</v>
      </c>
      <c r="J151" s="2">
        <v>1611.3</v>
      </c>
      <c r="K151" s="2">
        <v>423.66</v>
      </c>
      <c r="L151" s="3">
        <f t="shared" si="7"/>
        <v>0.2081908243896686</v>
      </c>
      <c r="M151" s="4" t="str">
        <f t="shared" si="8"/>
        <v>Dri151</v>
      </c>
    </row>
    <row r="152" spans="1:13" x14ac:dyDescent="0.3">
      <c r="A152" s="1">
        <v>45352</v>
      </c>
      <c r="B152" s="1" t="str">
        <f t="shared" si="6"/>
        <v>Mar-2024</v>
      </c>
      <c r="C152" s="2" t="s">
        <v>12</v>
      </c>
      <c r="D152" s="2" t="s">
        <v>16</v>
      </c>
      <c r="E152" s="2" t="s">
        <v>28</v>
      </c>
      <c r="F152" s="2">
        <v>20</v>
      </c>
      <c r="G152" s="2">
        <v>9.3000000000000007</v>
      </c>
      <c r="H152" s="2">
        <v>6.15</v>
      </c>
      <c r="I152" s="2">
        <v>186</v>
      </c>
      <c r="J152" s="2">
        <v>123.03</v>
      </c>
      <c r="K152" s="2">
        <v>62.97</v>
      </c>
      <c r="L152" s="3">
        <f t="shared" si="7"/>
        <v>0.33854838709677421</v>
      </c>
      <c r="M152" s="4" t="str">
        <f t="shared" si="8"/>
        <v>Pro152</v>
      </c>
    </row>
    <row r="153" spans="1:13" x14ac:dyDescent="0.3">
      <c r="A153" s="1">
        <v>45323</v>
      </c>
      <c r="B153" s="1" t="str">
        <f t="shared" si="6"/>
        <v>Feb-2024</v>
      </c>
      <c r="C153" s="2" t="s">
        <v>10</v>
      </c>
      <c r="D153" s="2" t="s">
        <v>13</v>
      </c>
      <c r="E153" s="2" t="s">
        <v>26</v>
      </c>
      <c r="F153" s="2">
        <v>177</v>
      </c>
      <c r="G153" s="2">
        <v>4.1500000000000004</v>
      </c>
      <c r="H153" s="2">
        <v>2.79</v>
      </c>
      <c r="I153" s="2">
        <v>734.55</v>
      </c>
      <c r="J153" s="2">
        <v>493.14</v>
      </c>
      <c r="K153" s="2">
        <v>241.41</v>
      </c>
      <c r="L153" s="3">
        <f t="shared" si="7"/>
        <v>0.32865019399632428</v>
      </c>
      <c r="M153" s="4" t="str">
        <f t="shared" si="8"/>
        <v>Sna153</v>
      </c>
    </row>
    <row r="154" spans="1:13" x14ac:dyDescent="0.3">
      <c r="A154" s="1">
        <v>45413</v>
      </c>
      <c r="B154" s="1" t="str">
        <f t="shared" si="6"/>
        <v>May-2024</v>
      </c>
      <c r="C154" s="2" t="s">
        <v>12</v>
      </c>
      <c r="D154" s="2" t="s">
        <v>17</v>
      </c>
      <c r="E154" s="2" t="s">
        <v>29</v>
      </c>
      <c r="F154" s="2">
        <v>52</v>
      </c>
      <c r="G154" s="2">
        <v>2.2799999999999998</v>
      </c>
      <c r="H154" s="2">
        <v>1.57</v>
      </c>
      <c r="I154" s="2">
        <v>118.56</v>
      </c>
      <c r="J154" s="2">
        <v>81.89</v>
      </c>
      <c r="K154" s="2">
        <v>36.67</v>
      </c>
      <c r="L154" s="3">
        <f t="shared" si="7"/>
        <v>0.30929487179487181</v>
      </c>
      <c r="M154" s="4" t="str">
        <f t="shared" si="8"/>
        <v>Dai154</v>
      </c>
    </row>
    <row r="155" spans="1:13" x14ac:dyDescent="0.3">
      <c r="A155" s="1">
        <v>45383</v>
      </c>
      <c r="B155" s="1" t="str">
        <f t="shared" si="6"/>
        <v>Apr-2024</v>
      </c>
      <c r="C155" s="2" t="s">
        <v>11</v>
      </c>
      <c r="D155" s="2" t="s">
        <v>15</v>
      </c>
      <c r="E155" s="2" t="s">
        <v>24</v>
      </c>
      <c r="F155" s="2">
        <v>53</v>
      </c>
      <c r="G155" s="2">
        <v>5.56</v>
      </c>
      <c r="H155" s="2">
        <v>3.93</v>
      </c>
      <c r="I155" s="2">
        <v>294.68</v>
      </c>
      <c r="J155" s="2">
        <v>208.23</v>
      </c>
      <c r="K155" s="2">
        <v>86.45</v>
      </c>
      <c r="L155" s="3">
        <f t="shared" si="7"/>
        <v>0.29336907832224784</v>
      </c>
      <c r="M155" s="4" t="str">
        <f t="shared" si="8"/>
        <v>Bak155</v>
      </c>
    </row>
    <row r="156" spans="1:13" x14ac:dyDescent="0.3">
      <c r="A156" s="1">
        <v>45383</v>
      </c>
      <c r="B156" s="1" t="str">
        <f t="shared" si="6"/>
        <v>Apr-2024</v>
      </c>
      <c r="C156" s="2" t="s">
        <v>12</v>
      </c>
      <c r="D156" s="2" t="s">
        <v>17</v>
      </c>
      <c r="E156" s="2" t="s">
        <v>29</v>
      </c>
      <c r="F156" s="2">
        <v>90</v>
      </c>
      <c r="G156" s="2">
        <v>9.61</v>
      </c>
      <c r="H156" s="2">
        <v>6.14</v>
      </c>
      <c r="I156" s="2">
        <v>864.9</v>
      </c>
      <c r="J156" s="2">
        <v>552.61</v>
      </c>
      <c r="K156" s="2">
        <v>312.29000000000002</v>
      </c>
      <c r="L156" s="3">
        <f t="shared" si="7"/>
        <v>0.36107064400508732</v>
      </c>
      <c r="M156" s="4" t="str">
        <f t="shared" si="8"/>
        <v>Dai156</v>
      </c>
    </row>
    <row r="157" spans="1:13" x14ac:dyDescent="0.3">
      <c r="A157" s="1">
        <v>45444</v>
      </c>
      <c r="B157" s="1" t="str">
        <f t="shared" si="6"/>
        <v>Jun-2024</v>
      </c>
      <c r="C157" s="2" t="s">
        <v>10</v>
      </c>
      <c r="D157" s="2" t="s">
        <v>16</v>
      </c>
      <c r="E157" s="2" t="s">
        <v>30</v>
      </c>
      <c r="F157" s="2">
        <v>77</v>
      </c>
      <c r="G157" s="2">
        <v>5.7</v>
      </c>
      <c r="H157" s="2">
        <v>3.67</v>
      </c>
      <c r="I157" s="2">
        <v>438.9</v>
      </c>
      <c r="J157" s="2">
        <v>282.44</v>
      </c>
      <c r="K157" s="2">
        <v>156.46</v>
      </c>
      <c r="L157" s="3">
        <f t="shared" si="7"/>
        <v>0.35648211437685123</v>
      </c>
      <c r="M157" s="4" t="str">
        <f t="shared" si="8"/>
        <v>Pro157</v>
      </c>
    </row>
    <row r="158" spans="1:13" x14ac:dyDescent="0.3">
      <c r="A158" s="1">
        <v>45413</v>
      </c>
      <c r="B158" s="1" t="str">
        <f t="shared" si="6"/>
        <v>May-2024</v>
      </c>
      <c r="C158" s="2" t="s">
        <v>11</v>
      </c>
      <c r="D158" s="2" t="s">
        <v>13</v>
      </c>
      <c r="E158" s="2" t="s">
        <v>26</v>
      </c>
      <c r="F158" s="2">
        <v>105</v>
      </c>
      <c r="G158" s="2">
        <v>6.25</v>
      </c>
      <c r="H158" s="2">
        <v>4.92</v>
      </c>
      <c r="I158" s="2">
        <v>656.25</v>
      </c>
      <c r="J158" s="2">
        <v>516.65</v>
      </c>
      <c r="K158" s="2">
        <v>139.6</v>
      </c>
      <c r="L158" s="3">
        <f t="shared" si="7"/>
        <v>0.21272380952380951</v>
      </c>
      <c r="M158" s="4" t="str">
        <f t="shared" si="8"/>
        <v>Sna158</v>
      </c>
    </row>
    <row r="159" spans="1:13" x14ac:dyDescent="0.3">
      <c r="A159" s="1">
        <v>45383</v>
      </c>
      <c r="B159" s="1" t="str">
        <f t="shared" si="6"/>
        <v>Apr-2024</v>
      </c>
      <c r="C159" s="2" t="s">
        <v>10</v>
      </c>
      <c r="D159" s="2" t="s">
        <v>14</v>
      </c>
      <c r="E159" s="2" t="s">
        <v>19</v>
      </c>
      <c r="F159" s="2">
        <v>58</v>
      </c>
      <c r="G159" s="2">
        <v>8.8800000000000008</v>
      </c>
      <c r="H159" s="2">
        <v>5.97</v>
      </c>
      <c r="I159" s="2">
        <v>515.04</v>
      </c>
      <c r="J159" s="2">
        <v>346.39</v>
      </c>
      <c r="K159" s="2">
        <v>168.65</v>
      </c>
      <c r="L159" s="3">
        <f t="shared" si="7"/>
        <v>0.32745029512270896</v>
      </c>
      <c r="M159" s="4" t="str">
        <f t="shared" si="8"/>
        <v>Dri159</v>
      </c>
    </row>
    <row r="160" spans="1:13" x14ac:dyDescent="0.3">
      <c r="A160" s="1">
        <v>45292</v>
      </c>
      <c r="B160" s="1" t="str">
        <f t="shared" si="6"/>
        <v>Jan-2024</v>
      </c>
      <c r="C160" s="2" t="s">
        <v>11</v>
      </c>
      <c r="D160" s="2" t="s">
        <v>15</v>
      </c>
      <c r="E160" s="2" t="s">
        <v>24</v>
      </c>
      <c r="F160" s="2">
        <v>180</v>
      </c>
      <c r="G160" s="2">
        <v>10.02</v>
      </c>
      <c r="H160" s="2">
        <v>6.55</v>
      </c>
      <c r="I160" s="2">
        <v>1803.6</v>
      </c>
      <c r="J160" s="2">
        <v>1178.6099999999999</v>
      </c>
      <c r="K160" s="2">
        <v>624.99</v>
      </c>
      <c r="L160" s="3">
        <f t="shared" si="7"/>
        <v>0.34652361942781107</v>
      </c>
      <c r="M160" s="4" t="str">
        <f t="shared" si="8"/>
        <v>Bak160</v>
      </c>
    </row>
    <row r="161" spans="1:13" x14ac:dyDescent="0.3">
      <c r="A161" s="1">
        <v>45444</v>
      </c>
      <c r="B161" s="1" t="str">
        <f t="shared" si="6"/>
        <v>Jun-2024</v>
      </c>
      <c r="C161" s="2" t="s">
        <v>12</v>
      </c>
      <c r="D161" s="2" t="s">
        <v>16</v>
      </c>
      <c r="E161" s="2" t="s">
        <v>28</v>
      </c>
      <c r="F161" s="2">
        <v>183</v>
      </c>
      <c r="G161" s="2">
        <v>2.0699999999999998</v>
      </c>
      <c r="H161" s="2">
        <v>1.48</v>
      </c>
      <c r="I161" s="2">
        <v>378.81</v>
      </c>
      <c r="J161" s="2">
        <v>270.62</v>
      </c>
      <c r="K161" s="2">
        <v>108.19</v>
      </c>
      <c r="L161" s="3">
        <f t="shared" si="7"/>
        <v>0.28560492067263271</v>
      </c>
      <c r="M161" s="4" t="str">
        <f t="shared" si="8"/>
        <v>Pro161</v>
      </c>
    </row>
    <row r="162" spans="1:13" x14ac:dyDescent="0.3">
      <c r="A162" s="1">
        <v>45383</v>
      </c>
      <c r="B162" s="1" t="str">
        <f t="shared" si="6"/>
        <v>Apr-2024</v>
      </c>
      <c r="C162" s="2" t="s">
        <v>11</v>
      </c>
      <c r="D162" s="2" t="s">
        <v>14</v>
      </c>
      <c r="E162" s="2" t="s">
        <v>22</v>
      </c>
      <c r="F162" s="2">
        <v>158</v>
      </c>
      <c r="G162" s="2">
        <v>8.08</v>
      </c>
      <c r="H162" s="2">
        <v>4.9000000000000004</v>
      </c>
      <c r="I162" s="2">
        <v>1276.6400000000001</v>
      </c>
      <c r="J162" s="2">
        <v>774.38</v>
      </c>
      <c r="K162" s="2">
        <v>502.26</v>
      </c>
      <c r="L162" s="3">
        <f t="shared" si="7"/>
        <v>0.39342336132347411</v>
      </c>
      <c r="M162" s="4" t="str">
        <f t="shared" si="8"/>
        <v>Dri162</v>
      </c>
    </row>
    <row r="163" spans="1:13" x14ac:dyDescent="0.3">
      <c r="A163" s="1">
        <v>45292</v>
      </c>
      <c r="B163" s="1" t="str">
        <f t="shared" si="6"/>
        <v>Jan-2024</v>
      </c>
      <c r="C163" s="2" t="s">
        <v>10</v>
      </c>
      <c r="D163" s="2" t="s">
        <v>15</v>
      </c>
      <c r="E163" s="2" t="s">
        <v>24</v>
      </c>
      <c r="F163" s="2">
        <v>89</v>
      </c>
      <c r="G163" s="2">
        <v>11.45</v>
      </c>
      <c r="H163" s="2">
        <v>8.56</v>
      </c>
      <c r="I163" s="2">
        <v>1019.05</v>
      </c>
      <c r="J163" s="2">
        <v>761.99</v>
      </c>
      <c r="K163" s="2">
        <v>257.06</v>
      </c>
      <c r="L163" s="3">
        <f t="shared" si="7"/>
        <v>0.25225455080712428</v>
      </c>
      <c r="M163" s="4" t="str">
        <f t="shared" si="8"/>
        <v>Bak163</v>
      </c>
    </row>
    <row r="164" spans="1:13" x14ac:dyDescent="0.3">
      <c r="A164" s="1">
        <v>45323</v>
      </c>
      <c r="B164" s="1" t="str">
        <f t="shared" si="6"/>
        <v>Feb-2024</v>
      </c>
      <c r="C164" s="2" t="s">
        <v>12</v>
      </c>
      <c r="D164" s="2" t="s">
        <v>15</v>
      </c>
      <c r="E164" s="2" t="s">
        <v>20</v>
      </c>
      <c r="F164" s="2">
        <v>146</v>
      </c>
      <c r="G164" s="2">
        <v>1.87</v>
      </c>
      <c r="H164" s="2">
        <v>1.39</v>
      </c>
      <c r="I164" s="2">
        <v>273.02</v>
      </c>
      <c r="J164" s="2">
        <v>202.76</v>
      </c>
      <c r="K164" s="2">
        <v>70.260000000000005</v>
      </c>
      <c r="L164" s="3">
        <f t="shared" si="7"/>
        <v>0.25734378433814376</v>
      </c>
      <c r="M164" s="4" t="str">
        <f t="shared" si="8"/>
        <v>Bak164</v>
      </c>
    </row>
    <row r="165" spans="1:13" x14ac:dyDescent="0.3">
      <c r="A165" s="1">
        <v>45323</v>
      </c>
      <c r="B165" s="1" t="str">
        <f t="shared" si="6"/>
        <v>Feb-2024</v>
      </c>
      <c r="C165" s="2" t="s">
        <v>11</v>
      </c>
      <c r="D165" s="2" t="s">
        <v>16</v>
      </c>
      <c r="E165" s="2" t="s">
        <v>30</v>
      </c>
      <c r="F165" s="2">
        <v>132</v>
      </c>
      <c r="G165" s="2">
        <v>6.74</v>
      </c>
      <c r="H165" s="2">
        <v>4.9800000000000004</v>
      </c>
      <c r="I165" s="2">
        <v>889.68</v>
      </c>
      <c r="J165" s="2">
        <v>656.96</v>
      </c>
      <c r="K165" s="2">
        <v>232.72</v>
      </c>
      <c r="L165" s="3">
        <f t="shared" si="7"/>
        <v>0.26157719629529719</v>
      </c>
      <c r="M165" s="4" t="str">
        <f t="shared" si="8"/>
        <v>Pro165</v>
      </c>
    </row>
    <row r="166" spans="1:13" x14ac:dyDescent="0.3">
      <c r="A166" s="1">
        <v>45323</v>
      </c>
      <c r="B166" s="1" t="str">
        <f t="shared" si="6"/>
        <v>Feb-2024</v>
      </c>
      <c r="C166" s="2" t="s">
        <v>10</v>
      </c>
      <c r="D166" s="2" t="s">
        <v>14</v>
      </c>
      <c r="E166" s="2" t="s">
        <v>31</v>
      </c>
      <c r="F166" s="2">
        <v>39</v>
      </c>
      <c r="G166" s="2">
        <v>8.2899999999999991</v>
      </c>
      <c r="H166" s="2">
        <v>6</v>
      </c>
      <c r="I166" s="2">
        <v>323.31</v>
      </c>
      <c r="J166" s="2">
        <v>233.83</v>
      </c>
      <c r="K166" s="2">
        <v>89.48</v>
      </c>
      <c r="L166" s="3">
        <f t="shared" si="7"/>
        <v>0.27676224057406207</v>
      </c>
      <c r="M166" s="4" t="str">
        <f t="shared" si="8"/>
        <v>Dri166</v>
      </c>
    </row>
    <row r="167" spans="1:13" x14ac:dyDescent="0.3">
      <c r="A167" s="1">
        <v>45444</v>
      </c>
      <c r="B167" s="1" t="str">
        <f t="shared" si="6"/>
        <v>Jun-2024</v>
      </c>
      <c r="C167" s="2" t="s">
        <v>11</v>
      </c>
      <c r="D167" s="2" t="s">
        <v>16</v>
      </c>
      <c r="E167" s="2" t="s">
        <v>21</v>
      </c>
      <c r="F167" s="2">
        <v>112</v>
      </c>
      <c r="G167" s="2">
        <v>11.15</v>
      </c>
      <c r="H167" s="2">
        <v>5.63</v>
      </c>
      <c r="I167" s="2">
        <v>1248.8</v>
      </c>
      <c r="J167" s="2">
        <v>630.04999999999995</v>
      </c>
      <c r="K167" s="2">
        <v>618.75</v>
      </c>
      <c r="L167" s="3">
        <f t="shared" si="7"/>
        <v>0.49547565663036519</v>
      </c>
      <c r="M167" s="4" t="str">
        <f t="shared" si="8"/>
        <v>Pro167</v>
      </c>
    </row>
    <row r="168" spans="1:13" x14ac:dyDescent="0.3">
      <c r="A168" s="1">
        <v>45383</v>
      </c>
      <c r="B168" s="1" t="str">
        <f t="shared" si="6"/>
        <v>Apr-2024</v>
      </c>
      <c r="C168" s="2" t="s">
        <v>12</v>
      </c>
      <c r="D168" s="2" t="s">
        <v>13</v>
      </c>
      <c r="E168" s="2" t="s">
        <v>26</v>
      </c>
      <c r="F168" s="2">
        <v>121</v>
      </c>
      <c r="G168" s="2">
        <v>3.57</v>
      </c>
      <c r="H168" s="2">
        <v>1.96</v>
      </c>
      <c r="I168" s="2">
        <v>431.97</v>
      </c>
      <c r="J168" s="2">
        <v>236.75</v>
      </c>
      <c r="K168" s="2">
        <v>195.22</v>
      </c>
      <c r="L168" s="3">
        <f t="shared" si="7"/>
        <v>0.45192953214343584</v>
      </c>
      <c r="M168" s="4" t="str">
        <f t="shared" si="8"/>
        <v>Sna168</v>
      </c>
    </row>
    <row r="169" spans="1:13" x14ac:dyDescent="0.3">
      <c r="A169" s="1">
        <v>45292</v>
      </c>
      <c r="B169" s="1" t="str">
        <f t="shared" si="6"/>
        <v>Jan-2024</v>
      </c>
      <c r="C169" s="2" t="s">
        <v>10</v>
      </c>
      <c r="D169" s="2" t="s">
        <v>15</v>
      </c>
      <c r="E169" s="2" t="s">
        <v>20</v>
      </c>
      <c r="F169" s="2">
        <v>35</v>
      </c>
      <c r="G169" s="2">
        <v>11.8</v>
      </c>
      <c r="H169" s="2">
        <v>9.4</v>
      </c>
      <c r="I169" s="2">
        <v>413</v>
      </c>
      <c r="J169" s="2">
        <v>328.92</v>
      </c>
      <c r="K169" s="2">
        <v>84.08</v>
      </c>
      <c r="L169" s="3">
        <f t="shared" si="7"/>
        <v>0.20358353510895882</v>
      </c>
      <c r="M169" s="4" t="str">
        <f t="shared" si="8"/>
        <v>Bak169</v>
      </c>
    </row>
    <row r="170" spans="1:13" x14ac:dyDescent="0.3">
      <c r="A170" s="1">
        <v>45383</v>
      </c>
      <c r="B170" s="1" t="str">
        <f t="shared" si="6"/>
        <v>Apr-2024</v>
      </c>
      <c r="C170" s="2" t="s">
        <v>11</v>
      </c>
      <c r="D170" s="2" t="s">
        <v>16</v>
      </c>
      <c r="E170" s="2" t="s">
        <v>30</v>
      </c>
      <c r="F170" s="2">
        <v>117</v>
      </c>
      <c r="G170" s="2">
        <v>9.4499999999999993</v>
      </c>
      <c r="H170" s="2">
        <v>4.97</v>
      </c>
      <c r="I170" s="2">
        <v>1105.6500000000001</v>
      </c>
      <c r="J170" s="2">
        <v>581.98</v>
      </c>
      <c r="K170" s="2">
        <v>523.66999999999996</v>
      </c>
      <c r="L170" s="3">
        <f t="shared" si="7"/>
        <v>0.47363089585311802</v>
      </c>
      <c r="M170" s="4" t="str">
        <f t="shared" si="8"/>
        <v>Pro170</v>
      </c>
    </row>
    <row r="171" spans="1:13" x14ac:dyDescent="0.3">
      <c r="A171" s="1">
        <v>45323</v>
      </c>
      <c r="B171" s="1" t="str">
        <f t="shared" si="6"/>
        <v>Feb-2024</v>
      </c>
      <c r="C171" s="2" t="s">
        <v>10</v>
      </c>
      <c r="D171" s="2" t="s">
        <v>15</v>
      </c>
      <c r="E171" s="2" t="s">
        <v>24</v>
      </c>
      <c r="F171" s="2">
        <v>27</v>
      </c>
      <c r="G171" s="2">
        <v>11.23</v>
      </c>
      <c r="H171" s="2">
        <v>7.76</v>
      </c>
      <c r="I171" s="2">
        <v>303.20999999999998</v>
      </c>
      <c r="J171" s="2">
        <v>209.39</v>
      </c>
      <c r="K171" s="2">
        <v>93.82</v>
      </c>
      <c r="L171" s="3">
        <f t="shared" si="7"/>
        <v>0.30942251245011709</v>
      </c>
      <c r="M171" s="4" t="str">
        <f t="shared" si="8"/>
        <v>Bak171</v>
      </c>
    </row>
    <row r="172" spans="1:13" x14ac:dyDescent="0.3">
      <c r="A172" s="1">
        <v>45292</v>
      </c>
      <c r="B172" s="1" t="str">
        <f t="shared" si="6"/>
        <v>Jan-2024</v>
      </c>
      <c r="C172" s="2" t="s">
        <v>10</v>
      </c>
      <c r="D172" s="2" t="s">
        <v>14</v>
      </c>
      <c r="E172" s="2" t="s">
        <v>31</v>
      </c>
      <c r="F172" s="2">
        <v>120</v>
      </c>
      <c r="G172" s="2">
        <v>1.73</v>
      </c>
      <c r="H172" s="2">
        <v>1.03</v>
      </c>
      <c r="I172" s="2">
        <v>207.6</v>
      </c>
      <c r="J172" s="2">
        <v>123.41</v>
      </c>
      <c r="K172" s="2">
        <v>84.19</v>
      </c>
      <c r="L172" s="3">
        <f t="shared" si="7"/>
        <v>0.40553949903660885</v>
      </c>
      <c r="M172" s="4" t="str">
        <f t="shared" si="8"/>
        <v>Dri172</v>
      </c>
    </row>
    <row r="173" spans="1:13" x14ac:dyDescent="0.3">
      <c r="A173" s="1">
        <v>45352</v>
      </c>
      <c r="B173" s="1" t="str">
        <f t="shared" si="6"/>
        <v>Mar-2024</v>
      </c>
      <c r="C173" s="2" t="s">
        <v>12</v>
      </c>
      <c r="D173" s="2" t="s">
        <v>17</v>
      </c>
      <c r="E173" s="2" t="s">
        <v>29</v>
      </c>
      <c r="F173" s="2">
        <v>83</v>
      </c>
      <c r="G173" s="2">
        <v>11.28</v>
      </c>
      <c r="H173" s="2">
        <v>5.91</v>
      </c>
      <c r="I173" s="2">
        <v>936.24</v>
      </c>
      <c r="J173" s="2">
        <v>490.18</v>
      </c>
      <c r="K173" s="2">
        <v>446.06</v>
      </c>
      <c r="L173" s="3">
        <f t="shared" si="7"/>
        <v>0.47643766555584038</v>
      </c>
      <c r="M173" s="4" t="str">
        <f t="shared" si="8"/>
        <v>Dai173</v>
      </c>
    </row>
    <row r="174" spans="1:13" x14ac:dyDescent="0.3">
      <c r="A174" s="1">
        <v>45413</v>
      </c>
      <c r="B174" s="1" t="str">
        <f t="shared" si="6"/>
        <v>May-2024</v>
      </c>
      <c r="C174" s="2" t="s">
        <v>10</v>
      </c>
      <c r="D174" s="2" t="s">
        <v>16</v>
      </c>
      <c r="E174" s="2" t="s">
        <v>28</v>
      </c>
      <c r="F174" s="2">
        <v>133</v>
      </c>
      <c r="G174" s="2">
        <v>5.09</v>
      </c>
      <c r="H174" s="2">
        <v>4.05</v>
      </c>
      <c r="I174" s="2">
        <v>676.97</v>
      </c>
      <c r="J174" s="2">
        <v>538.20000000000005</v>
      </c>
      <c r="K174" s="2">
        <v>138.77000000000001</v>
      </c>
      <c r="L174" s="3">
        <f t="shared" si="7"/>
        <v>0.20498692704255728</v>
      </c>
      <c r="M174" s="4" t="str">
        <f t="shared" si="8"/>
        <v>Pro174</v>
      </c>
    </row>
    <row r="175" spans="1:13" x14ac:dyDescent="0.3">
      <c r="A175" s="1">
        <v>45413</v>
      </c>
      <c r="B175" s="1" t="str">
        <f t="shared" si="6"/>
        <v>May-2024</v>
      </c>
      <c r="C175" s="2" t="s">
        <v>10</v>
      </c>
      <c r="D175" s="2" t="s">
        <v>15</v>
      </c>
      <c r="E175" s="2" t="s">
        <v>20</v>
      </c>
      <c r="F175" s="2">
        <v>135</v>
      </c>
      <c r="G175" s="2">
        <v>4.75</v>
      </c>
      <c r="H175" s="2">
        <v>3.26</v>
      </c>
      <c r="I175" s="2">
        <v>641.25</v>
      </c>
      <c r="J175" s="2">
        <v>440.41</v>
      </c>
      <c r="K175" s="2">
        <v>200.84</v>
      </c>
      <c r="L175" s="3">
        <f t="shared" si="7"/>
        <v>0.31320077972709554</v>
      </c>
      <c r="M175" s="4" t="str">
        <f t="shared" si="8"/>
        <v>Bak175</v>
      </c>
    </row>
    <row r="176" spans="1:13" x14ac:dyDescent="0.3">
      <c r="A176" s="1">
        <v>45383</v>
      </c>
      <c r="B176" s="1" t="str">
        <f t="shared" si="6"/>
        <v>Apr-2024</v>
      </c>
      <c r="C176" s="2" t="s">
        <v>10</v>
      </c>
      <c r="D176" s="2" t="s">
        <v>13</v>
      </c>
      <c r="E176" s="2" t="s">
        <v>23</v>
      </c>
      <c r="F176" s="2">
        <v>174</v>
      </c>
      <c r="G176" s="2">
        <v>3.3</v>
      </c>
      <c r="H176" s="2">
        <v>1.95</v>
      </c>
      <c r="I176" s="2">
        <v>574.20000000000005</v>
      </c>
      <c r="J176" s="2">
        <v>339.5</v>
      </c>
      <c r="K176" s="2">
        <v>234.7</v>
      </c>
      <c r="L176" s="3">
        <f t="shared" si="7"/>
        <v>0.40874259839777077</v>
      </c>
      <c r="M176" s="4" t="str">
        <f t="shared" si="8"/>
        <v>Sna176</v>
      </c>
    </row>
    <row r="177" spans="1:13" x14ac:dyDescent="0.3">
      <c r="A177" s="1">
        <v>45383</v>
      </c>
      <c r="B177" s="1" t="str">
        <f t="shared" si="6"/>
        <v>Apr-2024</v>
      </c>
      <c r="C177" s="2" t="s">
        <v>11</v>
      </c>
      <c r="D177" s="2" t="s">
        <v>14</v>
      </c>
      <c r="E177" s="2" t="s">
        <v>19</v>
      </c>
      <c r="F177" s="2">
        <v>92</v>
      </c>
      <c r="G177" s="2">
        <v>11.26</v>
      </c>
      <c r="H177" s="2">
        <v>7.94</v>
      </c>
      <c r="I177" s="2">
        <v>1035.92</v>
      </c>
      <c r="J177" s="2">
        <v>730.32</v>
      </c>
      <c r="K177" s="2">
        <v>305.60000000000002</v>
      </c>
      <c r="L177" s="3">
        <f t="shared" si="7"/>
        <v>0.29500347517182796</v>
      </c>
      <c r="M177" s="4" t="str">
        <f t="shared" si="8"/>
        <v>Dri177</v>
      </c>
    </row>
    <row r="178" spans="1:13" x14ac:dyDescent="0.3">
      <c r="A178" s="1">
        <v>45413</v>
      </c>
      <c r="B178" s="1" t="str">
        <f t="shared" si="6"/>
        <v>May-2024</v>
      </c>
      <c r="C178" s="2" t="s">
        <v>11</v>
      </c>
      <c r="D178" s="2" t="s">
        <v>15</v>
      </c>
      <c r="E178" s="2" t="s">
        <v>20</v>
      </c>
      <c r="F178" s="2">
        <v>116</v>
      </c>
      <c r="G178" s="2">
        <v>10.19</v>
      </c>
      <c r="H178" s="2">
        <v>7.18</v>
      </c>
      <c r="I178" s="2">
        <v>1182.04</v>
      </c>
      <c r="J178" s="2">
        <v>832.75</v>
      </c>
      <c r="K178" s="2">
        <v>349.29</v>
      </c>
      <c r="L178" s="3">
        <f t="shared" si="7"/>
        <v>0.29549761429393256</v>
      </c>
      <c r="M178" s="4" t="str">
        <f t="shared" si="8"/>
        <v>Bak178</v>
      </c>
    </row>
    <row r="179" spans="1:13" x14ac:dyDescent="0.3">
      <c r="A179" s="1">
        <v>45352</v>
      </c>
      <c r="B179" s="1" t="str">
        <f t="shared" si="6"/>
        <v>Mar-2024</v>
      </c>
      <c r="C179" s="2" t="s">
        <v>10</v>
      </c>
      <c r="D179" s="2" t="s">
        <v>13</v>
      </c>
      <c r="E179" s="2" t="s">
        <v>26</v>
      </c>
      <c r="F179" s="2">
        <v>29</v>
      </c>
      <c r="G179" s="2">
        <v>8.0500000000000007</v>
      </c>
      <c r="H179" s="2">
        <v>4.1399999999999997</v>
      </c>
      <c r="I179" s="2">
        <v>233.45</v>
      </c>
      <c r="J179" s="2">
        <v>120.19</v>
      </c>
      <c r="K179" s="2">
        <v>113.26</v>
      </c>
      <c r="L179" s="3">
        <f t="shared" si="7"/>
        <v>0.48515742128935535</v>
      </c>
      <c r="M179" s="4" t="str">
        <f t="shared" si="8"/>
        <v>Sna179</v>
      </c>
    </row>
    <row r="180" spans="1:13" x14ac:dyDescent="0.3">
      <c r="A180" s="1">
        <v>45323</v>
      </c>
      <c r="B180" s="1" t="str">
        <f t="shared" si="6"/>
        <v>Feb-2024</v>
      </c>
      <c r="C180" s="2" t="s">
        <v>10</v>
      </c>
      <c r="D180" s="2" t="s">
        <v>16</v>
      </c>
      <c r="E180" s="2" t="s">
        <v>21</v>
      </c>
      <c r="F180" s="2">
        <v>103</v>
      </c>
      <c r="G180" s="2">
        <v>10.06</v>
      </c>
      <c r="H180" s="2">
        <v>6.79</v>
      </c>
      <c r="I180" s="2">
        <v>1036.18</v>
      </c>
      <c r="J180" s="2">
        <v>698.86</v>
      </c>
      <c r="K180" s="2">
        <v>337.32</v>
      </c>
      <c r="L180" s="3">
        <f t="shared" si="7"/>
        <v>0.32554189426547508</v>
      </c>
      <c r="M180" s="4" t="str">
        <f t="shared" si="8"/>
        <v>Pro180</v>
      </c>
    </row>
    <row r="181" spans="1:13" x14ac:dyDescent="0.3">
      <c r="A181" s="1">
        <v>45444</v>
      </c>
      <c r="B181" s="1" t="str">
        <f t="shared" si="6"/>
        <v>Jun-2024</v>
      </c>
      <c r="C181" s="2" t="s">
        <v>11</v>
      </c>
      <c r="D181" s="2" t="s">
        <v>16</v>
      </c>
      <c r="E181" s="2" t="s">
        <v>21</v>
      </c>
      <c r="F181" s="2">
        <v>142</v>
      </c>
      <c r="G181" s="2">
        <v>7.87</v>
      </c>
      <c r="H181" s="2">
        <v>6.26</v>
      </c>
      <c r="I181" s="2">
        <v>1117.54</v>
      </c>
      <c r="J181" s="2">
        <v>888.54</v>
      </c>
      <c r="K181" s="2">
        <v>229</v>
      </c>
      <c r="L181" s="3">
        <f t="shared" si="7"/>
        <v>0.20491436548132505</v>
      </c>
      <c r="M181" s="4" t="str">
        <f t="shared" si="8"/>
        <v>Pro181</v>
      </c>
    </row>
    <row r="182" spans="1:13" x14ac:dyDescent="0.3">
      <c r="A182" s="1">
        <v>45413</v>
      </c>
      <c r="B182" s="1" t="str">
        <f t="shared" si="6"/>
        <v>May-2024</v>
      </c>
      <c r="C182" s="2" t="s">
        <v>10</v>
      </c>
      <c r="D182" s="2" t="s">
        <v>15</v>
      </c>
      <c r="E182" s="2" t="s">
        <v>24</v>
      </c>
      <c r="F182" s="2">
        <v>200</v>
      </c>
      <c r="G182" s="2">
        <v>5.26</v>
      </c>
      <c r="H182" s="2">
        <v>3.63</v>
      </c>
      <c r="I182" s="2">
        <v>1052</v>
      </c>
      <c r="J182" s="2">
        <v>726.78</v>
      </c>
      <c r="K182" s="2">
        <v>325.22000000000003</v>
      </c>
      <c r="L182" s="3">
        <f t="shared" si="7"/>
        <v>0.30914448669201522</v>
      </c>
      <c r="M182" s="4" t="str">
        <f t="shared" si="8"/>
        <v>Bak182</v>
      </c>
    </row>
    <row r="183" spans="1:13" x14ac:dyDescent="0.3">
      <c r="A183" s="1">
        <v>45444</v>
      </c>
      <c r="B183" s="1" t="str">
        <f t="shared" si="6"/>
        <v>Jun-2024</v>
      </c>
      <c r="C183" s="2" t="s">
        <v>10</v>
      </c>
      <c r="D183" s="2" t="s">
        <v>14</v>
      </c>
      <c r="E183" s="2" t="s">
        <v>19</v>
      </c>
      <c r="F183" s="2">
        <v>128</v>
      </c>
      <c r="G183" s="2">
        <v>5.34</v>
      </c>
      <c r="H183" s="2">
        <v>4.1500000000000004</v>
      </c>
      <c r="I183" s="2">
        <v>683.52</v>
      </c>
      <c r="J183" s="2">
        <v>531.52</v>
      </c>
      <c r="K183" s="2">
        <v>152</v>
      </c>
      <c r="L183" s="3">
        <f t="shared" si="7"/>
        <v>0.22237827715355807</v>
      </c>
      <c r="M183" s="4" t="str">
        <f t="shared" si="8"/>
        <v>Dri183</v>
      </c>
    </row>
    <row r="184" spans="1:13" x14ac:dyDescent="0.3">
      <c r="A184" s="1">
        <v>45413</v>
      </c>
      <c r="B184" s="1" t="str">
        <f t="shared" si="6"/>
        <v>May-2024</v>
      </c>
      <c r="C184" s="2" t="s">
        <v>12</v>
      </c>
      <c r="D184" s="2" t="s">
        <v>16</v>
      </c>
      <c r="E184" s="2" t="s">
        <v>30</v>
      </c>
      <c r="F184" s="2">
        <v>43</v>
      </c>
      <c r="G184" s="2">
        <v>6.35</v>
      </c>
      <c r="H184" s="2">
        <v>3.62</v>
      </c>
      <c r="I184" s="2">
        <v>273.05</v>
      </c>
      <c r="J184" s="2">
        <v>155.69</v>
      </c>
      <c r="K184" s="2">
        <v>117.36</v>
      </c>
      <c r="L184" s="3">
        <f t="shared" si="7"/>
        <v>0.42981138985533784</v>
      </c>
      <c r="M184" s="4" t="str">
        <f t="shared" si="8"/>
        <v>Pro184</v>
      </c>
    </row>
    <row r="185" spans="1:13" x14ac:dyDescent="0.3">
      <c r="A185" s="1">
        <v>45413</v>
      </c>
      <c r="B185" s="1" t="str">
        <f t="shared" si="6"/>
        <v>May-2024</v>
      </c>
      <c r="C185" s="2" t="s">
        <v>12</v>
      </c>
      <c r="D185" s="2" t="s">
        <v>15</v>
      </c>
      <c r="E185" s="2" t="s">
        <v>24</v>
      </c>
      <c r="F185" s="2">
        <v>51</v>
      </c>
      <c r="G185" s="2">
        <v>4.04</v>
      </c>
      <c r="H185" s="2">
        <v>2.87</v>
      </c>
      <c r="I185" s="2">
        <v>206.04</v>
      </c>
      <c r="J185" s="2">
        <v>146.28</v>
      </c>
      <c r="K185" s="2">
        <v>59.76</v>
      </c>
      <c r="L185" s="3">
        <f t="shared" si="7"/>
        <v>0.29004076878276064</v>
      </c>
      <c r="M185" s="4" t="str">
        <f t="shared" si="8"/>
        <v>Bak185</v>
      </c>
    </row>
    <row r="186" spans="1:13" x14ac:dyDescent="0.3">
      <c r="A186" s="1">
        <v>45383</v>
      </c>
      <c r="B186" s="1" t="str">
        <f t="shared" si="6"/>
        <v>Apr-2024</v>
      </c>
      <c r="C186" s="2" t="s">
        <v>11</v>
      </c>
      <c r="D186" s="2" t="s">
        <v>15</v>
      </c>
      <c r="E186" s="2" t="s">
        <v>25</v>
      </c>
      <c r="F186" s="2">
        <v>150</v>
      </c>
      <c r="G186" s="2">
        <v>4.68</v>
      </c>
      <c r="H186" s="2">
        <v>2.79</v>
      </c>
      <c r="I186" s="2">
        <v>702</v>
      </c>
      <c r="J186" s="2">
        <v>418.67</v>
      </c>
      <c r="K186" s="2">
        <v>283.33</v>
      </c>
      <c r="L186" s="3">
        <f t="shared" si="7"/>
        <v>0.40360398860398861</v>
      </c>
      <c r="M186" s="4" t="str">
        <f t="shared" si="8"/>
        <v>Bak186</v>
      </c>
    </row>
    <row r="187" spans="1:13" x14ac:dyDescent="0.3">
      <c r="A187" s="1">
        <v>45323</v>
      </c>
      <c r="B187" s="1" t="str">
        <f t="shared" si="6"/>
        <v>Feb-2024</v>
      </c>
      <c r="C187" s="2" t="s">
        <v>11</v>
      </c>
      <c r="D187" s="2" t="s">
        <v>17</v>
      </c>
      <c r="E187" s="2" t="s">
        <v>32</v>
      </c>
      <c r="F187" s="2">
        <v>21</v>
      </c>
      <c r="G187" s="2">
        <v>11.76</v>
      </c>
      <c r="H187" s="2">
        <v>8.7899999999999991</v>
      </c>
      <c r="I187" s="2">
        <v>246.96</v>
      </c>
      <c r="J187" s="2">
        <v>184.69</v>
      </c>
      <c r="K187" s="2">
        <v>62.27</v>
      </c>
      <c r="L187" s="3">
        <f t="shared" si="7"/>
        <v>0.25214609653385162</v>
      </c>
      <c r="M187" s="4" t="str">
        <f t="shared" si="8"/>
        <v>Dai187</v>
      </c>
    </row>
    <row r="188" spans="1:13" x14ac:dyDescent="0.3">
      <c r="A188" s="1">
        <v>45323</v>
      </c>
      <c r="B188" s="1" t="str">
        <f t="shared" si="6"/>
        <v>Feb-2024</v>
      </c>
      <c r="C188" s="2" t="s">
        <v>10</v>
      </c>
      <c r="D188" s="2" t="s">
        <v>15</v>
      </c>
      <c r="E188" s="2" t="s">
        <v>24</v>
      </c>
      <c r="F188" s="2">
        <v>103</v>
      </c>
      <c r="G188" s="2">
        <v>5.79</v>
      </c>
      <c r="H188" s="2">
        <v>4.32</v>
      </c>
      <c r="I188" s="2">
        <v>596.37</v>
      </c>
      <c r="J188" s="2">
        <v>445.39</v>
      </c>
      <c r="K188" s="2">
        <v>150.97999999999999</v>
      </c>
      <c r="L188" s="3">
        <f t="shared" si="7"/>
        <v>0.25316498147123428</v>
      </c>
      <c r="M188" s="4" t="str">
        <f t="shared" si="8"/>
        <v>Bak188</v>
      </c>
    </row>
    <row r="189" spans="1:13" x14ac:dyDescent="0.3">
      <c r="A189" s="1">
        <v>45413</v>
      </c>
      <c r="B189" s="1" t="str">
        <f t="shared" si="6"/>
        <v>May-2024</v>
      </c>
      <c r="C189" s="2" t="s">
        <v>11</v>
      </c>
      <c r="D189" s="2" t="s">
        <v>16</v>
      </c>
      <c r="E189" s="2" t="s">
        <v>30</v>
      </c>
      <c r="F189" s="2">
        <v>39</v>
      </c>
      <c r="G189" s="2">
        <v>8.0299999999999994</v>
      </c>
      <c r="H189" s="2">
        <v>4.5999999999999996</v>
      </c>
      <c r="I189" s="2">
        <v>313.17</v>
      </c>
      <c r="J189" s="2">
        <v>179.21</v>
      </c>
      <c r="K189" s="2">
        <v>133.96</v>
      </c>
      <c r="L189" s="3">
        <f t="shared" si="7"/>
        <v>0.42775489350831819</v>
      </c>
      <c r="M189" s="4" t="str">
        <f t="shared" si="8"/>
        <v>Pro189</v>
      </c>
    </row>
    <row r="190" spans="1:13" x14ac:dyDescent="0.3">
      <c r="A190" s="1">
        <v>45323</v>
      </c>
      <c r="B190" s="1" t="str">
        <f t="shared" si="6"/>
        <v>Feb-2024</v>
      </c>
      <c r="C190" s="2" t="s">
        <v>10</v>
      </c>
      <c r="D190" s="2" t="s">
        <v>16</v>
      </c>
      <c r="E190" s="2" t="s">
        <v>28</v>
      </c>
      <c r="F190" s="2">
        <v>58</v>
      </c>
      <c r="G190" s="2">
        <v>10.42</v>
      </c>
      <c r="H190" s="2">
        <v>5.23</v>
      </c>
      <c r="I190" s="2">
        <v>604.36</v>
      </c>
      <c r="J190" s="2">
        <v>303.5</v>
      </c>
      <c r="K190" s="2">
        <v>300.86</v>
      </c>
      <c r="L190" s="3">
        <f t="shared" si="7"/>
        <v>0.49781587133496591</v>
      </c>
      <c r="M190" s="4" t="str">
        <f t="shared" si="8"/>
        <v>Pro190</v>
      </c>
    </row>
    <row r="191" spans="1:13" x14ac:dyDescent="0.3">
      <c r="A191" s="1">
        <v>45444</v>
      </c>
      <c r="B191" s="1" t="str">
        <f t="shared" si="6"/>
        <v>Jun-2024</v>
      </c>
      <c r="C191" s="2" t="s">
        <v>10</v>
      </c>
      <c r="D191" s="2" t="s">
        <v>14</v>
      </c>
      <c r="E191" s="2" t="s">
        <v>19</v>
      </c>
      <c r="F191" s="2">
        <v>102</v>
      </c>
      <c r="G191" s="2">
        <v>1.8</v>
      </c>
      <c r="H191" s="2">
        <v>1.0900000000000001</v>
      </c>
      <c r="I191" s="2">
        <v>183.6</v>
      </c>
      <c r="J191" s="2">
        <v>111.58</v>
      </c>
      <c r="K191" s="2">
        <v>72.02</v>
      </c>
      <c r="L191" s="3">
        <f t="shared" si="7"/>
        <v>0.39226579520697169</v>
      </c>
      <c r="M191" s="4" t="str">
        <f t="shared" si="8"/>
        <v>Dri191</v>
      </c>
    </row>
    <row r="192" spans="1:13" x14ac:dyDescent="0.3">
      <c r="A192" s="1">
        <v>45323</v>
      </c>
      <c r="B192" s="1" t="str">
        <f t="shared" si="6"/>
        <v>Feb-2024</v>
      </c>
      <c r="C192" s="2" t="s">
        <v>10</v>
      </c>
      <c r="D192" s="2" t="s">
        <v>17</v>
      </c>
      <c r="E192" s="2" t="s">
        <v>29</v>
      </c>
      <c r="F192" s="2">
        <v>128</v>
      </c>
      <c r="G192" s="2">
        <v>11.65</v>
      </c>
      <c r="H192" s="2">
        <v>7.25</v>
      </c>
      <c r="I192" s="2">
        <v>1491.2</v>
      </c>
      <c r="J192" s="2">
        <v>927.54</v>
      </c>
      <c r="K192" s="2">
        <v>563.66</v>
      </c>
      <c r="L192" s="3">
        <f t="shared" si="7"/>
        <v>0.37799087982832613</v>
      </c>
      <c r="M192" s="4" t="str">
        <f t="shared" si="8"/>
        <v>Dai192</v>
      </c>
    </row>
    <row r="193" spans="1:13" x14ac:dyDescent="0.3">
      <c r="A193" s="1">
        <v>45292</v>
      </c>
      <c r="B193" s="1" t="str">
        <f t="shared" si="6"/>
        <v>Jan-2024</v>
      </c>
      <c r="C193" s="2" t="s">
        <v>12</v>
      </c>
      <c r="D193" s="2" t="s">
        <v>17</v>
      </c>
      <c r="E193" s="2" t="s">
        <v>32</v>
      </c>
      <c r="F193" s="2">
        <v>81</v>
      </c>
      <c r="G193" s="2">
        <v>2.46</v>
      </c>
      <c r="H193" s="2">
        <v>1.75</v>
      </c>
      <c r="I193" s="2">
        <v>199.26</v>
      </c>
      <c r="J193" s="2">
        <v>141.55000000000001</v>
      </c>
      <c r="K193" s="2">
        <v>57.71</v>
      </c>
      <c r="L193" s="3">
        <f t="shared" si="7"/>
        <v>0.28962159991970293</v>
      </c>
      <c r="M193" s="4" t="str">
        <f t="shared" si="8"/>
        <v>Dai193</v>
      </c>
    </row>
    <row r="194" spans="1:13" x14ac:dyDescent="0.3">
      <c r="A194" s="1">
        <v>45444</v>
      </c>
      <c r="B194" s="1" t="str">
        <f t="shared" si="6"/>
        <v>Jun-2024</v>
      </c>
      <c r="C194" s="2" t="s">
        <v>10</v>
      </c>
      <c r="D194" s="2" t="s">
        <v>14</v>
      </c>
      <c r="E194" s="2" t="s">
        <v>22</v>
      </c>
      <c r="F194" s="2">
        <v>16</v>
      </c>
      <c r="G194" s="2">
        <v>7.79</v>
      </c>
      <c r="H194" s="2">
        <v>5.58</v>
      </c>
      <c r="I194" s="2">
        <v>124.64</v>
      </c>
      <c r="J194" s="2">
        <v>89.27</v>
      </c>
      <c r="K194" s="2">
        <v>35.369999999999997</v>
      </c>
      <c r="L194" s="3">
        <f t="shared" si="7"/>
        <v>0.28377727856225926</v>
      </c>
      <c r="M194" s="4" t="str">
        <f t="shared" si="8"/>
        <v>Dri194</v>
      </c>
    </row>
    <row r="195" spans="1:13" x14ac:dyDescent="0.3">
      <c r="A195" s="1">
        <v>45352</v>
      </c>
      <c r="B195" s="1" t="str">
        <f t="shared" ref="B195:B258" si="9">TEXT(A195, "mmm-yyyy")</f>
        <v>Mar-2024</v>
      </c>
      <c r="C195" s="2" t="s">
        <v>11</v>
      </c>
      <c r="D195" s="2" t="s">
        <v>14</v>
      </c>
      <c r="E195" s="2" t="s">
        <v>22</v>
      </c>
      <c r="F195" s="2">
        <v>116</v>
      </c>
      <c r="G195" s="2">
        <v>5.7</v>
      </c>
      <c r="H195" s="2">
        <v>3.77</v>
      </c>
      <c r="I195" s="2">
        <v>661.2</v>
      </c>
      <c r="J195" s="2">
        <v>437.57</v>
      </c>
      <c r="K195" s="2">
        <v>223.63</v>
      </c>
      <c r="L195" s="3">
        <f t="shared" ref="L195:L258" si="10">IF(I195=0, 0, K195/I195)</f>
        <v>0.33821839080459765</v>
      </c>
      <c r="M195" s="4" t="str">
        <f t="shared" ref="M195:M258" si="11">LEFT(D195,3)&amp;ROW()</f>
        <v>Dri195</v>
      </c>
    </row>
    <row r="196" spans="1:13" x14ac:dyDescent="0.3">
      <c r="A196" s="1">
        <v>45383</v>
      </c>
      <c r="B196" s="1" t="str">
        <f t="shared" si="9"/>
        <v>Apr-2024</v>
      </c>
      <c r="C196" s="2" t="s">
        <v>11</v>
      </c>
      <c r="D196" s="2" t="s">
        <v>13</v>
      </c>
      <c r="E196" s="2" t="s">
        <v>26</v>
      </c>
      <c r="F196" s="2">
        <v>97</v>
      </c>
      <c r="G196" s="2">
        <v>8.48</v>
      </c>
      <c r="H196" s="2">
        <v>5.09</v>
      </c>
      <c r="I196" s="2">
        <v>822.56</v>
      </c>
      <c r="J196" s="2">
        <v>493.41</v>
      </c>
      <c r="K196" s="2">
        <v>329.15</v>
      </c>
      <c r="L196" s="3">
        <f t="shared" si="10"/>
        <v>0.40015318031511377</v>
      </c>
      <c r="M196" s="4" t="str">
        <f t="shared" si="11"/>
        <v>Sna196</v>
      </c>
    </row>
    <row r="197" spans="1:13" x14ac:dyDescent="0.3">
      <c r="A197" s="1">
        <v>45383</v>
      </c>
      <c r="B197" s="1" t="str">
        <f t="shared" si="9"/>
        <v>Apr-2024</v>
      </c>
      <c r="C197" s="2" t="s">
        <v>11</v>
      </c>
      <c r="D197" s="2" t="s">
        <v>14</v>
      </c>
      <c r="E197" s="2" t="s">
        <v>19</v>
      </c>
      <c r="F197" s="2">
        <v>141</v>
      </c>
      <c r="G197" s="2">
        <v>5.3</v>
      </c>
      <c r="H197" s="2">
        <v>2.71</v>
      </c>
      <c r="I197" s="2">
        <v>747.3</v>
      </c>
      <c r="J197" s="2">
        <v>381.41</v>
      </c>
      <c r="K197" s="2">
        <v>365.89</v>
      </c>
      <c r="L197" s="3">
        <f t="shared" si="10"/>
        <v>0.48961595075605513</v>
      </c>
      <c r="M197" s="4" t="str">
        <f t="shared" si="11"/>
        <v>Dri197</v>
      </c>
    </row>
    <row r="198" spans="1:13" x14ac:dyDescent="0.3">
      <c r="A198" s="1">
        <v>45352</v>
      </c>
      <c r="B198" s="1" t="str">
        <f t="shared" si="9"/>
        <v>Mar-2024</v>
      </c>
      <c r="C198" s="2" t="s">
        <v>11</v>
      </c>
      <c r="D198" s="2" t="s">
        <v>15</v>
      </c>
      <c r="E198" s="2" t="s">
        <v>25</v>
      </c>
      <c r="F198" s="2">
        <v>116</v>
      </c>
      <c r="G198" s="2">
        <v>5.82</v>
      </c>
      <c r="H198" s="2">
        <v>4.2300000000000004</v>
      </c>
      <c r="I198" s="2">
        <v>675.12</v>
      </c>
      <c r="J198" s="2">
        <v>490.52</v>
      </c>
      <c r="K198" s="2">
        <v>184.6</v>
      </c>
      <c r="L198" s="3">
        <f t="shared" si="10"/>
        <v>0.27343287119326931</v>
      </c>
      <c r="M198" s="4" t="str">
        <f t="shared" si="11"/>
        <v>Bak198</v>
      </c>
    </row>
    <row r="199" spans="1:13" x14ac:dyDescent="0.3">
      <c r="A199" s="1">
        <v>45444</v>
      </c>
      <c r="B199" s="1" t="str">
        <f t="shared" si="9"/>
        <v>Jun-2024</v>
      </c>
      <c r="C199" s="2" t="s">
        <v>10</v>
      </c>
      <c r="D199" s="2" t="s">
        <v>17</v>
      </c>
      <c r="E199" s="2" t="s">
        <v>29</v>
      </c>
      <c r="F199" s="2">
        <v>23</v>
      </c>
      <c r="G199" s="2">
        <v>2.09</v>
      </c>
      <c r="H199" s="2">
        <v>1.56</v>
      </c>
      <c r="I199" s="2">
        <v>48.07</v>
      </c>
      <c r="J199" s="2">
        <v>35.82</v>
      </c>
      <c r="K199" s="2">
        <v>12.25</v>
      </c>
      <c r="L199" s="3">
        <f t="shared" si="10"/>
        <v>0.25483669648429375</v>
      </c>
      <c r="M199" s="4" t="str">
        <f t="shared" si="11"/>
        <v>Dai199</v>
      </c>
    </row>
    <row r="200" spans="1:13" x14ac:dyDescent="0.3">
      <c r="A200" s="1">
        <v>45292</v>
      </c>
      <c r="B200" s="1" t="str">
        <f t="shared" si="9"/>
        <v>Jan-2024</v>
      </c>
      <c r="C200" s="2" t="s">
        <v>10</v>
      </c>
      <c r="D200" s="2" t="s">
        <v>17</v>
      </c>
      <c r="E200" s="2" t="s">
        <v>29</v>
      </c>
      <c r="F200" s="2">
        <v>197</v>
      </c>
      <c r="G200" s="2">
        <v>4.62</v>
      </c>
      <c r="H200" s="2">
        <v>3.59</v>
      </c>
      <c r="I200" s="2">
        <v>910.14</v>
      </c>
      <c r="J200" s="2">
        <v>707.45</v>
      </c>
      <c r="K200" s="2">
        <v>202.69</v>
      </c>
      <c r="L200" s="3">
        <f t="shared" si="10"/>
        <v>0.22270200188981915</v>
      </c>
      <c r="M200" s="4" t="str">
        <f t="shared" si="11"/>
        <v>Dai200</v>
      </c>
    </row>
    <row r="201" spans="1:13" x14ac:dyDescent="0.3">
      <c r="A201" s="1">
        <v>45413</v>
      </c>
      <c r="B201" s="1" t="str">
        <f t="shared" si="9"/>
        <v>May-2024</v>
      </c>
      <c r="C201" s="2" t="s">
        <v>12</v>
      </c>
      <c r="D201" s="2" t="s">
        <v>17</v>
      </c>
      <c r="E201" s="2" t="s">
        <v>29</v>
      </c>
      <c r="F201" s="2">
        <v>153</v>
      </c>
      <c r="G201" s="2">
        <v>9.1999999999999993</v>
      </c>
      <c r="H201" s="2">
        <v>5.38</v>
      </c>
      <c r="I201" s="2">
        <v>1407.6</v>
      </c>
      <c r="J201" s="2">
        <v>822.55</v>
      </c>
      <c r="K201" s="2">
        <v>585.04999999999995</v>
      </c>
      <c r="L201" s="3">
        <f t="shared" si="10"/>
        <v>0.41563654447286158</v>
      </c>
      <c r="M201" s="4" t="str">
        <f t="shared" si="11"/>
        <v>Dai201</v>
      </c>
    </row>
    <row r="202" spans="1:13" x14ac:dyDescent="0.3">
      <c r="A202" s="1">
        <v>45292</v>
      </c>
      <c r="B202" s="1" t="str">
        <f t="shared" si="9"/>
        <v>Jan-2024</v>
      </c>
      <c r="C202" s="2" t="s">
        <v>12</v>
      </c>
      <c r="D202" s="2" t="s">
        <v>16</v>
      </c>
      <c r="E202" s="2" t="s">
        <v>28</v>
      </c>
      <c r="F202" s="2">
        <v>112</v>
      </c>
      <c r="G202" s="2">
        <v>11.14</v>
      </c>
      <c r="H202" s="2">
        <v>7.17</v>
      </c>
      <c r="I202" s="2">
        <v>1247.68</v>
      </c>
      <c r="J202" s="2">
        <v>803.42</v>
      </c>
      <c r="K202" s="2">
        <v>444.26</v>
      </c>
      <c r="L202" s="3">
        <f t="shared" si="10"/>
        <v>0.35606886381123365</v>
      </c>
      <c r="M202" s="4" t="str">
        <f t="shared" si="11"/>
        <v>Pro202</v>
      </c>
    </row>
    <row r="203" spans="1:13" x14ac:dyDescent="0.3">
      <c r="A203" s="1">
        <v>45292</v>
      </c>
      <c r="B203" s="1" t="str">
        <f t="shared" si="9"/>
        <v>Jan-2024</v>
      </c>
      <c r="C203" s="2" t="s">
        <v>10</v>
      </c>
      <c r="D203" s="2" t="s">
        <v>14</v>
      </c>
      <c r="E203" s="2" t="s">
        <v>31</v>
      </c>
      <c r="F203" s="2">
        <v>90</v>
      </c>
      <c r="G203" s="2">
        <v>4.76</v>
      </c>
      <c r="H203" s="2">
        <v>3.36</v>
      </c>
      <c r="I203" s="2">
        <v>428.4</v>
      </c>
      <c r="J203" s="2">
        <v>302.66000000000003</v>
      </c>
      <c r="K203" s="2">
        <v>125.74</v>
      </c>
      <c r="L203" s="3">
        <f t="shared" si="10"/>
        <v>0.2935107376283847</v>
      </c>
      <c r="M203" s="4" t="str">
        <f t="shared" si="11"/>
        <v>Dri203</v>
      </c>
    </row>
    <row r="204" spans="1:13" x14ac:dyDescent="0.3">
      <c r="A204" s="1">
        <v>45352</v>
      </c>
      <c r="B204" s="1" t="str">
        <f t="shared" si="9"/>
        <v>Mar-2024</v>
      </c>
      <c r="C204" s="2" t="s">
        <v>11</v>
      </c>
      <c r="D204" s="2" t="s">
        <v>13</v>
      </c>
      <c r="E204" s="2" t="s">
        <v>18</v>
      </c>
      <c r="F204" s="2">
        <v>102</v>
      </c>
      <c r="G204" s="2">
        <v>6.28</v>
      </c>
      <c r="H204" s="2">
        <v>3.42</v>
      </c>
      <c r="I204" s="2">
        <v>640.55999999999995</v>
      </c>
      <c r="J204" s="2">
        <v>348.76</v>
      </c>
      <c r="K204" s="2">
        <v>291.8</v>
      </c>
      <c r="L204" s="3">
        <f t="shared" si="10"/>
        <v>0.45553890345947301</v>
      </c>
      <c r="M204" s="4" t="str">
        <f t="shared" si="11"/>
        <v>Sna204</v>
      </c>
    </row>
    <row r="205" spans="1:13" x14ac:dyDescent="0.3">
      <c r="A205" s="1">
        <v>45352</v>
      </c>
      <c r="B205" s="1" t="str">
        <f t="shared" si="9"/>
        <v>Mar-2024</v>
      </c>
      <c r="C205" s="2" t="s">
        <v>11</v>
      </c>
      <c r="D205" s="2" t="s">
        <v>14</v>
      </c>
      <c r="E205" s="2" t="s">
        <v>31</v>
      </c>
      <c r="F205" s="2">
        <v>177</v>
      </c>
      <c r="G205" s="2">
        <v>5.3</v>
      </c>
      <c r="H205" s="2">
        <v>2.83</v>
      </c>
      <c r="I205" s="2">
        <v>938.1</v>
      </c>
      <c r="J205" s="2">
        <v>501.47</v>
      </c>
      <c r="K205" s="2">
        <v>436.63</v>
      </c>
      <c r="L205" s="3">
        <f t="shared" si="10"/>
        <v>0.46544078456454535</v>
      </c>
      <c r="M205" s="4" t="str">
        <f t="shared" si="11"/>
        <v>Dri205</v>
      </c>
    </row>
    <row r="206" spans="1:13" x14ac:dyDescent="0.3">
      <c r="A206" s="1">
        <v>45292</v>
      </c>
      <c r="B206" s="1" t="str">
        <f t="shared" si="9"/>
        <v>Jan-2024</v>
      </c>
      <c r="C206" s="2" t="s">
        <v>12</v>
      </c>
      <c r="D206" s="2" t="s">
        <v>13</v>
      </c>
      <c r="E206" s="2" t="s">
        <v>26</v>
      </c>
      <c r="F206" s="2">
        <v>48</v>
      </c>
      <c r="G206" s="2">
        <v>11.42</v>
      </c>
      <c r="H206" s="2">
        <v>8.3699999999999992</v>
      </c>
      <c r="I206" s="2">
        <v>548.16</v>
      </c>
      <c r="J206" s="2">
        <v>401.93</v>
      </c>
      <c r="K206" s="2">
        <v>146.22999999999999</v>
      </c>
      <c r="L206" s="3">
        <f t="shared" si="10"/>
        <v>0.26676517805020433</v>
      </c>
      <c r="M206" s="4" t="str">
        <f t="shared" si="11"/>
        <v>Sna206</v>
      </c>
    </row>
    <row r="207" spans="1:13" x14ac:dyDescent="0.3">
      <c r="A207" s="1">
        <v>45413</v>
      </c>
      <c r="B207" s="1" t="str">
        <f t="shared" si="9"/>
        <v>May-2024</v>
      </c>
      <c r="C207" s="2" t="s">
        <v>10</v>
      </c>
      <c r="D207" s="2" t="s">
        <v>16</v>
      </c>
      <c r="E207" s="2" t="s">
        <v>28</v>
      </c>
      <c r="F207" s="2">
        <v>38</v>
      </c>
      <c r="G207" s="2">
        <v>7.07</v>
      </c>
      <c r="H207" s="2">
        <v>4.8600000000000003</v>
      </c>
      <c r="I207" s="2">
        <v>268.66000000000003</v>
      </c>
      <c r="J207" s="2">
        <v>184.75</v>
      </c>
      <c r="K207" s="2">
        <v>83.91</v>
      </c>
      <c r="L207" s="3">
        <f t="shared" si="10"/>
        <v>0.31232784932628599</v>
      </c>
      <c r="M207" s="4" t="str">
        <f t="shared" si="11"/>
        <v>Pro207</v>
      </c>
    </row>
    <row r="208" spans="1:13" x14ac:dyDescent="0.3">
      <c r="A208" s="1">
        <v>45323</v>
      </c>
      <c r="B208" s="1" t="str">
        <f t="shared" si="9"/>
        <v>Feb-2024</v>
      </c>
      <c r="C208" s="2" t="s">
        <v>10</v>
      </c>
      <c r="D208" s="2" t="s">
        <v>15</v>
      </c>
      <c r="E208" s="2" t="s">
        <v>25</v>
      </c>
      <c r="F208" s="2">
        <v>177</v>
      </c>
      <c r="G208" s="2">
        <v>9.8699999999999992</v>
      </c>
      <c r="H208" s="2">
        <v>7.51</v>
      </c>
      <c r="I208" s="2">
        <v>1746.99</v>
      </c>
      <c r="J208" s="2">
        <v>1328.63</v>
      </c>
      <c r="K208" s="2">
        <v>418.36</v>
      </c>
      <c r="L208" s="3">
        <f t="shared" si="10"/>
        <v>0.23947475371925428</v>
      </c>
      <c r="M208" s="4" t="str">
        <f t="shared" si="11"/>
        <v>Bak208</v>
      </c>
    </row>
    <row r="209" spans="1:13" x14ac:dyDescent="0.3">
      <c r="A209" s="1">
        <v>45383</v>
      </c>
      <c r="B209" s="1" t="str">
        <f t="shared" si="9"/>
        <v>Apr-2024</v>
      </c>
      <c r="C209" s="2" t="s">
        <v>12</v>
      </c>
      <c r="D209" s="2" t="s">
        <v>13</v>
      </c>
      <c r="E209" s="2" t="s">
        <v>18</v>
      </c>
      <c r="F209" s="2">
        <v>166</v>
      </c>
      <c r="G209" s="2">
        <v>4.97</v>
      </c>
      <c r="H209" s="2">
        <v>3.53</v>
      </c>
      <c r="I209" s="2">
        <v>825.02</v>
      </c>
      <c r="J209" s="2">
        <v>586.02</v>
      </c>
      <c r="K209" s="2">
        <v>239</v>
      </c>
      <c r="L209" s="3">
        <f t="shared" si="10"/>
        <v>0.28968994691037792</v>
      </c>
      <c r="M209" s="4" t="str">
        <f t="shared" si="11"/>
        <v>Sna209</v>
      </c>
    </row>
    <row r="210" spans="1:13" x14ac:dyDescent="0.3">
      <c r="A210" s="1">
        <v>45444</v>
      </c>
      <c r="B210" s="1" t="str">
        <f t="shared" si="9"/>
        <v>Jun-2024</v>
      </c>
      <c r="C210" s="2" t="s">
        <v>10</v>
      </c>
      <c r="D210" s="2" t="s">
        <v>17</v>
      </c>
      <c r="E210" s="2" t="s">
        <v>29</v>
      </c>
      <c r="F210" s="2">
        <v>191</v>
      </c>
      <c r="G210" s="2">
        <v>4.7300000000000004</v>
      </c>
      <c r="H210" s="2">
        <v>3.06</v>
      </c>
      <c r="I210" s="2">
        <v>903.43</v>
      </c>
      <c r="J210" s="2">
        <v>583.85</v>
      </c>
      <c r="K210" s="2">
        <v>319.58</v>
      </c>
      <c r="L210" s="3">
        <f t="shared" si="10"/>
        <v>0.35374074361046237</v>
      </c>
      <c r="M210" s="4" t="str">
        <f t="shared" si="11"/>
        <v>Dai210</v>
      </c>
    </row>
    <row r="211" spans="1:13" x14ac:dyDescent="0.3">
      <c r="A211" s="1">
        <v>45323</v>
      </c>
      <c r="B211" s="1" t="str">
        <f t="shared" si="9"/>
        <v>Feb-2024</v>
      </c>
      <c r="C211" s="2" t="s">
        <v>11</v>
      </c>
      <c r="D211" s="2" t="s">
        <v>16</v>
      </c>
      <c r="E211" s="2" t="s">
        <v>21</v>
      </c>
      <c r="F211" s="2">
        <v>10</v>
      </c>
      <c r="G211" s="2">
        <v>10.77</v>
      </c>
      <c r="H211" s="2">
        <v>6.17</v>
      </c>
      <c r="I211" s="2">
        <v>107.7</v>
      </c>
      <c r="J211" s="2">
        <v>61.74</v>
      </c>
      <c r="K211" s="2">
        <v>45.96</v>
      </c>
      <c r="L211" s="3">
        <f t="shared" si="10"/>
        <v>0.42674094707520893</v>
      </c>
      <c r="M211" s="4" t="str">
        <f t="shared" si="11"/>
        <v>Pro211</v>
      </c>
    </row>
    <row r="212" spans="1:13" x14ac:dyDescent="0.3">
      <c r="A212" s="1">
        <v>45383</v>
      </c>
      <c r="B212" s="1" t="str">
        <f t="shared" si="9"/>
        <v>Apr-2024</v>
      </c>
      <c r="C212" s="2" t="s">
        <v>10</v>
      </c>
      <c r="D212" s="2" t="s">
        <v>13</v>
      </c>
      <c r="E212" s="2" t="s">
        <v>23</v>
      </c>
      <c r="F212" s="2">
        <v>11</v>
      </c>
      <c r="G212" s="2">
        <v>2.4700000000000002</v>
      </c>
      <c r="H212" s="2">
        <v>1.4</v>
      </c>
      <c r="I212" s="2">
        <v>27.17</v>
      </c>
      <c r="J212" s="2">
        <v>15.36</v>
      </c>
      <c r="K212" s="2">
        <v>11.81</v>
      </c>
      <c r="L212" s="3">
        <f t="shared" si="10"/>
        <v>0.43467059256532942</v>
      </c>
      <c r="M212" s="4" t="str">
        <f t="shared" si="11"/>
        <v>Sna212</v>
      </c>
    </row>
    <row r="213" spans="1:13" x14ac:dyDescent="0.3">
      <c r="A213" s="1">
        <v>45352</v>
      </c>
      <c r="B213" s="1" t="str">
        <f t="shared" si="9"/>
        <v>Mar-2024</v>
      </c>
      <c r="C213" s="2" t="s">
        <v>11</v>
      </c>
      <c r="D213" s="2" t="s">
        <v>15</v>
      </c>
      <c r="E213" s="2" t="s">
        <v>24</v>
      </c>
      <c r="F213" s="2">
        <v>180</v>
      </c>
      <c r="G213" s="2">
        <v>7.18</v>
      </c>
      <c r="H213" s="2">
        <v>4.2300000000000004</v>
      </c>
      <c r="I213" s="2">
        <v>1292.4000000000001</v>
      </c>
      <c r="J213" s="2">
        <v>760.71</v>
      </c>
      <c r="K213" s="2">
        <v>531.69000000000005</v>
      </c>
      <c r="L213" s="3">
        <f t="shared" si="10"/>
        <v>0.41139740018570103</v>
      </c>
      <c r="M213" s="4" t="str">
        <f t="shared" si="11"/>
        <v>Bak213</v>
      </c>
    </row>
    <row r="214" spans="1:13" x14ac:dyDescent="0.3">
      <c r="A214" s="1">
        <v>45444</v>
      </c>
      <c r="B214" s="1" t="str">
        <f t="shared" si="9"/>
        <v>Jun-2024</v>
      </c>
      <c r="C214" s="2" t="s">
        <v>11</v>
      </c>
      <c r="D214" s="2" t="s">
        <v>16</v>
      </c>
      <c r="E214" s="2" t="s">
        <v>28</v>
      </c>
      <c r="F214" s="2">
        <v>66</v>
      </c>
      <c r="G214" s="2">
        <v>5.41</v>
      </c>
      <c r="H214" s="2">
        <v>2.96</v>
      </c>
      <c r="I214" s="2">
        <v>357.06</v>
      </c>
      <c r="J214" s="2">
        <v>195.34</v>
      </c>
      <c r="K214" s="2">
        <v>161.72</v>
      </c>
      <c r="L214" s="3">
        <f t="shared" si="10"/>
        <v>0.4529210776900241</v>
      </c>
      <c r="M214" s="4" t="str">
        <f t="shared" si="11"/>
        <v>Pro214</v>
      </c>
    </row>
    <row r="215" spans="1:13" x14ac:dyDescent="0.3">
      <c r="A215" s="1">
        <v>45444</v>
      </c>
      <c r="B215" s="1" t="str">
        <f t="shared" si="9"/>
        <v>Jun-2024</v>
      </c>
      <c r="C215" s="2" t="s">
        <v>10</v>
      </c>
      <c r="D215" s="2" t="s">
        <v>14</v>
      </c>
      <c r="E215" s="2" t="s">
        <v>31</v>
      </c>
      <c r="F215" s="2">
        <v>180</v>
      </c>
      <c r="G215" s="2">
        <v>11.08</v>
      </c>
      <c r="H215" s="2">
        <v>8.08</v>
      </c>
      <c r="I215" s="2">
        <v>1994.4</v>
      </c>
      <c r="J215" s="2">
        <v>1453.6</v>
      </c>
      <c r="K215" s="2">
        <v>540.79999999999995</v>
      </c>
      <c r="L215" s="3">
        <f t="shared" si="10"/>
        <v>0.27115924588848772</v>
      </c>
      <c r="M215" s="4" t="str">
        <f t="shared" si="11"/>
        <v>Dri215</v>
      </c>
    </row>
    <row r="216" spans="1:13" x14ac:dyDescent="0.3">
      <c r="A216" s="1">
        <v>45444</v>
      </c>
      <c r="B216" s="1" t="str">
        <f t="shared" si="9"/>
        <v>Jun-2024</v>
      </c>
      <c r="C216" s="2" t="s">
        <v>11</v>
      </c>
      <c r="D216" s="2" t="s">
        <v>15</v>
      </c>
      <c r="E216" s="2" t="s">
        <v>24</v>
      </c>
      <c r="F216" s="2">
        <v>65</v>
      </c>
      <c r="G216" s="2">
        <v>8.32</v>
      </c>
      <c r="H216" s="2">
        <v>5.58</v>
      </c>
      <c r="I216" s="2">
        <v>540.79999999999995</v>
      </c>
      <c r="J216" s="2">
        <v>362.49</v>
      </c>
      <c r="K216" s="2">
        <v>178.31</v>
      </c>
      <c r="L216" s="3">
        <f t="shared" si="10"/>
        <v>0.32971523668639058</v>
      </c>
      <c r="M216" s="4" t="str">
        <f t="shared" si="11"/>
        <v>Bak216</v>
      </c>
    </row>
    <row r="217" spans="1:13" x14ac:dyDescent="0.3">
      <c r="A217" s="1">
        <v>45352</v>
      </c>
      <c r="B217" s="1" t="str">
        <f t="shared" si="9"/>
        <v>Mar-2024</v>
      </c>
      <c r="C217" s="2" t="s">
        <v>12</v>
      </c>
      <c r="D217" s="2" t="s">
        <v>17</v>
      </c>
      <c r="E217" s="2" t="s">
        <v>27</v>
      </c>
      <c r="F217" s="2">
        <v>29</v>
      </c>
      <c r="G217" s="2">
        <v>3.54</v>
      </c>
      <c r="H217" s="2">
        <v>2.1800000000000002</v>
      </c>
      <c r="I217" s="2">
        <v>102.66</v>
      </c>
      <c r="J217" s="2">
        <v>63.3</v>
      </c>
      <c r="K217" s="2">
        <v>39.36</v>
      </c>
      <c r="L217" s="3">
        <f t="shared" si="10"/>
        <v>0.38340151957919344</v>
      </c>
      <c r="M217" s="4" t="str">
        <f t="shared" si="11"/>
        <v>Dai217</v>
      </c>
    </row>
    <row r="218" spans="1:13" x14ac:dyDescent="0.3">
      <c r="A218" s="1">
        <v>45413</v>
      </c>
      <c r="B218" s="1" t="str">
        <f t="shared" si="9"/>
        <v>May-2024</v>
      </c>
      <c r="C218" s="2" t="s">
        <v>10</v>
      </c>
      <c r="D218" s="2" t="s">
        <v>13</v>
      </c>
      <c r="E218" s="2" t="s">
        <v>26</v>
      </c>
      <c r="F218" s="2">
        <v>114</v>
      </c>
      <c r="G218" s="2">
        <v>10</v>
      </c>
      <c r="H218" s="2">
        <v>5.03</v>
      </c>
      <c r="I218" s="2">
        <v>1140</v>
      </c>
      <c r="J218" s="2">
        <v>573.19000000000005</v>
      </c>
      <c r="K218" s="2">
        <v>566.80999999999995</v>
      </c>
      <c r="L218" s="3">
        <f t="shared" si="10"/>
        <v>0.49720175438596487</v>
      </c>
      <c r="M218" s="4" t="str">
        <f t="shared" si="11"/>
        <v>Sna218</v>
      </c>
    </row>
    <row r="219" spans="1:13" x14ac:dyDescent="0.3">
      <c r="A219" s="1">
        <v>45413</v>
      </c>
      <c r="B219" s="1" t="str">
        <f t="shared" si="9"/>
        <v>May-2024</v>
      </c>
      <c r="C219" s="2" t="s">
        <v>10</v>
      </c>
      <c r="D219" s="2" t="s">
        <v>16</v>
      </c>
      <c r="E219" s="2" t="s">
        <v>30</v>
      </c>
      <c r="F219" s="2">
        <v>56</v>
      </c>
      <c r="G219" s="2">
        <v>11.11</v>
      </c>
      <c r="H219" s="2">
        <v>8.6199999999999992</v>
      </c>
      <c r="I219" s="2">
        <v>622.16</v>
      </c>
      <c r="J219" s="2">
        <v>482.48</v>
      </c>
      <c r="K219" s="2">
        <v>139.68</v>
      </c>
      <c r="L219" s="3">
        <f t="shared" si="10"/>
        <v>0.22450816510222454</v>
      </c>
      <c r="M219" s="4" t="str">
        <f t="shared" si="11"/>
        <v>Pro219</v>
      </c>
    </row>
    <row r="220" spans="1:13" x14ac:dyDescent="0.3">
      <c r="A220" s="1">
        <v>45323</v>
      </c>
      <c r="B220" s="1" t="str">
        <f t="shared" si="9"/>
        <v>Feb-2024</v>
      </c>
      <c r="C220" s="2" t="s">
        <v>11</v>
      </c>
      <c r="D220" s="2" t="s">
        <v>15</v>
      </c>
      <c r="E220" s="2" t="s">
        <v>25</v>
      </c>
      <c r="F220" s="2">
        <v>195</v>
      </c>
      <c r="G220" s="2">
        <v>8.1</v>
      </c>
      <c r="H220" s="2">
        <v>4.34</v>
      </c>
      <c r="I220" s="2">
        <v>1579.5</v>
      </c>
      <c r="J220" s="2">
        <v>846.73</v>
      </c>
      <c r="K220" s="2">
        <v>732.77</v>
      </c>
      <c r="L220" s="3">
        <f t="shared" si="10"/>
        <v>0.46392529281418171</v>
      </c>
      <c r="M220" s="4" t="str">
        <f t="shared" si="11"/>
        <v>Bak220</v>
      </c>
    </row>
    <row r="221" spans="1:13" x14ac:dyDescent="0.3">
      <c r="A221" s="1">
        <v>45444</v>
      </c>
      <c r="B221" s="1" t="str">
        <f t="shared" si="9"/>
        <v>Jun-2024</v>
      </c>
      <c r="C221" s="2" t="s">
        <v>10</v>
      </c>
      <c r="D221" s="2" t="s">
        <v>14</v>
      </c>
      <c r="E221" s="2" t="s">
        <v>22</v>
      </c>
      <c r="F221" s="2">
        <v>122</v>
      </c>
      <c r="G221" s="2">
        <v>5.34</v>
      </c>
      <c r="H221" s="2">
        <v>3.52</v>
      </c>
      <c r="I221" s="2">
        <v>651.48</v>
      </c>
      <c r="J221" s="2">
        <v>429.85</v>
      </c>
      <c r="K221" s="2">
        <v>221.63</v>
      </c>
      <c r="L221" s="3">
        <f t="shared" si="10"/>
        <v>0.34019463375698406</v>
      </c>
      <c r="M221" s="4" t="str">
        <f t="shared" si="11"/>
        <v>Dri221</v>
      </c>
    </row>
    <row r="222" spans="1:13" x14ac:dyDescent="0.3">
      <c r="A222" s="1">
        <v>45352</v>
      </c>
      <c r="B222" s="1" t="str">
        <f t="shared" si="9"/>
        <v>Mar-2024</v>
      </c>
      <c r="C222" s="2" t="s">
        <v>10</v>
      </c>
      <c r="D222" s="2" t="s">
        <v>15</v>
      </c>
      <c r="E222" s="2" t="s">
        <v>20</v>
      </c>
      <c r="F222" s="2">
        <v>51</v>
      </c>
      <c r="G222" s="2">
        <v>4.42</v>
      </c>
      <c r="H222" s="2">
        <v>2.8</v>
      </c>
      <c r="I222" s="2">
        <v>225.42</v>
      </c>
      <c r="J222" s="2">
        <v>142.78</v>
      </c>
      <c r="K222" s="2">
        <v>82.64</v>
      </c>
      <c r="L222" s="3">
        <f t="shared" si="10"/>
        <v>0.36660456037618672</v>
      </c>
      <c r="M222" s="4" t="str">
        <f t="shared" si="11"/>
        <v>Bak222</v>
      </c>
    </row>
    <row r="223" spans="1:13" x14ac:dyDescent="0.3">
      <c r="A223" s="1">
        <v>45413</v>
      </c>
      <c r="B223" s="1" t="str">
        <f t="shared" si="9"/>
        <v>May-2024</v>
      </c>
      <c r="C223" s="2" t="s">
        <v>12</v>
      </c>
      <c r="D223" s="2" t="s">
        <v>17</v>
      </c>
      <c r="E223" s="2" t="s">
        <v>32</v>
      </c>
      <c r="F223" s="2">
        <v>81</v>
      </c>
      <c r="G223" s="2">
        <v>8.1300000000000008</v>
      </c>
      <c r="H223" s="2">
        <v>5.29</v>
      </c>
      <c r="I223" s="2">
        <v>658.53</v>
      </c>
      <c r="J223" s="2">
        <v>428.55</v>
      </c>
      <c r="K223" s="2">
        <v>229.98</v>
      </c>
      <c r="L223" s="3">
        <f t="shared" si="10"/>
        <v>0.349232381212701</v>
      </c>
      <c r="M223" s="4" t="str">
        <f t="shared" si="11"/>
        <v>Dai223</v>
      </c>
    </row>
    <row r="224" spans="1:13" x14ac:dyDescent="0.3">
      <c r="A224" s="1">
        <v>45292</v>
      </c>
      <c r="B224" s="1" t="str">
        <f t="shared" si="9"/>
        <v>Jan-2024</v>
      </c>
      <c r="C224" s="2" t="s">
        <v>10</v>
      </c>
      <c r="D224" s="2" t="s">
        <v>17</v>
      </c>
      <c r="E224" s="2" t="s">
        <v>29</v>
      </c>
      <c r="F224" s="2">
        <v>96</v>
      </c>
      <c r="G224" s="2">
        <v>5.98</v>
      </c>
      <c r="H224" s="2">
        <v>3.19</v>
      </c>
      <c r="I224" s="2">
        <v>574.08000000000004</v>
      </c>
      <c r="J224" s="2">
        <v>305.77</v>
      </c>
      <c r="K224" s="2">
        <v>268.31</v>
      </c>
      <c r="L224" s="3">
        <f t="shared" si="10"/>
        <v>0.46737388517279821</v>
      </c>
      <c r="M224" s="4" t="str">
        <f t="shared" si="11"/>
        <v>Dai224</v>
      </c>
    </row>
    <row r="225" spans="1:13" x14ac:dyDescent="0.3">
      <c r="A225" s="1">
        <v>45383</v>
      </c>
      <c r="B225" s="1" t="str">
        <f t="shared" si="9"/>
        <v>Apr-2024</v>
      </c>
      <c r="C225" s="2" t="s">
        <v>12</v>
      </c>
      <c r="D225" s="2" t="s">
        <v>17</v>
      </c>
      <c r="E225" s="2" t="s">
        <v>29</v>
      </c>
      <c r="F225" s="2">
        <v>44</v>
      </c>
      <c r="G225" s="2">
        <v>3.88</v>
      </c>
      <c r="H225" s="2">
        <v>2.59</v>
      </c>
      <c r="I225" s="2">
        <v>170.72</v>
      </c>
      <c r="J225" s="2">
        <v>114.17</v>
      </c>
      <c r="K225" s="2">
        <v>56.55</v>
      </c>
      <c r="L225" s="3">
        <f t="shared" si="10"/>
        <v>0.33124414245548267</v>
      </c>
      <c r="M225" s="4" t="str">
        <f t="shared" si="11"/>
        <v>Dai225</v>
      </c>
    </row>
    <row r="226" spans="1:13" x14ac:dyDescent="0.3">
      <c r="A226" s="1">
        <v>45292</v>
      </c>
      <c r="B226" s="1" t="str">
        <f t="shared" si="9"/>
        <v>Jan-2024</v>
      </c>
      <c r="C226" s="2" t="s">
        <v>10</v>
      </c>
      <c r="D226" s="2" t="s">
        <v>17</v>
      </c>
      <c r="E226" s="2" t="s">
        <v>32</v>
      </c>
      <c r="F226" s="2">
        <v>87</v>
      </c>
      <c r="G226" s="2">
        <v>2.25</v>
      </c>
      <c r="H226" s="2">
        <v>1.37</v>
      </c>
      <c r="I226" s="2">
        <v>195.75</v>
      </c>
      <c r="J226" s="2">
        <v>119.58</v>
      </c>
      <c r="K226" s="2">
        <v>76.17</v>
      </c>
      <c r="L226" s="3">
        <f t="shared" si="10"/>
        <v>0.38911877394636019</v>
      </c>
      <c r="M226" s="4" t="str">
        <f t="shared" si="11"/>
        <v>Dai226</v>
      </c>
    </row>
    <row r="227" spans="1:13" x14ac:dyDescent="0.3">
      <c r="A227" s="1">
        <v>45352</v>
      </c>
      <c r="B227" s="1" t="str">
        <f t="shared" si="9"/>
        <v>Mar-2024</v>
      </c>
      <c r="C227" s="2" t="s">
        <v>11</v>
      </c>
      <c r="D227" s="2" t="s">
        <v>17</v>
      </c>
      <c r="E227" s="2" t="s">
        <v>32</v>
      </c>
      <c r="F227" s="2">
        <v>110</v>
      </c>
      <c r="G227" s="2">
        <v>8.69</v>
      </c>
      <c r="H227" s="2">
        <v>4.92</v>
      </c>
      <c r="I227" s="2">
        <v>955.9</v>
      </c>
      <c r="J227" s="2">
        <v>541.49</v>
      </c>
      <c r="K227" s="2">
        <v>414.41</v>
      </c>
      <c r="L227" s="3">
        <f t="shared" si="10"/>
        <v>0.43352861177947488</v>
      </c>
      <c r="M227" s="4" t="str">
        <f t="shared" si="11"/>
        <v>Dai227</v>
      </c>
    </row>
    <row r="228" spans="1:13" x14ac:dyDescent="0.3">
      <c r="A228" s="1">
        <v>45444</v>
      </c>
      <c r="B228" s="1" t="str">
        <f t="shared" si="9"/>
        <v>Jun-2024</v>
      </c>
      <c r="C228" s="2" t="s">
        <v>10</v>
      </c>
      <c r="D228" s="2" t="s">
        <v>13</v>
      </c>
      <c r="E228" s="2" t="s">
        <v>26</v>
      </c>
      <c r="F228" s="2">
        <v>113</v>
      </c>
      <c r="G228" s="2">
        <v>9.52</v>
      </c>
      <c r="H228" s="2">
        <v>5.79</v>
      </c>
      <c r="I228" s="2">
        <v>1075.76</v>
      </c>
      <c r="J228" s="2">
        <v>654.04</v>
      </c>
      <c r="K228" s="2">
        <v>421.72</v>
      </c>
      <c r="L228" s="3">
        <f t="shared" si="10"/>
        <v>0.39202052502416901</v>
      </c>
      <c r="M228" s="4" t="str">
        <f t="shared" si="11"/>
        <v>Sna228</v>
      </c>
    </row>
    <row r="229" spans="1:13" x14ac:dyDescent="0.3">
      <c r="A229" s="1">
        <v>45413</v>
      </c>
      <c r="B229" s="1" t="str">
        <f t="shared" si="9"/>
        <v>May-2024</v>
      </c>
      <c r="C229" s="2" t="s">
        <v>12</v>
      </c>
      <c r="D229" s="2" t="s">
        <v>17</v>
      </c>
      <c r="E229" s="2" t="s">
        <v>32</v>
      </c>
      <c r="F229" s="2">
        <v>181</v>
      </c>
      <c r="G229" s="2">
        <v>4.5199999999999996</v>
      </c>
      <c r="H229" s="2">
        <v>2.5499999999999998</v>
      </c>
      <c r="I229" s="2">
        <v>818.12</v>
      </c>
      <c r="J229" s="2">
        <v>461.03</v>
      </c>
      <c r="K229" s="2">
        <v>357.09</v>
      </c>
      <c r="L229" s="3">
        <f t="shared" si="10"/>
        <v>0.43647631154353883</v>
      </c>
      <c r="M229" s="4" t="str">
        <f t="shared" si="11"/>
        <v>Dai229</v>
      </c>
    </row>
    <row r="230" spans="1:13" x14ac:dyDescent="0.3">
      <c r="A230" s="1">
        <v>45352</v>
      </c>
      <c r="B230" s="1" t="str">
        <f t="shared" si="9"/>
        <v>Mar-2024</v>
      </c>
      <c r="C230" s="2" t="s">
        <v>11</v>
      </c>
      <c r="D230" s="2" t="s">
        <v>15</v>
      </c>
      <c r="E230" s="2" t="s">
        <v>24</v>
      </c>
      <c r="F230" s="2">
        <v>106</v>
      </c>
      <c r="G230" s="2">
        <v>10.16</v>
      </c>
      <c r="H230" s="2">
        <v>6.96</v>
      </c>
      <c r="I230" s="2">
        <v>1076.96</v>
      </c>
      <c r="J230" s="2">
        <v>737.27</v>
      </c>
      <c r="K230" s="2">
        <v>339.69</v>
      </c>
      <c r="L230" s="3">
        <f t="shared" si="10"/>
        <v>0.31541561432179466</v>
      </c>
      <c r="M230" s="4" t="str">
        <f t="shared" si="11"/>
        <v>Bak230</v>
      </c>
    </row>
    <row r="231" spans="1:13" x14ac:dyDescent="0.3">
      <c r="A231" s="1">
        <v>45352</v>
      </c>
      <c r="B231" s="1" t="str">
        <f t="shared" si="9"/>
        <v>Mar-2024</v>
      </c>
      <c r="C231" s="2" t="s">
        <v>10</v>
      </c>
      <c r="D231" s="2" t="s">
        <v>17</v>
      </c>
      <c r="E231" s="2" t="s">
        <v>29</v>
      </c>
      <c r="F231" s="2">
        <v>181</v>
      </c>
      <c r="G231" s="2">
        <v>2.42</v>
      </c>
      <c r="H231" s="2">
        <v>1.93</v>
      </c>
      <c r="I231" s="2">
        <v>438.02</v>
      </c>
      <c r="J231" s="2">
        <v>349.26</v>
      </c>
      <c r="K231" s="2">
        <v>88.76</v>
      </c>
      <c r="L231" s="3">
        <f t="shared" si="10"/>
        <v>0.20263914889731063</v>
      </c>
      <c r="M231" s="4" t="str">
        <f t="shared" si="11"/>
        <v>Dai231</v>
      </c>
    </row>
    <row r="232" spans="1:13" x14ac:dyDescent="0.3">
      <c r="A232" s="1">
        <v>45444</v>
      </c>
      <c r="B232" s="1" t="str">
        <f t="shared" si="9"/>
        <v>Jun-2024</v>
      </c>
      <c r="C232" s="2" t="s">
        <v>11</v>
      </c>
      <c r="D232" s="2" t="s">
        <v>13</v>
      </c>
      <c r="E232" s="2" t="s">
        <v>23</v>
      </c>
      <c r="F232" s="2">
        <v>20</v>
      </c>
      <c r="G232" s="2">
        <v>10.76</v>
      </c>
      <c r="H232" s="2">
        <v>7.59</v>
      </c>
      <c r="I232" s="2">
        <v>215.2</v>
      </c>
      <c r="J232" s="2">
        <v>151.81</v>
      </c>
      <c r="K232" s="2">
        <v>63.39</v>
      </c>
      <c r="L232" s="3">
        <f t="shared" si="10"/>
        <v>0.29456319702602235</v>
      </c>
      <c r="M232" s="4" t="str">
        <f t="shared" si="11"/>
        <v>Sna232</v>
      </c>
    </row>
    <row r="233" spans="1:13" x14ac:dyDescent="0.3">
      <c r="A233" s="1">
        <v>45352</v>
      </c>
      <c r="B233" s="1" t="str">
        <f t="shared" si="9"/>
        <v>Mar-2024</v>
      </c>
      <c r="C233" s="2" t="s">
        <v>12</v>
      </c>
      <c r="D233" s="2" t="s">
        <v>13</v>
      </c>
      <c r="E233" s="2" t="s">
        <v>18</v>
      </c>
      <c r="F233" s="2">
        <v>85</v>
      </c>
      <c r="G233" s="2">
        <v>11.39</v>
      </c>
      <c r="H233" s="2">
        <v>7.52</v>
      </c>
      <c r="I233" s="2">
        <v>968.15</v>
      </c>
      <c r="J233" s="2">
        <v>638.86</v>
      </c>
      <c r="K233" s="2">
        <v>329.29</v>
      </c>
      <c r="L233" s="3">
        <f t="shared" si="10"/>
        <v>0.34012291483757684</v>
      </c>
      <c r="M233" s="4" t="str">
        <f t="shared" si="11"/>
        <v>Sna233</v>
      </c>
    </row>
    <row r="234" spans="1:13" x14ac:dyDescent="0.3">
      <c r="A234" s="1">
        <v>45413</v>
      </c>
      <c r="B234" s="1" t="str">
        <f t="shared" si="9"/>
        <v>May-2024</v>
      </c>
      <c r="C234" s="2" t="s">
        <v>11</v>
      </c>
      <c r="D234" s="2" t="s">
        <v>16</v>
      </c>
      <c r="E234" s="2" t="s">
        <v>21</v>
      </c>
      <c r="F234" s="2">
        <v>59</v>
      </c>
      <c r="G234" s="2">
        <v>2.1</v>
      </c>
      <c r="H234" s="2">
        <v>1.68</v>
      </c>
      <c r="I234" s="2">
        <v>123.9</v>
      </c>
      <c r="J234" s="2">
        <v>98.91</v>
      </c>
      <c r="K234" s="2">
        <v>24.99</v>
      </c>
      <c r="L234" s="3">
        <f t="shared" si="10"/>
        <v>0.20169491525423727</v>
      </c>
      <c r="M234" s="4" t="str">
        <f t="shared" si="11"/>
        <v>Pro234</v>
      </c>
    </row>
    <row r="235" spans="1:13" x14ac:dyDescent="0.3">
      <c r="A235" s="1">
        <v>45413</v>
      </c>
      <c r="B235" s="1" t="str">
        <f t="shared" si="9"/>
        <v>May-2024</v>
      </c>
      <c r="C235" s="2" t="s">
        <v>11</v>
      </c>
      <c r="D235" s="2" t="s">
        <v>16</v>
      </c>
      <c r="E235" s="2" t="s">
        <v>30</v>
      </c>
      <c r="F235" s="2">
        <v>31</v>
      </c>
      <c r="G235" s="2">
        <v>6.1</v>
      </c>
      <c r="H235" s="2">
        <v>3.22</v>
      </c>
      <c r="I235" s="2">
        <v>189.1</v>
      </c>
      <c r="J235" s="2">
        <v>99.8</v>
      </c>
      <c r="K235" s="2">
        <v>89.3</v>
      </c>
      <c r="L235" s="3">
        <f t="shared" si="10"/>
        <v>0.47223691168693815</v>
      </c>
      <c r="M235" s="4" t="str">
        <f t="shared" si="11"/>
        <v>Pro235</v>
      </c>
    </row>
    <row r="236" spans="1:13" x14ac:dyDescent="0.3">
      <c r="A236" s="1">
        <v>45383</v>
      </c>
      <c r="B236" s="1" t="str">
        <f t="shared" si="9"/>
        <v>Apr-2024</v>
      </c>
      <c r="C236" s="2" t="s">
        <v>11</v>
      </c>
      <c r="D236" s="2" t="s">
        <v>14</v>
      </c>
      <c r="E236" s="2" t="s">
        <v>31</v>
      </c>
      <c r="F236" s="2">
        <v>180</v>
      </c>
      <c r="G236" s="2">
        <v>7.13</v>
      </c>
      <c r="H236" s="2">
        <v>4.4000000000000004</v>
      </c>
      <c r="I236" s="2">
        <v>1283.4000000000001</v>
      </c>
      <c r="J236" s="2">
        <v>792.7</v>
      </c>
      <c r="K236" s="2">
        <v>490.7</v>
      </c>
      <c r="L236" s="3">
        <f t="shared" si="10"/>
        <v>0.38234377434938444</v>
      </c>
      <c r="M236" s="4" t="str">
        <f t="shared" si="11"/>
        <v>Dri236</v>
      </c>
    </row>
    <row r="237" spans="1:13" x14ac:dyDescent="0.3">
      <c r="A237" s="1">
        <v>45383</v>
      </c>
      <c r="B237" s="1" t="str">
        <f t="shared" si="9"/>
        <v>Apr-2024</v>
      </c>
      <c r="C237" s="2" t="s">
        <v>10</v>
      </c>
      <c r="D237" s="2" t="s">
        <v>16</v>
      </c>
      <c r="E237" s="2" t="s">
        <v>21</v>
      </c>
      <c r="F237" s="2">
        <v>90</v>
      </c>
      <c r="G237" s="2">
        <v>3.52</v>
      </c>
      <c r="H237" s="2">
        <v>2.2000000000000002</v>
      </c>
      <c r="I237" s="2">
        <v>316.8</v>
      </c>
      <c r="J237" s="2">
        <v>197.91</v>
      </c>
      <c r="K237" s="2">
        <v>118.89</v>
      </c>
      <c r="L237" s="3">
        <f t="shared" si="10"/>
        <v>0.37528409090909087</v>
      </c>
      <c r="M237" s="4" t="str">
        <f t="shared" si="11"/>
        <v>Pro237</v>
      </c>
    </row>
    <row r="238" spans="1:13" x14ac:dyDescent="0.3">
      <c r="A238" s="1">
        <v>45292</v>
      </c>
      <c r="B238" s="1" t="str">
        <f t="shared" si="9"/>
        <v>Jan-2024</v>
      </c>
      <c r="C238" s="2" t="s">
        <v>12</v>
      </c>
      <c r="D238" s="2" t="s">
        <v>15</v>
      </c>
      <c r="E238" s="2" t="s">
        <v>25</v>
      </c>
      <c r="F238" s="2">
        <v>157</v>
      </c>
      <c r="G238" s="2">
        <v>9.0500000000000007</v>
      </c>
      <c r="H238" s="2">
        <v>6.14</v>
      </c>
      <c r="I238" s="2">
        <v>1420.85</v>
      </c>
      <c r="J238" s="2">
        <v>963.62</v>
      </c>
      <c r="K238" s="2">
        <v>457.23</v>
      </c>
      <c r="L238" s="3">
        <f t="shared" si="10"/>
        <v>0.32180033078790871</v>
      </c>
      <c r="M238" s="4" t="str">
        <f t="shared" si="11"/>
        <v>Bak238</v>
      </c>
    </row>
    <row r="239" spans="1:13" x14ac:dyDescent="0.3">
      <c r="A239" s="1">
        <v>45323</v>
      </c>
      <c r="B239" s="1" t="str">
        <f t="shared" si="9"/>
        <v>Feb-2024</v>
      </c>
      <c r="C239" s="2" t="s">
        <v>10</v>
      </c>
      <c r="D239" s="2" t="s">
        <v>13</v>
      </c>
      <c r="E239" s="2" t="s">
        <v>18</v>
      </c>
      <c r="F239" s="2">
        <v>27</v>
      </c>
      <c r="G239" s="2">
        <v>5.93</v>
      </c>
      <c r="H239" s="2">
        <v>3.33</v>
      </c>
      <c r="I239" s="2">
        <v>160.11000000000001</v>
      </c>
      <c r="J239" s="2">
        <v>89.88</v>
      </c>
      <c r="K239" s="2">
        <v>70.23</v>
      </c>
      <c r="L239" s="3">
        <f t="shared" si="10"/>
        <v>0.43863593779276744</v>
      </c>
      <c r="M239" s="4" t="str">
        <f t="shared" si="11"/>
        <v>Sna239</v>
      </c>
    </row>
    <row r="240" spans="1:13" x14ac:dyDescent="0.3">
      <c r="A240" s="1">
        <v>45292</v>
      </c>
      <c r="B240" s="1" t="str">
        <f t="shared" si="9"/>
        <v>Jan-2024</v>
      </c>
      <c r="C240" s="2" t="s">
        <v>10</v>
      </c>
      <c r="D240" s="2" t="s">
        <v>13</v>
      </c>
      <c r="E240" s="2" t="s">
        <v>23</v>
      </c>
      <c r="F240" s="2">
        <v>65</v>
      </c>
      <c r="G240" s="2">
        <v>10.34</v>
      </c>
      <c r="H240" s="2">
        <v>6.8</v>
      </c>
      <c r="I240" s="2">
        <v>672.1</v>
      </c>
      <c r="J240" s="2">
        <v>441.82</v>
      </c>
      <c r="K240" s="2">
        <v>230.28</v>
      </c>
      <c r="L240" s="3">
        <f t="shared" si="10"/>
        <v>0.34262758518077668</v>
      </c>
      <c r="M240" s="4" t="str">
        <f t="shared" si="11"/>
        <v>Sna240</v>
      </c>
    </row>
    <row r="241" spans="1:13" x14ac:dyDescent="0.3">
      <c r="A241" s="1">
        <v>45444</v>
      </c>
      <c r="B241" s="1" t="str">
        <f t="shared" si="9"/>
        <v>Jun-2024</v>
      </c>
      <c r="C241" s="2" t="s">
        <v>12</v>
      </c>
      <c r="D241" s="2" t="s">
        <v>16</v>
      </c>
      <c r="E241" s="2" t="s">
        <v>21</v>
      </c>
      <c r="F241" s="2">
        <v>36</v>
      </c>
      <c r="G241" s="2">
        <v>1.71</v>
      </c>
      <c r="H241" s="2">
        <v>1.3</v>
      </c>
      <c r="I241" s="2">
        <v>61.56</v>
      </c>
      <c r="J241" s="2">
        <v>46.74</v>
      </c>
      <c r="K241" s="2">
        <v>14.82</v>
      </c>
      <c r="L241" s="3">
        <f t="shared" si="10"/>
        <v>0.24074074074074073</v>
      </c>
      <c r="M241" s="4" t="str">
        <f t="shared" si="11"/>
        <v>Pro241</v>
      </c>
    </row>
    <row r="242" spans="1:13" x14ac:dyDescent="0.3">
      <c r="A242" s="1">
        <v>45444</v>
      </c>
      <c r="B242" s="1" t="str">
        <f t="shared" si="9"/>
        <v>Jun-2024</v>
      </c>
      <c r="C242" s="2" t="s">
        <v>12</v>
      </c>
      <c r="D242" s="2" t="s">
        <v>13</v>
      </c>
      <c r="E242" s="2" t="s">
        <v>23</v>
      </c>
      <c r="F242" s="2">
        <v>33</v>
      </c>
      <c r="G242" s="2">
        <v>10.43</v>
      </c>
      <c r="H242" s="2">
        <v>6.35</v>
      </c>
      <c r="I242" s="2">
        <v>344.19</v>
      </c>
      <c r="J242" s="2">
        <v>209.5</v>
      </c>
      <c r="K242" s="2">
        <v>134.69</v>
      </c>
      <c r="L242" s="3">
        <f t="shared" si="10"/>
        <v>0.39132455910979402</v>
      </c>
      <c r="M242" s="4" t="str">
        <f t="shared" si="11"/>
        <v>Sna242</v>
      </c>
    </row>
    <row r="243" spans="1:13" x14ac:dyDescent="0.3">
      <c r="A243" s="1">
        <v>45352</v>
      </c>
      <c r="B243" s="1" t="str">
        <f t="shared" si="9"/>
        <v>Mar-2024</v>
      </c>
      <c r="C243" s="2" t="s">
        <v>10</v>
      </c>
      <c r="D243" s="2" t="s">
        <v>13</v>
      </c>
      <c r="E243" s="2" t="s">
        <v>26</v>
      </c>
      <c r="F243" s="2">
        <v>135</v>
      </c>
      <c r="G243" s="2">
        <v>3.69</v>
      </c>
      <c r="H243" s="2">
        <v>2.0499999999999998</v>
      </c>
      <c r="I243" s="2">
        <v>498.15</v>
      </c>
      <c r="J243" s="2">
        <v>276.26</v>
      </c>
      <c r="K243" s="2">
        <v>221.89</v>
      </c>
      <c r="L243" s="3">
        <f t="shared" si="10"/>
        <v>0.44542808391046873</v>
      </c>
      <c r="M243" s="4" t="str">
        <f t="shared" si="11"/>
        <v>Sna243</v>
      </c>
    </row>
    <row r="244" spans="1:13" x14ac:dyDescent="0.3">
      <c r="A244" s="1">
        <v>45444</v>
      </c>
      <c r="B244" s="1" t="str">
        <f t="shared" si="9"/>
        <v>Jun-2024</v>
      </c>
      <c r="C244" s="2" t="s">
        <v>12</v>
      </c>
      <c r="D244" s="2" t="s">
        <v>15</v>
      </c>
      <c r="E244" s="2" t="s">
        <v>25</v>
      </c>
      <c r="F244" s="2">
        <v>57</v>
      </c>
      <c r="G244" s="2">
        <v>8.61</v>
      </c>
      <c r="H244" s="2">
        <v>6.54</v>
      </c>
      <c r="I244" s="2">
        <v>490.77</v>
      </c>
      <c r="J244" s="2">
        <v>372.62</v>
      </c>
      <c r="K244" s="2">
        <v>118.15</v>
      </c>
      <c r="L244" s="3">
        <f t="shared" si="10"/>
        <v>0.24074413676467593</v>
      </c>
      <c r="M244" s="4" t="str">
        <f t="shared" si="11"/>
        <v>Bak244</v>
      </c>
    </row>
    <row r="245" spans="1:13" x14ac:dyDescent="0.3">
      <c r="A245" s="1">
        <v>45444</v>
      </c>
      <c r="B245" s="1" t="str">
        <f t="shared" si="9"/>
        <v>Jun-2024</v>
      </c>
      <c r="C245" s="2" t="s">
        <v>12</v>
      </c>
      <c r="D245" s="2" t="s">
        <v>14</v>
      </c>
      <c r="E245" s="2" t="s">
        <v>19</v>
      </c>
      <c r="F245" s="2">
        <v>27</v>
      </c>
      <c r="G245" s="2">
        <v>10.4</v>
      </c>
      <c r="H245" s="2">
        <v>6.79</v>
      </c>
      <c r="I245" s="2">
        <v>280.8</v>
      </c>
      <c r="J245" s="2">
        <v>183.31</v>
      </c>
      <c r="K245" s="2">
        <v>97.49</v>
      </c>
      <c r="L245" s="3">
        <f t="shared" si="10"/>
        <v>0.34718660968660964</v>
      </c>
      <c r="M245" s="4" t="str">
        <f t="shared" si="11"/>
        <v>Dri245</v>
      </c>
    </row>
    <row r="246" spans="1:13" x14ac:dyDescent="0.3">
      <c r="A246" s="1">
        <v>45383</v>
      </c>
      <c r="B246" s="1" t="str">
        <f t="shared" si="9"/>
        <v>Apr-2024</v>
      </c>
      <c r="C246" s="2" t="s">
        <v>10</v>
      </c>
      <c r="D246" s="2" t="s">
        <v>16</v>
      </c>
      <c r="E246" s="2" t="s">
        <v>28</v>
      </c>
      <c r="F246" s="2">
        <v>189</v>
      </c>
      <c r="G246" s="2">
        <v>2.52</v>
      </c>
      <c r="H246" s="2">
        <v>1.98</v>
      </c>
      <c r="I246" s="2">
        <v>476.28</v>
      </c>
      <c r="J246" s="2">
        <v>374.74</v>
      </c>
      <c r="K246" s="2">
        <v>101.54</v>
      </c>
      <c r="L246" s="3">
        <f t="shared" si="10"/>
        <v>0.21319391954312591</v>
      </c>
      <c r="M246" s="4" t="str">
        <f t="shared" si="11"/>
        <v>Pro246</v>
      </c>
    </row>
    <row r="247" spans="1:13" x14ac:dyDescent="0.3">
      <c r="A247" s="1">
        <v>45352</v>
      </c>
      <c r="B247" s="1" t="str">
        <f t="shared" si="9"/>
        <v>Mar-2024</v>
      </c>
      <c r="C247" s="2" t="s">
        <v>10</v>
      </c>
      <c r="D247" s="2" t="s">
        <v>17</v>
      </c>
      <c r="E247" s="2" t="s">
        <v>29</v>
      </c>
      <c r="F247" s="2">
        <v>56</v>
      </c>
      <c r="G247" s="2">
        <v>10.72</v>
      </c>
      <c r="H247" s="2">
        <v>5.89</v>
      </c>
      <c r="I247" s="2">
        <v>600.32000000000005</v>
      </c>
      <c r="J247" s="2">
        <v>329.61</v>
      </c>
      <c r="K247" s="2">
        <v>270.70999999999998</v>
      </c>
      <c r="L247" s="3">
        <f t="shared" si="10"/>
        <v>0.45094283049040507</v>
      </c>
      <c r="M247" s="4" t="str">
        <f t="shared" si="11"/>
        <v>Dai247</v>
      </c>
    </row>
    <row r="248" spans="1:13" x14ac:dyDescent="0.3">
      <c r="A248" s="1">
        <v>45413</v>
      </c>
      <c r="B248" s="1" t="str">
        <f t="shared" si="9"/>
        <v>May-2024</v>
      </c>
      <c r="C248" s="2" t="s">
        <v>12</v>
      </c>
      <c r="D248" s="2" t="s">
        <v>15</v>
      </c>
      <c r="E248" s="2" t="s">
        <v>24</v>
      </c>
      <c r="F248" s="2">
        <v>107</v>
      </c>
      <c r="G248" s="2">
        <v>8.24</v>
      </c>
      <c r="H248" s="2">
        <v>6.24</v>
      </c>
      <c r="I248" s="2">
        <v>881.68</v>
      </c>
      <c r="J248" s="2">
        <v>668.05</v>
      </c>
      <c r="K248" s="2">
        <v>213.63</v>
      </c>
      <c r="L248" s="3">
        <f t="shared" si="10"/>
        <v>0.24229879321295708</v>
      </c>
      <c r="M248" s="4" t="str">
        <f t="shared" si="11"/>
        <v>Bak248</v>
      </c>
    </row>
    <row r="249" spans="1:13" x14ac:dyDescent="0.3">
      <c r="A249" s="1">
        <v>45383</v>
      </c>
      <c r="B249" s="1" t="str">
        <f t="shared" si="9"/>
        <v>Apr-2024</v>
      </c>
      <c r="C249" s="2" t="s">
        <v>12</v>
      </c>
      <c r="D249" s="2" t="s">
        <v>13</v>
      </c>
      <c r="E249" s="2" t="s">
        <v>18</v>
      </c>
      <c r="F249" s="2">
        <v>168</v>
      </c>
      <c r="G249" s="2">
        <v>11.63</v>
      </c>
      <c r="H249" s="2">
        <v>7</v>
      </c>
      <c r="I249" s="2">
        <v>1953.84</v>
      </c>
      <c r="J249" s="2">
        <v>1176.1500000000001</v>
      </c>
      <c r="K249" s="2">
        <v>777.69</v>
      </c>
      <c r="L249" s="3">
        <f t="shared" si="10"/>
        <v>0.39803156860336575</v>
      </c>
      <c r="M249" s="4" t="str">
        <f t="shared" si="11"/>
        <v>Sna249</v>
      </c>
    </row>
    <row r="250" spans="1:13" x14ac:dyDescent="0.3">
      <c r="A250" s="1">
        <v>45323</v>
      </c>
      <c r="B250" s="1" t="str">
        <f t="shared" si="9"/>
        <v>Feb-2024</v>
      </c>
      <c r="C250" s="2" t="s">
        <v>12</v>
      </c>
      <c r="D250" s="2" t="s">
        <v>14</v>
      </c>
      <c r="E250" s="2" t="s">
        <v>19</v>
      </c>
      <c r="F250" s="2">
        <v>28</v>
      </c>
      <c r="G250" s="2">
        <v>4.41</v>
      </c>
      <c r="H250" s="2">
        <v>2.21</v>
      </c>
      <c r="I250" s="2">
        <v>123.48</v>
      </c>
      <c r="J250" s="2">
        <v>61.83</v>
      </c>
      <c r="K250" s="2">
        <v>61.65</v>
      </c>
      <c r="L250" s="3">
        <f t="shared" si="10"/>
        <v>0.49927113702623904</v>
      </c>
      <c r="M250" s="4" t="str">
        <f t="shared" si="11"/>
        <v>Dri250</v>
      </c>
    </row>
    <row r="251" spans="1:13" x14ac:dyDescent="0.3">
      <c r="A251" s="1">
        <v>45323</v>
      </c>
      <c r="B251" s="1" t="str">
        <f t="shared" si="9"/>
        <v>Feb-2024</v>
      </c>
      <c r="C251" s="2" t="s">
        <v>12</v>
      </c>
      <c r="D251" s="2" t="s">
        <v>16</v>
      </c>
      <c r="E251" s="2" t="s">
        <v>30</v>
      </c>
      <c r="F251" s="2">
        <v>182</v>
      </c>
      <c r="G251" s="2">
        <v>7.27</v>
      </c>
      <c r="H251" s="2">
        <v>4</v>
      </c>
      <c r="I251" s="2">
        <v>1323.14</v>
      </c>
      <c r="J251" s="2">
        <v>727.12</v>
      </c>
      <c r="K251" s="2">
        <v>596.02</v>
      </c>
      <c r="L251" s="3">
        <f t="shared" si="10"/>
        <v>0.45045875719878464</v>
      </c>
      <c r="M251" s="4" t="str">
        <f t="shared" si="11"/>
        <v>Pro251</v>
      </c>
    </row>
    <row r="252" spans="1:13" x14ac:dyDescent="0.3">
      <c r="A252" s="1">
        <v>45413</v>
      </c>
      <c r="B252" s="1" t="str">
        <f t="shared" si="9"/>
        <v>May-2024</v>
      </c>
      <c r="C252" s="2" t="s">
        <v>11</v>
      </c>
      <c r="D252" s="2" t="s">
        <v>17</v>
      </c>
      <c r="E252" s="2" t="s">
        <v>32</v>
      </c>
      <c r="F252" s="2">
        <v>29</v>
      </c>
      <c r="G252" s="2">
        <v>7.63</v>
      </c>
      <c r="H252" s="2">
        <v>3.88</v>
      </c>
      <c r="I252" s="2">
        <v>221.27</v>
      </c>
      <c r="J252" s="2">
        <v>112.6</v>
      </c>
      <c r="K252" s="2">
        <v>108.67</v>
      </c>
      <c r="L252" s="3">
        <f t="shared" si="10"/>
        <v>0.49111944682966507</v>
      </c>
      <c r="M252" s="4" t="str">
        <f t="shared" si="11"/>
        <v>Dai252</v>
      </c>
    </row>
    <row r="253" spans="1:13" x14ac:dyDescent="0.3">
      <c r="A253" s="1">
        <v>45444</v>
      </c>
      <c r="B253" s="1" t="str">
        <f t="shared" si="9"/>
        <v>Jun-2024</v>
      </c>
      <c r="C253" s="2" t="s">
        <v>11</v>
      </c>
      <c r="D253" s="2" t="s">
        <v>13</v>
      </c>
      <c r="E253" s="2" t="s">
        <v>23</v>
      </c>
      <c r="F253" s="2">
        <v>70</v>
      </c>
      <c r="G253" s="2">
        <v>4.5599999999999996</v>
      </c>
      <c r="H253" s="2">
        <v>3.33</v>
      </c>
      <c r="I253" s="2">
        <v>319.2</v>
      </c>
      <c r="J253" s="2">
        <v>233.3</v>
      </c>
      <c r="K253" s="2">
        <v>85.9</v>
      </c>
      <c r="L253" s="3">
        <f t="shared" si="10"/>
        <v>0.26911027568922308</v>
      </c>
      <c r="M253" s="4" t="str">
        <f t="shared" si="11"/>
        <v>Sna253</v>
      </c>
    </row>
    <row r="254" spans="1:13" x14ac:dyDescent="0.3">
      <c r="A254" s="1">
        <v>45413</v>
      </c>
      <c r="B254" s="1" t="str">
        <f t="shared" si="9"/>
        <v>May-2024</v>
      </c>
      <c r="C254" s="2" t="s">
        <v>10</v>
      </c>
      <c r="D254" s="2" t="s">
        <v>16</v>
      </c>
      <c r="E254" s="2" t="s">
        <v>28</v>
      </c>
      <c r="F254" s="2">
        <v>105</v>
      </c>
      <c r="G254" s="2">
        <v>2.06</v>
      </c>
      <c r="H254" s="2">
        <v>1.62</v>
      </c>
      <c r="I254" s="2">
        <v>216.3</v>
      </c>
      <c r="J254" s="2">
        <v>169.96</v>
      </c>
      <c r="K254" s="2">
        <v>46.34</v>
      </c>
      <c r="L254" s="3">
        <f t="shared" si="10"/>
        <v>0.21423948220064726</v>
      </c>
      <c r="M254" s="4" t="str">
        <f t="shared" si="11"/>
        <v>Pro254</v>
      </c>
    </row>
    <row r="255" spans="1:13" x14ac:dyDescent="0.3">
      <c r="A255" s="1">
        <v>45352</v>
      </c>
      <c r="B255" s="1" t="str">
        <f t="shared" si="9"/>
        <v>Mar-2024</v>
      </c>
      <c r="C255" s="2" t="s">
        <v>10</v>
      </c>
      <c r="D255" s="2" t="s">
        <v>14</v>
      </c>
      <c r="E255" s="2" t="s">
        <v>31</v>
      </c>
      <c r="F255" s="2">
        <v>51</v>
      </c>
      <c r="G255" s="2">
        <v>6.42</v>
      </c>
      <c r="H255" s="2">
        <v>4.0599999999999996</v>
      </c>
      <c r="I255" s="2">
        <v>327.42</v>
      </c>
      <c r="J255" s="2">
        <v>207.02</v>
      </c>
      <c r="K255" s="2">
        <v>120.4</v>
      </c>
      <c r="L255" s="3">
        <f t="shared" si="10"/>
        <v>0.36772341335288011</v>
      </c>
      <c r="M255" s="4" t="str">
        <f t="shared" si="11"/>
        <v>Dri255</v>
      </c>
    </row>
    <row r="256" spans="1:13" x14ac:dyDescent="0.3">
      <c r="A256" s="1">
        <v>45352</v>
      </c>
      <c r="B256" s="1" t="str">
        <f t="shared" si="9"/>
        <v>Mar-2024</v>
      </c>
      <c r="C256" s="2" t="s">
        <v>10</v>
      </c>
      <c r="D256" s="2" t="s">
        <v>17</v>
      </c>
      <c r="E256" s="2" t="s">
        <v>32</v>
      </c>
      <c r="F256" s="2">
        <v>156</v>
      </c>
      <c r="G256" s="2">
        <v>10.33</v>
      </c>
      <c r="H256" s="2">
        <v>7.13</v>
      </c>
      <c r="I256" s="2">
        <v>1611.48</v>
      </c>
      <c r="J256" s="2">
        <v>1112.74</v>
      </c>
      <c r="K256" s="2">
        <v>498.74</v>
      </c>
      <c r="L256" s="3">
        <f t="shared" si="10"/>
        <v>0.30949189564872043</v>
      </c>
      <c r="M256" s="4" t="str">
        <f t="shared" si="11"/>
        <v>Dai256</v>
      </c>
    </row>
    <row r="257" spans="1:13" x14ac:dyDescent="0.3">
      <c r="A257" s="1">
        <v>45413</v>
      </c>
      <c r="B257" s="1" t="str">
        <f t="shared" si="9"/>
        <v>May-2024</v>
      </c>
      <c r="C257" s="2" t="s">
        <v>10</v>
      </c>
      <c r="D257" s="2" t="s">
        <v>13</v>
      </c>
      <c r="E257" s="2" t="s">
        <v>23</v>
      </c>
      <c r="F257" s="2">
        <v>63</v>
      </c>
      <c r="G257" s="2">
        <v>2.4300000000000002</v>
      </c>
      <c r="H257" s="2">
        <v>1.91</v>
      </c>
      <c r="I257" s="2">
        <v>153.09</v>
      </c>
      <c r="J257" s="2">
        <v>120.54</v>
      </c>
      <c r="K257" s="2">
        <v>32.549999999999997</v>
      </c>
      <c r="L257" s="3">
        <f t="shared" si="10"/>
        <v>0.21262002743484223</v>
      </c>
      <c r="M257" s="4" t="str">
        <f t="shared" si="11"/>
        <v>Sna257</v>
      </c>
    </row>
    <row r="258" spans="1:13" x14ac:dyDescent="0.3">
      <c r="A258" s="1">
        <v>45323</v>
      </c>
      <c r="B258" s="1" t="str">
        <f t="shared" si="9"/>
        <v>Feb-2024</v>
      </c>
      <c r="C258" s="2" t="s">
        <v>11</v>
      </c>
      <c r="D258" s="2" t="s">
        <v>15</v>
      </c>
      <c r="E258" s="2" t="s">
        <v>20</v>
      </c>
      <c r="F258" s="2">
        <v>140</v>
      </c>
      <c r="G258" s="2">
        <v>6.81</v>
      </c>
      <c r="H258" s="2">
        <v>5.22</v>
      </c>
      <c r="I258" s="2">
        <v>953.4</v>
      </c>
      <c r="J258" s="2">
        <v>730.24</v>
      </c>
      <c r="K258" s="2">
        <v>223.16</v>
      </c>
      <c r="L258" s="3">
        <f t="shared" si="10"/>
        <v>0.2340675477239354</v>
      </c>
      <c r="M258" s="4" t="str">
        <f t="shared" si="11"/>
        <v>Bak258</v>
      </c>
    </row>
    <row r="259" spans="1:13" x14ac:dyDescent="0.3">
      <c r="A259" s="1">
        <v>45323</v>
      </c>
      <c r="B259" s="1" t="str">
        <f t="shared" ref="B259:B301" si="12">TEXT(A259, "mmm-yyyy")</f>
        <v>Feb-2024</v>
      </c>
      <c r="C259" s="2" t="s">
        <v>11</v>
      </c>
      <c r="D259" s="2" t="s">
        <v>15</v>
      </c>
      <c r="E259" s="2" t="s">
        <v>25</v>
      </c>
      <c r="F259" s="2">
        <v>49</v>
      </c>
      <c r="G259" s="2">
        <v>9.0399999999999991</v>
      </c>
      <c r="H259" s="2">
        <v>5.37</v>
      </c>
      <c r="I259" s="2">
        <v>442.96</v>
      </c>
      <c r="J259" s="2">
        <v>263.3</v>
      </c>
      <c r="K259" s="2">
        <v>179.66</v>
      </c>
      <c r="L259" s="3">
        <f t="shared" ref="L259:L301" si="13">IF(I259=0, 0, K259/I259)</f>
        <v>0.40558966949611702</v>
      </c>
      <c r="M259" s="4" t="str">
        <f t="shared" ref="M259:M301" si="14">LEFT(D259,3)&amp;ROW()</f>
        <v>Bak259</v>
      </c>
    </row>
    <row r="260" spans="1:13" x14ac:dyDescent="0.3">
      <c r="A260" s="1">
        <v>45444</v>
      </c>
      <c r="B260" s="1" t="str">
        <f t="shared" si="12"/>
        <v>Jun-2024</v>
      </c>
      <c r="C260" s="2" t="s">
        <v>11</v>
      </c>
      <c r="D260" s="2" t="s">
        <v>13</v>
      </c>
      <c r="E260" s="2" t="s">
        <v>26</v>
      </c>
      <c r="F260" s="2">
        <v>129</v>
      </c>
      <c r="G260" s="2">
        <v>6.38</v>
      </c>
      <c r="H260" s="2">
        <v>3.51</v>
      </c>
      <c r="I260" s="2">
        <v>823.02</v>
      </c>
      <c r="J260" s="2">
        <v>452.91</v>
      </c>
      <c r="K260" s="2">
        <v>370.11</v>
      </c>
      <c r="L260" s="3">
        <f t="shared" si="13"/>
        <v>0.4496974557118904</v>
      </c>
      <c r="M260" s="4" t="str">
        <f t="shared" si="14"/>
        <v>Sna260</v>
      </c>
    </row>
    <row r="261" spans="1:13" x14ac:dyDescent="0.3">
      <c r="A261" s="1">
        <v>45413</v>
      </c>
      <c r="B261" s="1" t="str">
        <f t="shared" si="12"/>
        <v>May-2024</v>
      </c>
      <c r="C261" s="2" t="s">
        <v>11</v>
      </c>
      <c r="D261" s="2" t="s">
        <v>13</v>
      </c>
      <c r="E261" s="2" t="s">
        <v>18</v>
      </c>
      <c r="F261" s="2">
        <v>49</v>
      </c>
      <c r="G261" s="2">
        <v>6.45</v>
      </c>
      <c r="H261" s="2">
        <v>3.49</v>
      </c>
      <c r="I261" s="2">
        <v>316.05</v>
      </c>
      <c r="J261" s="2">
        <v>171.02</v>
      </c>
      <c r="K261" s="2">
        <v>145.03</v>
      </c>
      <c r="L261" s="3">
        <f t="shared" si="13"/>
        <v>0.4588830881189685</v>
      </c>
      <c r="M261" s="4" t="str">
        <f t="shared" si="14"/>
        <v>Sna261</v>
      </c>
    </row>
    <row r="262" spans="1:13" x14ac:dyDescent="0.3">
      <c r="A262" s="1">
        <v>45444</v>
      </c>
      <c r="B262" s="1" t="str">
        <f t="shared" si="12"/>
        <v>Jun-2024</v>
      </c>
      <c r="C262" s="2" t="s">
        <v>10</v>
      </c>
      <c r="D262" s="2" t="s">
        <v>14</v>
      </c>
      <c r="E262" s="2" t="s">
        <v>19</v>
      </c>
      <c r="F262" s="2">
        <v>34</v>
      </c>
      <c r="G262" s="2">
        <v>6.88</v>
      </c>
      <c r="H262" s="2">
        <v>3.81</v>
      </c>
      <c r="I262" s="2">
        <v>233.92</v>
      </c>
      <c r="J262" s="2">
        <v>129.63</v>
      </c>
      <c r="K262" s="2">
        <v>104.29</v>
      </c>
      <c r="L262" s="3">
        <f t="shared" si="13"/>
        <v>0.44583618331053354</v>
      </c>
      <c r="M262" s="4" t="str">
        <f t="shared" si="14"/>
        <v>Dri262</v>
      </c>
    </row>
    <row r="263" spans="1:13" x14ac:dyDescent="0.3">
      <c r="A263" s="1">
        <v>45352</v>
      </c>
      <c r="B263" s="1" t="str">
        <f t="shared" si="12"/>
        <v>Mar-2024</v>
      </c>
      <c r="C263" s="2" t="s">
        <v>10</v>
      </c>
      <c r="D263" s="2" t="s">
        <v>17</v>
      </c>
      <c r="E263" s="2" t="s">
        <v>29</v>
      </c>
      <c r="F263" s="2">
        <v>170</v>
      </c>
      <c r="G263" s="2">
        <v>2.79</v>
      </c>
      <c r="H263" s="2">
        <v>1.94</v>
      </c>
      <c r="I263" s="2">
        <v>474.3</v>
      </c>
      <c r="J263" s="2">
        <v>329.82</v>
      </c>
      <c r="K263" s="2">
        <v>144.47999999999999</v>
      </c>
      <c r="L263" s="3">
        <f t="shared" si="13"/>
        <v>0.30461733080328901</v>
      </c>
      <c r="M263" s="4" t="str">
        <f t="shared" si="14"/>
        <v>Dai263</v>
      </c>
    </row>
    <row r="264" spans="1:13" x14ac:dyDescent="0.3">
      <c r="A264" s="1">
        <v>45444</v>
      </c>
      <c r="B264" s="1" t="str">
        <f t="shared" si="12"/>
        <v>Jun-2024</v>
      </c>
      <c r="C264" s="2" t="s">
        <v>10</v>
      </c>
      <c r="D264" s="2" t="s">
        <v>15</v>
      </c>
      <c r="E264" s="2" t="s">
        <v>20</v>
      </c>
      <c r="F264" s="2">
        <v>140</v>
      </c>
      <c r="G264" s="2">
        <v>3.97</v>
      </c>
      <c r="H264" s="2">
        <v>2.2799999999999998</v>
      </c>
      <c r="I264" s="2">
        <v>555.79999999999995</v>
      </c>
      <c r="J264" s="2">
        <v>319.87</v>
      </c>
      <c r="K264" s="2">
        <v>235.93</v>
      </c>
      <c r="L264" s="3">
        <f t="shared" si="13"/>
        <v>0.42448722562072694</v>
      </c>
      <c r="M264" s="4" t="str">
        <f t="shared" si="14"/>
        <v>Bak264</v>
      </c>
    </row>
    <row r="265" spans="1:13" x14ac:dyDescent="0.3">
      <c r="A265" s="1">
        <v>45352</v>
      </c>
      <c r="B265" s="1" t="str">
        <f t="shared" si="12"/>
        <v>Mar-2024</v>
      </c>
      <c r="C265" s="2" t="s">
        <v>10</v>
      </c>
      <c r="D265" s="2" t="s">
        <v>15</v>
      </c>
      <c r="E265" s="2" t="s">
        <v>25</v>
      </c>
      <c r="F265" s="2">
        <v>183</v>
      </c>
      <c r="G265" s="2">
        <v>9.0399999999999991</v>
      </c>
      <c r="H265" s="2">
        <v>4.68</v>
      </c>
      <c r="I265" s="2">
        <v>1654.32</v>
      </c>
      <c r="J265" s="2">
        <v>857.08</v>
      </c>
      <c r="K265" s="2">
        <v>797.24</v>
      </c>
      <c r="L265" s="3">
        <f t="shared" si="13"/>
        <v>0.48191401905314574</v>
      </c>
      <c r="M265" s="4" t="str">
        <f t="shared" si="14"/>
        <v>Bak265</v>
      </c>
    </row>
    <row r="266" spans="1:13" x14ac:dyDescent="0.3">
      <c r="A266" s="1">
        <v>45383</v>
      </c>
      <c r="B266" s="1" t="str">
        <f t="shared" si="12"/>
        <v>Apr-2024</v>
      </c>
      <c r="C266" s="2" t="s">
        <v>10</v>
      </c>
      <c r="D266" s="2" t="s">
        <v>13</v>
      </c>
      <c r="E266" s="2" t="s">
        <v>26</v>
      </c>
      <c r="F266" s="2">
        <v>144</v>
      </c>
      <c r="G266" s="2">
        <v>9.43</v>
      </c>
      <c r="H266" s="2">
        <v>4.92</v>
      </c>
      <c r="I266" s="2">
        <v>1357.92</v>
      </c>
      <c r="J266" s="2">
        <v>708.01</v>
      </c>
      <c r="K266" s="2">
        <v>649.91</v>
      </c>
      <c r="L266" s="3">
        <f t="shared" si="13"/>
        <v>0.47860698715682803</v>
      </c>
      <c r="M266" s="4" t="str">
        <f t="shared" si="14"/>
        <v>Sna266</v>
      </c>
    </row>
    <row r="267" spans="1:13" x14ac:dyDescent="0.3">
      <c r="A267" s="1">
        <v>45292</v>
      </c>
      <c r="B267" s="1" t="str">
        <f t="shared" si="12"/>
        <v>Jan-2024</v>
      </c>
      <c r="C267" s="2" t="s">
        <v>11</v>
      </c>
      <c r="D267" s="2" t="s">
        <v>15</v>
      </c>
      <c r="E267" s="2" t="s">
        <v>20</v>
      </c>
      <c r="F267" s="2">
        <v>137</v>
      </c>
      <c r="G267" s="2">
        <v>6.05</v>
      </c>
      <c r="H267" s="2">
        <v>3.97</v>
      </c>
      <c r="I267" s="2">
        <v>828.85</v>
      </c>
      <c r="J267" s="2">
        <v>544.35</v>
      </c>
      <c r="K267" s="2">
        <v>284.5</v>
      </c>
      <c r="L267" s="3">
        <f t="shared" si="13"/>
        <v>0.34324666706883028</v>
      </c>
      <c r="M267" s="4" t="str">
        <f t="shared" si="14"/>
        <v>Bak267</v>
      </c>
    </row>
    <row r="268" spans="1:13" x14ac:dyDescent="0.3">
      <c r="A268" s="1">
        <v>45444</v>
      </c>
      <c r="B268" s="1" t="str">
        <f t="shared" si="12"/>
        <v>Jun-2024</v>
      </c>
      <c r="C268" s="2" t="s">
        <v>11</v>
      </c>
      <c r="D268" s="2" t="s">
        <v>14</v>
      </c>
      <c r="E268" s="2" t="s">
        <v>19</v>
      </c>
      <c r="F268" s="2">
        <v>101</v>
      </c>
      <c r="G268" s="2">
        <v>6.02</v>
      </c>
      <c r="H268" s="2">
        <v>3.41</v>
      </c>
      <c r="I268" s="2">
        <v>608.02</v>
      </c>
      <c r="J268" s="2">
        <v>344.84</v>
      </c>
      <c r="K268" s="2">
        <v>263.18</v>
      </c>
      <c r="L268" s="3">
        <f t="shared" si="13"/>
        <v>0.43284760369724684</v>
      </c>
      <c r="M268" s="4" t="str">
        <f t="shared" si="14"/>
        <v>Dri268</v>
      </c>
    </row>
    <row r="269" spans="1:13" x14ac:dyDescent="0.3">
      <c r="A269" s="1">
        <v>45292</v>
      </c>
      <c r="B269" s="1" t="str">
        <f t="shared" si="12"/>
        <v>Jan-2024</v>
      </c>
      <c r="C269" s="2" t="s">
        <v>12</v>
      </c>
      <c r="D269" s="2" t="s">
        <v>13</v>
      </c>
      <c r="E269" s="2" t="s">
        <v>23</v>
      </c>
      <c r="F269" s="2">
        <v>146</v>
      </c>
      <c r="G269" s="2">
        <v>8.07</v>
      </c>
      <c r="H269" s="2">
        <v>5.63</v>
      </c>
      <c r="I269" s="2">
        <v>1178.22</v>
      </c>
      <c r="J269" s="2">
        <v>821.97</v>
      </c>
      <c r="K269" s="2">
        <v>356.25</v>
      </c>
      <c r="L269" s="3">
        <f t="shared" si="13"/>
        <v>0.30236288638794112</v>
      </c>
      <c r="M269" s="4" t="str">
        <f t="shared" si="14"/>
        <v>Sna269</v>
      </c>
    </row>
    <row r="270" spans="1:13" x14ac:dyDescent="0.3">
      <c r="A270" s="1">
        <v>45444</v>
      </c>
      <c r="B270" s="1" t="str">
        <f t="shared" si="12"/>
        <v>Jun-2024</v>
      </c>
      <c r="C270" s="2" t="s">
        <v>10</v>
      </c>
      <c r="D270" s="2" t="s">
        <v>13</v>
      </c>
      <c r="E270" s="2" t="s">
        <v>26</v>
      </c>
      <c r="F270" s="2">
        <v>77</v>
      </c>
      <c r="G270" s="2">
        <v>7.68</v>
      </c>
      <c r="H270" s="2">
        <v>5.14</v>
      </c>
      <c r="I270" s="2">
        <v>591.36</v>
      </c>
      <c r="J270" s="2">
        <v>395.96</v>
      </c>
      <c r="K270" s="2">
        <v>195.4</v>
      </c>
      <c r="L270" s="3">
        <f t="shared" si="13"/>
        <v>0.33042478354978355</v>
      </c>
      <c r="M270" s="4" t="str">
        <f t="shared" si="14"/>
        <v>Sna270</v>
      </c>
    </row>
    <row r="271" spans="1:13" x14ac:dyDescent="0.3">
      <c r="A271" s="1">
        <v>45413</v>
      </c>
      <c r="B271" s="1" t="str">
        <f t="shared" si="12"/>
        <v>May-2024</v>
      </c>
      <c r="C271" s="2" t="s">
        <v>10</v>
      </c>
      <c r="D271" s="2" t="s">
        <v>13</v>
      </c>
      <c r="E271" s="2" t="s">
        <v>23</v>
      </c>
      <c r="F271" s="2">
        <v>133</v>
      </c>
      <c r="G271" s="2">
        <v>5.95</v>
      </c>
      <c r="H271" s="2">
        <v>3.8</v>
      </c>
      <c r="I271" s="2">
        <v>791.35</v>
      </c>
      <c r="J271" s="2">
        <v>505.3</v>
      </c>
      <c r="K271" s="2">
        <v>286.05</v>
      </c>
      <c r="L271" s="3">
        <f t="shared" si="13"/>
        <v>0.36147090415113414</v>
      </c>
      <c r="M271" s="4" t="str">
        <f t="shared" si="14"/>
        <v>Sna271</v>
      </c>
    </row>
    <row r="272" spans="1:13" x14ac:dyDescent="0.3">
      <c r="A272" s="1">
        <v>45444</v>
      </c>
      <c r="B272" s="1" t="str">
        <f t="shared" si="12"/>
        <v>Jun-2024</v>
      </c>
      <c r="C272" s="2" t="s">
        <v>11</v>
      </c>
      <c r="D272" s="2" t="s">
        <v>16</v>
      </c>
      <c r="E272" s="2" t="s">
        <v>21</v>
      </c>
      <c r="F272" s="2">
        <v>74</v>
      </c>
      <c r="G272" s="2">
        <v>7.68</v>
      </c>
      <c r="H272" s="2">
        <v>4.22</v>
      </c>
      <c r="I272" s="2">
        <v>568.32000000000005</v>
      </c>
      <c r="J272" s="2">
        <v>312.14999999999998</v>
      </c>
      <c r="K272" s="2">
        <v>256.17</v>
      </c>
      <c r="L272" s="3">
        <f t="shared" si="13"/>
        <v>0.45074957770270269</v>
      </c>
      <c r="M272" s="4" t="str">
        <f t="shared" si="14"/>
        <v>Pro272</v>
      </c>
    </row>
    <row r="273" spans="1:13" x14ac:dyDescent="0.3">
      <c r="A273" s="1">
        <v>45323</v>
      </c>
      <c r="B273" s="1" t="str">
        <f t="shared" si="12"/>
        <v>Feb-2024</v>
      </c>
      <c r="C273" s="2" t="s">
        <v>10</v>
      </c>
      <c r="D273" s="2" t="s">
        <v>16</v>
      </c>
      <c r="E273" s="2" t="s">
        <v>30</v>
      </c>
      <c r="F273" s="2">
        <v>84</v>
      </c>
      <c r="G273" s="2">
        <v>8.69</v>
      </c>
      <c r="H273" s="2">
        <v>6.92</v>
      </c>
      <c r="I273" s="2">
        <v>729.96</v>
      </c>
      <c r="J273" s="2">
        <v>581.4</v>
      </c>
      <c r="K273" s="2">
        <v>148.56</v>
      </c>
      <c r="L273" s="3">
        <f t="shared" si="13"/>
        <v>0.20351800098635542</v>
      </c>
      <c r="M273" s="4" t="str">
        <f t="shared" si="14"/>
        <v>Pro273</v>
      </c>
    </row>
    <row r="274" spans="1:13" x14ac:dyDescent="0.3">
      <c r="A274" s="1">
        <v>45383</v>
      </c>
      <c r="B274" s="1" t="str">
        <f t="shared" si="12"/>
        <v>Apr-2024</v>
      </c>
      <c r="C274" s="2" t="s">
        <v>12</v>
      </c>
      <c r="D274" s="2" t="s">
        <v>13</v>
      </c>
      <c r="E274" s="2" t="s">
        <v>23</v>
      </c>
      <c r="F274" s="2">
        <v>52</v>
      </c>
      <c r="G274" s="2">
        <v>3.28</v>
      </c>
      <c r="H274" s="2">
        <v>1.82</v>
      </c>
      <c r="I274" s="2">
        <v>170.56</v>
      </c>
      <c r="J274" s="2">
        <v>94.89</v>
      </c>
      <c r="K274" s="2">
        <v>75.67</v>
      </c>
      <c r="L274" s="3">
        <f t="shared" si="13"/>
        <v>0.44365619136960599</v>
      </c>
      <c r="M274" s="4" t="str">
        <f t="shared" si="14"/>
        <v>Sna274</v>
      </c>
    </row>
    <row r="275" spans="1:13" x14ac:dyDescent="0.3">
      <c r="A275" s="1">
        <v>45352</v>
      </c>
      <c r="B275" s="1" t="str">
        <f t="shared" si="12"/>
        <v>Mar-2024</v>
      </c>
      <c r="C275" s="2" t="s">
        <v>10</v>
      </c>
      <c r="D275" s="2" t="s">
        <v>13</v>
      </c>
      <c r="E275" s="2" t="s">
        <v>23</v>
      </c>
      <c r="F275" s="2">
        <v>74</v>
      </c>
      <c r="G275" s="2">
        <v>11.17</v>
      </c>
      <c r="H275" s="2">
        <v>7.42</v>
      </c>
      <c r="I275" s="2">
        <v>826.58</v>
      </c>
      <c r="J275" s="2">
        <v>548.91</v>
      </c>
      <c r="K275" s="2">
        <v>277.67</v>
      </c>
      <c r="L275" s="3">
        <f t="shared" si="13"/>
        <v>0.33592634711703645</v>
      </c>
      <c r="M275" s="4" t="str">
        <f t="shared" si="14"/>
        <v>Sna275</v>
      </c>
    </row>
    <row r="276" spans="1:13" x14ac:dyDescent="0.3">
      <c r="A276" s="1">
        <v>45383</v>
      </c>
      <c r="B276" s="1" t="str">
        <f t="shared" si="12"/>
        <v>Apr-2024</v>
      </c>
      <c r="C276" s="2" t="s">
        <v>10</v>
      </c>
      <c r="D276" s="2" t="s">
        <v>17</v>
      </c>
      <c r="E276" s="2" t="s">
        <v>27</v>
      </c>
      <c r="F276" s="2">
        <v>155</v>
      </c>
      <c r="G276" s="2">
        <v>7.59</v>
      </c>
      <c r="H276" s="2">
        <v>4.58</v>
      </c>
      <c r="I276" s="2">
        <v>1176.45</v>
      </c>
      <c r="J276" s="2">
        <v>709.37</v>
      </c>
      <c r="K276" s="2">
        <v>467.08</v>
      </c>
      <c r="L276" s="3">
        <f t="shared" si="13"/>
        <v>0.39702494793658888</v>
      </c>
      <c r="M276" s="4" t="str">
        <f t="shared" si="14"/>
        <v>Dai276</v>
      </c>
    </row>
    <row r="277" spans="1:13" x14ac:dyDescent="0.3">
      <c r="A277" s="1">
        <v>45323</v>
      </c>
      <c r="B277" s="1" t="str">
        <f t="shared" si="12"/>
        <v>Feb-2024</v>
      </c>
      <c r="C277" s="2" t="s">
        <v>12</v>
      </c>
      <c r="D277" s="2" t="s">
        <v>13</v>
      </c>
      <c r="E277" s="2" t="s">
        <v>26</v>
      </c>
      <c r="F277" s="2">
        <v>186</v>
      </c>
      <c r="G277" s="2">
        <v>2.88</v>
      </c>
      <c r="H277" s="2">
        <v>2.0699999999999998</v>
      </c>
      <c r="I277" s="2">
        <v>535.67999999999995</v>
      </c>
      <c r="J277" s="2">
        <v>385.65</v>
      </c>
      <c r="K277" s="2">
        <v>150.03</v>
      </c>
      <c r="L277" s="3">
        <f t="shared" si="13"/>
        <v>0.28007392473118281</v>
      </c>
      <c r="M277" s="4" t="str">
        <f t="shared" si="14"/>
        <v>Sna277</v>
      </c>
    </row>
    <row r="278" spans="1:13" x14ac:dyDescent="0.3">
      <c r="A278" s="1">
        <v>45292</v>
      </c>
      <c r="B278" s="1" t="str">
        <f t="shared" si="12"/>
        <v>Jan-2024</v>
      </c>
      <c r="C278" s="2" t="s">
        <v>12</v>
      </c>
      <c r="D278" s="2" t="s">
        <v>16</v>
      </c>
      <c r="E278" s="2" t="s">
        <v>21</v>
      </c>
      <c r="F278" s="2">
        <v>98</v>
      </c>
      <c r="G278" s="2">
        <v>3.34</v>
      </c>
      <c r="H278" s="2">
        <v>1.96</v>
      </c>
      <c r="I278" s="2">
        <v>327.32</v>
      </c>
      <c r="J278" s="2">
        <v>192.56</v>
      </c>
      <c r="K278" s="2">
        <v>134.76</v>
      </c>
      <c r="L278" s="3">
        <f t="shared" si="13"/>
        <v>0.41170719784919951</v>
      </c>
      <c r="M278" s="4" t="str">
        <f t="shared" si="14"/>
        <v>Pro278</v>
      </c>
    </row>
    <row r="279" spans="1:13" x14ac:dyDescent="0.3">
      <c r="A279" s="1">
        <v>45352</v>
      </c>
      <c r="B279" s="1" t="str">
        <f t="shared" si="12"/>
        <v>Mar-2024</v>
      </c>
      <c r="C279" s="2" t="s">
        <v>11</v>
      </c>
      <c r="D279" s="2" t="s">
        <v>16</v>
      </c>
      <c r="E279" s="2" t="s">
        <v>21</v>
      </c>
      <c r="F279" s="2">
        <v>175</v>
      </c>
      <c r="G279" s="2">
        <v>6.38</v>
      </c>
      <c r="H279" s="2">
        <v>4.79</v>
      </c>
      <c r="I279" s="2">
        <v>1116.5</v>
      </c>
      <c r="J279" s="2">
        <v>838.03</v>
      </c>
      <c r="K279" s="2">
        <v>278.47000000000003</v>
      </c>
      <c r="L279" s="3">
        <f t="shared" si="13"/>
        <v>0.24941334527541426</v>
      </c>
      <c r="M279" s="4" t="str">
        <f t="shared" si="14"/>
        <v>Pro279</v>
      </c>
    </row>
    <row r="280" spans="1:13" x14ac:dyDescent="0.3">
      <c r="A280" s="1">
        <v>45352</v>
      </c>
      <c r="B280" s="1" t="str">
        <f t="shared" si="12"/>
        <v>Mar-2024</v>
      </c>
      <c r="C280" s="2" t="s">
        <v>12</v>
      </c>
      <c r="D280" s="2" t="s">
        <v>14</v>
      </c>
      <c r="E280" s="2" t="s">
        <v>19</v>
      </c>
      <c r="F280" s="2">
        <v>150</v>
      </c>
      <c r="G280" s="2">
        <v>2.38</v>
      </c>
      <c r="H280" s="2">
        <v>1.28</v>
      </c>
      <c r="I280" s="2">
        <v>357</v>
      </c>
      <c r="J280" s="2">
        <v>191.59</v>
      </c>
      <c r="K280" s="2">
        <v>165.41</v>
      </c>
      <c r="L280" s="3">
        <f t="shared" si="13"/>
        <v>0.46333333333333332</v>
      </c>
      <c r="M280" s="4" t="str">
        <f t="shared" si="14"/>
        <v>Dri280</v>
      </c>
    </row>
    <row r="281" spans="1:13" x14ac:dyDescent="0.3">
      <c r="A281" s="1">
        <v>45444</v>
      </c>
      <c r="B281" s="1" t="str">
        <f t="shared" si="12"/>
        <v>Jun-2024</v>
      </c>
      <c r="C281" s="2" t="s">
        <v>10</v>
      </c>
      <c r="D281" s="2" t="s">
        <v>17</v>
      </c>
      <c r="E281" s="2" t="s">
        <v>29</v>
      </c>
      <c r="F281" s="2">
        <v>55</v>
      </c>
      <c r="G281" s="2">
        <v>4.0199999999999996</v>
      </c>
      <c r="H281" s="2">
        <v>2.4900000000000002</v>
      </c>
      <c r="I281" s="2">
        <v>221.1</v>
      </c>
      <c r="J281" s="2">
        <v>137.21</v>
      </c>
      <c r="K281" s="2">
        <v>83.89</v>
      </c>
      <c r="L281" s="3">
        <f t="shared" si="13"/>
        <v>0.37942107643600181</v>
      </c>
      <c r="M281" s="4" t="str">
        <f t="shared" si="14"/>
        <v>Dai281</v>
      </c>
    </row>
    <row r="282" spans="1:13" x14ac:dyDescent="0.3">
      <c r="A282" s="1">
        <v>45323</v>
      </c>
      <c r="B282" s="1" t="str">
        <f t="shared" si="12"/>
        <v>Feb-2024</v>
      </c>
      <c r="C282" s="2" t="s">
        <v>11</v>
      </c>
      <c r="D282" s="2" t="s">
        <v>13</v>
      </c>
      <c r="E282" s="2" t="s">
        <v>26</v>
      </c>
      <c r="F282" s="2">
        <v>31</v>
      </c>
      <c r="G282" s="2">
        <v>2.2000000000000002</v>
      </c>
      <c r="H282" s="2">
        <v>1.52</v>
      </c>
      <c r="I282" s="2">
        <v>68.2</v>
      </c>
      <c r="J282" s="2">
        <v>47.03</v>
      </c>
      <c r="K282" s="2">
        <v>21.17</v>
      </c>
      <c r="L282" s="3">
        <f t="shared" si="13"/>
        <v>0.31041055718475075</v>
      </c>
      <c r="M282" s="4" t="str">
        <f t="shared" si="14"/>
        <v>Sna282</v>
      </c>
    </row>
    <row r="283" spans="1:13" x14ac:dyDescent="0.3">
      <c r="A283" s="1">
        <v>45413</v>
      </c>
      <c r="B283" s="1" t="str">
        <f t="shared" si="12"/>
        <v>May-2024</v>
      </c>
      <c r="C283" s="2" t="s">
        <v>10</v>
      </c>
      <c r="D283" s="2" t="s">
        <v>14</v>
      </c>
      <c r="E283" s="2" t="s">
        <v>22</v>
      </c>
      <c r="F283" s="2">
        <v>154</v>
      </c>
      <c r="G283" s="2">
        <v>2.99</v>
      </c>
      <c r="H283" s="2">
        <v>1.53</v>
      </c>
      <c r="I283" s="2">
        <v>460.46</v>
      </c>
      <c r="J283" s="2">
        <v>235.53</v>
      </c>
      <c r="K283" s="2">
        <v>224.93</v>
      </c>
      <c r="L283" s="3">
        <f t="shared" si="13"/>
        <v>0.48848977109846681</v>
      </c>
      <c r="M283" s="4" t="str">
        <f t="shared" si="14"/>
        <v>Dri283</v>
      </c>
    </row>
    <row r="284" spans="1:13" x14ac:dyDescent="0.3">
      <c r="A284" s="1">
        <v>45413</v>
      </c>
      <c r="B284" s="1" t="str">
        <f t="shared" si="12"/>
        <v>May-2024</v>
      </c>
      <c r="C284" s="2" t="s">
        <v>10</v>
      </c>
      <c r="D284" s="2" t="s">
        <v>15</v>
      </c>
      <c r="E284" s="2" t="s">
        <v>25</v>
      </c>
      <c r="F284" s="2">
        <v>106</v>
      </c>
      <c r="G284" s="2">
        <v>3.96</v>
      </c>
      <c r="H284" s="2">
        <v>2.91</v>
      </c>
      <c r="I284" s="2">
        <v>419.76</v>
      </c>
      <c r="J284" s="2">
        <v>308.04000000000002</v>
      </c>
      <c r="K284" s="2">
        <v>111.72</v>
      </c>
      <c r="L284" s="3">
        <f t="shared" si="13"/>
        <v>0.26615208690680386</v>
      </c>
      <c r="M284" s="4" t="str">
        <f t="shared" si="14"/>
        <v>Bak284</v>
      </c>
    </row>
    <row r="285" spans="1:13" x14ac:dyDescent="0.3">
      <c r="A285" s="1">
        <v>45413</v>
      </c>
      <c r="B285" s="1" t="str">
        <f t="shared" si="12"/>
        <v>May-2024</v>
      </c>
      <c r="C285" s="2" t="s">
        <v>10</v>
      </c>
      <c r="D285" s="2" t="s">
        <v>13</v>
      </c>
      <c r="E285" s="2" t="s">
        <v>26</v>
      </c>
      <c r="F285" s="2">
        <v>86</v>
      </c>
      <c r="G285" s="2">
        <v>1.82</v>
      </c>
      <c r="H285" s="2">
        <v>1.1200000000000001</v>
      </c>
      <c r="I285" s="2">
        <v>156.52000000000001</v>
      </c>
      <c r="J285" s="2">
        <v>96.51</v>
      </c>
      <c r="K285" s="2">
        <v>60.01</v>
      </c>
      <c r="L285" s="3">
        <f t="shared" si="13"/>
        <v>0.38340148223869153</v>
      </c>
      <c r="M285" s="4" t="str">
        <f t="shared" si="14"/>
        <v>Sna285</v>
      </c>
    </row>
    <row r="286" spans="1:13" x14ac:dyDescent="0.3">
      <c r="A286" s="1">
        <v>45323</v>
      </c>
      <c r="B286" s="1" t="str">
        <f t="shared" si="12"/>
        <v>Feb-2024</v>
      </c>
      <c r="C286" s="2" t="s">
        <v>12</v>
      </c>
      <c r="D286" s="2" t="s">
        <v>14</v>
      </c>
      <c r="E286" s="2" t="s">
        <v>31</v>
      </c>
      <c r="F286" s="2">
        <v>167</v>
      </c>
      <c r="G286" s="2">
        <v>4.9400000000000004</v>
      </c>
      <c r="H286" s="2">
        <v>3.31</v>
      </c>
      <c r="I286" s="2">
        <v>824.98</v>
      </c>
      <c r="J286" s="2">
        <v>553.28</v>
      </c>
      <c r="K286" s="2">
        <v>271.7</v>
      </c>
      <c r="L286" s="3">
        <f t="shared" si="13"/>
        <v>0.32934131736526945</v>
      </c>
      <c r="M286" s="4" t="str">
        <f t="shared" si="14"/>
        <v>Dri286</v>
      </c>
    </row>
    <row r="287" spans="1:13" x14ac:dyDescent="0.3">
      <c r="A287" s="1">
        <v>45444</v>
      </c>
      <c r="B287" s="1" t="str">
        <f t="shared" si="12"/>
        <v>Jun-2024</v>
      </c>
      <c r="C287" s="2" t="s">
        <v>12</v>
      </c>
      <c r="D287" s="2" t="s">
        <v>13</v>
      </c>
      <c r="E287" s="2" t="s">
        <v>23</v>
      </c>
      <c r="F287" s="2">
        <v>105</v>
      </c>
      <c r="G287" s="2">
        <v>2.4500000000000002</v>
      </c>
      <c r="H287" s="2">
        <v>1.34</v>
      </c>
      <c r="I287" s="2">
        <v>257.25</v>
      </c>
      <c r="J287" s="2">
        <v>140.47</v>
      </c>
      <c r="K287" s="2">
        <v>116.78</v>
      </c>
      <c r="L287" s="3">
        <f t="shared" si="13"/>
        <v>0.45395529640427601</v>
      </c>
      <c r="M287" s="4" t="str">
        <f t="shared" si="14"/>
        <v>Sna287</v>
      </c>
    </row>
    <row r="288" spans="1:13" x14ac:dyDescent="0.3">
      <c r="A288" s="1">
        <v>45413</v>
      </c>
      <c r="B288" s="1" t="str">
        <f t="shared" si="12"/>
        <v>May-2024</v>
      </c>
      <c r="C288" s="2" t="s">
        <v>12</v>
      </c>
      <c r="D288" s="2" t="s">
        <v>15</v>
      </c>
      <c r="E288" s="2" t="s">
        <v>24</v>
      </c>
      <c r="F288" s="2">
        <v>99</v>
      </c>
      <c r="G288" s="2">
        <v>6.77</v>
      </c>
      <c r="H288" s="2">
        <v>3.76</v>
      </c>
      <c r="I288" s="2">
        <v>670.23</v>
      </c>
      <c r="J288" s="2">
        <v>372.73</v>
      </c>
      <c r="K288" s="2">
        <v>297.5</v>
      </c>
      <c r="L288" s="3">
        <f t="shared" si="13"/>
        <v>0.44387747489667723</v>
      </c>
      <c r="M288" s="4" t="str">
        <f t="shared" si="14"/>
        <v>Bak288</v>
      </c>
    </row>
    <row r="289" spans="1:13" x14ac:dyDescent="0.3">
      <c r="A289" s="1">
        <v>45352</v>
      </c>
      <c r="B289" s="1" t="str">
        <f t="shared" si="12"/>
        <v>Mar-2024</v>
      </c>
      <c r="C289" s="2" t="s">
        <v>12</v>
      </c>
      <c r="D289" s="2" t="s">
        <v>13</v>
      </c>
      <c r="E289" s="2" t="s">
        <v>26</v>
      </c>
      <c r="F289" s="2">
        <v>58</v>
      </c>
      <c r="G289" s="2">
        <v>4.3</v>
      </c>
      <c r="H289" s="2">
        <v>2.2799999999999998</v>
      </c>
      <c r="I289" s="2">
        <v>249.4</v>
      </c>
      <c r="J289" s="2">
        <v>132.03</v>
      </c>
      <c r="K289" s="2">
        <v>117.37</v>
      </c>
      <c r="L289" s="3">
        <f t="shared" si="13"/>
        <v>0.47060946271050524</v>
      </c>
      <c r="M289" s="4" t="str">
        <f t="shared" si="14"/>
        <v>Sna289</v>
      </c>
    </row>
    <row r="290" spans="1:13" x14ac:dyDescent="0.3">
      <c r="A290" s="1">
        <v>45352</v>
      </c>
      <c r="B290" s="1" t="str">
        <f t="shared" si="12"/>
        <v>Mar-2024</v>
      </c>
      <c r="C290" s="2" t="s">
        <v>10</v>
      </c>
      <c r="D290" s="2" t="s">
        <v>15</v>
      </c>
      <c r="E290" s="2" t="s">
        <v>24</v>
      </c>
      <c r="F290" s="2">
        <v>140</v>
      </c>
      <c r="G290" s="2">
        <v>8.82</v>
      </c>
      <c r="H290" s="2">
        <v>6.03</v>
      </c>
      <c r="I290" s="2">
        <v>1234.8</v>
      </c>
      <c r="J290" s="2">
        <v>843.96</v>
      </c>
      <c r="K290" s="2">
        <v>390.84</v>
      </c>
      <c r="L290" s="3">
        <f t="shared" si="13"/>
        <v>0.31652089407191447</v>
      </c>
      <c r="M290" s="4" t="str">
        <f t="shared" si="14"/>
        <v>Bak290</v>
      </c>
    </row>
    <row r="291" spans="1:13" x14ac:dyDescent="0.3">
      <c r="A291" s="1">
        <v>45352</v>
      </c>
      <c r="B291" s="1" t="str">
        <f t="shared" si="12"/>
        <v>Mar-2024</v>
      </c>
      <c r="C291" s="2" t="s">
        <v>10</v>
      </c>
      <c r="D291" s="2" t="s">
        <v>16</v>
      </c>
      <c r="E291" s="2" t="s">
        <v>21</v>
      </c>
      <c r="F291" s="2">
        <v>39</v>
      </c>
      <c r="G291" s="2">
        <v>3.46</v>
      </c>
      <c r="H291" s="2">
        <v>2.21</v>
      </c>
      <c r="I291" s="2">
        <v>134.94</v>
      </c>
      <c r="J291" s="2">
        <v>86.28</v>
      </c>
      <c r="K291" s="2">
        <v>48.66</v>
      </c>
      <c r="L291" s="3">
        <f t="shared" si="13"/>
        <v>0.36060471320586923</v>
      </c>
      <c r="M291" s="4" t="str">
        <f t="shared" si="14"/>
        <v>Pro291</v>
      </c>
    </row>
    <row r="292" spans="1:13" x14ac:dyDescent="0.3">
      <c r="A292" s="1">
        <v>45352</v>
      </c>
      <c r="B292" s="1" t="str">
        <f t="shared" si="12"/>
        <v>Mar-2024</v>
      </c>
      <c r="C292" s="2" t="s">
        <v>10</v>
      </c>
      <c r="D292" s="2" t="s">
        <v>14</v>
      </c>
      <c r="E292" s="2" t="s">
        <v>31</v>
      </c>
      <c r="F292" s="2">
        <v>68</v>
      </c>
      <c r="G292" s="2">
        <v>11.66</v>
      </c>
      <c r="H292" s="2">
        <v>6.98</v>
      </c>
      <c r="I292" s="2">
        <v>792.88</v>
      </c>
      <c r="J292" s="2">
        <v>474.79</v>
      </c>
      <c r="K292" s="2">
        <v>318.08999999999997</v>
      </c>
      <c r="L292" s="3">
        <f t="shared" si="13"/>
        <v>0.40118302895772373</v>
      </c>
      <c r="M292" s="4" t="str">
        <f t="shared" si="14"/>
        <v>Dri292</v>
      </c>
    </row>
    <row r="293" spans="1:13" x14ac:dyDescent="0.3">
      <c r="A293" s="1">
        <v>45383</v>
      </c>
      <c r="B293" s="1" t="str">
        <f t="shared" si="12"/>
        <v>Apr-2024</v>
      </c>
      <c r="C293" s="2" t="s">
        <v>11</v>
      </c>
      <c r="D293" s="2" t="s">
        <v>15</v>
      </c>
      <c r="E293" s="2" t="s">
        <v>24</v>
      </c>
      <c r="F293" s="2">
        <v>172</v>
      </c>
      <c r="G293" s="2">
        <v>6.8</v>
      </c>
      <c r="H293" s="2">
        <v>5.41</v>
      </c>
      <c r="I293" s="2">
        <v>1169.5999999999999</v>
      </c>
      <c r="J293" s="2">
        <v>931.05</v>
      </c>
      <c r="K293" s="2">
        <v>238.55</v>
      </c>
      <c r="L293" s="3">
        <f t="shared" si="13"/>
        <v>0.20395861833105339</v>
      </c>
      <c r="M293" s="4" t="str">
        <f t="shared" si="14"/>
        <v>Bak293</v>
      </c>
    </row>
    <row r="294" spans="1:13" x14ac:dyDescent="0.3">
      <c r="A294" s="1">
        <v>45352</v>
      </c>
      <c r="B294" s="1" t="str">
        <f t="shared" si="12"/>
        <v>Mar-2024</v>
      </c>
      <c r="C294" s="2" t="s">
        <v>10</v>
      </c>
      <c r="D294" s="2" t="s">
        <v>15</v>
      </c>
      <c r="E294" s="2" t="s">
        <v>20</v>
      </c>
      <c r="F294" s="2">
        <v>127</v>
      </c>
      <c r="G294" s="2">
        <v>3.4</v>
      </c>
      <c r="H294" s="2">
        <v>2.11</v>
      </c>
      <c r="I294" s="2">
        <v>431.8</v>
      </c>
      <c r="J294" s="2">
        <v>268.58</v>
      </c>
      <c r="K294" s="2">
        <v>163.22</v>
      </c>
      <c r="L294" s="3">
        <f t="shared" si="13"/>
        <v>0.37799907364520607</v>
      </c>
      <c r="M294" s="4" t="str">
        <f t="shared" si="14"/>
        <v>Bak294</v>
      </c>
    </row>
    <row r="295" spans="1:13" x14ac:dyDescent="0.3">
      <c r="A295" s="1">
        <v>45413</v>
      </c>
      <c r="B295" s="1" t="str">
        <f t="shared" si="12"/>
        <v>May-2024</v>
      </c>
      <c r="C295" s="2" t="s">
        <v>11</v>
      </c>
      <c r="D295" s="2" t="s">
        <v>16</v>
      </c>
      <c r="E295" s="2" t="s">
        <v>21</v>
      </c>
      <c r="F295" s="2">
        <v>93</v>
      </c>
      <c r="G295" s="2">
        <v>10.14</v>
      </c>
      <c r="H295" s="2">
        <v>6.03</v>
      </c>
      <c r="I295" s="2">
        <v>943.02</v>
      </c>
      <c r="J295" s="2">
        <v>560.6</v>
      </c>
      <c r="K295" s="2">
        <v>382.42</v>
      </c>
      <c r="L295" s="3">
        <f t="shared" si="13"/>
        <v>0.40552692413734598</v>
      </c>
      <c r="M295" s="4" t="str">
        <f t="shared" si="14"/>
        <v>Pro295</v>
      </c>
    </row>
    <row r="296" spans="1:13" x14ac:dyDescent="0.3">
      <c r="A296" s="1">
        <v>45292</v>
      </c>
      <c r="B296" s="1" t="str">
        <f t="shared" si="12"/>
        <v>Jan-2024</v>
      </c>
      <c r="C296" s="2" t="s">
        <v>10</v>
      </c>
      <c r="D296" s="2" t="s">
        <v>13</v>
      </c>
      <c r="E296" s="2" t="s">
        <v>23</v>
      </c>
      <c r="F296" s="2">
        <v>56</v>
      </c>
      <c r="G296" s="2">
        <v>4.3</v>
      </c>
      <c r="H296" s="2">
        <v>2.42</v>
      </c>
      <c r="I296" s="2">
        <v>240.8</v>
      </c>
      <c r="J296" s="2">
        <v>135.76</v>
      </c>
      <c r="K296" s="2">
        <v>105.04</v>
      </c>
      <c r="L296" s="3">
        <f t="shared" si="13"/>
        <v>0.4362126245847176</v>
      </c>
      <c r="M296" s="4" t="str">
        <f t="shared" si="14"/>
        <v>Sna296</v>
      </c>
    </row>
    <row r="297" spans="1:13" x14ac:dyDescent="0.3">
      <c r="A297" s="1">
        <v>45292</v>
      </c>
      <c r="B297" s="1" t="str">
        <f t="shared" si="12"/>
        <v>Jan-2024</v>
      </c>
      <c r="C297" s="2" t="s">
        <v>10</v>
      </c>
      <c r="D297" s="2" t="s">
        <v>15</v>
      </c>
      <c r="E297" s="2" t="s">
        <v>24</v>
      </c>
      <c r="F297" s="2">
        <v>47</v>
      </c>
      <c r="G297" s="2">
        <v>8.5399999999999991</v>
      </c>
      <c r="H297" s="2">
        <v>6.45</v>
      </c>
      <c r="I297" s="2">
        <v>401.38</v>
      </c>
      <c r="J297" s="2">
        <v>302.98</v>
      </c>
      <c r="K297" s="2">
        <v>98.4</v>
      </c>
      <c r="L297" s="3">
        <f t="shared" si="13"/>
        <v>0.24515421794807915</v>
      </c>
      <c r="M297" s="4" t="str">
        <f t="shared" si="14"/>
        <v>Bak297</v>
      </c>
    </row>
    <row r="298" spans="1:13" x14ac:dyDescent="0.3">
      <c r="A298" s="1">
        <v>45413</v>
      </c>
      <c r="B298" s="1" t="str">
        <f t="shared" si="12"/>
        <v>May-2024</v>
      </c>
      <c r="C298" s="2" t="s">
        <v>11</v>
      </c>
      <c r="D298" s="2" t="s">
        <v>14</v>
      </c>
      <c r="E298" s="2" t="s">
        <v>22</v>
      </c>
      <c r="F298" s="2">
        <v>93</v>
      </c>
      <c r="G298" s="2">
        <v>8.19</v>
      </c>
      <c r="H298" s="2">
        <v>5.26</v>
      </c>
      <c r="I298" s="2">
        <v>761.67</v>
      </c>
      <c r="J298" s="2">
        <v>489.2</v>
      </c>
      <c r="K298" s="2">
        <v>272.47000000000003</v>
      </c>
      <c r="L298" s="3">
        <f t="shared" si="13"/>
        <v>0.35772709966258359</v>
      </c>
      <c r="M298" s="4" t="str">
        <f t="shared" si="14"/>
        <v>Dri298</v>
      </c>
    </row>
    <row r="299" spans="1:13" x14ac:dyDescent="0.3">
      <c r="A299" s="1">
        <v>45444</v>
      </c>
      <c r="B299" s="1" t="str">
        <f t="shared" si="12"/>
        <v>Jun-2024</v>
      </c>
      <c r="C299" s="2" t="s">
        <v>12</v>
      </c>
      <c r="D299" s="2" t="s">
        <v>16</v>
      </c>
      <c r="E299" s="2" t="s">
        <v>28</v>
      </c>
      <c r="F299" s="2">
        <v>168</v>
      </c>
      <c r="G299" s="2">
        <v>11.08</v>
      </c>
      <c r="H299" s="2">
        <v>7.75</v>
      </c>
      <c r="I299" s="2">
        <v>1861.44</v>
      </c>
      <c r="J299" s="2">
        <v>1302.75</v>
      </c>
      <c r="K299" s="2">
        <v>558.69000000000005</v>
      </c>
      <c r="L299" s="3">
        <f t="shared" si="13"/>
        <v>0.3001386023723569</v>
      </c>
      <c r="M299" s="4" t="str">
        <f t="shared" si="14"/>
        <v>Pro299</v>
      </c>
    </row>
    <row r="300" spans="1:13" x14ac:dyDescent="0.3">
      <c r="A300" s="1">
        <v>45352</v>
      </c>
      <c r="B300" s="1" t="str">
        <f t="shared" si="12"/>
        <v>Mar-2024</v>
      </c>
      <c r="C300" s="2" t="s">
        <v>12</v>
      </c>
      <c r="D300" s="2" t="s">
        <v>13</v>
      </c>
      <c r="E300" s="2" t="s">
        <v>26</v>
      </c>
      <c r="F300" s="2">
        <v>43</v>
      </c>
      <c r="G300" s="2">
        <v>2.0699999999999998</v>
      </c>
      <c r="H300" s="2">
        <v>1.44</v>
      </c>
      <c r="I300" s="2">
        <v>89.01</v>
      </c>
      <c r="J300" s="2">
        <v>62</v>
      </c>
      <c r="K300" s="2">
        <v>27.01</v>
      </c>
      <c r="L300" s="3">
        <f t="shared" si="13"/>
        <v>0.30344905066846423</v>
      </c>
      <c r="M300" s="4" t="str">
        <f t="shared" si="14"/>
        <v>Sna300</v>
      </c>
    </row>
    <row r="301" spans="1:13" x14ac:dyDescent="0.3">
      <c r="A301" s="1">
        <v>45383</v>
      </c>
      <c r="B301" s="1" t="str">
        <f t="shared" si="12"/>
        <v>Apr-2024</v>
      </c>
      <c r="C301" s="2" t="s">
        <v>12</v>
      </c>
      <c r="D301" s="2" t="s">
        <v>13</v>
      </c>
      <c r="E301" s="2" t="s">
        <v>26</v>
      </c>
      <c r="F301" s="2">
        <v>144</v>
      </c>
      <c r="G301" s="2">
        <v>2.46</v>
      </c>
      <c r="H301" s="2">
        <v>1.38</v>
      </c>
      <c r="I301" s="2">
        <v>354.24</v>
      </c>
      <c r="J301" s="2">
        <v>198.63</v>
      </c>
      <c r="K301" s="2">
        <v>155.61000000000001</v>
      </c>
      <c r="L301" s="3">
        <f t="shared" si="13"/>
        <v>0.43927845528455289</v>
      </c>
      <c r="M301" s="4" t="str">
        <f t="shared" si="14"/>
        <v>Sna301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D3B7-889E-44C0-8F20-36C35CB9085C}">
  <dimension ref="A1:E10"/>
  <sheetViews>
    <sheetView workbookViewId="0">
      <selection activeCell="M26" sqref="M26"/>
    </sheetView>
  </sheetViews>
  <sheetFormatPr defaultRowHeight="14.4" x14ac:dyDescent="0.3"/>
  <cols>
    <col min="1" max="1" width="12.5546875" bestFit="1" customWidth="1"/>
    <col min="2" max="2" width="14.88671875" bestFit="1" customWidth="1"/>
    <col min="3" max="3" width="11.109375" bestFit="1" customWidth="1"/>
    <col min="4" max="4" width="12.109375" bestFit="1" customWidth="1"/>
  </cols>
  <sheetData>
    <row r="1" spans="1:5" ht="20.399999999999999" thickBot="1" x14ac:dyDescent="0.35">
      <c r="A1" s="11" t="s">
        <v>47</v>
      </c>
      <c r="B1" s="11"/>
      <c r="C1" s="11"/>
      <c r="D1" s="11"/>
      <c r="E1" s="11"/>
    </row>
    <row r="2" spans="1:5" ht="15" thickTop="1" x14ac:dyDescent="0.3"/>
    <row r="3" spans="1:5" x14ac:dyDescent="0.3">
      <c r="A3" s="5" t="s">
        <v>36</v>
      </c>
      <c r="B3" t="s">
        <v>45</v>
      </c>
      <c r="C3" t="s">
        <v>46</v>
      </c>
      <c r="D3" t="s">
        <v>38</v>
      </c>
    </row>
    <row r="4" spans="1:5" x14ac:dyDescent="0.3">
      <c r="A4" s="7" t="s">
        <v>39</v>
      </c>
      <c r="B4" s="8">
        <v>28602.720000000005</v>
      </c>
      <c r="C4" s="8">
        <v>18391.029999999995</v>
      </c>
      <c r="D4" s="8">
        <v>10211.690000000002</v>
      </c>
    </row>
    <row r="5" spans="1:5" x14ac:dyDescent="0.3">
      <c r="A5" s="7" t="s">
        <v>40</v>
      </c>
      <c r="B5" s="8">
        <v>32316.310000000005</v>
      </c>
      <c r="C5" s="8">
        <v>21297.920000000006</v>
      </c>
      <c r="D5" s="8">
        <v>11018.39</v>
      </c>
    </row>
    <row r="6" spans="1:5" x14ac:dyDescent="0.3">
      <c r="A6" s="7" t="s">
        <v>41</v>
      </c>
      <c r="B6" s="8">
        <v>29189.909999999996</v>
      </c>
      <c r="C6" s="8">
        <v>19168.16</v>
      </c>
      <c r="D6" s="8">
        <v>10021.75</v>
      </c>
    </row>
    <row r="7" spans="1:5" x14ac:dyDescent="0.3">
      <c r="A7" s="7" t="s">
        <v>42</v>
      </c>
      <c r="B7" s="8">
        <v>36549.939999999995</v>
      </c>
      <c r="C7" s="8">
        <v>24070.11</v>
      </c>
      <c r="D7" s="8">
        <v>12479.829999999996</v>
      </c>
    </row>
    <row r="8" spans="1:5" x14ac:dyDescent="0.3">
      <c r="A8" s="7" t="s">
        <v>43</v>
      </c>
      <c r="B8" s="8">
        <v>41392.210000000021</v>
      </c>
      <c r="C8" s="8">
        <v>26046.210000000003</v>
      </c>
      <c r="D8" s="8">
        <v>15345.999999999996</v>
      </c>
    </row>
    <row r="9" spans="1:5" x14ac:dyDescent="0.3">
      <c r="A9" s="7" t="s">
        <v>44</v>
      </c>
      <c r="B9" s="8">
        <v>26946.359999999993</v>
      </c>
      <c r="C9" s="8">
        <v>16991.829999999998</v>
      </c>
      <c r="D9" s="8">
        <v>9954.5299999999988</v>
      </c>
    </row>
    <row r="10" spans="1:5" x14ac:dyDescent="0.3">
      <c r="A10" s="7" t="s">
        <v>37</v>
      </c>
      <c r="B10" s="8">
        <v>194997.45</v>
      </c>
      <c r="C10" s="8">
        <v>125965.26000000001</v>
      </c>
      <c r="D10" s="8">
        <v>69032.189999999988</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E61D-D65A-47C9-8D9D-B14E0E1A7DE8}">
  <dimension ref="A1:F9"/>
  <sheetViews>
    <sheetView workbookViewId="0">
      <selection activeCell="G21" sqref="G21"/>
    </sheetView>
  </sheetViews>
  <sheetFormatPr defaultRowHeight="14.4" x14ac:dyDescent="0.3"/>
  <cols>
    <col min="1" max="1" width="12.5546875" bestFit="1" customWidth="1"/>
    <col min="2" max="2" width="14.88671875" bestFit="1" customWidth="1"/>
    <col min="3" max="3" width="11.109375" bestFit="1" customWidth="1"/>
    <col min="4" max="4" width="12.109375" bestFit="1" customWidth="1"/>
    <col min="5" max="5" width="22" bestFit="1" customWidth="1"/>
  </cols>
  <sheetData>
    <row r="1" spans="1:6" ht="19.8" x14ac:dyDescent="0.3">
      <c r="A1" s="12" t="s">
        <v>49</v>
      </c>
      <c r="B1" s="12"/>
      <c r="C1" s="12"/>
      <c r="D1" s="12"/>
      <c r="E1" s="12"/>
      <c r="F1" s="12"/>
    </row>
    <row r="3" spans="1:6" x14ac:dyDescent="0.3">
      <c r="A3" s="5" t="s">
        <v>36</v>
      </c>
      <c r="B3" t="s">
        <v>45</v>
      </c>
      <c r="C3" t="s">
        <v>46</v>
      </c>
      <c r="D3" t="s">
        <v>38</v>
      </c>
      <c r="E3" t="s">
        <v>48</v>
      </c>
    </row>
    <row r="4" spans="1:6" x14ac:dyDescent="0.3">
      <c r="A4" s="7" t="s">
        <v>15</v>
      </c>
      <c r="B4" s="8">
        <v>44914.05</v>
      </c>
      <c r="C4" s="8">
        <v>29559.51</v>
      </c>
      <c r="D4" s="8">
        <v>15354.539999999995</v>
      </c>
      <c r="E4" s="9">
        <v>0.33506740360088416</v>
      </c>
    </row>
    <row r="5" spans="1:6" x14ac:dyDescent="0.3">
      <c r="A5" s="7" t="s">
        <v>14</v>
      </c>
      <c r="B5" s="8">
        <v>41306.82</v>
      </c>
      <c r="C5" s="8">
        <v>26369.430000000008</v>
      </c>
      <c r="D5" s="8">
        <v>14937.390000000001</v>
      </c>
      <c r="E5" s="9">
        <v>0.36815242947325227</v>
      </c>
    </row>
    <row r="6" spans="1:6" x14ac:dyDescent="0.3">
      <c r="A6" s="7" t="s">
        <v>13</v>
      </c>
      <c r="B6" s="8">
        <v>39690.270000000004</v>
      </c>
      <c r="C6" s="8">
        <v>25008.43</v>
      </c>
      <c r="D6" s="8">
        <v>14681.840000000002</v>
      </c>
      <c r="E6" s="9">
        <v>0.36998445288440973</v>
      </c>
    </row>
    <row r="7" spans="1:6" x14ac:dyDescent="0.3">
      <c r="A7" s="7" t="s">
        <v>16</v>
      </c>
      <c r="B7" s="8">
        <v>38702.730000000018</v>
      </c>
      <c r="C7" s="8">
        <v>25300.470000000005</v>
      </c>
      <c r="D7" s="8">
        <v>13402.259999999998</v>
      </c>
      <c r="E7" s="9">
        <v>0.34607851808683737</v>
      </c>
    </row>
    <row r="8" spans="1:6" x14ac:dyDescent="0.3">
      <c r="A8" s="7" t="s">
        <v>17</v>
      </c>
      <c r="B8" s="8">
        <v>30383.579999999998</v>
      </c>
      <c r="C8" s="8">
        <v>19727.419999999995</v>
      </c>
      <c r="D8" s="8">
        <v>10656.16</v>
      </c>
      <c r="E8" s="9">
        <v>0.34218549626752626</v>
      </c>
    </row>
    <row r="9" spans="1:6" x14ac:dyDescent="0.3">
      <c r="A9" s="7" t="s">
        <v>37</v>
      </c>
      <c r="B9" s="8">
        <v>194997.44999999987</v>
      </c>
      <c r="C9" s="8">
        <v>125965.26000000007</v>
      </c>
      <c r="D9" s="8">
        <v>69032.189999999944</v>
      </c>
      <c r="E9" s="9">
        <v>0.35223362986237405</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40594-72FD-451E-94A8-ED0F4EBE1AB9}">
  <dimension ref="A1:E7"/>
  <sheetViews>
    <sheetView workbookViewId="0">
      <selection activeCell="H27" sqref="H27"/>
    </sheetView>
  </sheetViews>
  <sheetFormatPr defaultRowHeight="14.4" x14ac:dyDescent="0.3"/>
  <cols>
    <col min="1" max="1" width="12.5546875" bestFit="1" customWidth="1"/>
    <col min="2" max="2" width="14.88671875" bestFit="1" customWidth="1"/>
    <col min="3" max="3" width="12.109375" bestFit="1" customWidth="1"/>
    <col min="4" max="4" width="22" bestFit="1" customWidth="1"/>
  </cols>
  <sheetData>
    <row r="1" spans="1:5" ht="19.8" x14ac:dyDescent="0.3">
      <c r="A1" s="10" t="s">
        <v>50</v>
      </c>
      <c r="B1" s="10"/>
      <c r="C1" s="10"/>
      <c r="D1" s="10"/>
      <c r="E1" s="10"/>
    </row>
    <row r="3" spans="1:5" x14ac:dyDescent="0.3">
      <c r="A3" s="5" t="s">
        <v>36</v>
      </c>
      <c r="B3" t="s">
        <v>45</v>
      </c>
      <c r="C3" t="s">
        <v>38</v>
      </c>
      <c r="D3" t="s">
        <v>48</v>
      </c>
    </row>
    <row r="4" spans="1:5" x14ac:dyDescent="0.3">
      <c r="A4" s="7" t="s">
        <v>12</v>
      </c>
      <c r="B4" s="8">
        <v>66589.920000000013</v>
      </c>
      <c r="C4" s="8">
        <v>23854.339999999989</v>
      </c>
      <c r="D4" s="9">
        <v>0.35376688935706485</v>
      </c>
    </row>
    <row r="5" spans="1:5" x14ac:dyDescent="0.3">
      <c r="A5" s="7" t="s">
        <v>10</v>
      </c>
      <c r="B5" s="8">
        <v>68135.770000000019</v>
      </c>
      <c r="C5" s="8">
        <v>23281.77</v>
      </c>
      <c r="D5" s="9">
        <v>0.34483236868850276</v>
      </c>
    </row>
    <row r="6" spans="1:5" x14ac:dyDescent="0.3">
      <c r="A6" s="7" t="s">
        <v>11</v>
      </c>
      <c r="B6" s="8">
        <v>60271.759999999973</v>
      </c>
      <c r="C6" s="8">
        <v>21896.079999999994</v>
      </c>
      <c r="D6" s="9">
        <v>0.36057341342467597</v>
      </c>
    </row>
    <row r="7" spans="1:5" x14ac:dyDescent="0.3">
      <c r="A7" s="7" t="s">
        <v>37</v>
      </c>
      <c r="B7" s="8">
        <v>194997.45</v>
      </c>
      <c r="C7" s="8">
        <v>69032.190000000017</v>
      </c>
      <c r="D7" s="9">
        <v>0.35223362986237433</v>
      </c>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CC4C0-B83D-4A98-A008-7416B2F581EF}">
  <dimension ref="A1"/>
  <sheetViews>
    <sheetView tabSelected="1" workbookViewId="0">
      <selection activeCell="Q16" sqref="Q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Monthly Revenue, Cost, and Prof</vt:lpstr>
      <vt:lpstr>Category-Level Profitability</vt:lpstr>
      <vt:lpstr>Location-Level 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Amani Dababneh</dc:creator>
  <cp:lastModifiedBy>Amani Dababneh</cp:lastModifiedBy>
  <dcterms:created xsi:type="dcterms:W3CDTF">2025-06-24T23:03:14Z</dcterms:created>
  <dcterms:modified xsi:type="dcterms:W3CDTF">2025-07-04T16:35:13Z</dcterms:modified>
</cp:coreProperties>
</file>