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3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tables/table2.xml" ContentType="application/vnd.openxmlformats-officedocument.spreadsheetml.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AMAN KUMAR\Downloads\"/>
    </mc:Choice>
  </mc:AlternateContent>
  <xr:revisionPtr revIDLastSave="0" documentId="13_ncr:1_{80AA54BF-4FD6-43F2-847B-4B7DB124F555}" xr6:coauthVersionLast="47" xr6:coauthVersionMax="47" xr10:uidLastSave="{00000000-0000-0000-0000-000000000000}"/>
  <bookViews>
    <workbookView xWindow="-108" yWindow="-108" windowWidth="23256" windowHeight="12456" activeTab="8" xr2:uid="{00000000-000D-0000-FFFF-FFFF00000000}"/>
  </bookViews>
  <sheets>
    <sheet name="combo_chart" sheetId="3" r:id="rId1"/>
    <sheet name="waterfall" sheetId="6" r:id="rId2"/>
    <sheet name="Sheet6" sheetId="8" r:id="rId3"/>
    <sheet name="Sheet5" sheetId="7" r:id="rId4"/>
    <sheet name="Sheet7" sheetId="9" r:id="rId5"/>
    <sheet name="Sheet8" sheetId="10" r:id="rId6"/>
    <sheet name="kpi" sheetId="12" r:id="rId7"/>
    <sheet name="Sheet13" sheetId="15" r:id="rId8"/>
    <sheet name="Sheet1" sheetId="16" r:id="rId9"/>
    <sheet name="Data" sheetId="1" r:id="rId10"/>
    <sheet name="layout" sheetId="2" r:id="rId11"/>
  </sheets>
  <definedNames>
    <definedName name="_xlchart.v1.0" hidden="1">waterfall!$F$4:$F$7</definedName>
    <definedName name="_xlchart.v1.1" hidden="1">waterfall!$G$3</definedName>
    <definedName name="_xlchart.v1.13" hidden="1">waterfall!$F$4:$F$7</definedName>
    <definedName name="_xlchart.v1.14" hidden="1">waterfall!$G$3</definedName>
    <definedName name="_xlchart.v1.15" hidden="1">waterfall!$G$4:$G$7</definedName>
    <definedName name="_xlchart.v1.16" hidden="1">waterfall!$F$4:$F$7</definedName>
    <definedName name="_xlchart.v1.17" hidden="1">waterfall!$G$3</definedName>
    <definedName name="_xlchart.v1.18" hidden="1">waterfall!$G$4:$G$7</definedName>
    <definedName name="_xlchart.v1.2" hidden="1">waterfall!$G$4:$G$7</definedName>
    <definedName name="_xlchart.v1.3" hidden="1">waterfall!$F$4:$F$7</definedName>
    <definedName name="_xlchart.v1.4" hidden="1">waterfall!$G$3</definedName>
    <definedName name="_xlchart.v1.5" hidden="1">waterfall!$G$4:$G$7</definedName>
    <definedName name="_xlchart.v1.6" hidden="1">waterfall!$F$4:$F$7</definedName>
    <definedName name="_xlchart.v1.7" hidden="1">waterfall!$G$3</definedName>
    <definedName name="_xlchart.v1.8" hidden="1">waterfall!$G$4:$G$7</definedName>
    <definedName name="_xlchart.v5.10" hidden="1">Sheet7!$E$4:$E$52</definedName>
    <definedName name="_xlchart.v5.11" hidden="1">Sheet7!$F$3</definedName>
    <definedName name="_xlchart.v5.12" hidden="1">Sheet7!$F$4:$F$52</definedName>
    <definedName name="_xlchart.v5.9" hidden="1">Sheet7!$E$3</definedName>
  </definedNames>
  <calcPr calcId="191029"/>
  <pivotCaches>
    <pivotCache cacheId="0" r:id="rId12"/>
  </pivotCaches>
  <extLst>
    <ext uri="GoogleSheetsCustomDataVersion1">
      <go:sheetsCustomData xmlns:go="http://customooxmlschemas.google.com/" r:id="rId13" roundtripDataSignature="AMtx7mgYS6wfnPy0iIjdhtUlD2xFm8j14w=="/>
    </ext>
  </extLst>
</workbook>
</file>

<file path=xl/calcChain.xml><?xml version="1.0" encoding="utf-8"?>
<calcChain xmlns="http://schemas.openxmlformats.org/spreadsheetml/2006/main">
  <c r="E5" i="9" l="1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4" i="9"/>
  <c r="B11" i="15"/>
  <c r="F11" i="15"/>
  <c r="E11" i="15"/>
  <c r="D11" i="15"/>
  <c r="C11" i="15"/>
  <c r="F4" i="9"/>
  <c r="F5" i="9"/>
  <c r="F17" i="9"/>
  <c r="F29" i="9"/>
  <c r="F41" i="9"/>
  <c r="F19" i="9"/>
  <c r="F43" i="9"/>
  <c r="F20" i="9"/>
  <c r="F44" i="9"/>
  <c r="F21" i="9"/>
  <c r="F45" i="9"/>
  <c r="F22" i="9"/>
  <c r="F46" i="9"/>
  <c r="F23" i="9"/>
  <c r="F47" i="9"/>
  <c r="F24" i="9"/>
  <c r="F48" i="9"/>
  <c r="F13" i="9"/>
  <c r="F37" i="9"/>
  <c r="F14" i="9"/>
  <c r="F38" i="9"/>
  <c r="F15" i="9"/>
  <c r="F39" i="9"/>
  <c r="F16" i="9"/>
  <c r="F52" i="9"/>
  <c r="F6" i="9"/>
  <c r="F18" i="9"/>
  <c r="F30" i="9"/>
  <c r="F42" i="9"/>
  <c r="F7" i="9"/>
  <c r="F31" i="9"/>
  <c r="F8" i="9"/>
  <c r="F32" i="9"/>
  <c r="F9" i="9"/>
  <c r="F33" i="9"/>
  <c r="F10" i="9"/>
  <c r="F34" i="9"/>
  <c r="F11" i="9"/>
  <c r="F35" i="9"/>
  <c r="F12" i="9"/>
  <c r="F36" i="9"/>
  <c r="F25" i="9"/>
  <c r="F49" i="9"/>
  <c r="F26" i="9"/>
  <c r="F50" i="9"/>
  <c r="F27" i="9"/>
  <c r="F51" i="9"/>
  <c r="F28" i="9"/>
  <c r="F40" i="9"/>
  <c r="G5" i="6"/>
  <c r="G6" i="6"/>
  <c r="G4" i="6"/>
  <c r="F5" i="6"/>
  <c r="F6" i="6"/>
  <c r="F7" i="6"/>
  <c r="F4" i="6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N21" i="12"/>
  <c r="K18" i="12"/>
  <c r="H18" i="12"/>
  <c r="E18" i="12"/>
  <c r="B18" i="12"/>
</calcChain>
</file>

<file path=xl/sharedStrings.xml><?xml version="1.0" encoding="utf-8"?>
<sst xmlns="http://schemas.openxmlformats.org/spreadsheetml/2006/main" count="157731" uniqueCount="10960">
  <si>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</si>
  <si>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</si>
  <si>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</si>
  <si>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</si>
  <si>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</si>
  <si>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</si>
  <si>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</si>
  <si>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</si>
  <si>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</si>
  <si>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</si>
  <si>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</si>
  <si>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</si>
  <si>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</si>
  <si>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</si>
  <si>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</si>
  <si>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</si>
  <si>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</si>
  <si>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</si>
  <si>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</si>
  <si>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</si>
  <si>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</si>
  <si>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</si>
  <si>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</si>
  <si>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</si>
  <si>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</si>
  <si>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</si>
  <si>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</si>
  <si>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</si>
  <si>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</si>
  <si>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</si>
  <si>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</si>
  <si>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</si>
  <si>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</si>
  <si>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</si>
  <si>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</si>
  <si>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</si>
  <si>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</si>
  <si>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</si>
  <si>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</si>
  <si>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</si>
  <si>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</si>
  <si>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</si>
  <si>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</si>
  <si>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</si>
  <si>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</si>
  <si>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</si>
  <si>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</si>
  <si>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</si>
  <si>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</si>
  <si>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</si>
  <si>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</si>
  <si>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</si>
  <si>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</si>
  <si>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</si>
  <si>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</si>
  <si>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</si>
  <si>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</si>
  <si>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</si>
  <si>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</si>
  <si>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</si>
  <si>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</si>
  <si>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</si>
  <si>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</si>
  <si>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</si>
  <si>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</si>
  <si>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</si>
  <si>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</si>
  <si>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</si>
  <si>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</si>
  <si>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</si>
  <si>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</si>
  <si>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</si>
  <si>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</si>
  <si>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</si>
  <si>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</si>
  <si>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</si>
  <si>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</si>
  <si>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</si>
  <si>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</si>
  <si>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</si>
  <si>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</si>
  <si>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</si>
  <si>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</si>
  <si>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</si>
  <si>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</si>
  <si>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</si>
  <si>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</si>
  <si>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</si>
  <si>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</si>
  <si>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</si>
  <si>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</si>
  <si>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</si>
  <si>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</si>
  <si>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</si>
  <si>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</si>
  <si>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</si>
  <si>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</si>
  <si>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</si>
  <si>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</si>
  <si>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</si>
  <si>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</si>
  <si>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</si>
  <si>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</si>
  <si>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</si>
  <si>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</si>
  <si>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</si>
  <si>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</si>
  <si>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</si>
  <si>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</si>
  <si>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</si>
  <si>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</si>
  <si>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</si>
  <si>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</si>
  <si>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</si>
  <si>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</si>
  <si>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</si>
  <si>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</si>
  <si>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</si>
  <si>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</si>
  <si>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</si>
  <si>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</si>
  <si>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</si>
  <si>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</si>
  <si>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</si>
  <si>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</si>
  <si>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</si>
  <si>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</si>
  <si>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</si>
  <si>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</si>
  <si>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</si>
  <si>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</si>
  <si>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</si>
  <si>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</si>
  <si>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</si>
  <si>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</si>
  <si>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</si>
  <si>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</si>
  <si>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</si>
  <si>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</si>
  <si>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</si>
  <si>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</si>
  <si>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</si>
  <si>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</si>
  <si>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</si>
  <si>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</si>
  <si>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</si>
  <si>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</si>
  <si>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</si>
  <si>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</si>
  <si>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</si>
  <si>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</si>
  <si>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</si>
  <si>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</si>
  <si>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</si>
  <si>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</si>
  <si>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</si>
  <si>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</si>
  <si>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</si>
  <si>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</si>
  <si>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</si>
  <si>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</si>
  <si>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</si>
  <si>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</si>
  <si>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</si>
  <si>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</si>
  <si>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</si>
  <si>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</si>
  <si>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</si>
  <si>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</si>
  <si>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</si>
  <si>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</si>
  <si>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</si>
  <si>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</si>
  <si>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</si>
  <si>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</si>
  <si>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</si>
  <si>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</si>
  <si>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</si>
  <si>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</si>
  <si>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</si>
  <si>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</si>
  <si>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</si>
  <si>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</si>
  <si>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</si>
  <si>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</si>
  <si>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</si>
  <si>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</si>
  <si>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</si>
  <si>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</si>
  <si>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</si>
  <si>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</si>
  <si>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</si>
  <si>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</si>
  <si>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</si>
  <si>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</si>
  <si>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</si>
  <si>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</si>
  <si>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</si>
  <si>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</si>
  <si>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</si>
  <si>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</si>
  <si>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</si>
  <si>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</si>
  <si>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</si>
  <si>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</si>
  <si>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</si>
  <si>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</si>
  <si>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</si>
  <si>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</si>
  <si>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</si>
  <si>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</si>
  <si>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</si>
  <si>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</si>
  <si>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</si>
  <si>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</si>
  <si>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</si>
  <si>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</si>
  <si>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</si>
  <si>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</si>
  <si>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</si>
  <si>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</si>
  <si>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</si>
  <si>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</si>
  <si>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</si>
  <si>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</si>
  <si>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</si>
  <si>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</si>
  <si>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</si>
  <si>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</si>
  <si>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</si>
  <si>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</si>
  <si>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</si>
  <si>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</si>
  <si>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</si>
  <si>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</si>
  <si>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</si>
  <si>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</si>
  <si>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</si>
  <si>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</si>
  <si>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</si>
  <si>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</si>
  <si>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</si>
  <si>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</si>
  <si>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</si>
  <si>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</si>
  <si>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</si>
  <si>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</si>
  <si>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</si>
  <si>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</si>
  <si>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</si>
  <si>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</si>
  <si>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</si>
  <si>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</si>
  <si>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</si>
  <si>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</si>
  <si>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</si>
  <si>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</si>
  <si>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</si>
  <si>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</si>
  <si>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</si>
  <si>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</si>
  <si>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</si>
  <si>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</si>
  <si>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</si>
  <si>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</si>
  <si>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</si>
  <si>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</si>
  <si>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</si>
  <si>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</si>
  <si>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</si>
  <si>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</si>
  <si>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</si>
  <si>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</si>
  <si>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</si>
  <si>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</si>
  <si>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</si>
  <si>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</si>
  <si>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</si>
  <si>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</si>
  <si>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</si>
  <si>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</si>
  <si>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</si>
  <si>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</si>
  <si>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</si>
  <si>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</si>
  <si>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</si>
  <si>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</si>
  <si>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</si>
  <si>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</si>
  <si>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</si>
  <si>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</si>
  <si>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</si>
  <si>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</si>
  <si>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</si>
  <si>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</si>
  <si>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</si>
  <si>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</si>
  <si>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</si>
  <si>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</si>
  <si>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</si>
  <si>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</si>
  <si>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</si>
  <si>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</si>
  <si>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</si>
  <si>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</si>
  <si>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</si>
  <si>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</si>
  <si>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</si>
  <si>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</si>
  <si>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</si>
  <si>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</si>
  <si>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</si>
  <si>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</si>
  <si>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</si>
  <si>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</si>
  <si>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</si>
  <si>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</si>
  <si>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</si>
  <si>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</si>
  <si>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</si>
  <si>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</si>
  <si>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</si>
  <si>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</si>
  <si>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</si>
  <si>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</si>
  <si>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</si>
  <si>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</si>
  <si>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</si>
  <si>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</si>
  <si>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</si>
  <si>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</si>
  <si>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</si>
  <si>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</si>
  <si>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</si>
  <si>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</si>
  <si>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</si>
  <si>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</si>
  <si>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</si>
  <si>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</si>
  <si>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</si>
  <si>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</si>
  <si>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</si>
  <si>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</si>
  <si>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</si>
  <si>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</si>
  <si>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</si>
  <si>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</si>
  <si>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</si>
  <si>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</si>
  <si>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</si>
  <si>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</si>
  <si>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</si>
  <si>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</si>
  <si>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</si>
  <si>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</si>
  <si>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</si>
  <si>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</si>
  <si>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</si>
  <si>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</si>
  <si>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</si>
  <si>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</si>
  <si>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</si>
  <si>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</si>
  <si>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</si>
  <si>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</si>
  <si>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</si>
  <si>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</si>
  <si>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</si>
  <si>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</si>
  <si>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</si>
  <si>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</si>
  <si>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</si>
  <si>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</si>
  <si>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</si>
  <si>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</si>
  <si>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</si>
  <si>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</si>
  <si>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</si>
  <si>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</si>
  <si>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</si>
  <si>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</si>
  <si>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</si>
  <si>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</si>
  <si>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</si>
  <si>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</si>
  <si>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</si>
  <si>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</si>
  <si>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</si>
  <si>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</si>
  <si>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</si>
  <si>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</si>
  <si>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</si>
  <si>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</si>
  <si>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</si>
  <si>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</si>
  <si>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</si>
  <si>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</si>
  <si>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</si>
  <si>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</si>
  <si>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</si>
  <si>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</si>
  <si>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</si>
  <si>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</si>
  <si>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</si>
  <si>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</si>
  <si>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</si>
  <si>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</si>
  <si>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</si>
  <si>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</si>
  <si>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</si>
  <si>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</si>
  <si>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</si>
  <si>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</si>
  <si>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</si>
  <si>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</si>
  <si>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</si>
  <si>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</si>
  <si>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</si>
  <si>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</si>
  <si>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</si>
  <si>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</si>
  <si>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</si>
  <si>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</si>
  <si>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</si>
  <si>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</si>
  <si>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</si>
  <si>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</si>
  <si>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</si>
  <si>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</si>
  <si>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</si>
  <si>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</si>
  <si>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</si>
  <si>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</si>
  <si>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</si>
  <si>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</si>
  <si>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</si>
  <si>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</si>
  <si>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</si>
  <si>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</si>
  <si>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</si>
  <si>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</si>
  <si>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</si>
  <si>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</si>
  <si>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</si>
  <si>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</si>
  <si>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</si>
  <si>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</si>
  <si>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</si>
  <si>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</si>
  <si>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</si>
  <si>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</si>
  <si>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</si>
  <si>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</si>
  <si>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</si>
  <si>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</si>
  <si>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</si>
  <si>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</si>
  <si>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</si>
  <si>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</si>
  <si>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</si>
  <si>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</si>
  <si>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</si>
  <si>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</si>
  <si>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</si>
  <si>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</si>
  <si>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</si>
  <si>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</si>
  <si>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</si>
  <si>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</si>
  <si>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</si>
  <si>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</si>
  <si>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</si>
  <si>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</si>
  <si>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</si>
  <si>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</si>
  <si>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</si>
  <si>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</si>
  <si>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</si>
  <si>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</si>
  <si>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</si>
  <si>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</si>
  <si>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</si>
  <si>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</si>
  <si>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</si>
  <si>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</si>
  <si>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</si>
  <si>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</si>
  <si>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</si>
  <si>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</si>
  <si>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</si>
  <si>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</si>
  <si>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</si>
  <si>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</si>
  <si>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</si>
  <si>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</si>
  <si>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</si>
  <si>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</si>
  <si>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</si>
  <si>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</si>
  <si>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</si>
  <si>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</si>
  <si>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</si>
  <si>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</si>
  <si>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</si>
  <si>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</si>
  <si>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</si>
  <si>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</si>
  <si>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</si>
  <si>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</si>
  <si>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</si>
  <si>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</si>
  <si>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</si>
  <si>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</si>
  <si>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</si>
  <si>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</si>
  <si>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</si>
  <si>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</si>
  <si>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</si>
  <si>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</si>
  <si>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</si>
  <si>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</si>
  <si>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</si>
  <si>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</si>
  <si>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</si>
  <si>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</si>
  <si>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</si>
  <si>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</si>
  <si>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</si>
  <si>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</si>
  <si>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</si>
  <si>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</si>
  <si>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</si>
  <si>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</si>
  <si>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</si>
  <si>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</si>
  <si>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</si>
  <si>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</si>
  <si>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</si>
  <si>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</si>
  <si>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</si>
  <si>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</si>
  <si>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</si>
  <si>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</si>
  <si>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</si>
  <si>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</si>
  <si>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</si>
  <si>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</si>
  <si>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</si>
  <si>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</si>
  <si>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</si>
  <si>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</si>
  <si>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</si>
  <si>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</si>
  <si>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</si>
  <si>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</si>
  <si>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</si>
  <si>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</si>
  <si>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</si>
  <si>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</si>
  <si>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</si>
  <si>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</si>
  <si>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</si>
  <si>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</si>
  <si>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</si>
  <si>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</si>
  <si>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</si>
  <si>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</si>
  <si>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</si>
  <si>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</si>
  <si>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</si>
  <si>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</si>
  <si>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</si>
  <si>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</si>
  <si>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</si>
  <si>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</si>
  <si>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</si>
  <si>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</si>
  <si>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</si>
  <si>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</si>
  <si>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</si>
  <si>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</si>
  <si>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</si>
  <si>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</si>
  <si>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</si>
  <si>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</si>
  <si>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</si>
  <si>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</si>
  <si>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</si>
  <si>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</si>
  <si>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</si>
  <si>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</si>
  <si>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</si>
  <si>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</si>
  <si>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</si>
  <si>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</si>
  <si>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</si>
  <si>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</si>
  <si>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</si>
  <si>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</si>
  <si>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</si>
  <si>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</si>
  <si>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</si>
  <si>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</si>
  <si>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</si>
  <si>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</si>
  <si>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</si>
  <si>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</si>
  <si>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</si>
  <si>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</si>
  <si>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</si>
  <si>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</si>
  <si>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</si>
  <si>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</si>
  <si>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</si>
  <si>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</si>
  <si>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</si>
  <si>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</si>
  <si>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</si>
  <si>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</si>
  <si>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</si>
  <si>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</si>
  <si>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</si>
  <si>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</si>
  <si>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</si>
  <si>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</si>
  <si>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</si>
  <si>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</si>
  <si>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</si>
  <si>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</si>
  <si>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</si>
  <si>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</si>
  <si>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</si>
  <si>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</si>
  <si>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</si>
  <si>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</si>
  <si>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</si>
  <si>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</si>
  <si>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</si>
  <si>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</si>
  <si>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</si>
  <si>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</si>
  <si>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</si>
  <si>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</si>
  <si>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</si>
  <si>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</si>
  <si>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</si>
  <si>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</si>
  <si>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</si>
  <si>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</si>
  <si>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</si>
  <si>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</si>
  <si>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</si>
  <si>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</si>
  <si>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</si>
  <si>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</si>
  <si>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</si>
  <si>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</si>
  <si>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</si>
  <si>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</si>
  <si>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</si>
  <si>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</si>
  <si>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</si>
  <si>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</si>
  <si>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</si>
  <si>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</si>
  <si>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</si>
  <si>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</si>
  <si>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</si>
  <si>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</si>
  <si>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</si>
  <si>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</si>
  <si>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</si>
  <si>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</si>
  <si>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</si>
  <si>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</si>
  <si>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</si>
  <si>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</si>
  <si>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</si>
  <si>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</si>
  <si>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</si>
  <si>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</si>
  <si>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</si>
  <si>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</si>
  <si>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</si>
  <si>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</si>
  <si>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</si>
  <si>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</si>
  <si>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</si>
  <si>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</si>
  <si>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</si>
  <si>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</si>
  <si>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</si>
  <si>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</si>
  <si>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</si>
  <si>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</si>
  <si>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</si>
  <si>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</si>
  <si>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</si>
  <si>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</si>
  <si>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</si>
  <si>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</si>
  <si>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</si>
  <si>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</si>
  <si>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</si>
  <si>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</si>
  <si>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</si>
  <si>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</si>
  <si>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</si>
  <si>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</si>
  <si>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</si>
  <si>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</si>
  <si>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</si>
  <si>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</si>
  <si>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</si>
  <si>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</si>
  <si>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</si>
  <si>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</si>
  <si>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</si>
  <si>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</si>
  <si>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</si>
  <si>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</si>
  <si>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</si>
  <si>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</si>
  <si>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</si>
  <si>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</si>
  <si>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</si>
  <si>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</si>
  <si>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</si>
  <si>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</si>
  <si>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</si>
  <si>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</si>
  <si>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</si>
  <si>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</si>
  <si>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</si>
  <si>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</si>
  <si>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</si>
  <si>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</si>
  <si>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</si>
  <si>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</si>
  <si>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</si>
  <si>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</si>
  <si>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</si>
  <si>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</si>
  <si>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</si>
  <si>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</si>
  <si>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</si>
  <si>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</si>
  <si>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</si>
  <si>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</si>
  <si>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</si>
  <si>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</si>
  <si>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</si>
  <si>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</si>
  <si>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</si>
  <si>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</si>
  <si>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</si>
  <si>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</si>
  <si>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</si>
  <si>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</si>
  <si>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</si>
  <si>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</si>
  <si>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</si>
  <si>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</si>
  <si>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</si>
  <si>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</si>
  <si>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</si>
  <si>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</si>
  <si>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</si>
  <si>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</si>
  <si>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</si>
  <si>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</si>
  <si>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</si>
  <si>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</si>
  <si>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</si>
  <si>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</si>
  <si>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</si>
  <si>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</si>
  <si>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</si>
  <si>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</si>
  <si>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</si>
  <si>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</si>
  <si>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</si>
  <si>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</si>
  <si>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</si>
  <si>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</si>
  <si>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</si>
  <si>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</si>
  <si>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</si>
  <si>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</si>
  <si>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</si>
  <si>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</si>
  <si>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</si>
  <si>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</si>
  <si>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</si>
  <si>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</si>
  <si>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</si>
  <si>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</si>
  <si>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</si>
  <si>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</si>
  <si>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</si>
  <si>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</si>
  <si>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</si>
  <si>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</si>
  <si>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</si>
  <si>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</si>
  <si>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</si>
  <si>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</si>
  <si>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</si>
  <si>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</si>
  <si>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</si>
  <si>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</si>
  <si>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</si>
  <si>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</si>
  <si>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</si>
  <si>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</si>
  <si>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</si>
  <si>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</si>
  <si>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</si>
  <si>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</si>
  <si>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</si>
  <si>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</si>
  <si>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</si>
  <si>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</si>
  <si>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</si>
  <si>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</si>
  <si>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</si>
  <si>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</si>
  <si>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</si>
  <si>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</si>
  <si>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</si>
  <si>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</si>
  <si>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</si>
  <si>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</si>
  <si>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</si>
  <si>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</si>
  <si>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</si>
  <si>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</si>
  <si>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</si>
  <si>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</si>
  <si>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</si>
  <si>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</si>
  <si>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</si>
  <si>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</si>
  <si>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</si>
  <si>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</si>
  <si>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</si>
  <si>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</si>
  <si>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</si>
  <si>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</si>
  <si>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</si>
  <si>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</si>
  <si>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</si>
  <si>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</si>
  <si>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</si>
  <si>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</si>
  <si>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</si>
  <si>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</si>
  <si>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</si>
  <si>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</si>
  <si>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</si>
  <si>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</si>
  <si>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</si>
  <si>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</si>
  <si>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</si>
  <si>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</si>
  <si>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</si>
  <si>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</si>
  <si>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</si>
  <si>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</si>
  <si>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</si>
  <si>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</si>
  <si>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</si>
  <si>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</si>
  <si>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</si>
  <si>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</si>
  <si>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</si>
  <si>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</si>
  <si>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</si>
  <si>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</si>
  <si>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</si>
  <si>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</si>
  <si>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</si>
  <si>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</si>
  <si>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</si>
  <si>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</si>
  <si>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</si>
  <si>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</si>
  <si>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</si>
  <si>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</si>
  <si>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</si>
  <si>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</si>
  <si>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</si>
  <si>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</si>
  <si>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</si>
  <si>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</si>
  <si>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</si>
  <si>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</si>
  <si>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</si>
  <si>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</si>
  <si>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</si>
  <si>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</si>
  <si>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</si>
  <si>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</si>
  <si>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</si>
  <si>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</si>
  <si>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</si>
  <si>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</si>
  <si>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</si>
  <si>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</si>
  <si>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</si>
  <si>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</si>
  <si>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</si>
  <si>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</si>
  <si>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</si>
  <si>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</si>
  <si>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</si>
  <si>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</si>
  <si>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</si>
  <si>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</si>
  <si>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</si>
  <si>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</si>
  <si>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</si>
  <si>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</si>
  <si>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</si>
  <si>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</si>
  <si>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</si>
  <si>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</si>
  <si>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</si>
  <si>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</si>
  <si>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</si>
  <si>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</si>
  <si>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</si>
  <si>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</si>
  <si>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</si>
  <si>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</si>
  <si>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</si>
  <si>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</si>
  <si>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</si>
  <si>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</si>
  <si>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</si>
  <si>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</si>
  <si>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</si>
  <si>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</si>
  <si>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</si>
  <si>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</si>
  <si>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</si>
  <si>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</si>
  <si>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</si>
  <si>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</si>
  <si>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</si>
  <si>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</si>
  <si>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</si>
  <si>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</si>
  <si>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</si>
  <si>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</si>
  <si>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</si>
  <si>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</si>
  <si>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</si>
  <si>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</si>
  <si>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</si>
  <si>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</si>
  <si>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</si>
  <si>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</si>
  <si>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</si>
  <si>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</si>
  <si>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</si>
  <si>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</si>
  <si>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</si>
  <si>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</si>
  <si>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</si>
  <si>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</si>
  <si>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</si>
  <si>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</si>
  <si>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</si>
  <si>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</si>
  <si>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</si>
  <si>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</si>
  <si>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</si>
  <si>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</si>
  <si>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</si>
  <si>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</si>
  <si>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</si>
  <si>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</si>
  <si>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</si>
  <si>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</si>
  <si>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</si>
  <si>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</si>
  <si>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</si>
  <si>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</si>
  <si>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</si>
  <si>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</si>
  <si>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</si>
  <si>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</si>
  <si>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</si>
  <si>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</si>
  <si>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</si>
  <si>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</si>
  <si>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</si>
  <si>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</si>
  <si>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</si>
  <si>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</si>
  <si>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</si>
  <si>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</si>
  <si>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</si>
  <si>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</si>
  <si>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</si>
  <si>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</si>
  <si>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</si>
  <si>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</si>
  <si>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</si>
  <si>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</si>
  <si>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</si>
  <si>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</si>
  <si>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</si>
  <si>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</si>
  <si>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</si>
  <si>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</si>
  <si>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</si>
  <si>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</si>
  <si>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</si>
  <si>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</si>
  <si>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</si>
  <si>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</si>
  <si>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</si>
  <si>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</si>
  <si>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</si>
  <si>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</si>
  <si>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</si>
  <si>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</si>
  <si>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</si>
  <si>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</si>
  <si>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</si>
  <si>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</si>
  <si>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</si>
  <si>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</si>
  <si>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</si>
  <si>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</si>
  <si>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</si>
  <si>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</si>
  <si>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</si>
  <si>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</si>
  <si>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</si>
  <si>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</si>
  <si>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</si>
  <si>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</si>
  <si>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</si>
  <si>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</si>
  <si>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</si>
  <si>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</si>
  <si>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</si>
  <si>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</si>
  <si>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</si>
  <si>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</si>
  <si>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</si>
  <si>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</si>
  <si>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</si>
  <si>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</si>
  <si>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</si>
  <si>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</si>
  <si>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</si>
  <si>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</si>
  <si>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</si>
  <si>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</si>
  <si>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</si>
  <si>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</si>
  <si>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</si>
  <si>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</si>
  <si>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</si>
  <si>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</si>
  <si>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</si>
  <si>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</si>
  <si>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</si>
  <si>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</si>
  <si>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</si>
  <si>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</si>
  <si>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</si>
  <si>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</si>
  <si>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</si>
  <si>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</si>
  <si>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</si>
  <si>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</si>
  <si>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</si>
  <si>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</si>
  <si>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</si>
  <si>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</si>
  <si>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</si>
  <si>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</si>
  <si>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</si>
  <si>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</si>
  <si>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</si>
  <si>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</si>
  <si>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</si>
  <si>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</si>
  <si>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</si>
  <si>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</si>
  <si>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</si>
  <si>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</si>
  <si>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</si>
  <si>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</si>
  <si>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</si>
  <si>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</si>
  <si>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</si>
  <si>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</si>
  <si>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</si>
  <si>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</si>
  <si>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</si>
  <si>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</si>
  <si>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</si>
  <si>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</si>
  <si>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</si>
  <si>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</si>
  <si>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</si>
  <si>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</si>
  <si>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</si>
  <si>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</si>
  <si>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</si>
  <si>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</si>
  <si>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</si>
  <si>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</si>
  <si>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</si>
  <si>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</si>
  <si>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</si>
  <si>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</si>
  <si>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</si>
  <si>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</si>
  <si>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</si>
  <si>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</si>
  <si>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</si>
  <si>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</si>
  <si>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</si>
  <si>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</si>
  <si>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</si>
  <si>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</si>
  <si>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</si>
  <si>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</si>
  <si>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</si>
  <si>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</si>
  <si>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</si>
  <si>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</si>
  <si>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</si>
  <si>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</si>
  <si>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</si>
  <si>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</si>
  <si>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</si>
  <si>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</si>
  <si>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</si>
  <si>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</si>
  <si>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</si>
  <si>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</si>
  <si>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</si>
  <si>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</si>
  <si>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</si>
  <si>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</si>
  <si>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</si>
  <si>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</si>
  <si>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</si>
  <si>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</si>
  <si>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</si>
  <si>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</si>
  <si>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</si>
  <si>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</si>
  <si>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</si>
  <si>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</si>
  <si>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</si>
  <si>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</si>
  <si>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</si>
  <si>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</si>
  <si>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</si>
  <si>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</si>
  <si>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</si>
  <si>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</si>
  <si>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</si>
  <si>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</si>
  <si>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</si>
  <si>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</si>
  <si>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</si>
  <si>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</si>
  <si>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</si>
  <si>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</si>
  <si>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</si>
  <si>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</si>
  <si>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</si>
  <si>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</si>
  <si>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</si>
  <si>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</si>
  <si>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</si>
  <si>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</si>
  <si>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</si>
  <si>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</si>
  <si>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</si>
  <si>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</si>
  <si>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</si>
  <si>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</si>
  <si>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</si>
  <si>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</si>
  <si>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</si>
  <si>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</si>
  <si>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</si>
  <si>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</si>
  <si>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</si>
  <si>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</si>
  <si>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</si>
  <si>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</si>
  <si>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</si>
  <si>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</si>
  <si>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</si>
  <si>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</si>
  <si>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</si>
  <si>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</si>
  <si>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</si>
  <si>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</si>
  <si>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</si>
  <si>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</si>
  <si>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</si>
  <si>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</si>
  <si>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</si>
  <si>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</si>
  <si>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</si>
  <si>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</si>
  <si>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</si>
  <si>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</si>
  <si>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</si>
  <si>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</si>
  <si>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</si>
  <si>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</si>
  <si>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</si>
  <si>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</si>
  <si>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</si>
  <si>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</si>
  <si>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</si>
  <si>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</si>
  <si>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</si>
  <si>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</si>
  <si>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</si>
  <si>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</si>
  <si>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</si>
  <si>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</si>
  <si>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</si>
  <si>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</si>
  <si>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</si>
  <si>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</si>
  <si>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</si>
  <si>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</si>
  <si>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</si>
  <si>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</si>
  <si>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</si>
  <si>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</si>
  <si>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</si>
  <si>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</si>
  <si>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</si>
  <si>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</si>
  <si>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</si>
  <si>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</si>
  <si>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</si>
  <si>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</si>
  <si>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</si>
  <si>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</si>
  <si>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</si>
  <si>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</si>
  <si>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</si>
  <si>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</si>
  <si>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</si>
  <si>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</si>
  <si>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</si>
  <si>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</si>
  <si>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</si>
  <si>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</si>
  <si>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</si>
  <si>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</si>
  <si>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</si>
  <si>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</si>
  <si>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</si>
  <si>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</si>
  <si>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</si>
  <si>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</si>
  <si>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</si>
  <si>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</si>
  <si>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</si>
  <si>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</si>
  <si>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</si>
  <si>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</si>
  <si>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</si>
  <si>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</si>
  <si>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</si>
  <si>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</si>
  <si>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</si>
  <si>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</si>
  <si>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</si>
  <si>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</si>
  <si>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</si>
  <si>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</si>
  <si>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</si>
  <si>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</si>
  <si>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</si>
  <si>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</si>
  <si>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</si>
  <si>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</si>
  <si>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</si>
  <si>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</si>
  <si>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</si>
  <si>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</si>
  <si>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</si>
  <si>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</si>
  <si>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</si>
  <si>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</si>
  <si>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</si>
  <si>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</si>
  <si>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</si>
  <si>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</si>
  <si>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</si>
  <si>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</si>
  <si>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</si>
  <si>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</si>
  <si>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</si>
  <si>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</si>
  <si>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</si>
  <si>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</si>
  <si>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</si>
  <si>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</si>
  <si>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</si>
  <si>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</si>
  <si>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</si>
  <si>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</si>
  <si>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</si>
  <si>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</si>
  <si>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</si>
  <si>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</si>
  <si>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</si>
  <si>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</si>
  <si>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</si>
  <si>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</si>
  <si>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</si>
  <si>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</si>
  <si>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</si>
  <si>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</si>
  <si>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</si>
  <si>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</si>
  <si>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</si>
  <si>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</si>
  <si>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</si>
  <si>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</si>
  <si>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</si>
  <si>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</si>
  <si>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</si>
  <si>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</si>
  <si>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</si>
  <si>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</si>
  <si>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</si>
  <si>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</si>
  <si>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</si>
  <si>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</si>
  <si>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</si>
  <si>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</si>
  <si>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</si>
  <si>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</si>
  <si>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</si>
  <si>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</si>
  <si>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</si>
  <si>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</si>
  <si>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</si>
  <si>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</si>
  <si>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</si>
  <si>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</si>
  <si>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</si>
  <si>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</si>
  <si>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</si>
  <si>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</si>
  <si>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</si>
  <si>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</si>
  <si>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</si>
  <si>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</si>
  <si>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</si>
  <si>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</si>
  <si>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</si>
  <si>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</si>
  <si>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</si>
  <si>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</si>
  <si>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</si>
  <si>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</si>
  <si>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</si>
  <si>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</si>
  <si>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</si>
  <si>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</si>
  <si>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</si>
  <si>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</si>
  <si>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</si>
  <si>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</si>
  <si>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</si>
  <si>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</si>
  <si>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</si>
  <si>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</si>
  <si>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</si>
  <si>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</si>
  <si>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</si>
  <si>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</si>
  <si>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</si>
  <si>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</si>
  <si>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</si>
  <si>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</si>
  <si>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</si>
  <si>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</si>
  <si>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</si>
  <si>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</si>
  <si>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</si>
  <si>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</si>
  <si>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</si>
  <si>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</si>
  <si>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</si>
  <si>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</si>
  <si>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</si>
  <si>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</si>
  <si>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</si>
  <si>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</si>
  <si>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</si>
  <si>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</si>
  <si>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</si>
  <si>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</si>
  <si>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</si>
  <si>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</si>
  <si>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</si>
  <si>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</si>
  <si>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</si>
  <si>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</si>
  <si>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</si>
  <si>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</si>
  <si>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</si>
  <si>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</si>
  <si>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</si>
  <si>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</si>
  <si>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</si>
  <si>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</si>
  <si>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</si>
  <si>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</si>
  <si>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</si>
  <si>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</si>
  <si>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</si>
  <si>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</si>
  <si>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</si>
  <si>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</si>
  <si>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</si>
  <si>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</si>
  <si>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</si>
  <si>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</si>
  <si>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</si>
  <si>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</si>
  <si>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</si>
  <si>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</si>
  <si>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</si>
  <si>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</si>
  <si>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</si>
  <si>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</si>
  <si>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</si>
  <si>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</si>
  <si>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</si>
  <si>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</si>
  <si>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</si>
  <si>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</si>
  <si>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</si>
  <si>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</si>
  <si>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</si>
  <si>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</si>
  <si>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</si>
  <si>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</si>
  <si>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</si>
  <si>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</si>
  <si>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</si>
  <si>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</si>
  <si>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</si>
  <si>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</si>
  <si>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</si>
  <si>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</si>
  <si>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</si>
  <si>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</si>
  <si>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</si>
  <si>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</si>
  <si>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</si>
  <si>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</si>
  <si>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</si>
  <si>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</si>
  <si>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</si>
  <si>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</si>
  <si>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</si>
  <si>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</si>
  <si>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</si>
  <si>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</si>
  <si>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</si>
  <si>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</si>
  <si>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</si>
  <si>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</si>
  <si>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</si>
  <si>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</si>
  <si>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</si>
  <si>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</si>
  <si>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</si>
  <si>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</si>
  <si>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</si>
  <si>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</si>
  <si>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</si>
  <si>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</si>
  <si>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</si>
  <si>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</si>
  <si>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</si>
  <si>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</si>
  <si>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</si>
  <si>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</si>
  <si>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</si>
  <si>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</si>
  <si>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</si>
  <si>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</si>
  <si>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</si>
  <si>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</si>
  <si>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</si>
  <si>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</si>
  <si>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</si>
  <si>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</si>
  <si>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</si>
  <si>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</si>
  <si>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</si>
  <si>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</si>
  <si>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</si>
  <si>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</si>
  <si>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</si>
  <si>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</si>
  <si>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</si>
  <si>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</si>
  <si>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</si>
  <si>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</si>
  <si>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</si>
  <si>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</si>
  <si>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</si>
  <si>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</si>
  <si>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</si>
  <si>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</si>
  <si>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</si>
  <si>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</si>
  <si>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</si>
  <si>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</si>
  <si>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</si>
  <si>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</si>
  <si>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</si>
  <si>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</si>
  <si>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</si>
  <si>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</si>
  <si>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</si>
  <si>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</si>
  <si>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</si>
  <si>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</si>
  <si>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</si>
  <si>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</si>
  <si>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</si>
  <si>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</si>
  <si>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</si>
  <si>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</si>
  <si>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</si>
  <si>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</si>
  <si>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</si>
  <si>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</si>
  <si>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</si>
  <si>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</si>
  <si>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</si>
  <si>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</si>
  <si>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</si>
  <si>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</si>
  <si>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</si>
  <si>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</si>
  <si>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</si>
  <si>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</si>
  <si>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</si>
  <si>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</si>
  <si>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</si>
  <si>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</si>
  <si>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</si>
  <si>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</si>
  <si>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</si>
  <si>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</si>
  <si>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</si>
  <si>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</si>
  <si>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</si>
  <si>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</si>
  <si>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</si>
  <si>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</si>
  <si>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</si>
  <si>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</si>
  <si>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</si>
  <si>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</si>
  <si>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</si>
  <si>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</si>
  <si>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</si>
  <si>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</si>
  <si>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</si>
  <si>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</si>
  <si>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</si>
  <si>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</si>
  <si>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</si>
  <si>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</si>
  <si>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</si>
  <si>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</si>
  <si>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</si>
  <si>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</si>
  <si>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</si>
  <si>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</si>
  <si>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</si>
  <si>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</si>
  <si>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</si>
  <si>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</si>
  <si>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</si>
  <si>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</si>
  <si>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</si>
  <si>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</si>
  <si>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</si>
  <si>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</si>
  <si>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</si>
  <si>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</si>
  <si>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</si>
  <si>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</si>
  <si>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</si>
  <si>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</si>
  <si>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</si>
  <si>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</si>
  <si>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</si>
  <si>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</si>
  <si>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</si>
  <si>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</si>
  <si>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</si>
  <si>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</si>
  <si>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</si>
  <si>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</si>
  <si>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</si>
  <si>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</si>
  <si>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</si>
  <si>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</si>
  <si>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</si>
  <si>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</si>
  <si>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</si>
  <si>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</si>
  <si>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</si>
  <si>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</si>
  <si>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</si>
  <si>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</si>
  <si>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</si>
  <si>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</si>
  <si>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</si>
  <si>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</si>
  <si>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</si>
  <si>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</si>
  <si>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</si>
  <si>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</si>
  <si>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</si>
  <si>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</si>
  <si>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</si>
  <si>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</si>
  <si>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</si>
  <si>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</si>
  <si>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</si>
  <si>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</si>
  <si>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</si>
  <si>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</si>
  <si>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</si>
  <si>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</si>
  <si>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</si>
  <si>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</si>
  <si>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</si>
  <si>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</si>
  <si>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</si>
  <si>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</si>
  <si>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</si>
  <si>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</si>
  <si>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</si>
  <si>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</si>
  <si>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</si>
  <si>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</si>
  <si>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</si>
  <si>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</si>
  <si>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</si>
  <si>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</si>
  <si>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</si>
  <si>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</si>
  <si>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</si>
  <si>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</si>
  <si>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</si>
  <si>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</si>
  <si>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</si>
  <si>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</si>
  <si>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</si>
  <si>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</si>
  <si>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</si>
  <si>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</si>
  <si>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</si>
  <si>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</si>
  <si>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</si>
  <si>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</si>
  <si>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</si>
  <si>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</si>
  <si>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</si>
  <si>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</si>
  <si>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</si>
  <si>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</si>
  <si>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</si>
  <si>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</si>
  <si>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</si>
  <si>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</si>
  <si>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</si>
  <si>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</si>
  <si>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</si>
  <si>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</si>
  <si>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</si>
  <si>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</si>
  <si>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</si>
  <si>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</si>
  <si>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</si>
  <si>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</si>
  <si>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</si>
  <si>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</si>
  <si>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</si>
  <si>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</si>
  <si>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</si>
  <si>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</si>
  <si>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</si>
  <si>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</si>
  <si>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</si>
  <si>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</si>
  <si>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</si>
  <si>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</si>
  <si>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</si>
  <si>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</si>
  <si>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</si>
  <si>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</si>
  <si>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</si>
  <si>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</si>
  <si>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</si>
  <si>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</si>
  <si>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</si>
  <si>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</si>
  <si>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</si>
  <si>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</si>
  <si>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</si>
  <si>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</si>
  <si>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</si>
  <si>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</si>
  <si>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</si>
  <si>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</si>
  <si>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</si>
  <si>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</si>
  <si>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</si>
  <si>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</si>
  <si>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</si>
  <si>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</si>
  <si>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</si>
  <si>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</si>
  <si>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</si>
  <si>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</si>
  <si>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</si>
  <si>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</si>
  <si>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</si>
  <si>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</si>
  <si>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</si>
  <si>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</si>
  <si>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</si>
  <si>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</si>
  <si>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</si>
  <si>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</si>
  <si>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</si>
  <si>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</si>
  <si>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</si>
  <si>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</si>
  <si>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</si>
  <si>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</si>
  <si>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</si>
  <si>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</si>
  <si>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</si>
  <si>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</si>
  <si>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</si>
  <si>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</si>
  <si>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</si>
  <si>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</si>
  <si>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</si>
  <si>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</si>
  <si>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</si>
  <si>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</si>
  <si>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</si>
  <si>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</si>
  <si>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</si>
  <si>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</si>
  <si>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</si>
  <si>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</si>
  <si>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</si>
  <si>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</si>
  <si>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</si>
  <si>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</si>
  <si>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</si>
  <si>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</si>
  <si>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</si>
  <si>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</si>
  <si>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</si>
  <si>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</si>
  <si>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</si>
  <si>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</si>
  <si>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</si>
  <si>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</si>
  <si>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</si>
  <si>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</si>
  <si>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</si>
  <si>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</si>
  <si>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</si>
  <si>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</si>
  <si>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</si>
  <si>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</si>
  <si>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</si>
  <si>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</si>
  <si>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</si>
  <si>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</si>
  <si>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</si>
  <si>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</si>
  <si>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</si>
  <si>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</si>
  <si>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</si>
  <si>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</si>
  <si>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</si>
  <si>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</si>
  <si>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</si>
  <si>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</si>
  <si>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</si>
  <si>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</si>
  <si>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</si>
  <si>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</si>
  <si>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</si>
  <si>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</si>
  <si>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</si>
  <si>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</si>
  <si>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</si>
  <si>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</si>
  <si>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</si>
  <si>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</si>
  <si>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</si>
  <si>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</si>
  <si>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</si>
  <si>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</si>
  <si>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</si>
  <si>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</si>
  <si>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</si>
  <si>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</si>
  <si>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</si>
  <si>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</si>
  <si>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</si>
  <si>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</si>
  <si>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</si>
  <si>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</si>
  <si>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</si>
  <si>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</si>
  <si>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</si>
  <si>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</si>
  <si>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</si>
  <si>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</si>
  <si>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</si>
  <si>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</si>
  <si>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</si>
  <si>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</si>
  <si>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</si>
  <si>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</si>
  <si>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</si>
  <si>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</si>
  <si>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</si>
  <si>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</si>
  <si>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</si>
  <si>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</si>
  <si>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</si>
  <si>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</si>
  <si>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</si>
  <si>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</si>
  <si>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</si>
  <si>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</si>
  <si>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</si>
  <si>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</si>
  <si>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</si>
  <si>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</si>
  <si>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</si>
  <si>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</si>
  <si>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</si>
  <si>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</si>
  <si>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</si>
  <si>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</si>
  <si>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</si>
  <si>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</si>
  <si>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</si>
  <si>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</si>
  <si>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</si>
  <si>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</si>
  <si>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</si>
  <si>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</si>
  <si>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</si>
  <si>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</si>
  <si>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</si>
  <si>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</si>
  <si>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</si>
  <si>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</si>
  <si>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</si>
  <si>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</si>
  <si>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</si>
  <si>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</si>
  <si>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</si>
  <si>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</si>
  <si>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</si>
  <si>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</si>
  <si>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</si>
  <si>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</si>
  <si>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</si>
  <si>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</si>
  <si>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</si>
  <si>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</si>
  <si>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</si>
  <si>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</si>
  <si>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</si>
  <si>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</si>
  <si>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</si>
  <si>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</si>
  <si>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</si>
  <si>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</si>
  <si>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</si>
  <si>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</si>
  <si>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</si>
  <si>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</si>
  <si>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</si>
  <si>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</si>
  <si>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</si>
  <si>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</si>
  <si>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</si>
  <si>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</si>
  <si>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</si>
  <si>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</si>
  <si>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</si>
  <si>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</si>
  <si>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</si>
  <si>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</si>
  <si>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</si>
  <si>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</si>
  <si>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</si>
  <si>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</si>
  <si>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</si>
  <si>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</si>
  <si>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</si>
  <si>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</si>
  <si>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</si>
  <si>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</si>
  <si>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</si>
  <si>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</si>
  <si>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</si>
  <si>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</si>
  <si>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</si>
  <si>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</si>
  <si>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</si>
  <si>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</si>
  <si>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</si>
  <si>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</si>
  <si>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</si>
  <si>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</si>
  <si>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</si>
  <si>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</si>
  <si>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</si>
  <si>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</si>
  <si>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</si>
  <si>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</si>
  <si>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</si>
  <si>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</si>
  <si>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</si>
  <si>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</si>
  <si>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</si>
  <si>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</si>
  <si>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</si>
  <si>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</si>
  <si>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</si>
  <si>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</si>
  <si>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</si>
  <si>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</si>
  <si>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</si>
  <si>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</si>
  <si>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</si>
  <si>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</si>
  <si>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</si>
  <si>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</si>
  <si>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</si>
  <si>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</si>
  <si>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</si>
  <si>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</si>
  <si>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</si>
  <si>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</si>
  <si>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</si>
  <si>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</si>
  <si>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</si>
  <si>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</si>
  <si>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</si>
  <si>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</si>
  <si>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</si>
  <si>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</si>
  <si>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</si>
  <si>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</si>
  <si>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</si>
  <si>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</si>
  <si>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</si>
  <si>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</si>
  <si>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</si>
  <si>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</si>
  <si>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</si>
  <si>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</si>
  <si>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</si>
  <si>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</si>
  <si>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</si>
  <si>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</si>
  <si>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</si>
  <si>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</si>
  <si>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</si>
  <si>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</si>
  <si>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</si>
  <si>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</si>
  <si>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</si>
  <si>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</si>
  <si>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</si>
  <si>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</si>
  <si>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</si>
  <si>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</si>
  <si>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</si>
  <si>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</si>
  <si>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</si>
  <si>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</si>
  <si>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</si>
  <si>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</si>
  <si>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</si>
  <si>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</si>
  <si>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</si>
  <si>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</si>
  <si>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</si>
  <si>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</si>
  <si>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</si>
  <si>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</si>
  <si>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</si>
  <si>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</si>
  <si>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</si>
  <si>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</si>
  <si>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</si>
  <si>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</si>
  <si>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</si>
  <si>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</si>
  <si>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</si>
  <si>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</si>
  <si>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</si>
  <si>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</si>
  <si>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</si>
  <si>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</si>
  <si>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</si>
  <si>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</si>
  <si>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</si>
  <si>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</si>
  <si>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</si>
  <si>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</si>
  <si>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</si>
  <si>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</si>
  <si>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</si>
  <si>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</si>
  <si>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</si>
  <si>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</si>
  <si>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</si>
  <si>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</si>
  <si>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</si>
  <si>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</si>
  <si>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</si>
  <si>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</si>
  <si>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</si>
  <si>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</si>
  <si>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</si>
  <si>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</si>
  <si>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</si>
  <si>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</si>
  <si>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</si>
  <si>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</si>
  <si>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</si>
  <si>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</si>
  <si>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</si>
  <si>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</si>
  <si>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</si>
  <si>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</si>
  <si>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</si>
  <si>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</si>
  <si>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</si>
  <si>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</si>
  <si>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</si>
  <si>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</si>
  <si>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</si>
  <si>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</si>
  <si>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</si>
  <si>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</si>
  <si>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</si>
  <si>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</si>
  <si>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</si>
  <si>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</si>
  <si>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</si>
  <si>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</si>
  <si>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</si>
  <si>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</si>
  <si>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</si>
  <si>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</si>
  <si>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</si>
  <si>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</si>
  <si>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</si>
  <si>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</si>
  <si>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</si>
  <si>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</si>
  <si>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</si>
  <si>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</si>
  <si>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</si>
  <si>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</si>
  <si>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</si>
  <si>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</si>
  <si>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</si>
  <si>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</si>
  <si>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</si>
  <si>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</si>
  <si>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</si>
  <si>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</si>
  <si>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</si>
  <si>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</si>
  <si>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</si>
  <si>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</si>
  <si>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</si>
  <si>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</si>
  <si>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</si>
  <si>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</si>
  <si>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</si>
  <si>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</si>
  <si>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</si>
  <si>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</si>
  <si>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</si>
  <si>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</si>
  <si>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</si>
  <si>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</si>
  <si>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</si>
  <si>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</si>
  <si>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</si>
  <si>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</si>
  <si>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</si>
  <si>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</si>
  <si>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</si>
  <si>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</si>
  <si>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</si>
  <si>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</si>
  <si>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</si>
  <si>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</si>
  <si>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</si>
  <si>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</si>
  <si>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</si>
  <si>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</si>
  <si>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</si>
  <si>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</si>
  <si>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</si>
  <si>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</si>
  <si>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</si>
  <si>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</si>
  <si>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</si>
  <si>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</si>
  <si>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</si>
  <si>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</si>
  <si>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</si>
  <si>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</si>
  <si>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</si>
  <si>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</si>
  <si>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</si>
  <si>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</si>
  <si>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</si>
  <si>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</si>
  <si>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</si>
  <si>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</si>
  <si>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</si>
  <si>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</si>
  <si>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</si>
  <si>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</si>
  <si>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</si>
  <si>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</si>
  <si>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</si>
  <si>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</si>
  <si>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</si>
  <si>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</si>
  <si>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</si>
  <si>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</si>
  <si>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</si>
  <si>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</si>
  <si>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</si>
  <si>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</si>
  <si>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</si>
  <si>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</si>
  <si>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</si>
  <si>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</si>
  <si>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</si>
  <si>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</si>
  <si>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</si>
  <si>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</si>
  <si>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</si>
  <si>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</si>
  <si>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</si>
  <si>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</si>
  <si>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</si>
  <si>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</si>
  <si>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</si>
  <si>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</si>
  <si>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</si>
  <si>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</si>
  <si>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</si>
  <si>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</si>
  <si>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</si>
  <si>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</si>
  <si>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</si>
  <si>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</si>
  <si>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</si>
  <si>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</si>
  <si>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</si>
  <si>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</si>
  <si>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</si>
  <si>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</si>
  <si>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</si>
  <si>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</si>
  <si>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</si>
  <si>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</si>
  <si>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</si>
  <si>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</si>
  <si>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</si>
  <si>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</si>
  <si>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</si>
  <si>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</si>
  <si>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</si>
  <si>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</si>
  <si>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</si>
  <si>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</si>
  <si>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</si>
  <si>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</si>
  <si>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</si>
  <si>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</si>
  <si>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</si>
  <si>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</si>
  <si>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</si>
  <si>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</si>
  <si>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</si>
  <si>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</si>
  <si>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</si>
  <si>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</si>
  <si>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</si>
  <si>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</si>
  <si>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</si>
  <si>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</si>
  <si>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</si>
  <si>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</si>
  <si>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</si>
  <si>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</si>
  <si>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</si>
  <si>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</si>
  <si>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</si>
  <si>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</si>
  <si>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</si>
  <si>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</si>
  <si>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</si>
  <si>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</si>
  <si>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</si>
  <si>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</si>
  <si>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</si>
  <si>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</si>
  <si>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</si>
  <si>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</si>
  <si>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</si>
  <si>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</si>
  <si>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</si>
  <si>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</si>
  <si>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</si>
  <si>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</si>
  <si>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</si>
  <si>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</si>
  <si>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</si>
  <si>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</si>
  <si>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</si>
  <si>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</si>
  <si>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</si>
  <si>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</si>
  <si>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</si>
  <si>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</si>
  <si>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</si>
  <si>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</si>
  <si>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</si>
  <si>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</si>
  <si>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</si>
  <si>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</si>
  <si>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</si>
  <si>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</si>
  <si>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</si>
  <si>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</si>
  <si>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</si>
  <si>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</si>
  <si>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</si>
  <si>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</si>
  <si>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</si>
  <si>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</si>
  <si>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</si>
  <si>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</si>
  <si>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</si>
  <si>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</si>
  <si>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</si>
  <si>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</si>
  <si>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</si>
  <si>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</si>
  <si>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</si>
  <si>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</si>
  <si>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</si>
  <si>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</si>
  <si>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</si>
  <si>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</si>
  <si>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</si>
  <si>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</si>
  <si>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</si>
  <si>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</si>
  <si>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</si>
  <si>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</si>
  <si>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</si>
  <si>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</si>
  <si>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</si>
  <si>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</si>
  <si>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</si>
  <si>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</si>
  <si>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</si>
  <si>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</si>
  <si>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</si>
  <si>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</si>
  <si>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</si>
  <si>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</si>
  <si>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</si>
  <si>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</si>
  <si>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</si>
  <si>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</si>
  <si>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</si>
  <si>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</si>
  <si>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</si>
  <si>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</si>
  <si>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</si>
  <si>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</si>
  <si>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</si>
  <si>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</si>
  <si>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</si>
  <si>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</si>
  <si>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</si>
  <si>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</si>
  <si>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</si>
  <si>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</si>
  <si>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</si>
  <si>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</si>
  <si>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</si>
  <si>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</si>
  <si>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</si>
  <si>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</si>
  <si>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</si>
  <si>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</si>
  <si>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</si>
  <si>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</si>
  <si>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</si>
  <si>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</si>
  <si>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</si>
  <si>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</si>
  <si>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</si>
  <si>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</si>
  <si>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</si>
  <si>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</si>
  <si>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</si>
  <si>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</si>
  <si>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</si>
  <si>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</si>
  <si>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</si>
  <si>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</si>
  <si>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</si>
  <si>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</si>
  <si>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</si>
  <si>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</si>
  <si>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</si>
  <si>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</si>
  <si>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</si>
  <si>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</si>
  <si>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</si>
  <si>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</si>
  <si>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</si>
  <si>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</si>
  <si>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</si>
  <si>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</si>
  <si>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</si>
  <si>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</si>
  <si>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</si>
  <si>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</si>
  <si>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</si>
  <si>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</si>
  <si>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</si>
  <si>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</si>
  <si>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</si>
  <si>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</si>
  <si>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</si>
  <si>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</si>
  <si>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</si>
  <si>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</si>
  <si>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</si>
  <si>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</si>
  <si>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</si>
  <si>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</si>
  <si>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</si>
  <si>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</si>
  <si>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</si>
  <si>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</si>
  <si>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</si>
  <si>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</si>
  <si>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</si>
  <si>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</si>
  <si>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</si>
  <si>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</si>
  <si>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</si>
  <si>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</si>
  <si>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</si>
  <si>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</si>
  <si>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</si>
  <si>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</si>
  <si>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</si>
  <si>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</si>
  <si>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</si>
  <si>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</si>
  <si>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</si>
  <si>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</si>
  <si>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</si>
  <si>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</si>
  <si>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</si>
  <si>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</si>
  <si>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</si>
  <si>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</si>
  <si>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</si>
  <si>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</si>
  <si>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</si>
  <si>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</si>
  <si>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</si>
  <si>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</si>
  <si>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</si>
  <si>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</si>
  <si>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</si>
  <si>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</si>
  <si>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</si>
  <si>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</si>
  <si>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</si>
  <si>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</si>
  <si>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</si>
  <si>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</si>
  <si>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</si>
  <si>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</si>
  <si>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</si>
  <si>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</si>
  <si>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</si>
  <si>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</si>
  <si>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</si>
  <si>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</si>
  <si>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</si>
  <si>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</si>
  <si>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</si>
  <si>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</si>
  <si>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</si>
  <si>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</si>
  <si>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</si>
  <si>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</si>
  <si>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</si>
  <si>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</si>
  <si>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</si>
  <si>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</si>
  <si>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</si>
  <si>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</si>
  <si>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</si>
  <si>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</si>
  <si>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</si>
  <si>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</si>
  <si>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</si>
  <si>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</si>
  <si>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</si>
  <si>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</si>
  <si>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</si>
  <si>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</si>
  <si>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</si>
  <si>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</si>
  <si>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</si>
  <si>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</si>
  <si>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</si>
  <si>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</si>
  <si>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</si>
  <si>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</si>
  <si>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</si>
  <si>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</si>
  <si>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</si>
  <si>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</si>
  <si>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</si>
  <si>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</si>
  <si>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</si>
  <si>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</si>
  <si>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</si>
  <si>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</si>
  <si>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</si>
  <si>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</si>
  <si>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</si>
  <si>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</si>
  <si>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</si>
  <si>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</si>
  <si>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</si>
  <si>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</si>
  <si>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</si>
  <si>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</si>
  <si>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</si>
  <si>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</si>
  <si>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</si>
  <si>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</si>
  <si>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</si>
  <si>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</si>
  <si>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</si>
  <si>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</si>
  <si>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</si>
  <si>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</si>
  <si>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</si>
  <si>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</si>
  <si>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</si>
  <si>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</si>
  <si>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</si>
  <si>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</si>
  <si>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</si>
  <si>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</si>
  <si>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</si>
  <si>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</si>
  <si>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</si>
  <si>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</si>
  <si>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</si>
  <si>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</si>
  <si>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</si>
  <si>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</si>
  <si>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</si>
  <si>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</si>
  <si>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</si>
  <si>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</si>
  <si>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</si>
  <si>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</si>
  <si>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</si>
  <si>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</si>
  <si>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</si>
  <si>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</si>
  <si>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</si>
  <si>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</si>
  <si>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</si>
  <si>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</si>
  <si>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</si>
  <si>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</si>
  <si>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</si>
  <si>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</si>
  <si>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</si>
  <si>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</si>
  <si>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</si>
  <si>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</si>
  <si>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</si>
  <si>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</si>
  <si>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</si>
  <si>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</si>
  <si>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</si>
  <si>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</si>
  <si>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</si>
  <si>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</si>
  <si>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</si>
  <si>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</si>
  <si>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</si>
  <si>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</si>
  <si>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</si>
  <si>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</si>
  <si>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</si>
  <si>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</si>
  <si>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</si>
  <si>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</si>
  <si>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</si>
  <si>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</si>
  <si>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</si>
  <si>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</si>
  <si>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</si>
  <si>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</si>
  <si>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</si>
  <si>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</si>
  <si>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</si>
  <si>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</si>
  <si>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</si>
  <si>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</si>
  <si>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</si>
  <si>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</si>
  <si>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</si>
  <si>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</si>
  <si>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</si>
  <si>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</si>
  <si>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</si>
  <si>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</si>
  <si>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</si>
  <si>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</si>
  <si>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</si>
  <si>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</si>
  <si>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</si>
  <si>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</si>
  <si>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</si>
  <si>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</si>
  <si>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</si>
  <si>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</si>
  <si>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</si>
  <si>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</si>
  <si>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</si>
  <si>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</si>
  <si>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</si>
  <si>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</si>
  <si>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</si>
  <si>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</si>
  <si>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</si>
  <si>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</si>
  <si>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</si>
  <si>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</si>
  <si>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</si>
  <si>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</si>
  <si>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</si>
  <si>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</si>
  <si>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</si>
  <si>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</si>
  <si>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</si>
  <si>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</si>
  <si>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</si>
  <si>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</si>
  <si>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</si>
  <si>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</si>
  <si>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</si>
  <si>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</si>
  <si>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</si>
  <si>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</si>
  <si>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</si>
  <si>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</si>
  <si>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</si>
  <si>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</si>
  <si>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</si>
  <si>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</si>
  <si>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</si>
  <si>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</si>
  <si>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</si>
  <si>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</si>
  <si>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</si>
  <si>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</si>
  <si>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</si>
  <si>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</si>
  <si>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</si>
  <si>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</si>
  <si>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</si>
  <si>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</si>
  <si>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</si>
  <si>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</si>
  <si>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</si>
  <si>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</si>
  <si>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</si>
  <si>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</si>
  <si>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</si>
  <si>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</si>
  <si>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</si>
  <si>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</si>
  <si>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</si>
  <si>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</si>
  <si>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</si>
  <si>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</si>
  <si>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</si>
  <si>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</si>
  <si>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</si>
  <si>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</si>
  <si>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</si>
  <si>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</si>
  <si>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</si>
  <si>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</si>
  <si>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</si>
  <si>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</si>
  <si>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</si>
  <si>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</si>
  <si>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</si>
  <si>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</si>
  <si>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</si>
  <si>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</si>
  <si>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</si>
  <si>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</si>
  <si>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</si>
  <si>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</si>
  <si>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</si>
  <si>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</si>
  <si>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</si>
  <si>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</si>
  <si>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</si>
  <si>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</si>
  <si>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</si>
  <si>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</si>
  <si>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</si>
  <si>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</si>
  <si>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</si>
  <si>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</si>
  <si>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</si>
  <si>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</si>
  <si>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</si>
  <si>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</si>
  <si>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</si>
  <si>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</si>
  <si>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</si>
  <si>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</si>
  <si>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</si>
  <si>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</si>
  <si>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</si>
  <si>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</si>
  <si>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</si>
  <si>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</si>
  <si>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</si>
  <si>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</si>
  <si>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</si>
  <si>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</si>
  <si>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</si>
  <si>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</si>
  <si>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</si>
  <si>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</si>
  <si>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</si>
  <si>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</si>
  <si>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</si>
  <si>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</si>
  <si>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</si>
  <si>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</si>
  <si>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</si>
  <si>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</si>
  <si>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</si>
  <si>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</si>
  <si>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</si>
  <si>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</si>
  <si>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</si>
  <si>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</si>
  <si>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</si>
  <si>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</si>
  <si>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</si>
  <si>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</si>
  <si>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</si>
  <si>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</si>
  <si>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</si>
  <si>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</si>
  <si>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</si>
  <si>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</si>
  <si>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</si>
  <si>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</si>
  <si>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</si>
  <si>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</si>
  <si>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</si>
  <si>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</si>
  <si>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</si>
  <si>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</si>
  <si>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</si>
  <si>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</si>
  <si>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</si>
  <si>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</si>
  <si>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</si>
  <si>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</si>
  <si>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</si>
  <si>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</si>
  <si>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</si>
  <si>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</si>
  <si>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</si>
  <si>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</si>
  <si>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</si>
  <si>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</si>
  <si>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</si>
  <si>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</si>
  <si>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</si>
  <si>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</si>
  <si>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</si>
  <si>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</si>
  <si>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</si>
  <si>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</si>
  <si>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</si>
  <si>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</si>
  <si>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</si>
  <si>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</si>
  <si>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</si>
  <si>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</si>
  <si>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</si>
  <si>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</si>
  <si>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</si>
  <si>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</si>
  <si>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</si>
  <si>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</si>
  <si>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</si>
  <si>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</si>
  <si>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</si>
  <si>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</si>
  <si>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</si>
  <si>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</si>
  <si>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</si>
  <si>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</si>
  <si>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</si>
  <si>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</si>
  <si>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</si>
  <si>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</si>
  <si>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</si>
  <si>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</si>
  <si>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</si>
  <si>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</si>
  <si>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</si>
  <si>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</si>
  <si>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</si>
  <si>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</si>
  <si>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</si>
  <si>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</si>
  <si>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</si>
  <si>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</si>
  <si>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</si>
  <si>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</si>
  <si>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</si>
  <si>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</si>
  <si>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</si>
  <si>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</si>
  <si>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</si>
  <si>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</si>
  <si>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</si>
  <si>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</si>
  <si>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</si>
  <si>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</si>
  <si>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</si>
  <si>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</si>
  <si>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</si>
  <si>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</si>
  <si>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</si>
  <si>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</si>
  <si>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</si>
  <si>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</si>
  <si>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</si>
  <si>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</si>
  <si>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</si>
  <si>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</si>
  <si>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</si>
  <si>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</si>
  <si>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</si>
  <si>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</si>
  <si>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</si>
  <si>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</si>
  <si>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</si>
  <si>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</si>
  <si>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</si>
  <si>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</si>
  <si>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</si>
  <si>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</si>
  <si>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</si>
  <si>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</si>
  <si>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</si>
  <si>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</si>
  <si>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</si>
  <si>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</si>
  <si>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</si>
  <si>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</si>
  <si>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</si>
  <si>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</si>
  <si>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</si>
  <si>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</si>
  <si>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</si>
  <si>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</si>
  <si>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</si>
  <si>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</si>
  <si>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</si>
  <si>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</si>
  <si>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</si>
  <si>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</si>
  <si>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</si>
  <si>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</si>
  <si>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</si>
  <si>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</si>
  <si>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</si>
  <si>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</si>
  <si>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</si>
  <si>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</si>
  <si>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</si>
  <si>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</si>
  <si>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</si>
  <si>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</si>
  <si>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</si>
  <si>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</si>
  <si>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</si>
  <si>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</si>
  <si>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</si>
  <si>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</si>
  <si>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</si>
  <si>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</si>
  <si>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</si>
  <si>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</si>
  <si>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</si>
  <si>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</si>
  <si>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</si>
  <si>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</si>
  <si>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</si>
  <si>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</si>
  <si>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</si>
  <si>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</si>
  <si>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</si>
  <si>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</si>
  <si>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</si>
  <si>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</si>
  <si>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</si>
  <si>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</si>
  <si>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</si>
  <si>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</si>
  <si>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</si>
  <si>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</si>
  <si>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</si>
  <si>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</si>
  <si>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</si>
  <si>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</si>
  <si>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</si>
  <si>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</si>
  <si>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</si>
  <si>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</si>
  <si>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</si>
  <si>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</si>
  <si>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</si>
  <si>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</si>
  <si>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</si>
  <si>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</si>
  <si>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</si>
  <si>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</si>
  <si>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</si>
  <si>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</si>
  <si>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</si>
  <si>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</si>
  <si>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</si>
  <si>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</si>
  <si>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</si>
  <si>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</si>
  <si>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</si>
  <si>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</si>
  <si>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</si>
  <si>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</si>
  <si>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</si>
  <si>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</si>
  <si>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</si>
  <si>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</si>
  <si>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</si>
  <si>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</si>
  <si>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</si>
  <si>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</si>
  <si>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</si>
  <si>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</si>
  <si>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</si>
  <si>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</si>
  <si>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</si>
  <si>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</si>
  <si>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</si>
  <si>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</si>
  <si>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</si>
  <si>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</si>
  <si>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</si>
  <si>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</si>
  <si>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</si>
  <si>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</si>
  <si>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</si>
  <si>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</si>
  <si>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</si>
  <si>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</si>
  <si>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</si>
  <si>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</si>
  <si>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</si>
  <si>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</si>
  <si>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</si>
  <si>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</si>
  <si>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</si>
  <si>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</si>
  <si>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</si>
  <si>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</si>
  <si>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</si>
  <si>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</si>
  <si>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</si>
  <si>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</si>
  <si>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</si>
  <si>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</si>
  <si>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</si>
  <si>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</si>
  <si>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</si>
  <si>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</si>
  <si>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</si>
  <si>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</si>
  <si>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</si>
  <si>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</si>
  <si>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</si>
  <si>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</si>
  <si>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</si>
  <si>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</si>
  <si>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</si>
  <si>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</si>
  <si>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</si>
  <si>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</si>
  <si>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</si>
  <si>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</si>
  <si>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</si>
  <si>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</si>
  <si>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</si>
  <si>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</si>
  <si>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</si>
  <si>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</si>
  <si>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</si>
  <si>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</si>
  <si>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</si>
  <si>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</si>
  <si>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</si>
  <si>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</si>
  <si>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</si>
  <si>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</si>
  <si>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</si>
  <si>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</si>
  <si>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</si>
  <si>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</si>
  <si>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</si>
  <si>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</si>
  <si>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</si>
  <si>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</si>
  <si>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</si>
  <si>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</si>
  <si>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</si>
  <si>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</si>
  <si>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</si>
  <si>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</si>
  <si>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</si>
  <si>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</si>
  <si>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</si>
  <si>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</si>
  <si>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</si>
  <si>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</si>
  <si>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</si>
  <si>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</si>
  <si>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</si>
  <si>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</si>
  <si>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</si>
  <si>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</si>
  <si>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</si>
  <si>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</si>
  <si>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</si>
  <si>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</si>
  <si>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</si>
  <si>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</si>
  <si>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</si>
  <si>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</si>
  <si>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</si>
  <si>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</si>
  <si>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</si>
  <si>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</si>
  <si>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</si>
  <si>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</si>
  <si>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</si>
  <si>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</si>
  <si>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</si>
  <si>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</si>
  <si>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</si>
  <si>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</si>
  <si>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</si>
  <si>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</si>
  <si>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</si>
  <si>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</si>
  <si>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</si>
  <si>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</si>
  <si>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</si>
  <si>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</si>
  <si>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</si>
  <si>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</si>
  <si>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</si>
  <si>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</si>
  <si>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</si>
  <si>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</si>
  <si>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</si>
  <si>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</si>
  <si>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</si>
  <si>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</si>
  <si>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</si>
  <si>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</si>
  <si>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</si>
  <si>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</si>
  <si>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</si>
  <si>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</si>
  <si>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</si>
  <si>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</si>
  <si>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</si>
  <si>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</si>
  <si>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</si>
  <si>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</si>
  <si>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</si>
  <si>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</si>
  <si>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</si>
  <si>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</si>
  <si>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</si>
  <si>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</si>
  <si>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</si>
  <si>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</si>
  <si>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</si>
  <si>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</si>
  <si>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</si>
  <si>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</si>
  <si>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</si>
  <si>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</si>
  <si>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</si>
  <si>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</si>
  <si>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</si>
  <si>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</si>
  <si>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</si>
  <si>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</si>
  <si>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</si>
  <si>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</si>
  <si>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</si>
  <si>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</si>
  <si>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</si>
  <si>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</si>
  <si>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</si>
  <si>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</si>
  <si>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</si>
  <si>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</si>
  <si>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</si>
  <si>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</si>
  <si>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</si>
  <si>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</si>
  <si>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</si>
  <si>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</si>
  <si>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</si>
  <si>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</si>
  <si>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</si>
  <si>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</si>
  <si>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</si>
  <si>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</si>
  <si>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</si>
  <si>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</si>
  <si>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</si>
  <si>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</si>
  <si>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</si>
  <si>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</si>
  <si>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</si>
  <si>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</si>
  <si>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</si>
  <si>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</si>
  <si>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</si>
  <si>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</si>
  <si>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</si>
  <si>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</si>
  <si>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</si>
  <si>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</si>
  <si>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</si>
  <si>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</si>
  <si>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</si>
  <si>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</si>
  <si>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</si>
  <si>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</si>
  <si>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</si>
  <si>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</si>
  <si>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</si>
  <si>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</si>
  <si>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</si>
  <si>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</si>
  <si>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</si>
  <si>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</si>
  <si>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</si>
  <si>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</si>
  <si>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</si>
  <si>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</si>
  <si>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</si>
  <si>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</si>
  <si>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</si>
  <si>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</si>
  <si>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</si>
  <si>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</si>
  <si>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</si>
  <si>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</si>
  <si>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</si>
  <si>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</si>
  <si>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</si>
  <si>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</si>
  <si>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</si>
  <si>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</si>
  <si>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</si>
  <si>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</si>
  <si>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</si>
  <si>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</si>
  <si>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</si>
  <si>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</si>
  <si>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</si>
  <si>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</si>
  <si>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</si>
  <si>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</si>
  <si>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</si>
  <si>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</si>
  <si>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</si>
  <si>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</si>
  <si>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</si>
  <si>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</si>
  <si>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</si>
  <si>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</si>
  <si>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</si>
  <si>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</si>
  <si>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</si>
  <si>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</si>
  <si>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</si>
  <si>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</si>
  <si>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</si>
  <si>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</si>
  <si>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</si>
  <si>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</si>
  <si>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</si>
  <si>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</si>
  <si>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</si>
  <si>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</si>
  <si>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</si>
  <si>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</si>
  <si>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</si>
  <si>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</si>
  <si>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</si>
  <si>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</si>
  <si>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</si>
  <si>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</si>
  <si>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</si>
  <si>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</si>
  <si>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</si>
  <si>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</si>
  <si>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</si>
  <si>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</si>
  <si>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</si>
  <si>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</si>
  <si>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</si>
  <si>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</si>
  <si>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</si>
  <si>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</si>
  <si>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</si>
  <si>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</si>
  <si>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</si>
  <si>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</si>
  <si>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</si>
  <si>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</si>
  <si>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</si>
  <si>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</si>
  <si>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</si>
  <si>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</si>
  <si>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</si>
  <si>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</si>
  <si>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</si>
  <si>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</si>
  <si>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</si>
  <si>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</si>
  <si>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</si>
  <si>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</si>
  <si>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</si>
  <si>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</si>
  <si>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</si>
  <si>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</si>
  <si>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</si>
  <si>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</si>
  <si>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</si>
  <si>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</si>
  <si>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</si>
  <si>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</si>
  <si>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</si>
  <si>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</si>
  <si>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</si>
  <si>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</si>
  <si>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</si>
  <si>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</si>
  <si>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</si>
  <si>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</si>
  <si>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</si>
  <si>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</si>
  <si>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</si>
  <si>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</si>
  <si>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</si>
  <si>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</si>
  <si>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</si>
  <si>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</si>
  <si>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</si>
  <si>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</si>
  <si>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</si>
  <si>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</si>
  <si>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</si>
  <si>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</si>
  <si>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</si>
  <si>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</si>
  <si>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</si>
  <si>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</si>
  <si>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</si>
  <si>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</si>
  <si>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</si>
  <si>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</si>
  <si>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</si>
  <si>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</si>
  <si>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</si>
  <si>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</si>
  <si>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</si>
  <si>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</si>
  <si>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</si>
  <si>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</si>
  <si>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</si>
  <si>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</si>
  <si>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</si>
  <si>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</si>
  <si>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</si>
  <si>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</si>
  <si>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</si>
  <si>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</si>
  <si>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</si>
  <si>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</si>
  <si>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</si>
  <si>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</si>
  <si>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</si>
  <si>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</si>
  <si>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</si>
  <si>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</si>
  <si>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</si>
  <si>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</si>
  <si>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</si>
  <si>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</si>
  <si>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</si>
  <si>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</si>
  <si>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</si>
  <si>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</si>
  <si>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</si>
  <si>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</si>
  <si>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</si>
  <si>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</si>
  <si>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</si>
  <si>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</si>
  <si>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</si>
  <si>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</si>
  <si>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</si>
  <si>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</si>
  <si>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</si>
  <si>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</si>
  <si>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</si>
  <si>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</si>
  <si>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</si>
  <si>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</si>
  <si>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</si>
  <si>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</si>
  <si>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</si>
  <si>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</si>
  <si>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</si>
  <si>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</si>
  <si>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</si>
  <si>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</si>
  <si>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</si>
  <si>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</si>
  <si>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</si>
  <si>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</si>
  <si>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</si>
  <si>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</si>
  <si>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</si>
  <si>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</si>
  <si>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</si>
  <si>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</si>
  <si>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</si>
  <si>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</si>
  <si>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</si>
  <si>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</si>
  <si>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</si>
  <si>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</si>
  <si>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</si>
  <si>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</si>
  <si>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</si>
  <si>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</si>
  <si>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</si>
  <si>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</si>
  <si>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</si>
  <si>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</si>
  <si>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</si>
  <si>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</si>
  <si>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</si>
  <si>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</si>
  <si>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</si>
  <si>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</si>
  <si>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</si>
  <si>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</si>
  <si>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</si>
  <si>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</si>
  <si>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</si>
  <si>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</si>
  <si>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</si>
  <si>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</si>
  <si>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</si>
  <si>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</si>
  <si>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</si>
  <si>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</si>
  <si>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</si>
  <si>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</si>
  <si>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</si>
  <si>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</si>
  <si>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</si>
  <si>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</si>
  <si>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</si>
  <si>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</si>
  <si>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</si>
  <si>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</si>
  <si>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</si>
  <si>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</si>
  <si>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</si>
  <si>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</si>
  <si>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</si>
  <si>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</si>
  <si>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</si>
  <si>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</si>
  <si>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</si>
  <si>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</si>
  <si>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</si>
  <si>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</si>
  <si>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</si>
  <si>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</si>
  <si>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</si>
  <si>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</si>
  <si>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</si>
  <si>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</si>
  <si>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</si>
  <si>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</si>
  <si>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</si>
  <si>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</si>
  <si>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</si>
  <si>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</si>
  <si>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</si>
  <si>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</si>
  <si>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</si>
  <si>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</si>
  <si>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</si>
  <si>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</si>
  <si>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</si>
  <si>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</si>
  <si>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</si>
  <si>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</si>
  <si>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</si>
  <si>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</si>
  <si>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</si>
  <si>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</si>
  <si>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</si>
  <si>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</si>
  <si>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</si>
  <si>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</si>
  <si>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</si>
  <si>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</si>
  <si>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</si>
  <si>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</si>
  <si>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</si>
  <si>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</si>
  <si>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</si>
  <si>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</si>
  <si>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</si>
  <si>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</si>
  <si>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</si>
  <si>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</si>
  <si>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</si>
  <si>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</si>
  <si>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</si>
  <si>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</si>
  <si>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</si>
  <si>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</si>
  <si>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</si>
  <si>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</si>
  <si>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</si>
  <si>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</si>
  <si>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</si>
  <si>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</si>
  <si>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</si>
  <si>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</si>
  <si>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</si>
  <si>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</si>
  <si>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</si>
  <si>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</si>
  <si>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</si>
  <si>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</si>
  <si>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</si>
  <si>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</si>
  <si>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</si>
  <si>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</si>
  <si>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</si>
  <si>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</si>
  <si>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</si>
  <si>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</si>
  <si>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</si>
  <si>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</si>
  <si>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</si>
  <si>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</si>
  <si>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</si>
  <si>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</si>
  <si>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</si>
  <si>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</si>
  <si>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</si>
  <si>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</si>
  <si>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</si>
  <si>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</si>
  <si>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</si>
  <si>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</si>
  <si>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</si>
  <si>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</si>
  <si>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</si>
  <si>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</si>
  <si>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</si>
  <si>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</si>
  <si>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</si>
  <si>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</si>
  <si>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</si>
  <si>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</si>
  <si>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</si>
  <si>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</si>
  <si>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</si>
  <si>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</si>
  <si>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</si>
  <si>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</si>
  <si>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</si>
  <si>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</si>
  <si>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</si>
  <si>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</si>
  <si>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</si>
  <si>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</si>
  <si>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</si>
  <si>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</si>
  <si>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</si>
  <si>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</si>
  <si>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</si>
  <si>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</si>
  <si>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</si>
  <si>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</si>
  <si>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</si>
  <si>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</si>
  <si>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</si>
  <si>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</si>
  <si>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</si>
  <si>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</si>
  <si>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</si>
  <si>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</si>
  <si>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</si>
  <si>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</si>
  <si>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</si>
  <si>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</si>
  <si>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</si>
  <si>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</si>
  <si>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</si>
  <si>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</si>
  <si>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</si>
  <si>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</si>
  <si>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</si>
  <si>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</si>
  <si>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</si>
  <si>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</si>
  <si>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</si>
  <si>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</si>
  <si>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</si>
  <si>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</si>
  <si>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</si>
  <si>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</si>
  <si>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</si>
  <si>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</si>
  <si>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</si>
  <si>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</si>
  <si>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</si>
  <si>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</si>
  <si>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</si>
  <si>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</si>
  <si>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</si>
  <si>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</si>
  <si>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</si>
  <si>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</si>
  <si>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</si>
  <si>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</si>
  <si>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</si>
  <si>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</si>
  <si>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</si>
  <si>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</si>
  <si>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</si>
  <si>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</si>
  <si>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</si>
  <si>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</si>
  <si>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</si>
  <si>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</si>
  <si>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</si>
  <si>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</si>
  <si>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</si>
  <si>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</si>
  <si>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</si>
  <si>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</si>
  <si>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</si>
  <si>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</si>
  <si>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</si>
  <si>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</si>
  <si>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</si>
  <si>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</si>
  <si>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</si>
  <si>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</si>
  <si>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</si>
  <si>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</si>
  <si>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</si>
  <si>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</si>
  <si>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</si>
  <si>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</si>
  <si>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</si>
  <si>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</si>
  <si>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</si>
  <si>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</si>
  <si>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</si>
  <si>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</si>
  <si>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</si>
  <si>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</si>
  <si>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</si>
  <si>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</si>
  <si>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</si>
  <si>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</si>
  <si>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</si>
  <si>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</si>
  <si>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</si>
  <si>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</si>
  <si>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</si>
  <si>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</si>
  <si>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</si>
  <si>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</si>
  <si>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</si>
  <si>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</si>
  <si>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</si>
  <si>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</si>
  <si>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</si>
  <si>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</si>
  <si>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</si>
  <si>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</si>
  <si>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</si>
  <si>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</si>
  <si>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</si>
  <si>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</si>
  <si>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</si>
  <si>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</si>
  <si>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</si>
  <si>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</si>
  <si>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</si>
  <si>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</si>
  <si>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</si>
  <si>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</si>
  <si>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</si>
  <si>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</si>
  <si>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</si>
  <si>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</si>
  <si>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</si>
  <si>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</si>
  <si>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</si>
  <si>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</si>
  <si>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</si>
  <si>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</si>
  <si>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</si>
  <si>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</si>
  <si>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</si>
  <si>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</si>
  <si>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</si>
  <si>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</si>
  <si>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</si>
  <si>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</si>
  <si>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</si>
  <si>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</si>
  <si>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</si>
  <si>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</si>
  <si>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</si>
  <si>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</si>
  <si>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</si>
  <si>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</si>
  <si>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</si>
  <si>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</si>
  <si>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</si>
  <si>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</si>
  <si>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</si>
  <si>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</si>
  <si>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</si>
  <si>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</si>
  <si>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</si>
  <si>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</si>
  <si>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</si>
  <si>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</si>
  <si>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</si>
  <si>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</si>
  <si>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</si>
  <si>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</si>
  <si>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</si>
  <si>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</si>
  <si>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</si>
  <si>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</si>
  <si>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</si>
  <si>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</si>
  <si>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</si>
  <si>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</si>
  <si>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</si>
  <si>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</si>
  <si>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</si>
  <si>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</si>
  <si>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</si>
  <si>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</si>
  <si>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</si>
  <si>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</si>
  <si>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</si>
  <si>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</si>
  <si>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</si>
  <si>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</si>
  <si>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</si>
  <si>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</si>
  <si>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</si>
  <si>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</si>
  <si>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</si>
  <si>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</si>
  <si>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</si>
  <si>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</si>
  <si>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</si>
  <si>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</si>
  <si>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</si>
  <si>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</si>
  <si>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</si>
  <si>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</si>
  <si>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</si>
  <si>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</si>
  <si>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</si>
  <si>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</si>
  <si>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</si>
  <si>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</si>
  <si>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</si>
  <si>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</si>
  <si>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</si>
  <si>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</si>
  <si>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</si>
  <si>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</si>
  <si>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</si>
  <si>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</si>
  <si>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</si>
  <si>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</si>
  <si>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</si>
  <si>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</si>
  <si>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</si>
  <si>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</si>
  <si>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</si>
  <si>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</si>
  <si>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</si>
  <si>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</si>
  <si>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</si>
  <si>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</si>
  <si>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</si>
  <si>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</si>
  <si>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</si>
  <si>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</si>
  <si>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</si>
  <si>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</si>
  <si>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</si>
  <si>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</si>
  <si>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</si>
  <si>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</si>
  <si>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</si>
  <si>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</si>
  <si>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</si>
  <si>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</si>
  <si>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</si>
  <si>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</si>
  <si>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</si>
  <si>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</si>
  <si>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</si>
  <si>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</si>
  <si>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</si>
  <si>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</si>
  <si>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</si>
  <si>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</si>
  <si>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</si>
  <si>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</si>
  <si>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</si>
  <si>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</si>
  <si>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</si>
  <si>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</si>
  <si>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</si>
  <si>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</si>
  <si>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</si>
  <si>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</si>
  <si>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</si>
  <si>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</si>
  <si>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</si>
  <si>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</si>
  <si>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</si>
  <si>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</si>
  <si>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</si>
  <si>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</si>
  <si>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</si>
  <si>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</si>
  <si>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</si>
  <si>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</si>
  <si>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</si>
  <si>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</si>
  <si>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</si>
  <si>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</si>
  <si>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</si>
  <si>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</si>
  <si>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</si>
  <si>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</si>
  <si>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</si>
  <si>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</si>
  <si>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</si>
  <si>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</si>
  <si>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</si>
  <si>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</si>
  <si>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</si>
  <si>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</si>
  <si>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</si>
  <si>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</si>
  <si>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</si>
  <si>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</si>
  <si>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</si>
  <si>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</si>
  <si>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</si>
  <si>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</si>
  <si>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</si>
  <si>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</si>
  <si>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</si>
  <si>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</si>
  <si>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</si>
  <si>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</si>
  <si>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</si>
  <si>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</si>
  <si>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</si>
  <si>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</si>
  <si>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</si>
  <si>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</si>
  <si>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</si>
  <si>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</si>
  <si>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</si>
  <si>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</si>
  <si>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</si>
  <si>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</si>
  <si>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</si>
  <si>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</si>
  <si>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</si>
  <si>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</si>
  <si>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</si>
  <si>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</si>
  <si>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</si>
  <si>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</si>
  <si>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</si>
  <si>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</si>
  <si>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</si>
  <si>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</si>
  <si>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</si>
  <si>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</si>
  <si>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</si>
  <si>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</si>
  <si>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</si>
  <si>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</si>
  <si>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</si>
  <si>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</si>
  <si>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</si>
  <si>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</si>
  <si>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</si>
  <si>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</si>
  <si>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</si>
  <si>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</si>
  <si>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</si>
  <si>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</si>
  <si>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</si>
  <si>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</si>
  <si>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</si>
  <si>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</si>
  <si>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</si>
  <si>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</si>
  <si>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</si>
  <si>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</si>
  <si>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</si>
  <si>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</si>
  <si>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</si>
  <si>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</si>
  <si>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</si>
  <si>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</si>
  <si>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</si>
  <si>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</si>
  <si>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</si>
  <si>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</si>
  <si>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</si>
  <si>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</si>
  <si>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</si>
  <si>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</si>
  <si>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</si>
  <si>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</si>
  <si>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</si>
  <si>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</si>
  <si>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</si>
  <si>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</si>
  <si>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</si>
  <si>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</si>
  <si>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</si>
  <si>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</si>
  <si>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</si>
  <si>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</si>
  <si>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</si>
  <si>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</si>
  <si>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</si>
  <si>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</si>
  <si>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</si>
  <si>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</si>
  <si>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</si>
  <si>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</si>
  <si>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</si>
  <si>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</si>
  <si>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</si>
  <si>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</si>
  <si>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</si>
  <si>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</si>
  <si>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</si>
  <si>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</si>
  <si>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</si>
  <si>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</si>
  <si>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</si>
  <si>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</si>
  <si>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</si>
  <si>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</si>
  <si>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</si>
  <si>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</si>
  <si>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</si>
  <si>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</si>
  <si>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</si>
  <si>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</si>
  <si>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</si>
  <si>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</si>
  <si>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</si>
  <si>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</si>
  <si>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</si>
  <si>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</si>
  <si>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</si>
  <si>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</si>
  <si>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</si>
  <si>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</si>
  <si>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</si>
  <si>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</si>
  <si>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</si>
  <si>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</si>
  <si>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</si>
  <si>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</si>
  <si>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</si>
  <si>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</si>
  <si>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</si>
  <si>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</si>
  <si>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</si>
  <si>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</si>
  <si>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</si>
  <si>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</si>
  <si>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</si>
  <si>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</si>
  <si>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</si>
  <si>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</si>
  <si>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</si>
  <si>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</si>
  <si>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</si>
  <si>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</si>
  <si>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</si>
  <si>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</si>
  <si>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</si>
  <si>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</si>
  <si>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</si>
  <si>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</si>
  <si>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</si>
  <si>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</si>
  <si>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</si>
  <si>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</si>
  <si>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</si>
  <si>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</si>
  <si>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</si>
  <si>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</si>
  <si>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</si>
  <si>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</si>
  <si>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</si>
  <si>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</si>
  <si>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</si>
  <si>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</si>
  <si>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</si>
  <si>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</si>
  <si>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</si>
  <si>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</si>
  <si>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</si>
  <si>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</si>
  <si>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</si>
  <si>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</si>
  <si>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</si>
  <si>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</si>
  <si>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</si>
  <si>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</si>
  <si>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</si>
  <si>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</si>
  <si>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</si>
  <si>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</si>
  <si>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</si>
  <si>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</si>
  <si>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</si>
  <si>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</si>
  <si>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</si>
  <si>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</si>
  <si>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</si>
  <si>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</si>
  <si>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</si>
  <si>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</si>
  <si>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</si>
  <si>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</si>
  <si>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</si>
  <si>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</si>
  <si>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</si>
  <si>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</si>
  <si>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</si>
  <si>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</si>
  <si>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</si>
  <si>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</si>
  <si>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</si>
  <si>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</si>
  <si>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</si>
  <si>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</si>
  <si>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</si>
  <si>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</si>
  <si>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</si>
  <si>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</si>
  <si>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</si>
  <si>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</si>
  <si>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</si>
  <si>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</si>
  <si>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</si>
  <si>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</si>
  <si>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</si>
  <si>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</si>
  <si>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</si>
  <si>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</si>
  <si>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</si>
  <si>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</si>
  <si>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</si>
  <si>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</si>
  <si>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</si>
  <si>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</si>
  <si>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</si>
  <si>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</si>
  <si>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</si>
  <si>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</si>
  <si>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</si>
  <si>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</si>
  <si>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</si>
  <si>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</si>
  <si>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</si>
  <si>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</si>
  <si>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</si>
  <si>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</si>
  <si>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</si>
  <si>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</si>
  <si>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</si>
  <si>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</si>
  <si>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</si>
  <si>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</si>
  <si>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</si>
  <si>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</si>
  <si>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</si>
  <si>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</si>
  <si>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</si>
  <si>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</si>
  <si>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</si>
  <si>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</si>
  <si>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</si>
  <si>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</si>
  <si>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</si>
  <si>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</si>
  <si>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</si>
  <si>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</si>
  <si>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</si>
  <si>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</si>
  <si>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</si>
  <si>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</si>
  <si>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</si>
  <si>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</si>
  <si>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</si>
  <si>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</si>
  <si>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</si>
  <si>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</si>
  <si>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</si>
  <si>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</si>
  <si>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</si>
  <si>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</si>
  <si>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</si>
  <si>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</si>
  <si>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</si>
  <si>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</si>
  <si>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</si>
  <si>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</si>
  <si>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</si>
  <si>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</si>
  <si>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</si>
  <si>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</si>
  <si>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</si>
  <si>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</si>
  <si>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</si>
  <si>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</si>
  <si>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</si>
  <si>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</si>
  <si>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</si>
  <si>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</si>
  <si>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</si>
  <si>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</si>
  <si>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</si>
  <si>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</si>
  <si>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</si>
  <si>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</si>
  <si>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</si>
  <si>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</si>
  <si>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</si>
  <si>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</si>
  <si>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</si>
  <si>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</si>
  <si>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</si>
  <si>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</si>
  <si>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</si>
  <si>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</si>
  <si>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</si>
  <si>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</si>
  <si>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</si>
  <si>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</si>
  <si>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</si>
  <si>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</si>
  <si>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</si>
  <si>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</si>
  <si>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</si>
  <si>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</si>
  <si>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</si>
  <si>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</si>
  <si>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</si>
  <si>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</si>
  <si>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</si>
  <si>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</si>
  <si>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</si>
  <si>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</si>
  <si>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</si>
  <si>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</si>
  <si>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</si>
  <si>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</si>
  <si>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</si>
  <si>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</si>
  <si>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</si>
  <si>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</si>
  <si>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</si>
  <si>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</si>
  <si>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</si>
  <si>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</si>
  <si>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</si>
  <si>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</si>
  <si>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</si>
  <si>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</si>
  <si>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</si>
  <si>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</si>
  <si>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</si>
  <si>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</si>
  <si>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</si>
  <si>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</si>
  <si>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</si>
  <si>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</si>
  <si>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</si>
  <si>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</si>
  <si>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</si>
  <si>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</si>
  <si>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</si>
  <si>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</si>
  <si>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</si>
  <si>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</si>
  <si>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</si>
  <si>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</si>
  <si>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</si>
  <si>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</si>
  <si>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</si>
  <si>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</si>
  <si>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</si>
  <si>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</si>
  <si>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</si>
  <si>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</si>
  <si>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</si>
  <si>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</si>
  <si>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</si>
  <si>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</si>
  <si>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</si>
  <si>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</si>
  <si>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</si>
  <si>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</si>
  <si>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</si>
  <si>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</si>
  <si>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</si>
  <si>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</si>
  <si>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</si>
  <si>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</si>
  <si>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</si>
  <si>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</si>
  <si>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</si>
  <si>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</si>
  <si>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</si>
  <si>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</si>
  <si>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</si>
  <si>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</si>
  <si>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</si>
  <si>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</si>
  <si>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</si>
  <si>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</si>
  <si>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</si>
  <si>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</si>
  <si>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</si>
  <si>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</si>
  <si>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</si>
  <si>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</si>
  <si>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</si>
  <si>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</si>
  <si>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</si>
  <si>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</si>
  <si>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</si>
  <si>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</si>
  <si>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</si>
  <si>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</si>
  <si>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</si>
  <si>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</si>
  <si>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</si>
  <si>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</si>
  <si>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</si>
  <si>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</si>
  <si>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</si>
  <si>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</si>
  <si>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</si>
  <si>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</si>
  <si>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</si>
  <si>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</si>
  <si>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</si>
  <si>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</si>
  <si>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</si>
  <si>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</si>
  <si>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</si>
  <si>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</si>
  <si>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</si>
  <si>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</si>
  <si>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</si>
  <si>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</si>
  <si>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</si>
  <si>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</si>
  <si>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</si>
  <si>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</si>
  <si>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</si>
  <si>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</si>
  <si>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</si>
  <si>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</si>
  <si>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</si>
  <si>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</si>
  <si>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</si>
  <si>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</si>
  <si>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</si>
  <si>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</si>
  <si>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</si>
  <si>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</si>
  <si>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</si>
  <si>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</si>
  <si>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</si>
  <si>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</si>
  <si>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</si>
  <si>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</si>
  <si>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</si>
  <si>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</si>
  <si>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</si>
  <si>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</si>
  <si>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</si>
  <si>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</si>
  <si>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</si>
  <si>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</si>
  <si>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</si>
  <si>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</si>
  <si>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</si>
  <si>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</si>
  <si>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</si>
  <si>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</si>
  <si>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</si>
  <si>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</si>
  <si>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</si>
  <si>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</si>
  <si>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</si>
  <si>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</si>
  <si>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</si>
  <si>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</si>
  <si>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</si>
  <si>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</si>
  <si>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</si>
  <si>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</si>
  <si>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</si>
  <si>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</si>
  <si>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</si>
  <si>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</si>
  <si>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</si>
  <si>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</si>
  <si>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</si>
  <si>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</si>
  <si>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</si>
  <si>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</si>
  <si>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</si>
  <si>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</si>
  <si>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</si>
  <si>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</si>
  <si>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</si>
  <si>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</si>
  <si>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</si>
  <si>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</si>
  <si>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</si>
  <si>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</si>
  <si>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</si>
  <si>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</si>
  <si>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</si>
  <si>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</si>
  <si>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</si>
  <si>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</si>
  <si>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</si>
  <si>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</si>
  <si>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</si>
  <si>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</si>
  <si>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</si>
  <si>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</si>
  <si>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</si>
  <si>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</si>
  <si>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</si>
  <si>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</si>
  <si>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</si>
  <si>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</si>
  <si>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</si>
  <si>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</si>
  <si>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</si>
  <si>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</si>
  <si>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</si>
  <si>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</si>
  <si>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</si>
  <si>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</si>
  <si>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</si>
  <si>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</si>
  <si>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</si>
  <si>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</si>
  <si>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</si>
  <si>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</si>
  <si>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</si>
  <si>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</si>
  <si>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</si>
  <si>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</si>
  <si>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</si>
  <si>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</si>
  <si>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</si>
  <si>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</si>
  <si>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</si>
  <si>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</si>
  <si>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</si>
  <si>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</si>
  <si>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</si>
  <si>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</si>
  <si>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</si>
  <si>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</si>
  <si>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</si>
  <si>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</si>
  <si>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</si>
  <si>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</si>
  <si>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</si>
  <si>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</si>
  <si>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</si>
  <si>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</si>
  <si>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</si>
  <si>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</si>
  <si>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</si>
  <si>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</si>
  <si>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</si>
  <si>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</si>
  <si>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</si>
  <si>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</si>
  <si>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</si>
  <si>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</si>
  <si>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</si>
  <si>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</si>
  <si>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</si>
  <si>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</si>
  <si>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</si>
  <si>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</si>
  <si>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</si>
  <si>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</si>
  <si>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</si>
  <si>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</si>
  <si>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</si>
  <si>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</si>
  <si>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</si>
  <si>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</si>
  <si>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</si>
  <si>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</si>
  <si>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</si>
  <si>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</si>
  <si>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</si>
  <si>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</si>
  <si>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</si>
  <si>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</si>
  <si>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</si>
  <si>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</si>
  <si>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</si>
  <si>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</si>
  <si>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</si>
  <si>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</si>
  <si>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</si>
  <si>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</si>
  <si>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</si>
  <si>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</si>
  <si>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</si>
  <si>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</si>
  <si>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</si>
  <si>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</si>
  <si>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</si>
  <si>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</si>
  <si>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</si>
  <si>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</si>
  <si>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</si>
  <si>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</si>
  <si>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</si>
  <si>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</si>
  <si>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</si>
  <si>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</si>
  <si>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</si>
  <si>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</si>
  <si>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</si>
  <si>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</si>
  <si>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</si>
  <si>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</si>
  <si>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</si>
  <si>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</si>
  <si>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</si>
  <si>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</si>
  <si>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</si>
  <si>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</si>
  <si>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</si>
  <si>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</si>
  <si>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</si>
  <si>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</si>
  <si>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</si>
  <si>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</si>
  <si>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</si>
  <si>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</si>
  <si>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</si>
  <si>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</si>
  <si>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</si>
  <si>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</si>
  <si>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</si>
  <si>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</si>
  <si>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</si>
  <si>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</si>
  <si>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</si>
  <si>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</si>
  <si>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</si>
  <si>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</si>
  <si>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</si>
  <si>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</si>
  <si>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</si>
  <si>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</si>
  <si>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</si>
  <si>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</si>
  <si>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</si>
  <si>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</si>
  <si>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</si>
  <si>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</si>
  <si>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</si>
  <si>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</si>
  <si>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</si>
  <si>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</si>
  <si>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</si>
  <si>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</si>
  <si>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</si>
  <si>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</si>
  <si>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</si>
  <si>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</si>
  <si>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</si>
  <si>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</si>
  <si>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</si>
  <si>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</si>
  <si>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</si>
  <si>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</si>
  <si>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</si>
  <si>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</si>
  <si>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</si>
  <si>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</si>
  <si>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</si>
  <si>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</si>
  <si>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</si>
  <si>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</si>
  <si>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</si>
  <si>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</si>
  <si>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</si>
  <si>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</si>
  <si>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</si>
  <si>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</si>
  <si>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</si>
  <si>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</si>
  <si>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</si>
  <si>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</si>
  <si>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</si>
  <si>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</si>
  <si>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</si>
  <si>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</si>
  <si>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</si>
  <si>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</si>
  <si>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</si>
  <si>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</si>
  <si>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</si>
  <si>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</si>
  <si>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</si>
  <si>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</si>
  <si>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</si>
  <si>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</si>
  <si>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</si>
  <si>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</si>
  <si>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</si>
  <si>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</si>
  <si>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</si>
  <si>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</si>
  <si>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</si>
  <si>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</si>
  <si>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</si>
  <si>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</si>
  <si>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</si>
  <si>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</si>
  <si>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</si>
  <si>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</si>
  <si>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</si>
  <si>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</si>
  <si>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</si>
  <si>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</si>
  <si>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</si>
  <si>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</si>
  <si>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</si>
  <si>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</si>
  <si>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</si>
  <si>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</si>
  <si>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</si>
  <si>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</si>
  <si>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</si>
  <si>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</si>
  <si>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</si>
  <si>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</si>
  <si>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</si>
  <si>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</si>
  <si>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</si>
  <si>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</si>
  <si>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</si>
  <si>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</si>
  <si>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</si>
  <si>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</si>
  <si>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</si>
  <si>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</si>
  <si>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</si>
  <si>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</si>
  <si>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</si>
  <si>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</si>
  <si>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</si>
  <si>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</si>
  <si>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</si>
  <si>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</si>
  <si>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</si>
  <si>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</si>
  <si>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</si>
  <si>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</si>
  <si>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</si>
  <si>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</si>
  <si>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</si>
  <si>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</si>
  <si>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</si>
  <si>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</si>
  <si>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</si>
  <si>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</si>
  <si>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</si>
  <si>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</si>
  <si>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</si>
  <si>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</si>
  <si>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</si>
  <si>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</si>
  <si>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</si>
  <si>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</si>
  <si>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</si>
  <si>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</si>
  <si>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</si>
  <si>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</si>
  <si>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</si>
  <si>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</si>
  <si>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</si>
  <si>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</si>
  <si>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</si>
  <si>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</si>
  <si>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</si>
  <si>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</si>
  <si>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</si>
  <si>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</si>
  <si>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</si>
  <si>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</si>
  <si>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</si>
  <si>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</si>
  <si>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</si>
  <si>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</si>
  <si>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</si>
  <si>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</si>
  <si>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</si>
  <si>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</si>
  <si>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</si>
  <si>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</si>
  <si>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</si>
  <si>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</si>
  <si>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</si>
  <si>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</si>
  <si>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</si>
  <si>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</si>
  <si>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</si>
  <si>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</si>
  <si>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</si>
  <si>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</si>
  <si>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</si>
  <si>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</si>
  <si>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</si>
  <si>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</si>
  <si>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</si>
  <si>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</si>
  <si>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</si>
  <si>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</si>
  <si>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</si>
  <si>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</si>
  <si>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</si>
  <si>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</si>
  <si>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</si>
  <si>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</si>
  <si>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</si>
  <si>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</si>
  <si>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</si>
  <si>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</si>
  <si>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</si>
  <si>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</si>
  <si>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</si>
  <si>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</si>
  <si>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</si>
  <si>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</si>
  <si>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</si>
  <si>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</si>
  <si>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</si>
  <si>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</si>
  <si>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</si>
  <si>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</si>
  <si>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</si>
  <si>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</si>
  <si>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</si>
  <si>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</si>
  <si>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</si>
  <si>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</si>
  <si>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</si>
  <si>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</si>
  <si>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</si>
  <si>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</si>
  <si>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</si>
  <si>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</si>
  <si>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</si>
  <si>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</si>
  <si>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</si>
  <si>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</si>
  <si>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</si>
  <si>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</si>
  <si>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</si>
  <si>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</si>
  <si>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</si>
  <si>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</si>
  <si>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</si>
  <si>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</si>
  <si>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</si>
  <si>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</si>
  <si>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</si>
  <si>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</si>
  <si>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</si>
  <si>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</si>
  <si>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</si>
  <si>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</si>
  <si>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</si>
  <si>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</si>
  <si>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</si>
  <si>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</si>
  <si>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</si>
  <si>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</si>
  <si>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</si>
  <si>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</si>
  <si>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</si>
  <si>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</si>
  <si>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</si>
  <si>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</si>
  <si>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</si>
  <si>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</si>
  <si>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</si>
  <si>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</si>
  <si>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</si>
  <si>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</si>
  <si>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</si>
  <si>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</si>
  <si>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</si>
  <si>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</si>
  <si>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</si>
  <si>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</si>
  <si>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</si>
  <si>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</si>
  <si>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</si>
  <si>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</si>
  <si>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</si>
  <si>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</si>
  <si>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</si>
  <si>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</si>
  <si>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</si>
  <si>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</si>
  <si>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</si>
  <si>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</si>
  <si>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</si>
  <si>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</si>
  <si>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</si>
  <si>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</si>
  <si>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</si>
  <si>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</si>
  <si>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</si>
  <si>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</si>
  <si>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</si>
  <si>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</si>
  <si>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</si>
  <si>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</si>
  <si>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</si>
  <si>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</si>
  <si>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</si>
  <si>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</si>
  <si>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</si>
  <si>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</si>
  <si>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</si>
  <si>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</si>
  <si>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</si>
  <si>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</si>
  <si>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</si>
  <si>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</si>
  <si>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</si>
  <si>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</si>
  <si>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</si>
  <si>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</si>
  <si>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</si>
  <si>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</si>
  <si>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</si>
  <si>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</si>
  <si>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</si>
  <si>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</si>
  <si>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</si>
  <si>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</si>
  <si>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</si>
  <si>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</si>
  <si>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</si>
  <si>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</si>
  <si>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</si>
  <si>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</si>
  <si>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</si>
  <si>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</si>
  <si>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</si>
  <si>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</si>
  <si>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</si>
  <si>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</si>
  <si>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</si>
  <si>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</si>
  <si>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</si>
  <si>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</si>
  <si>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</si>
  <si>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</si>
  <si>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</si>
  <si>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</si>
  <si>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</si>
  <si>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</si>
  <si>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</si>
  <si>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</si>
  <si>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</si>
  <si>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</si>
  <si>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</si>
  <si>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</si>
  <si>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</si>
  <si>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</si>
  <si>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</si>
  <si>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</si>
  <si>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</si>
  <si>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</si>
  <si>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</si>
  <si>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</si>
  <si>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</si>
  <si>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</si>
  <si>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</si>
  <si>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</si>
  <si>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</si>
  <si>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</si>
  <si>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</si>
  <si>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</si>
  <si>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</si>
  <si>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</si>
  <si>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</si>
  <si>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</si>
  <si>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</si>
  <si>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</si>
  <si>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</si>
  <si>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</si>
  <si>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</si>
  <si>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</si>
  <si>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</si>
  <si>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</si>
  <si>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</si>
  <si>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</si>
  <si>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</si>
  <si>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</si>
  <si>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</si>
  <si>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</si>
  <si>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</si>
  <si>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</si>
  <si>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</si>
  <si>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</si>
  <si>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</si>
  <si>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</si>
  <si>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</si>
  <si>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</si>
  <si>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</si>
  <si>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</si>
  <si>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</si>
  <si>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</si>
  <si>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</si>
  <si>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</si>
  <si>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</si>
  <si>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</si>
  <si>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</si>
  <si>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</si>
  <si>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</si>
  <si>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</si>
  <si>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</si>
  <si>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</si>
  <si>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</si>
  <si>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</si>
  <si>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</si>
  <si>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</si>
  <si>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</si>
  <si>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</si>
  <si>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</si>
  <si>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</si>
  <si>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</si>
  <si>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</si>
  <si>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</si>
  <si>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</si>
  <si>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</si>
  <si>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</si>
  <si>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</si>
  <si>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</si>
  <si>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</si>
  <si>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</si>
  <si>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</si>
  <si>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</si>
  <si>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</si>
  <si>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</si>
  <si>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</si>
  <si>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</si>
  <si>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</si>
  <si>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</si>
  <si>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</si>
  <si>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</si>
  <si>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</si>
  <si>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</si>
  <si>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</si>
  <si>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</si>
  <si>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</si>
  <si>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</si>
  <si>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</si>
  <si>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</si>
  <si>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</si>
  <si>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</si>
  <si>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</si>
  <si>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</si>
  <si>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</si>
  <si>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</si>
  <si>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</si>
  <si>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</si>
  <si>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</si>
  <si>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</si>
  <si>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</si>
  <si>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</si>
  <si>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</si>
  <si>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</si>
  <si>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</si>
  <si>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</si>
  <si>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</si>
  <si>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</si>
  <si>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</si>
  <si>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</si>
  <si>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</si>
  <si>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</si>
  <si>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</si>
  <si>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</si>
  <si>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</si>
  <si>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</si>
  <si>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</si>
  <si>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</si>
  <si>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</si>
  <si>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</si>
  <si>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</si>
  <si>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</si>
  <si>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</si>
  <si>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</si>
  <si>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</si>
  <si>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</si>
  <si>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</si>
  <si>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</si>
  <si>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</si>
  <si>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</si>
  <si>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</si>
  <si>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</si>
  <si>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</si>
  <si>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</si>
  <si>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</si>
  <si>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</si>
  <si>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</si>
  <si>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</si>
  <si>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</si>
  <si>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</si>
  <si>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</si>
  <si>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</si>
  <si>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</si>
  <si>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</si>
  <si>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</si>
  <si>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</si>
  <si>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</si>
  <si>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</si>
  <si>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</si>
  <si>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</si>
  <si>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</si>
  <si>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</si>
  <si>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</si>
  <si>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</si>
  <si>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</si>
  <si>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</si>
  <si>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</si>
  <si>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</si>
  <si>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</si>
  <si>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</si>
  <si>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</si>
  <si>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</si>
  <si>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</si>
  <si>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</si>
  <si>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</si>
  <si>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</si>
  <si>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</si>
  <si>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</si>
  <si>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</si>
  <si>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</si>
  <si>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</si>
  <si>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</si>
  <si>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</si>
  <si>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</si>
  <si>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</si>
  <si>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</si>
  <si>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</si>
  <si>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</si>
  <si>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</si>
  <si>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</si>
  <si>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</si>
  <si>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</si>
  <si>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</si>
  <si>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</si>
  <si>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</si>
  <si>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</si>
  <si>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</si>
  <si>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</si>
  <si>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</si>
  <si>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</si>
  <si>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</si>
  <si>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</si>
  <si>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</si>
  <si>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</si>
  <si>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</si>
  <si>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</si>
  <si>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</si>
  <si>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</si>
  <si>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</si>
  <si>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</si>
  <si>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</si>
  <si>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</si>
  <si>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</si>
  <si>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</si>
  <si>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</si>
  <si>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</si>
  <si>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</si>
  <si>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</si>
  <si>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</si>
  <si>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</si>
  <si>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</si>
  <si>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</si>
  <si>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</si>
  <si>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</si>
  <si>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</si>
  <si>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</si>
  <si>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</si>
  <si>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</si>
  <si>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</si>
  <si>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</si>
  <si>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</si>
  <si>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</si>
  <si>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</si>
  <si>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</si>
  <si>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</si>
  <si>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</si>
  <si>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</si>
  <si>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</si>
  <si>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</si>
  <si>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</si>
  <si>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</si>
  <si>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</si>
  <si>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</si>
  <si>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</si>
  <si>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</si>
  <si>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</si>
  <si>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</si>
  <si>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</si>
  <si>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</si>
  <si>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</si>
  <si>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</si>
  <si>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</si>
  <si>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</si>
  <si>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</si>
  <si>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</si>
  <si>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</si>
  <si>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</si>
  <si>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</si>
  <si>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</si>
  <si>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</si>
  <si>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</si>
  <si>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</si>
  <si>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</si>
  <si>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</si>
  <si>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</si>
  <si>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</si>
  <si>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</si>
  <si>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</si>
  <si>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</si>
  <si>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</si>
  <si>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</si>
  <si>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</si>
  <si>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</si>
  <si>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</si>
  <si>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</si>
  <si>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</si>
  <si>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</si>
  <si>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</si>
  <si>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</si>
  <si>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</si>
  <si>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</si>
  <si>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</si>
  <si>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</si>
  <si>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</si>
  <si>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</si>
  <si>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</si>
  <si>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</si>
  <si>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</si>
  <si>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</si>
  <si>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</si>
  <si>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</si>
  <si>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</si>
  <si>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</si>
  <si>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</si>
  <si>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</si>
  <si>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</si>
  <si>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</si>
  <si>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</si>
  <si>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</si>
  <si>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</si>
  <si>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</si>
  <si>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</si>
  <si>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</si>
  <si>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</si>
  <si>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</si>
  <si>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</si>
  <si>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</si>
  <si>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</si>
  <si>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</si>
  <si>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</si>
  <si>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</si>
  <si>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</si>
  <si>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</si>
  <si>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</si>
  <si>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</si>
  <si>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</si>
  <si>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</si>
  <si>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</si>
  <si>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</si>
  <si>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</si>
  <si>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</si>
  <si>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</si>
  <si>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</si>
  <si>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</si>
  <si>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</si>
  <si>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</si>
  <si>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</si>
  <si>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</si>
  <si>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</si>
  <si>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</si>
  <si>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</si>
  <si>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</si>
  <si>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</si>
  <si>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</si>
  <si>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</si>
  <si>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</si>
  <si>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</si>
  <si>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</si>
  <si>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</si>
  <si>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</si>
  <si>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</si>
  <si>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</si>
  <si>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</si>
  <si>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</si>
  <si>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</si>
  <si>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</si>
  <si>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</si>
  <si>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</si>
  <si>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</si>
  <si>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</si>
  <si>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</si>
  <si>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</si>
  <si>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</si>
  <si>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</si>
  <si>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</si>
  <si>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</si>
  <si>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</si>
  <si>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</si>
  <si>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</si>
  <si>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</si>
  <si>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</si>
  <si>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</si>
  <si>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</si>
  <si>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</si>
  <si>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</si>
  <si>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</si>
  <si>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</si>
  <si>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</si>
  <si>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</si>
  <si>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</si>
  <si>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</si>
  <si>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</si>
  <si>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</si>
  <si>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</si>
  <si>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</si>
  <si>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</si>
  <si>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</si>
  <si>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</si>
  <si>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</si>
  <si>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</si>
  <si>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</si>
  <si>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</si>
  <si>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</si>
  <si>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</si>
  <si>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</si>
  <si>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</si>
  <si>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</si>
  <si>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</si>
  <si>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</si>
  <si>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</si>
  <si>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</si>
  <si>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</si>
  <si>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</si>
  <si>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</si>
  <si>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</si>
  <si>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</si>
  <si>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</si>
  <si>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</si>
  <si>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</si>
  <si>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</si>
  <si>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</si>
  <si>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</si>
  <si>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</si>
  <si>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</si>
  <si>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</si>
  <si>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</si>
  <si>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</si>
  <si>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</si>
  <si>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</si>
  <si>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</si>
  <si>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</si>
  <si>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</si>
  <si>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</si>
  <si>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</si>
  <si>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</si>
  <si>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</si>
  <si>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</si>
  <si>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</si>
  <si>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</si>
  <si>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</si>
  <si>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</si>
  <si>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</si>
  <si>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</si>
  <si>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</si>
  <si>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</si>
  <si>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</si>
  <si>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</si>
  <si>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</si>
  <si>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</si>
  <si>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</si>
  <si>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</si>
  <si>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</si>
  <si>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</si>
  <si>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</si>
  <si>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</si>
  <si>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</si>
  <si>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</si>
  <si>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</si>
  <si>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</si>
  <si>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</si>
  <si>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</si>
  <si>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</si>
  <si>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</si>
  <si>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</si>
  <si>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</si>
  <si>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</si>
  <si>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</si>
  <si>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</si>
  <si>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</si>
  <si>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</si>
  <si>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</si>
  <si>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</si>
  <si>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</si>
  <si>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</si>
  <si>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</si>
  <si>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</si>
  <si>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</si>
  <si>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</si>
  <si>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</si>
  <si>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</si>
  <si>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</si>
  <si>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</si>
  <si>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</si>
  <si>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</si>
  <si>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</si>
  <si>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</si>
  <si>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</si>
  <si>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</si>
  <si>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</si>
  <si>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</si>
  <si>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</si>
  <si>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</si>
  <si>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</si>
  <si>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</si>
  <si>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</si>
  <si>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</si>
  <si>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</si>
  <si>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</si>
  <si>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</si>
  <si>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</si>
  <si>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</si>
  <si>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</si>
  <si>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</si>
  <si>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</si>
  <si>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</si>
  <si>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</si>
  <si>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</si>
  <si>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</si>
  <si>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</si>
  <si>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</si>
  <si>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</si>
  <si>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</si>
  <si>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</si>
  <si>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</si>
  <si>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</si>
  <si>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</si>
  <si>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</si>
  <si>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</si>
  <si>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</si>
  <si>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</si>
  <si>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</si>
  <si>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</si>
  <si>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</si>
  <si>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</si>
  <si>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</si>
  <si>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</si>
  <si>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</si>
  <si>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</si>
  <si>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</si>
  <si>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</si>
  <si>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</si>
  <si>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</si>
  <si>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</si>
  <si>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</si>
  <si>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</si>
  <si>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</si>
  <si>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</si>
  <si>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</si>
  <si>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</si>
  <si>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</si>
  <si>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</si>
  <si>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</si>
  <si>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</si>
  <si>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</si>
  <si>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</si>
  <si>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</si>
  <si>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</si>
  <si>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</si>
  <si>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</si>
  <si>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</si>
  <si>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</si>
  <si>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</si>
  <si>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</si>
  <si>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</si>
  <si>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</si>
  <si>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</si>
  <si>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</si>
  <si>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</si>
  <si>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</si>
  <si>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</si>
  <si>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</si>
  <si>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</si>
  <si>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</si>
  <si>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</si>
  <si>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</si>
  <si>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</si>
  <si>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</si>
  <si>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</si>
  <si>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</si>
  <si>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</si>
  <si>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</si>
  <si>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</si>
  <si>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</si>
  <si>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</si>
  <si>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</si>
  <si>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</si>
  <si>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</si>
  <si>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</si>
  <si>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</si>
  <si>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</si>
  <si>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</si>
  <si>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</si>
  <si>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</si>
  <si>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</si>
  <si>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</si>
  <si>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</si>
  <si>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</si>
  <si>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</si>
  <si>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</si>
  <si>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</si>
  <si>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</si>
  <si>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</si>
  <si>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</si>
  <si>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</si>
  <si>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</si>
  <si>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</si>
  <si>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</si>
  <si>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</si>
  <si>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</si>
  <si>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</si>
  <si>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</si>
  <si>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</si>
  <si>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</si>
  <si>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</si>
  <si>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</si>
  <si>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</si>
  <si>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</si>
  <si>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</si>
  <si>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</si>
  <si>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</si>
  <si>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</si>
  <si>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</si>
  <si>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</si>
  <si>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</si>
  <si>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</si>
  <si>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</si>
  <si>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</si>
  <si>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</si>
  <si>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</si>
  <si>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</si>
  <si>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</si>
  <si>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</si>
  <si>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</si>
  <si>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</si>
  <si>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</si>
  <si>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</si>
  <si>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</si>
  <si>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</si>
  <si>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</si>
  <si>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</si>
  <si>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</si>
  <si>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</si>
  <si>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</si>
  <si>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</si>
  <si>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</si>
  <si>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</si>
  <si>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</si>
  <si>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</si>
  <si>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</si>
  <si>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</si>
  <si>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</si>
  <si>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</si>
  <si>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</si>
  <si>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</si>
  <si>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</si>
  <si>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</si>
  <si>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</si>
  <si>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</si>
  <si>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</si>
  <si>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</si>
  <si>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</si>
  <si>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</si>
  <si>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</si>
  <si>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</si>
  <si>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</si>
  <si>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</si>
  <si>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</si>
  <si>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</si>
  <si>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</si>
  <si>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</si>
  <si>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</si>
  <si>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</si>
  <si>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</si>
  <si>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</si>
  <si>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</si>
  <si>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</si>
  <si>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</si>
  <si>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</si>
  <si>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</si>
  <si>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</si>
  <si>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</si>
  <si>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</si>
  <si>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</si>
  <si>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</si>
  <si>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</si>
  <si>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</si>
  <si>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</si>
  <si>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</si>
  <si>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</si>
  <si>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</si>
  <si>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</si>
  <si>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</si>
  <si>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</si>
  <si>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</si>
  <si>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</si>
  <si>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</si>
  <si>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</si>
  <si>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</si>
  <si>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</si>
  <si>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</si>
  <si>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</si>
  <si>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</si>
  <si>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</si>
  <si>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</si>
  <si>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</si>
  <si>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</si>
  <si>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</si>
  <si>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</si>
  <si>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</si>
  <si>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</si>
  <si>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</si>
  <si>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</si>
  <si>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</si>
  <si>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</si>
  <si>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</si>
  <si>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</si>
  <si>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</si>
  <si>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</si>
  <si>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</si>
  <si>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</si>
  <si>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</si>
  <si>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</si>
  <si>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</si>
  <si>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</si>
  <si>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</si>
  <si>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</si>
  <si>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</si>
  <si>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</si>
  <si>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</si>
  <si>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</si>
  <si>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</si>
  <si>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</si>
  <si>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</si>
  <si>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</si>
  <si>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</si>
  <si>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</si>
  <si>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</si>
  <si>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</si>
  <si>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</si>
  <si>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</si>
  <si>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</si>
  <si>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</si>
  <si>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</si>
  <si>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</si>
  <si>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</si>
  <si>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</si>
  <si>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</si>
  <si>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</si>
  <si>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</si>
  <si>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</si>
  <si>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</si>
  <si>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</si>
  <si>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</si>
  <si>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</si>
  <si>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</si>
  <si>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</si>
  <si>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</si>
  <si>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</si>
  <si>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</si>
  <si>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</si>
  <si>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</si>
  <si>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</si>
  <si>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</si>
  <si>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</si>
  <si>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</si>
  <si>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</si>
  <si>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</si>
  <si>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</si>
  <si>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</si>
  <si>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</si>
  <si>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</si>
  <si>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</si>
  <si>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</si>
  <si>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</si>
  <si>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</si>
  <si>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</si>
  <si>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</si>
  <si>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</si>
  <si>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</si>
  <si>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</si>
  <si>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</si>
  <si>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</si>
  <si>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</si>
  <si>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</si>
  <si>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</si>
  <si>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</si>
  <si>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</si>
  <si>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</si>
  <si>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</si>
  <si>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</si>
  <si>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</si>
  <si>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</si>
  <si>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</si>
  <si>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</si>
  <si>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</si>
  <si>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</si>
  <si>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</si>
  <si>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</si>
  <si>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</si>
  <si>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</si>
  <si>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</si>
  <si>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</si>
  <si>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</si>
  <si>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</si>
  <si>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</si>
  <si>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</si>
  <si>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</si>
  <si>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</si>
  <si>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</si>
  <si>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</si>
  <si>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</si>
  <si>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</si>
  <si>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</si>
  <si>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</si>
  <si>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</si>
  <si>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</si>
  <si>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</si>
  <si>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</si>
  <si>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</si>
  <si>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</si>
  <si>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</si>
  <si>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</si>
  <si>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</si>
  <si>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</si>
  <si>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</si>
  <si>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</si>
  <si>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</si>
  <si>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</si>
  <si>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</si>
  <si>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</si>
  <si>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</si>
  <si>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</si>
  <si>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</si>
  <si>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</si>
  <si>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</si>
  <si>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</si>
  <si>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</si>
  <si>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</si>
  <si>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</si>
  <si>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</si>
  <si>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</si>
  <si>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</si>
  <si>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</si>
  <si>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</si>
  <si>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</si>
  <si>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</si>
  <si>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</si>
  <si>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</si>
  <si>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</si>
  <si>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</si>
  <si>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</si>
  <si>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</si>
  <si>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</si>
  <si>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</si>
  <si>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</si>
  <si>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</si>
  <si>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</si>
  <si>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</si>
  <si>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</si>
  <si>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</si>
  <si>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</si>
  <si>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</si>
  <si>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</si>
  <si>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</si>
  <si>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</si>
  <si>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</si>
  <si>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</si>
  <si>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</si>
  <si>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</si>
  <si>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</si>
  <si>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</si>
  <si>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</si>
  <si>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</si>
  <si>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</si>
  <si>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</si>
  <si>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</si>
  <si>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</si>
  <si>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</si>
  <si>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</si>
  <si>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</si>
  <si>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</si>
  <si>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</si>
  <si>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</si>
  <si>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</si>
  <si>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</si>
  <si>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</si>
  <si>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</si>
  <si>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</si>
  <si>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</si>
  <si>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</si>
  <si>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</si>
  <si>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</si>
  <si>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</si>
  <si>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</si>
  <si>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</si>
  <si>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</si>
  <si>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</si>
  <si>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</si>
  <si>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</si>
  <si>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</si>
  <si>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</si>
  <si>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</si>
  <si>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</si>
  <si>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</si>
  <si>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</si>
  <si>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</si>
  <si>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</si>
  <si>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</si>
  <si>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</si>
  <si>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</si>
  <si>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</si>
  <si>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</si>
  <si>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</si>
  <si>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</si>
  <si>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</si>
  <si>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</si>
  <si>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</si>
  <si>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</si>
  <si>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</si>
  <si>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</si>
  <si>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</si>
  <si>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</si>
  <si>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</si>
  <si>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</si>
  <si>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</si>
  <si>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</si>
  <si>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</si>
  <si>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</si>
  <si>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</si>
  <si>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</si>
  <si>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</si>
  <si>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</si>
  <si>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</si>
  <si>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</si>
  <si>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</si>
  <si>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</si>
  <si>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</si>
  <si>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</si>
  <si>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</si>
  <si>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</si>
  <si>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</si>
  <si>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</si>
  <si>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</si>
  <si>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</si>
  <si>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</si>
  <si>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</si>
  <si>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</si>
  <si>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</si>
  <si>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</si>
  <si>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</si>
  <si>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</si>
  <si>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</si>
  <si>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</si>
  <si>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</si>
  <si>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</si>
  <si>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</si>
  <si>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</si>
  <si>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</si>
  <si>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</si>
  <si>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</si>
  <si>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</si>
  <si>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</si>
  <si>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</si>
  <si>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</si>
  <si>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</si>
  <si>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</si>
  <si>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</si>
  <si>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</si>
  <si>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</si>
  <si>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</si>
  <si>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</si>
  <si>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</si>
  <si>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</si>
  <si>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</si>
  <si>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</si>
  <si>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</si>
  <si>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</si>
  <si>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</si>
  <si>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</si>
  <si>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</si>
  <si>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</si>
  <si>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</si>
  <si>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</si>
  <si>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</si>
  <si>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</si>
  <si>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</si>
  <si>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</si>
  <si>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</si>
  <si>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</si>
  <si>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</si>
  <si>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</si>
  <si>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</si>
  <si>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</si>
  <si>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</si>
  <si>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</si>
  <si>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</si>
  <si>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</si>
  <si>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</si>
  <si>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</si>
  <si>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</si>
  <si>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</si>
  <si>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</si>
  <si>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</si>
  <si>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</si>
  <si>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</si>
  <si>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</si>
  <si>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</si>
  <si>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</si>
  <si>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</si>
  <si>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</si>
  <si>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</si>
  <si>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</si>
  <si>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</si>
  <si>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</si>
  <si>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</si>
  <si>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</si>
  <si>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</si>
  <si>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</si>
  <si>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</si>
  <si>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</si>
  <si>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</si>
  <si>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</si>
  <si>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</si>
  <si>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</si>
  <si>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</si>
  <si>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</si>
  <si>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</si>
  <si>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</si>
  <si>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</si>
  <si>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</si>
  <si>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</si>
  <si>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</si>
  <si>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</si>
  <si>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</si>
  <si>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</si>
  <si>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</si>
  <si>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</si>
  <si>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</si>
  <si>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</si>
  <si>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</si>
  <si>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</si>
  <si>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</si>
  <si>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</si>
  <si>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</si>
  <si>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</si>
  <si>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</si>
  <si>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</si>
  <si>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</si>
  <si>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</si>
  <si>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</si>
  <si>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</si>
  <si>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</si>
  <si>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</si>
  <si>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</si>
  <si>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</si>
  <si>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</si>
  <si>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</si>
  <si>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</si>
  <si>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</si>
  <si>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</si>
  <si>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</si>
  <si>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</si>
  <si>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</si>
  <si>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</si>
  <si>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</si>
  <si>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</si>
  <si>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</si>
  <si>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</si>
  <si>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</si>
  <si>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</si>
  <si>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</si>
  <si>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</si>
  <si>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</si>
  <si>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</si>
  <si>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</si>
  <si>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</si>
  <si>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</si>
  <si>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</si>
  <si>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</si>
  <si>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</si>
  <si>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</si>
  <si>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</si>
  <si>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</si>
  <si>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</si>
  <si>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</si>
  <si>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</si>
  <si>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</si>
  <si>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</si>
  <si>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</si>
  <si>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</si>
  <si>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</si>
  <si>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</si>
  <si>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</si>
  <si>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</si>
  <si>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</si>
  <si>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</si>
  <si>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</si>
  <si>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</si>
  <si>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</si>
  <si>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</si>
  <si>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</si>
  <si>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</si>
  <si>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</si>
  <si>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</si>
  <si>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</si>
  <si>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</si>
  <si>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</si>
  <si>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</si>
  <si>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</si>
  <si>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</si>
  <si>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</si>
  <si>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</si>
  <si>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</si>
  <si>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</si>
  <si>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</si>
  <si>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</si>
  <si>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</si>
  <si>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</si>
  <si>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</si>
  <si>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</si>
  <si>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</si>
  <si>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</si>
  <si>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</si>
  <si>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</si>
  <si>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</si>
  <si>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</si>
  <si>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</si>
  <si>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</si>
  <si>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</si>
  <si>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</si>
  <si>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</si>
  <si>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</si>
  <si>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</si>
  <si>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</si>
  <si>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</si>
  <si>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</si>
  <si>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</si>
  <si>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</si>
  <si>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</si>
  <si>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</si>
  <si>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</si>
  <si>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</si>
  <si>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</si>
  <si>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</si>
  <si>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</si>
  <si>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</si>
  <si>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</si>
  <si>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</si>
  <si>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</si>
  <si>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</si>
  <si>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</si>
  <si>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</si>
  <si>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</si>
  <si>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</si>
  <si>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</si>
  <si>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</si>
  <si>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</si>
  <si>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</si>
  <si>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</si>
  <si>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</si>
  <si>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</si>
  <si>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</si>
  <si>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</si>
  <si>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</si>
  <si>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</si>
  <si>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</si>
  <si>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</si>
  <si>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</si>
  <si>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</si>
  <si>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</si>
  <si>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</si>
  <si>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</si>
  <si>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</si>
  <si>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</si>
  <si>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</si>
  <si>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</si>
  <si>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</si>
  <si>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</si>
  <si>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</si>
  <si>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</si>
  <si>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</si>
  <si>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</si>
  <si>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</si>
  <si>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</si>
  <si>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</si>
  <si>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</si>
  <si>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</si>
  <si>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</si>
  <si>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</si>
  <si>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</si>
  <si>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</si>
  <si>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</si>
  <si>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</si>
  <si>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</si>
  <si>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</si>
  <si>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</si>
  <si>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</si>
  <si>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</si>
  <si>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</si>
  <si>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</si>
  <si>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</si>
  <si>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</si>
  <si>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</si>
  <si>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</si>
  <si>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</si>
  <si>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</si>
  <si>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</si>
  <si>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</si>
  <si>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</si>
  <si>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</si>
  <si>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</si>
  <si>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</si>
  <si>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</si>
  <si>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</si>
  <si>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</si>
  <si>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</si>
  <si>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</si>
  <si>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</si>
  <si>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</si>
  <si>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</si>
  <si>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</si>
  <si>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</si>
  <si>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</si>
  <si>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</si>
  <si>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</si>
  <si>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</si>
  <si>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</si>
  <si>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</si>
  <si>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</si>
  <si>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</si>
  <si>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</si>
  <si>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</si>
  <si>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</si>
  <si>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</si>
  <si>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</si>
  <si>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</si>
  <si>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</si>
  <si>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</si>
  <si>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</si>
  <si>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</si>
  <si>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</si>
  <si>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</si>
  <si>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</si>
  <si>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</si>
  <si>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</si>
  <si>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</si>
  <si>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</si>
  <si>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</si>
  <si>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</si>
  <si>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</si>
  <si>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</si>
  <si>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</si>
  <si>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</si>
  <si>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</si>
  <si>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</si>
  <si>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</si>
  <si>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</si>
  <si>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</si>
  <si>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</si>
  <si>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</si>
  <si>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</si>
  <si>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</si>
  <si>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</si>
  <si>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</si>
  <si>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</si>
  <si>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</si>
  <si>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</si>
  <si>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</si>
  <si>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</si>
  <si>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</si>
  <si>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</si>
  <si>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</si>
  <si>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</si>
  <si>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</si>
  <si>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</si>
  <si>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</si>
  <si>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</si>
  <si>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</si>
  <si>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</si>
  <si>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</si>
  <si>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</si>
  <si>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</si>
  <si>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</si>
  <si>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</si>
  <si>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</si>
  <si>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</si>
  <si>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</si>
  <si>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</si>
  <si>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</si>
  <si>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</si>
  <si>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</si>
  <si>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</si>
  <si>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</si>
  <si>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</si>
  <si>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</si>
  <si>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</si>
  <si>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</si>
  <si>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</si>
  <si>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</si>
  <si>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</si>
  <si>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</si>
  <si>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</si>
  <si>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</si>
  <si>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</si>
  <si>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</si>
  <si>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</si>
  <si>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</si>
  <si>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</si>
  <si>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</si>
  <si>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</si>
  <si>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</si>
  <si>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</si>
  <si>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</si>
  <si>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</si>
  <si>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</si>
  <si>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</si>
  <si>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</si>
  <si>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</si>
  <si>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</si>
  <si>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</si>
  <si>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</si>
  <si>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</si>
  <si>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</si>
  <si>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</si>
  <si>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</si>
  <si>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</si>
  <si>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</si>
  <si>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</si>
  <si>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</si>
  <si>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</si>
  <si>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</si>
  <si>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</si>
  <si>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</si>
  <si>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</si>
  <si>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</si>
  <si>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</si>
  <si>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</si>
  <si>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</si>
  <si>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</si>
  <si>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</si>
  <si>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</si>
  <si>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</si>
  <si>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</si>
  <si>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</si>
  <si>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</si>
  <si>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</si>
  <si>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</si>
  <si>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</si>
  <si>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</si>
  <si>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</si>
  <si>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</si>
  <si>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</si>
  <si>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</si>
  <si>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</si>
  <si>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</si>
  <si>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</si>
  <si>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</si>
  <si>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</si>
  <si>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</si>
  <si>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</si>
  <si>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</si>
  <si>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</si>
  <si>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</si>
  <si>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</si>
  <si>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</si>
  <si>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</si>
  <si>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</si>
  <si>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</si>
  <si>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</si>
  <si>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</si>
  <si>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</si>
  <si>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</si>
  <si>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</si>
  <si>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</si>
  <si>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</si>
  <si>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</si>
  <si>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</si>
  <si>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</si>
  <si>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</si>
  <si>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</si>
  <si>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</si>
  <si>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</si>
  <si>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</si>
  <si>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</si>
  <si>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</si>
  <si>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</si>
  <si>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</si>
  <si>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</si>
  <si>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</si>
  <si>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</si>
  <si>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</si>
  <si>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</si>
  <si>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</si>
  <si>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</si>
  <si>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</si>
  <si>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</si>
  <si>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</si>
  <si>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</si>
  <si>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</si>
  <si>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</si>
  <si>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</si>
  <si>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</si>
  <si>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</si>
  <si>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</si>
  <si>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</si>
  <si>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</si>
  <si>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</si>
  <si>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</si>
  <si>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</si>
  <si>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</si>
  <si>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</si>
  <si>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</si>
  <si>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</si>
  <si>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</si>
  <si>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</si>
  <si>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</si>
  <si>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</si>
  <si>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</si>
  <si>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</si>
  <si>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</si>
  <si>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</si>
  <si>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</si>
  <si>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</si>
  <si>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</si>
  <si>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</si>
  <si>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</si>
  <si>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</si>
  <si>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</si>
  <si>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</si>
  <si>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</si>
  <si>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</si>
  <si>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</si>
  <si>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</si>
  <si>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</si>
  <si>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</si>
  <si>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</si>
  <si>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</si>
  <si>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</si>
  <si>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</si>
  <si>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</si>
  <si>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</si>
  <si>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</si>
  <si>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</si>
  <si>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</si>
  <si>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</si>
  <si>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</si>
  <si>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</si>
  <si>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</si>
  <si>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</si>
  <si>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</si>
  <si>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</si>
  <si>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</si>
  <si>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</si>
  <si>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</si>
  <si>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</si>
  <si>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</si>
  <si>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</si>
  <si>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</si>
  <si>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</si>
  <si>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</si>
  <si>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</si>
  <si>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</si>
  <si>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</si>
  <si>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</si>
  <si>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</si>
  <si>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</si>
  <si>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</si>
  <si>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</si>
  <si>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</si>
  <si>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</si>
  <si>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</si>
  <si>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</si>
  <si>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</si>
  <si>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</si>
  <si>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</si>
  <si>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</si>
  <si>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</si>
  <si>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</si>
  <si>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</si>
  <si>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</si>
  <si>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</si>
  <si>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</si>
  <si>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</si>
  <si>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</si>
  <si>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</si>
  <si>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</si>
  <si>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</si>
  <si>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</si>
  <si>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</si>
  <si>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</si>
  <si>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</si>
  <si>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</si>
  <si>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</si>
  <si>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</si>
  <si>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</si>
  <si>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</si>
  <si>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</si>
  <si>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</si>
  <si>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</si>
  <si>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</si>
  <si>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</si>
  <si>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</si>
  <si>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</si>
  <si>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</si>
  <si>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</si>
  <si>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</si>
  <si>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</si>
  <si>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</si>
  <si>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</si>
  <si>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</si>
  <si>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</si>
  <si>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</si>
  <si>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</si>
  <si>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</si>
  <si>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</si>
  <si>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</si>
  <si>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</si>
  <si>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</si>
  <si>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</si>
  <si>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</si>
  <si>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</si>
  <si>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</si>
  <si>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</si>
  <si>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</si>
  <si>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</si>
  <si>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</si>
  <si>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</si>
  <si>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</si>
  <si>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</si>
  <si>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</si>
  <si>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</si>
  <si>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</si>
  <si>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</si>
  <si>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</si>
  <si>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</si>
  <si>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</si>
  <si>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</si>
  <si>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</si>
  <si>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</si>
  <si>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</si>
  <si>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</si>
  <si>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</si>
  <si>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</si>
  <si>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</si>
  <si>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</si>
  <si>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</si>
  <si>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</si>
  <si>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</si>
  <si>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</si>
  <si>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</si>
  <si>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</si>
  <si>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</si>
  <si>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</si>
  <si>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</si>
  <si>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</si>
  <si>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</si>
  <si>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</si>
  <si>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</si>
  <si>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</si>
  <si>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</si>
  <si>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</si>
  <si>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</si>
  <si>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</si>
  <si>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</si>
  <si>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</si>
  <si>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</si>
  <si>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</si>
  <si>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</si>
  <si>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</si>
  <si>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</si>
  <si>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</si>
  <si>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</si>
  <si>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</si>
  <si>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</si>
  <si>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</si>
  <si>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</si>
  <si>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</si>
  <si>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</si>
  <si>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</si>
  <si>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</si>
  <si>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</si>
  <si>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</si>
  <si>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</si>
  <si>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</si>
  <si>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</si>
  <si>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</si>
  <si>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</si>
  <si>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</si>
  <si>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</si>
  <si>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</si>
  <si>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</si>
  <si>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</si>
  <si>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</si>
  <si>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</si>
  <si>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</si>
  <si>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</si>
  <si>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</si>
  <si>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</si>
  <si>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</si>
  <si>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</si>
  <si>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</si>
  <si>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</si>
  <si>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</si>
  <si>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</si>
  <si>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</si>
  <si>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</si>
  <si>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</si>
  <si>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</si>
  <si>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</si>
  <si>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</si>
  <si>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</si>
  <si>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</si>
  <si>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</si>
  <si>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</si>
  <si>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</si>
  <si>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</si>
  <si>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</si>
  <si>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</si>
  <si>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</si>
  <si>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</si>
  <si>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</si>
  <si>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</si>
  <si>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</si>
  <si>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</si>
  <si>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</si>
  <si>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</si>
  <si>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</si>
  <si>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</si>
  <si>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</si>
  <si>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</si>
  <si>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</si>
  <si>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</si>
  <si>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</si>
  <si>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</si>
  <si>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</si>
  <si>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</si>
  <si>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</si>
  <si>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</si>
  <si>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</si>
  <si>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</si>
  <si>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</si>
  <si>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</si>
  <si>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</si>
  <si>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</si>
  <si>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</si>
  <si>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</si>
  <si>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</si>
  <si>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</si>
  <si>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</si>
  <si>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</si>
  <si>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</si>
  <si>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</si>
  <si>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</si>
  <si>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</si>
  <si>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</si>
  <si>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</si>
  <si>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</si>
  <si>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</si>
  <si>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</si>
  <si>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</si>
  <si>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</si>
  <si>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</si>
  <si>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</si>
  <si>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</si>
  <si>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</si>
  <si>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</si>
  <si>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</si>
  <si>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</si>
  <si>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</si>
  <si>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</si>
  <si>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</si>
  <si>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</si>
  <si>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</si>
  <si>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</si>
  <si>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</si>
  <si>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</si>
  <si>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</si>
  <si>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</si>
  <si>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</si>
  <si>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</si>
  <si>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</si>
  <si>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</si>
  <si>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</si>
  <si>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</si>
  <si>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</si>
  <si>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</si>
  <si>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</si>
  <si>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</si>
  <si>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</si>
  <si>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</si>
  <si>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</si>
  <si>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</si>
  <si>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</si>
  <si>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</si>
  <si>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</si>
  <si>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</si>
  <si>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</si>
  <si>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</si>
  <si>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</si>
  <si>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</si>
  <si>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</si>
  <si>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</si>
  <si>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</si>
  <si>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</si>
  <si>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</si>
  <si>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</si>
  <si>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</si>
  <si>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</si>
  <si>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</si>
  <si>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</si>
  <si>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</si>
  <si>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</si>
  <si>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</si>
  <si>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</si>
  <si>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</si>
  <si>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</si>
  <si>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</si>
  <si>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</si>
  <si>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</si>
  <si>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</si>
  <si>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</si>
  <si>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</si>
  <si>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</si>
  <si>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</si>
  <si>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</si>
  <si>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</si>
  <si>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</si>
  <si>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</si>
  <si>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</si>
  <si>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</si>
  <si>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</si>
  <si>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</si>
  <si>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</si>
  <si>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</si>
  <si>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</si>
  <si>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</si>
  <si>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</si>
  <si>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</si>
  <si>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</si>
  <si>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</si>
  <si>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</si>
  <si>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</si>
  <si>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</si>
  <si>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</si>
  <si>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</si>
  <si>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</si>
  <si>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</si>
  <si>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</si>
  <si>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</si>
  <si>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</si>
  <si>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</si>
  <si>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</si>
  <si>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</si>
  <si>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</si>
  <si>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</si>
  <si>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</si>
  <si>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</si>
  <si>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</si>
  <si>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</si>
  <si>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</si>
  <si>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</si>
  <si>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</si>
  <si>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</si>
  <si>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</si>
  <si>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</si>
  <si>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</si>
  <si>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</si>
  <si>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</si>
  <si>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</si>
  <si>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</si>
  <si>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</si>
  <si>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</si>
  <si>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</si>
  <si>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</si>
  <si>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</si>
  <si>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</si>
  <si>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</si>
  <si>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</si>
  <si>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</si>
  <si>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</si>
  <si>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</si>
  <si>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</si>
  <si>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</si>
  <si>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</si>
  <si>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</si>
  <si>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</si>
  <si>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</si>
  <si>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</si>
  <si>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</si>
  <si>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</si>
  <si>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</si>
  <si>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</si>
  <si>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</si>
  <si>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</si>
  <si>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</si>
  <si>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</si>
  <si>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</si>
  <si>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</si>
  <si>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</si>
  <si>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</si>
  <si>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</si>
  <si>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</si>
  <si>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</si>
  <si>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</si>
  <si>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</si>
  <si>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</si>
  <si>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</si>
  <si>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</si>
  <si>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</si>
  <si>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</si>
  <si>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</si>
  <si>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</si>
  <si>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</si>
  <si>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</si>
  <si>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</si>
  <si>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</si>
  <si>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</si>
  <si>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</si>
  <si>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</si>
  <si>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</si>
  <si>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</si>
  <si>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</si>
  <si>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</si>
  <si>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</si>
  <si>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</si>
  <si>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</si>
  <si>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</si>
  <si>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</si>
  <si>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</si>
  <si>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</si>
  <si>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</si>
  <si>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</si>
  <si>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</si>
  <si>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</si>
  <si>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</si>
  <si>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</si>
  <si>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</si>
  <si>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</si>
  <si>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</si>
  <si>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</si>
  <si>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</si>
  <si>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</si>
  <si>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</si>
  <si>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</si>
  <si>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</si>
  <si>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</si>
  <si>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</si>
  <si>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</si>
  <si>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</si>
  <si>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</si>
  <si>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</si>
  <si>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</si>
  <si>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</si>
  <si>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</si>
  <si>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</si>
  <si>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</si>
  <si>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</si>
  <si>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</si>
  <si>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</si>
  <si>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</si>
  <si>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</si>
  <si>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</si>
  <si>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</si>
  <si>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</si>
  <si>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</si>
  <si>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</si>
  <si>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</si>
  <si>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</si>
  <si>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</si>
  <si>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</si>
  <si>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</si>
  <si>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</si>
  <si>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</si>
  <si>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</si>
  <si>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</si>
  <si>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</si>
  <si>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</si>
  <si>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</si>
  <si>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</si>
  <si>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</si>
  <si>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</si>
  <si>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</si>
  <si>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</si>
  <si>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</si>
  <si>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</si>
  <si>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</si>
  <si>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</si>
  <si>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</si>
  <si>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</si>
  <si>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</si>
  <si>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</si>
  <si>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</si>
  <si>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</si>
  <si>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</si>
  <si>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</si>
  <si>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</si>
  <si>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</si>
  <si>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</si>
  <si>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</si>
  <si>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</si>
  <si>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</si>
  <si>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</si>
  <si>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</si>
  <si>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</si>
  <si>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</si>
  <si>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</si>
  <si>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</si>
  <si>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</si>
  <si>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</si>
  <si>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</si>
  <si>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</si>
  <si>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</si>
  <si>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</si>
  <si>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</si>
  <si>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</si>
  <si>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</si>
  <si>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</si>
  <si>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</si>
  <si>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</si>
  <si>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</si>
  <si>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</si>
  <si>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</si>
  <si>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</si>
  <si>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</si>
  <si>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</si>
  <si>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</si>
  <si>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</si>
  <si>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</si>
  <si>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</si>
  <si>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</si>
  <si>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</si>
  <si>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</si>
  <si>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</si>
  <si>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</si>
  <si>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</si>
  <si>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</si>
  <si>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</si>
  <si>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</si>
  <si>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</si>
  <si>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</si>
  <si>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</si>
  <si>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</si>
  <si>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</si>
  <si>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</si>
  <si>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</si>
  <si>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</si>
  <si>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</si>
  <si>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</si>
  <si>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</si>
  <si>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</si>
  <si>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</si>
  <si>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</si>
  <si>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</si>
  <si>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</si>
  <si>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</si>
  <si>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</si>
  <si>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</si>
  <si>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</si>
  <si>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</si>
  <si>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</si>
  <si>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</si>
  <si>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</si>
  <si>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</si>
  <si>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</si>
  <si>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</si>
  <si>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</si>
  <si>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</si>
  <si>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</si>
  <si>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</si>
  <si>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</si>
  <si>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</si>
  <si>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</si>
  <si>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</si>
  <si>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</si>
  <si>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</si>
  <si>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</si>
  <si>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</si>
  <si>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</si>
  <si>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</si>
  <si>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</si>
  <si>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</si>
  <si>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</si>
  <si>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</si>
  <si>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</si>
  <si>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</si>
  <si>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</si>
  <si>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</si>
  <si>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</si>
  <si>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</si>
  <si>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</si>
  <si>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</si>
  <si>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</si>
  <si>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</si>
  <si>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</si>
  <si>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</si>
  <si>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</si>
  <si>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</si>
  <si>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</si>
  <si>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</si>
  <si>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</si>
  <si>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</si>
  <si>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</si>
  <si>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</si>
  <si>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</si>
  <si>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</si>
  <si>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</si>
  <si>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</si>
  <si>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</si>
  <si>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</si>
  <si>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</si>
  <si>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</si>
  <si>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</si>
  <si>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</si>
  <si>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</si>
  <si>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</si>
  <si>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</si>
  <si>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</si>
  <si>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</si>
  <si>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</si>
  <si>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</si>
  <si>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</si>
  <si>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</si>
  <si>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</si>
  <si>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</si>
  <si>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</si>
  <si>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</si>
  <si>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</si>
  <si>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</si>
  <si>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</si>
  <si>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</si>
  <si>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</si>
  <si>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</si>
  <si>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</si>
  <si>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</si>
  <si>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</si>
  <si>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</si>
  <si>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</si>
  <si>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</si>
  <si>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</si>
  <si>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</si>
  <si>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</si>
  <si>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</si>
  <si>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</si>
  <si>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</si>
  <si>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</si>
  <si>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</si>
  <si>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</si>
  <si>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</si>
  <si>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</si>
  <si>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</si>
  <si>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</si>
  <si>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</si>
  <si>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</si>
  <si>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</si>
  <si>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</si>
  <si>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</si>
  <si>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</si>
  <si>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</si>
  <si>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</si>
  <si>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</si>
  <si>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</si>
  <si>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</si>
  <si>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</si>
  <si>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</si>
  <si>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</si>
  <si>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</si>
  <si>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</si>
  <si>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</si>
  <si>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</si>
  <si>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</si>
  <si>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</si>
  <si>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</si>
  <si>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</si>
  <si>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</si>
  <si>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</si>
  <si>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</si>
  <si>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</si>
  <si>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</si>
  <si>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</si>
  <si>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</si>
  <si>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</si>
  <si>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</si>
  <si>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</si>
  <si>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</si>
  <si>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</si>
  <si>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</si>
  <si>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</si>
  <si>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</si>
  <si>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</si>
  <si>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</si>
  <si>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</si>
  <si>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</si>
  <si>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</si>
  <si>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</si>
  <si>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</si>
  <si>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</si>
  <si>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</si>
  <si>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</si>
  <si>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</si>
  <si>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</si>
  <si>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</si>
  <si>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</si>
  <si>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</si>
  <si>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</si>
  <si>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</si>
  <si>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</si>
  <si>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</si>
  <si>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</si>
  <si>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</si>
  <si>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</si>
  <si>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</si>
  <si>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</si>
  <si>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</si>
  <si>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</si>
  <si>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</si>
  <si>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</si>
  <si>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</si>
  <si>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</si>
  <si>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</si>
  <si>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</si>
  <si>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</si>
  <si>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</si>
  <si>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</si>
  <si>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</si>
  <si>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</si>
  <si>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</si>
  <si>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</si>
  <si>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</si>
  <si>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</si>
  <si>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</si>
  <si>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</si>
  <si>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</si>
  <si>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</si>
  <si>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</si>
  <si>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</si>
  <si>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</si>
  <si>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</si>
  <si>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</si>
  <si>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</si>
  <si>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</si>
  <si>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</si>
  <si>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</si>
  <si>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</si>
  <si>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</si>
  <si>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</si>
  <si>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</si>
  <si>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</si>
  <si>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</si>
  <si>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</si>
  <si>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</si>
  <si>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</si>
  <si>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</si>
  <si>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</si>
  <si>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</si>
  <si>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</si>
  <si>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</si>
  <si>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</si>
  <si>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</si>
  <si>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</si>
  <si>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</si>
  <si>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</si>
  <si>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</si>
  <si>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</si>
  <si>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</si>
  <si>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</si>
  <si>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</si>
  <si>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</si>
  <si>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</si>
  <si>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</si>
  <si>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</si>
  <si>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</si>
  <si>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</si>
  <si>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</si>
  <si>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</si>
  <si>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</si>
  <si>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</si>
  <si>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</si>
  <si>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</si>
  <si>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</si>
  <si>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</si>
  <si>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</si>
  <si>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</si>
  <si>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</si>
  <si>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</si>
  <si>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</si>
  <si>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</si>
  <si>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</si>
  <si>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</si>
  <si>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</si>
  <si>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</si>
  <si>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</si>
  <si>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</si>
  <si>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</si>
  <si>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</si>
  <si>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</si>
  <si>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</si>
  <si>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</si>
  <si>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</si>
  <si>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</si>
  <si>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</si>
  <si>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</si>
  <si>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</si>
  <si>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</si>
  <si>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</si>
  <si>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</si>
  <si>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</si>
  <si>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</si>
  <si>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</si>
  <si>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</si>
  <si>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</si>
  <si>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</si>
  <si>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</si>
  <si>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</si>
  <si>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</si>
  <si>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</si>
  <si>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</si>
  <si>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</si>
  <si>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</si>
  <si>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</si>
  <si>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</si>
  <si>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</si>
  <si>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</si>
  <si>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</si>
  <si>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</si>
  <si>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</si>
  <si>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</si>
  <si>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</si>
  <si>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</si>
  <si>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</si>
  <si>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</si>
  <si>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</si>
  <si>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</si>
  <si>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</si>
  <si>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</si>
  <si>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</si>
  <si>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</si>
  <si>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</si>
  <si>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</si>
  <si>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</si>
  <si>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</si>
  <si>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</si>
  <si>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</si>
  <si>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</si>
  <si>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</si>
  <si>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</si>
  <si>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</si>
  <si>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</si>
  <si>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</si>
  <si>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</si>
  <si>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</si>
  <si>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</si>
  <si>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</si>
  <si>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</si>
  <si>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</si>
  <si>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</si>
  <si>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</si>
  <si>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</si>
  <si>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</si>
  <si>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</si>
  <si>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</si>
  <si>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</si>
  <si>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</si>
  <si>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</si>
  <si>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</si>
  <si>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</si>
  <si>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</si>
  <si>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</si>
  <si>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</si>
  <si>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</si>
  <si>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</si>
  <si>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</si>
  <si>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</si>
  <si>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</si>
  <si>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</si>
  <si>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</si>
  <si>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</si>
  <si>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</si>
  <si>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</si>
  <si>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</si>
  <si>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</si>
  <si>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</si>
  <si>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</si>
  <si>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</si>
  <si>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</si>
  <si>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</si>
  <si>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</si>
  <si>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</si>
  <si>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</si>
  <si>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</si>
  <si>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</si>
  <si>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</si>
  <si>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</si>
  <si>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</si>
  <si>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</si>
  <si>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</si>
  <si>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</si>
  <si>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</si>
  <si>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</si>
  <si>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</si>
  <si>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</si>
  <si>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</si>
  <si>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</si>
  <si>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</si>
  <si>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</si>
  <si>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</si>
  <si>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</si>
  <si>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</si>
  <si>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</si>
  <si>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</si>
  <si>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</si>
  <si>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</si>
  <si>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</si>
  <si>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</si>
  <si>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</si>
  <si>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</si>
  <si>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</si>
  <si>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</si>
  <si>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</si>
  <si>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</si>
  <si>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</si>
  <si>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</si>
  <si>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</si>
  <si>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</si>
  <si>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</si>
  <si>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</si>
  <si>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</si>
  <si>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</si>
  <si>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</si>
  <si>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</si>
  <si>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</si>
  <si>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</si>
  <si>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</si>
  <si>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</si>
  <si>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</si>
  <si>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</si>
  <si>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</si>
  <si>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</si>
  <si>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</si>
  <si>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</si>
  <si>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</si>
  <si>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</si>
  <si>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</si>
  <si>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</si>
  <si>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</si>
  <si>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</si>
  <si>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</si>
  <si>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</si>
  <si>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</si>
  <si>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</si>
  <si>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</si>
  <si>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</si>
  <si>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</si>
  <si>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</si>
  <si>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</si>
  <si>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</si>
  <si>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</si>
  <si>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</si>
  <si>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</si>
  <si>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</si>
  <si>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</si>
  <si>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</si>
  <si>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</si>
  <si>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</si>
  <si>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</si>
  <si>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</si>
  <si>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</si>
  <si>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</si>
  <si>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</si>
  <si>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</si>
  <si>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</si>
  <si>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</si>
  <si>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</si>
  <si>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</si>
  <si>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</si>
  <si>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</si>
  <si>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</si>
  <si>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</si>
  <si>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</si>
  <si>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</si>
  <si>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</si>
  <si>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</si>
  <si>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</si>
  <si>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</si>
  <si>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</si>
  <si>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</si>
  <si>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</si>
  <si>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</si>
  <si>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</si>
  <si>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</si>
  <si>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</si>
  <si>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</si>
  <si>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</si>
  <si>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</si>
  <si>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</si>
  <si>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</si>
  <si>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</si>
  <si>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</si>
  <si>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</si>
  <si>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</si>
  <si>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</si>
  <si>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</si>
  <si>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</si>
  <si>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</si>
  <si>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</si>
  <si>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</si>
  <si>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</si>
  <si>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</si>
  <si>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</si>
  <si>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</si>
  <si>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</si>
  <si>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</si>
  <si>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</si>
  <si>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</si>
  <si>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</si>
  <si>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</si>
  <si>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</si>
  <si>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</si>
  <si>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</si>
  <si>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</si>
  <si>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</si>
  <si>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</si>
  <si>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</si>
  <si>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</si>
  <si>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</si>
  <si>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</si>
  <si>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</si>
  <si>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</si>
  <si>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</si>
  <si>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</si>
  <si>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</si>
  <si>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</si>
  <si>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</si>
  <si>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</si>
  <si>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</si>
  <si>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</si>
  <si>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</si>
  <si>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</si>
  <si>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</si>
  <si>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</si>
  <si>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</si>
  <si>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</si>
  <si>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</si>
  <si>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</si>
  <si>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</si>
  <si>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</si>
  <si>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</si>
  <si>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</si>
  <si>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</si>
  <si>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</si>
  <si>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</si>
  <si>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</si>
  <si>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</si>
  <si>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</si>
  <si>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</si>
  <si>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</si>
  <si>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</si>
  <si>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</si>
  <si>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</si>
  <si>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</si>
  <si>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</si>
  <si>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</si>
  <si>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</si>
  <si>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</si>
  <si>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</si>
  <si>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</si>
  <si>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</si>
  <si>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</si>
  <si>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</si>
  <si>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</si>
  <si>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</si>
  <si>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</si>
  <si>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</si>
  <si>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</si>
  <si>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</si>
  <si>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</si>
  <si>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</si>
  <si>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</si>
  <si>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</si>
  <si>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</si>
  <si>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</si>
  <si>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</si>
  <si>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</si>
  <si>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</si>
  <si>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</si>
  <si>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</si>
  <si>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</si>
  <si>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</si>
  <si>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</si>
  <si>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</si>
  <si>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</si>
  <si>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</si>
  <si>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</si>
  <si>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</si>
  <si>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</si>
  <si>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</si>
  <si>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</si>
  <si>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</si>
  <si>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</si>
  <si>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</si>
  <si>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</si>
  <si>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</si>
  <si>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</si>
  <si>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</si>
  <si>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</si>
  <si>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</si>
  <si>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</si>
  <si>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</si>
  <si>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</si>
  <si>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</si>
  <si>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</si>
  <si>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</si>
  <si>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</si>
  <si>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</si>
  <si>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</si>
  <si>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</si>
  <si>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</si>
  <si>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</si>
  <si>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</si>
  <si>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</si>
  <si>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</si>
  <si>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</si>
  <si>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</si>
  <si>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</si>
  <si>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</si>
  <si>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</si>
  <si>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</si>
  <si>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</si>
  <si>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</si>
  <si>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</si>
  <si>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</si>
  <si>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</si>
  <si>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</si>
  <si>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</si>
  <si>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</si>
  <si>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</si>
  <si>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</si>
  <si>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</si>
  <si>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</si>
  <si>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</si>
  <si>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</si>
  <si>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</si>
  <si>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</si>
  <si>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</si>
  <si>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</si>
  <si>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</si>
  <si>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</si>
  <si>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</si>
  <si>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</si>
  <si>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</si>
  <si>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</si>
  <si>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</si>
  <si>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</si>
  <si>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</si>
  <si>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</si>
  <si>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</si>
  <si>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</si>
  <si>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</si>
  <si>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</si>
  <si>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</si>
  <si>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</si>
  <si>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</si>
  <si>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</si>
  <si>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</si>
  <si>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</si>
  <si>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</si>
  <si>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</si>
  <si>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</si>
  <si>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</si>
  <si>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</si>
  <si>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</si>
  <si>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</si>
  <si>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</si>
  <si>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</si>
  <si>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</si>
  <si>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</si>
  <si>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</si>
  <si>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</si>
  <si>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</si>
  <si>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</si>
  <si>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</si>
  <si>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</si>
  <si>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</si>
  <si>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</si>
  <si>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</si>
  <si>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</si>
  <si>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</si>
  <si>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</si>
  <si>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</si>
  <si>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</si>
  <si>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</si>
  <si>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</si>
  <si>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</si>
  <si>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</si>
  <si>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</si>
  <si>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</si>
  <si>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</si>
  <si>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</si>
  <si>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</si>
  <si>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</si>
  <si>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</si>
  <si>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</si>
  <si>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</si>
  <si>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</si>
  <si>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</si>
  <si>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</si>
  <si>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</si>
  <si>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</si>
  <si>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</si>
  <si>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</si>
  <si>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</si>
  <si>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</si>
  <si>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</si>
  <si>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</si>
  <si>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</si>
  <si>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</si>
  <si>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</si>
  <si>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</si>
  <si>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</si>
  <si>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</si>
  <si>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</si>
  <si>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</si>
  <si>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</si>
  <si>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</si>
  <si>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</si>
  <si>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</si>
  <si>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</si>
  <si>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</si>
  <si>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</si>
  <si>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</si>
  <si>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</si>
  <si>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</si>
  <si>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</si>
  <si>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</si>
  <si>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</si>
  <si>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</si>
  <si>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</si>
  <si>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</si>
  <si>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</si>
  <si>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</si>
  <si>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</si>
  <si>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</si>
  <si>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</si>
  <si>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</si>
  <si>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</si>
  <si>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</si>
  <si>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</si>
  <si>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</si>
  <si>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</si>
  <si>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</si>
  <si>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</si>
  <si>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</si>
  <si>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</si>
  <si>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</si>
  <si>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</si>
  <si>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</si>
  <si>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</si>
  <si>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</si>
  <si>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</si>
  <si>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</si>
  <si>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</si>
  <si>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</si>
  <si>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</si>
  <si>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</si>
  <si>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</si>
  <si>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</si>
  <si>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</si>
  <si>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</si>
  <si>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</si>
  <si>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</si>
  <si>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</si>
  <si>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</si>
  <si>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</si>
  <si>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</si>
  <si>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</si>
  <si>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</si>
  <si>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</si>
  <si>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</si>
  <si>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</si>
  <si>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</si>
  <si>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</si>
  <si>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</si>
  <si>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</si>
  <si>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</si>
  <si>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</si>
  <si>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</si>
  <si>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</si>
  <si>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</si>
  <si>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</si>
  <si>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</si>
  <si>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</si>
  <si>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</si>
  <si>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</si>
  <si>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</si>
  <si>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</si>
  <si>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</si>
  <si>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</si>
  <si>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</si>
  <si>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</si>
  <si>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</si>
  <si>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</si>
  <si>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</si>
  <si>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</si>
  <si>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</si>
  <si>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</si>
  <si>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</si>
  <si>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</si>
  <si>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</si>
  <si>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</si>
  <si>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</si>
  <si>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</si>
  <si>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</si>
  <si>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</si>
  <si>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</si>
  <si>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</si>
  <si>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</si>
  <si>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</si>
  <si>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</si>
  <si>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</si>
  <si>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</si>
  <si>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</si>
  <si>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</si>
  <si>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</si>
  <si>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</si>
  <si>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</si>
  <si>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</si>
  <si>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</si>
  <si>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</si>
  <si>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</si>
  <si>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</si>
  <si>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</si>
  <si>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</si>
  <si>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</si>
  <si>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</si>
  <si>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</si>
  <si>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</si>
  <si>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</si>
  <si>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</si>
  <si>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</si>
  <si>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</si>
  <si>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</si>
  <si>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</si>
  <si>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</si>
  <si>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</si>
  <si>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</si>
  <si>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</si>
  <si>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</si>
  <si>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</si>
  <si>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</si>
  <si>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</si>
  <si>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</si>
  <si>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</si>
  <si>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</si>
  <si>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</si>
  <si>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</si>
  <si>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</si>
  <si>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</si>
  <si>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</si>
  <si>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</si>
  <si>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</si>
  <si>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</si>
  <si>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</si>
  <si>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</si>
  <si>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</si>
  <si>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</si>
  <si>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</si>
  <si>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</si>
  <si>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</si>
  <si>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</si>
  <si>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</si>
  <si>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</si>
  <si>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</si>
  <si>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</si>
  <si>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</si>
  <si>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</si>
  <si>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</si>
  <si>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</si>
  <si>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</si>
  <si>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</si>
  <si>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</si>
  <si>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</si>
  <si>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</si>
  <si>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</si>
  <si>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</si>
  <si>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</si>
  <si>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</si>
  <si>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</si>
  <si>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</si>
  <si>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</si>
  <si>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</si>
  <si>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</si>
  <si>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</si>
  <si>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</si>
  <si>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</si>
  <si>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</si>
  <si>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</si>
  <si>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</si>
  <si>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</si>
  <si>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</si>
  <si>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</si>
  <si>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</si>
  <si>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</si>
  <si>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</si>
  <si>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</si>
  <si>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</si>
  <si>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</si>
  <si>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</si>
  <si>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</si>
  <si>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</si>
  <si>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</si>
  <si>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</si>
  <si>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</si>
  <si>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</si>
  <si>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</si>
  <si>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</si>
  <si>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</si>
  <si>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</si>
  <si>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</si>
  <si>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</si>
  <si>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</si>
  <si>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</si>
  <si>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</si>
  <si>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</si>
  <si>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</si>
  <si>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</si>
  <si>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</si>
  <si>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</si>
  <si>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</si>
  <si>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</si>
  <si>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</si>
  <si>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</si>
  <si>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</si>
  <si>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</si>
  <si>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</si>
  <si>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</si>
  <si>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</si>
  <si>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</si>
  <si>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</si>
  <si>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</si>
  <si>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</si>
  <si>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</si>
  <si>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</si>
  <si>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</si>
  <si>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</si>
  <si>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</si>
  <si>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</si>
  <si>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</si>
  <si>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</si>
  <si>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</si>
  <si>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</si>
  <si>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</si>
  <si>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</si>
  <si>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</si>
  <si>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</si>
  <si>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</si>
  <si>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</si>
  <si>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</si>
  <si>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</si>
  <si>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</si>
  <si>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</si>
  <si>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</si>
  <si>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</si>
  <si>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</si>
  <si>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</si>
  <si>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</si>
  <si>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</si>
  <si>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</si>
  <si>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</si>
  <si>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</si>
  <si>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</si>
  <si>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</si>
  <si>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</si>
  <si>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</si>
  <si>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</si>
  <si>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</si>
  <si>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</si>
  <si>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</si>
  <si>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</si>
  <si>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</si>
  <si>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</si>
  <si>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</si>
  <si>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</si>
  <si>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</si>
  <si>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</si>
  <si>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</si>
  <si>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</si>
  <si>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</si>
  <si>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</si>
  <si>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</si>
  <si>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</si>
  <si>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</si>
  <si>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</si>
  <si>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</si>
  <si>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</si>
  <si>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</si>
  <si>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</si>
  <si>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</si>
  <si>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</si>
  <si>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</si>
  <si>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</si>
  <si>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</si>
  <si>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</si>
  <si>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</si>
  <si>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</si>
  <si>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</si>
  <si>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</si>
  <si>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</si>
  <si>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</si>
  <si>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</si>
  <si>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</si>
  <si>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</si>
  <si>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</si>
  <si>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</si>
  <si>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</si>
  <si>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</si>
  <si>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</si>
  <si>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</si>
  <si>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</si>
  <si>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</si>
  <si>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</si>
  <si>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</si>
  <si>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</si>
  <si>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</si>
  <si>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</si>
  <si>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</si>
  <si>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</si>
  <si>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</si>
  <si>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</si>
  <si>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</si>
  <si>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</si>
  <si>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</si>
  <si>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</si>
  <si>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</si>
  <si>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</si>
  <si>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</si>
  <si>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</si>
  <si>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</si>
  <si>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</si>
  <si>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</si>
  <si>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</si>
  <si>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</si>
  <si>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</si>
  <si>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</si>
  <si>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</si>
  <si>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</si>
  <si>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</si>
  <si>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</si>
  <si>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</si>
  <si>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</si>
  <si>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</si>
  <si>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</si>
  <si>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</si>
  <si>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</si>
  <si>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</si>
  <si>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</si>
  <si>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</si>
  <si>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</si>
  <si>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</si>
  <si>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</si>
  <si>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</si>
  <si>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</si>
  <si>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</si>
  <si>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</si>
  <si>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</si>
  <si>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</si>
  <si>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</si>
  <si>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</si>
  <si>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</si>
  <si>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</si>
  <si>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</si>
  <si>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</si>
  <si>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</si>
  <si>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</si>
  <si>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</si>
  <si>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</si>
  <si>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</si>
  <si>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</si>
  <si>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</si>
  <si>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</si>
  <si>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</si>
  <si>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</si>
  <si>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</si>
  <si>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</si>
  <si>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</si>
  <si>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</si>
  <si>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</si>
  <si>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</si>
  <si>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</si>
  <si>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</si>
  <si>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</si>
  <si>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</si>
  <si>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</si>
  <si>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</si>
  <si>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</si>
  <si>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</si>
  <si>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</si>
  <si>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</si>
  <si>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</si>
  <si>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</si>
  <si>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</si>
  <si>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</si>
  <si>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</si>
  <si>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</si>
  <si>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</si>
  <si>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</si>
  <si>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</si>
  <si>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</si>
  <si>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</si>
  <si>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</si>
  <si>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</si>
  <si>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</si>
  <si>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</si>
  <si>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</si>
  <si>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</si>
  <si>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</si>
  <si>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</si>
  <si>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</si>
  <si>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</si>
  <si>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</si>
  <si>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</si>
  <si>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</si>
  <si>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</si>
  <si>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</si>
  <si>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</si>
  <si>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</si>
  <si>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</si>
  <si>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</si>
  <si>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</si>
  <si>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</si>
  <si>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</si>
  <si>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</si>
  <si>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</si>
  <si>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</si>
  <si>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</si>
  <si>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</si>
  <si>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</si>
  <si>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</si>
  <si>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</si>
  <si>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</si>
  <si>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</si>
  <si>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</si>
  <si>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</si>
  <si>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</si>
  <si>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</si>
  <si>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</si>
  <si>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</si>
  <si>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</si>
  <si>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</si>
  <si>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</si>
  <si>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</si>
  <si>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</si>
  <si>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</si>
  <si>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</si>
  <si>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</si>
  <si>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</si>
  <si>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</si>
  <si>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</si>
  <si>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</si>
  <si>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</si>
  <si>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</si>
  <si>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</si>
  <si>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</si>
  <si>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</si>
  <si>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</si>
  <si>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</si>
  <si>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</si>
  <si>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</si>
  <si>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</si>
  <si>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</si>
  <si>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</si>
  <si>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</si>
  <si>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</si>
  <si>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</si>
  <si>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</si>
  <si>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</si>
  <si>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</si>
  <si>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</si>
  <si>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</si>
  <si>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</si>
  <si>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</si>
  <si>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</si>
  <si>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</si>
  <si>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</si>
  <si>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</si>
  <si>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</si>
  <si>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</si>
  <si>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</si>
  <si>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</si>
  <si>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</si>
  <si>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</si>
  <si>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</si>
  <si>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</si>
  <si>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</si>
  <si>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</si>
  <si>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</si>
  <si>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</si>
  <si>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</si>
  <si>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</si>
  <si>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</si>
  <si>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</si>
  <si>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</si>
  <si>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</si>
  <si>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</si>
  <si>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</si>
  <si>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</si>
  <si>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</si>
  <si>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</si>
  <si>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</si>
  <si>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</si>
  <si>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</si>
  <si>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</si>
  <si>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</si>
  <si>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</si>
  <si>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</si>
  <si>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</si>
  <si>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</si>
  <si>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</si>
  <si>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</si>
  <si>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</si>
  <si>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</si>
  <si>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</si>
  <si>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</si>
  <si>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</si>
  <si>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</si>
  <si>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</si>
  <si>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</si>
  <si>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</si>
  <si>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</si>
  <si>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</si>
  <si>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</si>
  <si>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</si>
  <si>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</si>
  <si>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</si>
  <si>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</si>
  <si>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</si>
  <si>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</si>
  <si>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</si>
  <si>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</si>
  <si>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</si>
  <si>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</si>
  <si>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</si>
  <si>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</si>
  <si>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</si>
  <si>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</si>
  <si>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</si>
  <si>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</si>
  <si>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</si>
  <si>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</si>
  <si>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</si>
  <si>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</si>
  <si>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</si>
  <si>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</si>
  <si>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</si>
  <si>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</si>
  <si>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</si>
  <si>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</si>
  <si>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</si>
  <si>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</si>
  <si>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</si>
  <si>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</si>
  <si>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</si>
  <si>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</si>
  <si>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</si>
  <si>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</si>
  <si>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</si>
  <si>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</si>
  <si>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</si>
  <si>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</si>
  <si>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</si>
  <si>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</si>
  <si>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</si>
  <si>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</si>
  <si>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</si>
  <si>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</si>
  <si>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</si>
  <si>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</si>
  <si>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</si>
  <si>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</si>
  <si>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</si>
  <si>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</si>
  <si>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</si>
  <si>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</si>
  <si>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</si>
  <si>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</si>
  <si>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</si>
  <si>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</si>
  <si>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</si>
  <si>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</si>
  <si>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</si>
  <si>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</si>
  <si>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</si>
  <si>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</si>
  <si>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</si>
  <si>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</si>
  <si>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</si>
  <si>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</si>
  <si>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</si>
  <si>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</si>
  <si>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</si>
  <si>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</si>
  <si>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</si>
  <si>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</si>
  <si>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</si>
  <si>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</si>
  <si>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</si>
  <si>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</si>
  <si>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</si>
  <si>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</si>
  <si>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</si>
  <si>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</si>
  <si>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</si>
  <si>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</si>
  <si>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</si>
  <si>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</si>
  <si>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</si>
  <si>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</si>
  <si>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</si>
  <si>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</si>
  <si>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</si>
  <si>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</si>
  <si>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</si>
  <si>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</si>
  <si>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</si>
  <si>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</si>
  <si>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</si>
  <si>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</si>
  <si>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</si>
  <si>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</si>
  <si>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</si>
  <si>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</si>
  <si>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</si>
  <si>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</si>
  <si>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</si>
  <si>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</si>
  <si>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</si>
  <si>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</si>
  <si>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</si>
  <si>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</si>
  <si>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</si>
  <si>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</si>
  <si>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</si>
  <si>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</si>
  <si>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</si>
  <si>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</si>
  <si>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</si>
  <si>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</si>
  <si>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</si>
  <si>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</si>
  <si>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</si>
  <si>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</si>
  <si>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</si>
  <si>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</si>
  <si>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</si>
  <si>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</si>
  <si>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</si>
  <si>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</si>
  <si>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</si>
  <si>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</si>
  <si>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</si>
  <si>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</si>
  <si>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</si>
  <si>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</si>
  <si>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</si>
  <si>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</si>
  <si>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</si>
  <si>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</si>
  <si>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</si>
  <si>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</si>
  <si>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</si>
  <si>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</si>
  <si>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</si>
  <si>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</si>
  <si>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</si>
  <si>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</si>
  <si>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</si>
  <si>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</si>
  <si>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</si>
  <si>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</si>
  <si>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</si>
  <si>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</si>
  <si>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</si>
  <si>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</si>
  <si>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</si>
  <si>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</si>
  <si>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</si>
  <si>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</si>
  <si>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</si>
  <si>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</si>
  <si>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</si>
  <si>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</si>
  <si>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</si>
  <si>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</si>
  <si>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</si>
  <si>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</si>
  <si>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</si>
  <si>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</si>
  <si>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</si>
  <si>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</si>
  <si>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</si>
  <si>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</si>
  <si>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</si>
  <si>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</si>
  <si>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</si>
  <si>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</si>
  <si>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</si>
  <si>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</si>
  <si>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</si>
  <si>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</si>
  <si>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</si>
  <si>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</si>
  <si>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</si>
  <si>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</si>
  <si>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</si>
  <si>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</si>
  <si>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</si>
  <si>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</si>
  <si>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</si>
  <si>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</si>
  <si>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</si>
  <si>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</si>
  <si>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</si>
  <si>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</si>
  <si>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</si>
  <si>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</si>
  <si>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</si>
  <si>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</si>
  <si>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</si>
  <si>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</si>
  <si>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</si>
  <si>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</si>
  <si>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</si>
  <si>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</si>
  <si>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</si>
  <si>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</si>
  <si>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</si>
  <si>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</si>
  <si>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</si>
  <si>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</si>
  <si>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</si>
  <si>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</si>
  <si>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</si>
  <si>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</si>
  <si>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</si>
  <si>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</si>
  <si>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</si>
  <si>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</si>
  <si>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</si>
  <si>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</si>
  <si>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</si>
  <si>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</si>
  <si>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</si>
  <si>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</si>
  <si>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</si>
  <si>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</si>
  <si>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</si>
  <si>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</si>
  <si>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</si>
  <si>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</si>
  <si>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</si>
  <si>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</si>
  <si>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</si>
  <si>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</si>
  <si>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</si>
  <si>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</si>
  <si>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</si>
  <si>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</si>
  <si>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</si>
  <si>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</si>
  <si>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</si>
  <si>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</si>
  <si>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</si>
  <si>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</si>
  <si>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</si>
  <si>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</si>
  <si>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</si>
  <si>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</si>
  <si>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</si>
  <si>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</si>
  <si>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</si>
  <si>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</si>
  <si>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</si>
  <si>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</si>
  <si>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</si>
  <si>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</si>
  <si>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</si>
  <si>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</si>
  <si>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</si>
  <si>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</si>
  <si>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</si>
  <si>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</si>
  <si>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</si>
  <si>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</si>
  <si>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</si>
  <si>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</si>
  <si>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</si>
  <si>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</si>
  <si>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</si>
  <si>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</si>
  <si>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</si>
  <si>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</si>
  <si>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</si>
  <si>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</si>
  <si>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</si>
  <si>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</si>
  <si>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</si>
  <si>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</si>
  <si>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</si>
  <si>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</si>
  <si>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</si>
  <si>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</si>
  <si>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</si>
  <si>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</si>
  <si>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</si>
  <si>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</si>
  <si>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</si>
  <si>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</si>
  <si>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</si>
  <si>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</si>
  <si>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</si>
  <si>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</si>
  <si>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</si>
  <si>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</si>
  <si>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</si>
  <si>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</si>
  <si>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</si>
  <si>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</si>
  <si>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</si>
  <si>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</si>
  <si>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</si>
  <si>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</si>
  <si>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</si>
  <si>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</si>
  <si>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</si>
  <si>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</si>
  <si>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</si>
  <si>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</si>
  <si>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</si>
  <si>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</si>
  <si>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</si>
  <si>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</si>
  <si>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</si>
  <si>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</si>
  <si>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</si>
  <si>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</si>
  <si>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</si>
  <si>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</si>
  <si>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</si>
  <si>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</si>
  <si>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</si>
  <si>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</si>
  <si>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</si>
  <si>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</si>
  <si>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</si>
  <si>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</si>
  <si>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</si>
  <si>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</si>
  <si>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</si>
  <si>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</si>
  <si>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</si>
  <si>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</si>
  <si>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</si>
  <si>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</si>
  <si>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</si>
  <si>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</si>
  <si>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</si>
  <si>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</si>
  <si>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</si>
  <si>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</si>
  <si>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</si>
  <si>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</si>
  <si>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</si>
  <si>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</si>
  <si>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</si>
  <si>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</si>
  <si>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</si>
  <si>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</si>
  <si>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</si>
  <si>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</si>
  <si>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</si>
  <si>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</si>
  <si>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</si>
  <si>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</si>
  <si>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</si>
  <si>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</si>
  <si>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</si>
  <si>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</si>
  <si>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</si>
  <si>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</si>
  <si>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</si>
  <si>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</si>
  <si>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</si>
  <si>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</si>
  <si>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</si>
  <si>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</si>
  <si>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</si>
  <si>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</si>
  <si>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</si>
  <si>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</si>
  <si>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</si>
  <si>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</si>
  <si>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</si>
  <si>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</si>
  <si>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</si>
  <si>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</si>
  <si>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</si>
  <si>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</si>
  <si>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</si>
  <si>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</si>
  <si>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</si>
  <si>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</si>
  <si>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</si>
  <si>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</si>
  <si>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</si>
  <si>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</si>
  <si>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</si>
  <si>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</si>
  <si>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</si>
  <si>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</si>
  <si>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</si>
  <si>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</si>
  <si>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</si>
  <si>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</si>
  <si>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</si>
  <si>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</si>
  <si>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</si>
  <si>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</si>
  <si>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</si>
  <si>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</si>
  <si>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</si>
  <si>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</si>
  <si>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</si>
  <si>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</si>
  <si>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</si>
  <si>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</si>
  <si>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</si>
  <si>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</si>
  <si>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</si>
  <si>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</si>
  <si>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</si>
  <si>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</si>
  <si>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</si>
  <si>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</si>
  <si>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</si>
  <si>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</si>
  <si>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</si>
  <si>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</si>
  <si>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</si>
  <si>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</si>
  <si>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</si>
  <si>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</si>
  <si>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</si>
  <si>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</si>
  <si>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</si>
  <si>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</si>
  <si>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</si>
  <si>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</si>
  <si>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</si>
  <si>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</si>
  <si>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</si>
  <si>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</si>
  <si>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</si>
  <si>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</si>
  <si>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</si>
  <si>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</si>
  <si>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</si>
  <si>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</si>
  <si>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</si>
  <si>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</si>
  <si>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</si>
  <si>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</si>
  <si>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</si>
  <si>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</si>
  <si>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</si>
  <si>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</si>
  <si>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</si>
  <si>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</si>
  <si>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</si>
  <si>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</si>
  <si>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</si>
  <si>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</si>
  <si>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</si>
  <si>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</si>
  <si>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</si>
  <si>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</si>
  <si>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</si>
  <si>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</si>
  <si>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</si>
  <si>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</si>
  <si>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</si>
  <si>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</si>
  <si>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</si>
  <si>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</si>
  <si>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</si>
  <si>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</si>
  <si>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</si>
  <si>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</si>
  <si>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</si>
  <si>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</si>
  <si>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</si>
  <si>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</si>
  <si>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</si>
  <si>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</si>
  <si>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</si>
  <si>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</si>
  <si>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</si>
  <si>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</si>
  <si>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</si>
  <si>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</si>
  <si>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</si>
  <si>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</si>
  <si>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</si>
  <si>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</si>
  <si>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</si>
  <si>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</si>
  <si>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</si>
  <si>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</si>
  <si>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</si>
  <si>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</si>
  <si>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</si>
  <si>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</si>
  <si>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</si>
  <si>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</si>
  <si>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</si>
  <si>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</si>
  <si>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</si>
  <si>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</si>
  <si>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</si>
  <si>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</si>
  <si>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</si>
  <si>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</si>
  <si>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</si>
  <si>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</si>
  <si>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</si>
  <si>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</si>
  <si>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</si>
  <si>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</si>
  <si>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</si>
  <si>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</si>
  <si>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</si>
  <si>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</si>
  <si>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</si>
  <si>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</si>
  <si>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</si>
  <si>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</si>
  <si>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</si>
  <si>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</si>
  <si>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</si>
  <si>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</si>
  <si>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</si>
  <si>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</si>
  <si>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</si>
  <si>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</si>
  <si>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</si>
  <si>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</si>
  <si>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</si>
  <si>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</si>
  <si>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</si>
  <si>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</si>
  <si>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</si>
  <si>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</si>
  <si>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</si>
  <si>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</si>
  <si>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</si>
  <si>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</si>
  <si>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</si>
  <si>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</si>
  <si>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</si>
  <si>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</si>
  <si>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</si>
  <si>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</si>
  <si>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</si>
  <si>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</si>
  <si>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</si>
  <si>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</si>
  <si>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</si>
  <si>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</si>
  <si>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</si>
  <si>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</si>
  <si>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</si>
  <si>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</si>
  <si>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</si>
  <si>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</si>
  <si>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</si>
  <si>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</si>
  <si>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</si>
  <si>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</si>
  <si>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</si>
  <si>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</si>
  <si>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</si>
  <si>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</si>
  <si>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</si>
  <si>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</si>
  <si>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</si>
  <si>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</si>
  <si>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</si>
  <si>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</si>
  <si>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</si>
  <si>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</si>
  <si>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</si>
  <si>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</si>
  <si>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</si>
  <si>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</si>
  <si>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</si>
  <si>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</si>
  <si>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</si>
  <si>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</si>
  <si>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</si>
  <si>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</si>
  <si>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</si>
  <si>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</si>
  <si>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</si>
  <si>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</si>
  <si>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</si>
  <si>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</si>
  <si>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</si>
  <si>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</si>
  <si>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</si>
  <si>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</si>
  <si>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</si>
  <si>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</si>
  <si>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</si>
  <si>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</si>
  <si>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</si>
  <si>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</si>
  <si>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</si>
  <si>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</si>
  <si>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</si>
  <si>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</si>
  <si>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</si>
  <si>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</si>
  <si>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</si>
  <si>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</si>
  <si>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</si>
  <si>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</si>
  <si>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</si>
  <si>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</si>
  <si>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</si>
  <si>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</si>
  <si>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</si>
  <si>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</si>
  <si>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</si>
  <si>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</si>
  <si>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</si>
  <si>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</si>
  <si>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</si>
  <si>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</si>
  <si>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</si>
  <si>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</si>
  <si>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</si>
  <si>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</si>
  <si>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</si>
  <si>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</si>
  <si>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</si>
  <si>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</si>
  <si>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</si>
  <si>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</si>
  <si>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</si>
  <si>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</si>
  <si>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</si>
  <si>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</si>
  <si>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</si>
  <si>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</si>
  <si>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</si>
  <si>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</si>
  <si>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</si>
  <si>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</si>
  <si>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</si>
  <si>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</si>
  <si>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</si>
  <si>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</si>
  <si>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</si>
  <si>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</si>
  <si>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</si>
  <si>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</si>
  <si>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</si>
  <si>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</si>
  <si>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</si>
  <si>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</si>
  <si>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</si>
  <si>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</si>
  <si>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</si>
  <si>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</si>
  <si>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</si>
  <si>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</si>
  <si>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</si>
  <si>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</si>
  <si>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</si>
  <si>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</si>
  <si>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</si>
  <si>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</si>
  <si>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</si>
  <si>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</si>
  <si>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</si>
  <si>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</si>
  <si>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</si>
  <si>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</si>
  <si>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</si>
  <si>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</si>
  <si>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</si>
  <si>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</si>
  <si>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</si>
  <si>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</si>
  <si>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</si>
  <si>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</si>
  <si>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</si>
  <si>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</si>
  <si>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</si>
  <si>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</si>
  <si>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</si>
  <si>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</si>
  <si>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</si>
  <si>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</si>
  <si>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</si>
  <si>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</si>
  <si>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</si>
  <si>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</si>
  <si>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</si>
  <si>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</si>
  <si>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</si>
  <si>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</si>
  <si>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</si>
  <si>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</si>
  <si>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</si>
  <si>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</si>
  <si>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</si>
  <si>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</si>
  <si>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</si>
  <si>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</si>
  <si>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</si>
  <si>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</si>
  <si>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</si>
  <si>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</si>
  <si>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</si>
  <si>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</si>
  <si>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</si>
  <si>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</si>
  <si>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</si>
  <si>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</si>
  <si>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</si>
  <si>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</si>
  <si>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</si>
  <si>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</si>
  <si>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</si>
  <si>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</si>
  <si>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</si>
  <si>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</si>
  <si>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</si>
  <si>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</si>
  <si>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</si>
  <si>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</si>
  <si>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</si>
  <si>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</si>
  <si>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</si>
  <si>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</si>
  <si>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</si>
  <si>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</si>
  <si>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</si>
  <si>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</si>
  <si>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</si>
  <si>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</si>
  <si>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</si>
  <si>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</si>
  <si>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</si>
  <si>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</si>
  <si>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</si>
  <si>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</si>
  <si>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</si>
  <si>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</si>
  <si>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</si>
  <si>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</si>
  <si>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</si>
  <si>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</si>
  <si>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</si>
  <si>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</si>
  <si>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</si>
  <si>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</si>
  <si>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</si>
  <si>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</si>
  <si>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</si>
  <si>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</si>
  <si>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</si>
  <si>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</si>
  <si>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</si>
  <si>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</si>
  <si>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</si>
  <si>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</si>
  <si>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</si>
  <si>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</si>
  <si>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</si>
  <si>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</si>
  <si>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</si>
  <si>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</si>
  <si>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</si>
  <si>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</si>
  <si>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</si>
  <si>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</si>
  <si>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</si>
  <si>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</si>
  <si>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</si>
  <si>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</si>
  <si>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</si>
  <si>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</si>
  <si>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</si>
  <si>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</si>
  <si>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</si>
  <si>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</si>
  <si>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</si>
  <si>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</si>
  <si>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</si>
  <si>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</si>
  <si>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</si>
  <si>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</si>
  <si>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</si>
  <si>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</si>
  <si>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</si>
  <si>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</si>
  <si>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</si>
  <si>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</si>
  <si>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</si>
  <si>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</si>
  <si>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</si>
  <si>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</si>
  <si>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</si>
  <si>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</si>
  <si>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</si>
  <si>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</si>
  <si>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</si>
  <si>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</si>
  <si>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</si>
  <si>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</si>
  <si>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</si>
  <si>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</si>
  <si>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</si>
  <si>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</si>
  <si>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</si>
  <si>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</si>
  <si>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</si>
  <si>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</si>
  <si>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</si>
  <si>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</si>
  <si>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</si>
  <si>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</si>
  <si>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</si>
  <si>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</si>
  <si>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</si>
  <si>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</si>
  <si>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</si>
  <si>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</si>
  <si>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</si>
  <si>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</si>
  <si>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</si>
  <si>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</si>
  <si>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</si>
  <si>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</si>
  <si>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</si>
  <si>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</si>
  <si>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</si>
  <si>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</si>
  <si>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</si>
  <si>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</si>
  <si>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</si>
  <si>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</si>
  <si>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</si>
  <si>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</si>
  <si>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</si>
  <si>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</si>
  <si>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</si>
  <si>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</si>
  <si>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</si>
  <si>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</si>
  <si>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</si>
  <si>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</si>
  <si>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</si>
  <si>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</si>
  <si>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</si>
  <si>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</si>
  <si>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</si>
  <si>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</si>
  <si>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</si>
  <si>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</si>
  <si>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</si>
  <si>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</si>
  <si>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</si>
  <si>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</si>
  <si>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</si>
  <si>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</si>
  <si>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</si>
  <si>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</si>
  <si>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</si>
  <si>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</si>
  <si>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</si>
  <si>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</si>
  <si>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</si>
  <si>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</si>
  <si>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</si>
  <si>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</si>
  <si>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</si>
  <si>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</si>
  <si>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</si>
  <si>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</si>
  <si>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</si>
  <si>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</si>
  <si>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</si>
  <si>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</si>
  <si>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</si>
  <si>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</si>
  <si>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</si>
  <si>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</si>
  <si>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</si>
  <si>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</si>
  <si>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</si>
  <si>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</si>
  <si>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</si>
  <si>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</si>
  <si>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</si>
  <si>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</si>
  <si>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</si>
  <si>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</si>
  <si>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</si>
  <si>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</si>
  <si>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</si>
  <si>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</si>
  <si>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</si>
  <si>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</si>
  <si>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</si>
  <si>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</si>
  <si>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</si>
  <si>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</si>
  <si>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</si>
  <si>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</si>
  <si>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</si>
  <si>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</si>
  <si>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</si>
  <si>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</si>
  <si>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</si>
  <si>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</si>
  <si>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</si>
  <si>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</si>
  <si>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</si>
  <si>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</si>
  <si>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</si>
  <si>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</si>
  <si>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</si>
  <si>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</si>
  <si>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</si>
  <si>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</si>
  <si>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</si>
  <si>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</si>
  <si>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</si>
  <si>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</si>
  <si>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</si>
  <si>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</si>
  <si>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</si>
  <si>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</si>
  <si>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</si>
  <si>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</si>
  <si>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</si>
  <si>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</si>
  <si>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</si>
  <si>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</si>
  <si>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</si>
  <si>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</si>
  <si>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</si>
  <si>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</si>
  <si>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</si>
  <si>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</si>
  <si>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</si>
  <si>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</si>
  <si>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</si>
  <si>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</si>
  <si>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</si>
  <si>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</si>
  <si>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</si>
  <si>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</si>
  <si>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</si>
  <si>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</si>
  <si>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</si>
  <si>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</si>
  <si>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</si>
  <si>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</si>
  <si>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</si>
  <si>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</si>
  <si>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</si>
  <si>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</si>
  <si>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</si>
  <si>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</si>
  <si>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</si>
  <si>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</si>
  <si>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</si>
  <si>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</si>
  <si>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</si>
  <si>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</si>
  <si>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</si>
  <si>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</si>
  <si>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</si>
  <si>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</si>
  <si>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</si>
  <si>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</si>
  <si>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</si>
  <si>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</si>
  <si>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</si>
  <si>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</si>
  <si>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</si>
  <si>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</si>
  <si>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</si>
  <si>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</si>
  <si>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</si>
  <si>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</si>
  <si>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</si>
  <si>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</si>
  <si>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</si>
  <si>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</si>
  <si>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</si>
  <si>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</si>
  <si>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</si>
  <si>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</si>
  <si>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</si>
  <si>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</si>
  <si>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</si>
  <si>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</si>
  <si>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</si>
  <si>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</si>
  <si>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</si>
  <si>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</si>
  <si>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</si>
  <si>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</si>
  <si>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</si>
  <si>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</si>
  <si>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</si>
  <si>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</si>
  <si>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</si>
  <si>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</si>
  <si>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</si>
  <si>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</si>
  <si>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</si>
  <si>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</si>
  <si>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</si>
  <si>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</si>
  <si>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</si>
  <si>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</si>
  <si>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</si>
  <si>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</si>
  <si>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</si>
  <si>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</si>
  <si>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</si>
  <si>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</si>
  <si>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</si>
  <si>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</si>
  <si>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</si>
  <si>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</si>
  <si>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</si>
  <si>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</si>
  <si>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</si>
  <si>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</si>
  <si>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</si>
  <si>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</si>
  <si>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</si>
  <si>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</si>
  <si>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</si>
  <si>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</si>
  <si>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</si>
  <si>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</si>
  <si>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</si>
  <si>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</si>
  <si>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</si>
  <si>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</si>
  <si>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</si>
  <si>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</si>
  <si>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</si>
  <si>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</si>
  <si>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</si>
  <si>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</si>
  <si>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</si>
  <si>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</si>
  <si>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</si>
  <si>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</si>
  <si>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</si>
  <si>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</si>
  <si>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</si>
  <si>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</si>
  <si>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</si>
  <si>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</si>
  <si>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</si>
  <si>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</si>
  <si>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</si>
  <si>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</si>
  <si>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</si>
  <si>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</si>
  <si>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</si>
  <si>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</si>
  <si>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</si>
  <si>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</si>
  <si>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</si>
  <si>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</si>
  <si>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</si>
  <si>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</si>
  <si>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</si>
  <si>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</si>
  <si>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</si>
  <si>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</si>
  <si>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</si>
  <si>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</si>
  <si>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</si>
  <si>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</si>
  <si>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</si>
  <si>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</si>
  <si>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</si>
  <si>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</si>
  <si>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</si>
  <si>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</si>
  <si>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</si>
  <si>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</si>
  <si>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</si>
  <si>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</si>
  <si>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</si>
  <si>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</si>
  <si>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</si>
  <si>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</si>
  <si>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</si>
  <si>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</si>
  <si>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</si>
  <si>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</si>
  <si>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</si>
  <si>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</si>
  <si>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</si>
  <si>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</si>
  <si>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</si>
  <si>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</si>
  <si>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</si>
  <si>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</si>
  <si>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</si>
  <si>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</si>
  <si>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</si>
  <si>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</si>
  <si>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</si>
  <si>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</si>
  <si>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</si>
  <si>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</si>
  <si>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</si>
  <si>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</si>
  <si>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</si>
  <si>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</si>
  <si>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</si>
  <si>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</si>
  <si>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</si>
  <si>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</si>
  <si>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</si>
  <si>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</si>
  <si>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</si>
  <si>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</si>
  <si>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</si>
  <si>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</si>
  <si>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</si>
  <si>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</si>
  <si>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</si>
  <si>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</si>
  <si>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</si>
  <si>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</si>
  <si>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</si>
  <si>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</si>
  <si>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</si>
  <si>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</si>
  <si>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</si>
  <si>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</si>
  <si>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</si>
  <si>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</si>
  <si>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</si>
  <si>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</si>
  <si>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</si>
  <si>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</si>
  <si>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</si>
  <si>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</si>
  <si>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</si>
  <si>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</si>
  <si>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</si>
  <si>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</si>
  <si>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</si>
  <si>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</si>
  <si>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</si>
  <si>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</si>
  <si>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</si>
  <si>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</si>
  <si>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</si>
  <si>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</si>
  <si>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</si>
  <si>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</si>
  <si>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</si>
  <si>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</si>
  <si>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</si>
  <si>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</si>
  <si>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</si>
  <si>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</si>
  <si>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</si>
  <si>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</si>
  <si>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</si>
  <si>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</si>
  <si>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</si>
  <si>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</si>
  <si>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</si>
  <si>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</si>
  <si>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</si>
  <si>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</si>
  <si>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</si>
  <si>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</si>
  <si>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</si>
  <si>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</si>
  <si>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</si>
  <si>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</si>
  <si>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</si>
  <si>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</si>
  <si>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</si>
  <si>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</si>
  <si>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</si>
  <si>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</si>
  <si>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</si>
  <si>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</si>
  <si>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</si>
  <si>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</si>
  <si>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</si>
  <si>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</si>
  <si>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</si>
  <si>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</si>
  <si>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</si>
  <si>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</si>
  <si>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</si>
  <si>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</si>
  <si>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</si>
  <si>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</si>
  <si>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</si>
  <si>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</si>
  <si>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</si>
  <si>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</si>
  <si>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</si>
  <si>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</si>
  <si>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</si>
  <si>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</si>
  <si>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</si>
  <si>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</si>
  <si>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</si>
  <si>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</si>
  <si>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</si>
  <si>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</si>
  <si>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</si>
  <si>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</si>
  <si>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</si>
  <si>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</si>
  <si>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</si>
  <si>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</si>
  <si>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</si>
  <si>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</si>
  <si>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</si>
  <si>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</si>
  <si>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</si>
  <si>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</si>
  <si>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</si>
  <si>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</si>
  <si>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</si>
  <si>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</si>
  <si>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</si>
  <si>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</si>
  <si>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</si>
  <si>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</si>
  <si>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</si>
  <si>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</si>
  <si>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</si>
  <si>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</si>
  <si>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</si>
  <si>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</si>
  <si>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</si>
  <si>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</si>
  <si>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</si>
  <si>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</si>
  <si>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</si>
  <si>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</si>
  <si>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</si>
  <si>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</si>
  <si>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</si>
  <si>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</si>
  <si>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</si>
  <si>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</si>
  <si>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</si>
  <si>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</si>
  <si>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</si>
  <si>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</si>
  <si>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</si>
  <si>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</si>
  <si>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</si>
  <si>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</si>
  <si>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</si>
  <si>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</si>
  <si>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</si>
  <si>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</si>
  <si>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</si>
  <si>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</si>
  <si>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</si>
  <si>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</si>
  <si>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</si>
  <si>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</si>
  <si>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</si>
  <si>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</si>
  <si>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</si>
  <si>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</si>
  <si>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</si>
  <si>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</si>
  <si>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</si>
  <si>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</si>
  <si>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</si>
  <si>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</si>
  <si>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</si>
  <si>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</si>
  <si>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</si>
  <si>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</si>
  <si>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</si>
  <si>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</si>
  <si>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</si>
  <si>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</si>
  <si>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</si>
  <si>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</si>
  <si>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</si>
  <si>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</si>
  <si>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</si>
  <si>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</si>
  <si>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</si>
  <si>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</si>
  <si>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</si>
  <si>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</si>
  <si>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</si>
  <si>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</si>
  <si>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</si>
  <si>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</si>
  <si>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</si>
  <si>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</si>
  <si>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</si>
  <si>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</si>
  <si>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</si>
  <si>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</si>
  <si>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</si>
  <si>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</si>
  <si>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</si>
  <si>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</si>
  <si>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</si>
  <si>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</si>
  <si>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</si>
  <si>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</si>
  <si>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</si>
  <si>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</si>
  <si>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</si>
  <si>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</si>
  <si>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</si>
  <si>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</si>
  <si>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</si>
  <si>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</si>
  <si>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</si>
  <si>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</si>
  <si>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</si>
  <si>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</si>
  <si>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</si>
  <si>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</si>
  <si>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</si>
  <si>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</si>
  <si>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</si>
  <si>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</si>
  <si>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</si>
  <si>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</si>
  <si>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</si>
  <si>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</si>
  <si>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</si>
  <si>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</si>
  <si>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</si>
  <si>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</si>
  <si>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</si>
  <si>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</si>
  <si>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</si>
  <si>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</si>
  <si>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</si>
  <si>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</si>
  <si>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</si>
  <si>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</si>
  <si>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</si>
  <si>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</si>
  <si>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</si>
  <si>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</si>
  <si>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</si>
  <si>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</si>
  <si>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</si>
  <si>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</si>
  <si>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</si>
  <si>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</si>
  <si>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</si>
  <si>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</si>
  <si>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</si>
  <si>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</si>
  <si>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</si>
  <si>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</si>
  <si>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</si>
  <si>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</si>
  <si>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</si>
  <si>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</si>
  <si>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</si>
  <si>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</si>
  <si>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</si>
  <si>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</si>
  <si>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</si>
  <si>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</si>
  <si>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</si>
  <si>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</si>
  <si>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</si>
  <si>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</si>
  <si>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</si>
  <si>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</si>
  <si>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</si>
  <si>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</si>
  <si>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</si>
  <si>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</si>
  <si>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</si>
  <si>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</si>
  <si>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</si>
  <si>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</si>
  <si>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</si>
  <si>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</si>
  <si>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</si>
  <si>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</si>
  <si>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</si>
  <si>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</si>
  <si>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</si>
  <si>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</si>
  <si>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</si>
  <si>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</si>
  <si>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</si>
  <si>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</si>
  <si>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</si>
  <si>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</si>
  <si>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</si>
  <si>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</si>
  <si>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</si>
  <si>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</si>
  <si>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</si>
  <si>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</si>
  <si>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</si>
  <si>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</si>
  <si>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</si>
  <si>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</si>
  <si>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</si>
  <si>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</si>
  <si>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</si>
  <si>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</si>
  <si>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</si>
  <si>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</si>
  <si>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</si>
  <si>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</si>
  <si>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</si>
  <si>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</si>
  <si>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</si>
  <si>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</si>
  <si>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</si>
  <si>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</si>
  <si>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</si>
  <si>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</si>
  <si>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</si>
  <si>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</si>
  <si>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</si>
  <si>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</si>
  <si>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</si>
  <si>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</si>
  <si>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</si>
  <si>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</si>
  <si>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</si>
  <si>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</si>
  <si>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</si>
  <si>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</si>
  <si>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</si>
  <si>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</si>
  <si>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</si>
  <si>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</si>
  <si>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</si>
  <si>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</si>
  <si>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</si>
  <si>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</si>
  <si>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</si>
  <si>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</si>
  <si>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</si>
  <si>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</si>
  <si>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</si>
  <si>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</si>
  <si>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</si>
  <si>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</si>
  <si>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</si>
  <si>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</si>
  <si>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</si>
  <si>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</si>
  <si>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</si>
  <si>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</si>
  <si>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</si>
  <si>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</si>
  <si>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</si>
  <si>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</si>
  <si>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</si>
  <si>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</si>
  <si>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</si>
  <si>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</si>
  <si>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</si>
  <si>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</si>
  <si>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</si>
  <si>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</si>
  <si>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</si>
  <si>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</si>
  <si>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</si>
  <si>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</si>
  <si>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</si>
  <si>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</si>
  <si>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</si>
  <si>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</si>
  <si>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</si>
  <si>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</si>
  <si>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</si>
  <si>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</si>
  <si>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</si>
  <si>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</si>
  <si>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</si>
  <si>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</si>
  <si>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</si>
  <si>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</si>
  <si>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</si>
  <si>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</si>
  <si>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</si>
  <si>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</si>
  <si>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</si>
  <si>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</si>
  <si>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</si>
  <si>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</si>
  <si>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</si>
  <si>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</si>
  <si>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</si>
  <si>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</si>
  <si>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</si>
  <si>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</si>
  <si>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</si>
  <si>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</si>
  <si>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</si>
  <si>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</si>
  <si>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</si>
  <si>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</si>
  <si>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</si>
  <si>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</si>
  <si>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</si>
  <si>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</si>
  <si>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</si>
  <si>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</si>
  <si>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</si>
  <si>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</si>
  <si>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</si>
  <si>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</si>
  <si>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</si>
  <si>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</si>
  <si>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</si>
  <si>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</si>
  <si>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</si>
  <si>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</si>
  <si>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</si>
  <si>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</si>
  <si>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</si>
  <si>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</si>
  <si>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</si>
  <si>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</si>
  <si>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</si>
  <si>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</si>
  <si>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</si>
  <si>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</si>
  <si>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</si>
  <si>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</si>
  <si>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</si>
  <si>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</si>
  <si>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</si>
  <si>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</si>
  <si>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</si>
  <si>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</si>
  <si>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</si>
  <si>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</si>
  <si>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</si>
  <si>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</si>
  <si>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</si>
  <si>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</si>
  <si>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</si>
  <si>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</si>
  <si>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</si>
  <si>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</si>
  <si>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</si>
  <si>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</si>
  <si>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</si>
  <si>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</si>
  <si>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</si>
  <si>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</si>
  <si>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</si>
  <si>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</si>
  <si>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</si>
  <si>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</si>
  <si>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</si>
  <si>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</si>
  <si>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</si>
  <si>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</si>
  <si>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</si>
  <si>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</si>
  <si>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</si>
  <si>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</si>
  <si>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</si>
  <si>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</si>
  <si>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</si>
  <si>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</si>
  <si>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</si>
  <si>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</si>
  <si>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</si>
  <si>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</si>
  <si>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</si>
  <si>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</si>
  <si>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</si>
  <si>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</si>
  <si>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</si>
  <si>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</si>
  <si>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</si>
  <si>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</si>
  <si>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</si>
  <si>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</si>
  <si>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</si>
  <si>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</si>
  <si>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</si>
  <si>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</si>
  <si>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</si>
  <si>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</si>
  <si>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</si>
  <si>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</si>
  <si>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</si>
  <si>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</si>
  <si>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</si>
  <si>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</si>
  <si>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</si>
  <si>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</si>
  <si>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</si>
  <si>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</si>
  <si>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</si>
  <si>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</si>
  <si>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</si>
  <si>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</si>
  <si>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</si>
  <si>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</si>
  <si>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</si>
  <si>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</si>
  <si>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</si>
  <si>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</si>
  <si>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</si>
  <si>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</si>
  <si>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</si>
  <si>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</si>
  <si>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</si>
  <si>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</si>
  <si>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</si>
  <si>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</si>
  <si>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</si>
  <si>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</si>
  <si>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</si>
  <si>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</si>
  <si>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</si>
  <si>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</si>
  <si>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</si>
  <si>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</si>
  <si>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</si>
  <si>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</si>
  <si>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</si>
  <si>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</si>
  <si>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</si>
  <si>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</si>
  <si>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</si>
  <si>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</si>
  <si>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</si>
  <si>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</si>
  <si>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</si>
  <si>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</si>
  <si>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</si>
  <si>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</si>
  <si>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</si>
  <si>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</si>
  <si>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</si>
  <si>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</si>
  <si>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</si>
  <si>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</si>
  <si>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</si>
  <si>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</si>
  <si>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</si>
  <si>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</si>
  <si>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</si>
  <si>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</si>
  <si>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</si>
  <si>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</si>
  <si>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</si>
  <si>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</si>
  <si>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</si>
  <si>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</si>
  <si>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</si>
  <si>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</si>
  <si>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</si>
  <si>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</si>
  <si>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</si>
  <si>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</si>
  <si>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</si>
  <si>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</si>
  <si>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</si>
  <si>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</si>
  <si>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</si>
  <si>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</si>
  <si>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</si>
  <si>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</si>
  <si>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</si>
  <si>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</si>
  <si>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</si>
  <si>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</si>
  <si>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</si>
  <si>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</si>
  <si>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</si>
  <si>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</si>
  <si>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</si>
  <si>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</si>
  <si>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</si>
  <si>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</si>
  <si>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</si>
  <si>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</si>
  <si>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</si>
  <si>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</si>
  <si>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</si>
  <si>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</si>
  <si>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</si>
  <si>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</si>
  <si>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</si>
  <si>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</si>
  <si>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</si>
  <si>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</si>
  <si>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</si>
  <si>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</si>
  <si>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</si>
  <si>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</si>
  <si>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</si>
  <si>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</si>
  <si>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</si>
  <si>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</si>
  <si>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</si>
  <si>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</si>
  <si>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</si>
  <si>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</si>
  <si>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</si>
  <si>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</si>
  <si>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</si>
  <si>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</si>
  <si>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</si>
  <si>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</si>
  <si>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</si>
  <si>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</si>
  <si>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</si>
  <si>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</si>
  <si>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</si>
  <si>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</si>
  <si>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</si>
  <si>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</si>
  <si>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</si>
  <si>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</si>
  <si>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</si>
  <si>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</si>
  <si>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</si>
  <si>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</si>
  <si>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</si>
  <si>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</si>
  <si>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</si>
  <si>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</si>
  <si>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</si>
  <si>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</si>
  <si>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</si>
  <si>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</si>
  <si>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</si>
  <si>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</si>
  <si>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</si>
  <si>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</si>
  <si>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</si>
  <si>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</si>
  <si>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</si>
  <si>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</si>
  <si>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</si>
  <si>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</si>
  <si>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</si>
  <si>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</si>
  <si>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</si>
  <si>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</si>
  <si>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</si>
  <si>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</si>
  <si>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</si>
  <si>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</si>
  <si>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</si>
  <si>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</si>
  <si>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</si>
  <si>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</si>
  <si>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</si>
  <si>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</si>
  <si>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</si>
  <si>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</si>
  <si>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</si>
  <si>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</si>
  <si>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</si>
  <si>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</si>
  <si>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</si>
  <si>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</si>
  <si>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</si>
  <si>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</si>
  <si>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</si>
  <si>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</si>
  <si>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</si>
  <si>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</si>
  <si>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</si>
  <si>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</si>
  <si>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</si>
  <si>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</si>
  <si>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</si>
  <si>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</si>
  <si>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</si>
  <si>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</si>
  <si>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</si>
  <si>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</si>
  <si>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</si>
  <si>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</si>
  <si>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</si>
  <si>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</si>
  <si>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</si>
  <si>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</si>
  <si>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</si>
  <si>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</si>
  <si>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</si>
  <si>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</si>
  <si>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</si>
  <si>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</si>
  <si>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</si>
  <si>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</si>
  <si>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</si>
  <si>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</si>
  <si>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</si>
  <si>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</si>
  <si>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</si>
  <si>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</si>
  <si>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</si>
  <si>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</si>
  <si>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</si>
  <si>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</si>
  <si>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</si>
  <si>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</si>
  <si>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</si>
  <si>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</si>
  <si>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</si>
  <si>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</si>
  <si>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</si>
  <si>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</si>
  <si>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</si>
  <si>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</si>
  <si>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</si>
  <si>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</si>
  <si>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</si>
  <si>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</si>
  <si>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</si>
  <si>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</si>
  <si>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</si>
  <si>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</si>
  <si>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</si>
  <si>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</si>
  <si>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</si>
  <si>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</si>
  <si>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</si>
  <si>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</si>
  <si>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</si>
  <si>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</si>
  <si>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</si>
  <si>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</si>
  <si>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</si>
  <si>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</si>
  <si>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</si>
  <si>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</si>
  <si>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</si>
  <si>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</si>
  <si>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</si>
  <si>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</si>
  <si>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</si>
  <si>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</si>
  <si>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</si>
  <si>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</si>
  <si>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</si>
  <si>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</si>
  <si>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</si>
  <si>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</si>
  <si>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</si>
  <si>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</si>
  <si>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</si>
  <si>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</si>
  <si>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</si>
  <si>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</si>
  <si>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</si>
  <si>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</si>
  <si>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</si>
  <si>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</si>
  <si>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</si>
  <si>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</si>
  <si>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</si>
  <si>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</si>
  <si>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</si>
  <si>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</si>
  <si>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</si>
  <si>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</si>
  <si>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</si>
  <si>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</si>
  <si>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</si>
  <si>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</si>
  <si>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</si>
  <si>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</si>
  <si>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</si>
  <si>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</si>
  <si>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</si>
  <si>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</si>
  <si>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</si>
  <si>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</si>
  <si>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</si>
  <si>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</si>
  <si>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</si>
  <si>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</si>
  <si>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</si>
  <si>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</si>
  <si>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</si>
  <si>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</si>
  <si>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</si>
  <si>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</si>
  <si>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</si>
  <si>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</si>
  <si>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</si>
  <si>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</si>
  <si>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</si>
  <si>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</si>
  <si>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</si>
  <si>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</si>
  <si>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</si>
  <si>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</si>
  <si>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</si>
  <si>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</si>
  <si>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</si>
  <si>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</si>
  <si>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</si>
  <si>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</si>
  <si>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</si>
  <si>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</si>
  <si>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</si>
  <si>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</si>
  <si>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</si>
  <si>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</si>
  <si>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</si>
  <si>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</si>
  <si>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</si>
  <si>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</si>
  <si>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</si>
  <si>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</si>
  <si>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</si>
  <si>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</si>
  <si>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</si>
  <si>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</si>
  <si>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</si>
  <si>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</si>
  <si>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</si>
  <si>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</si>
  <si>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</si>
  <si>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</si>
  <si>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</si>
  <si>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</si>
  <si>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</si>
  <si>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</si>
  <si>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</si>
  <si>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</si>
  <si>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</si>
  <si>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</si>
  <si>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</si>
  <si>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</si>
  <si>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</si>
  <si>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</si>
  <si>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</si>
  <si>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</si>
  <si>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</si>
  <si>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</si>
  <si>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</si>
  <si>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</si>
  <si>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</si>
  <si>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</si>
  <si>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</si>
  <si>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</si>
  <si>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</si>
  <si>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</si>
  <si>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</si>
  <si>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</si>
  <si>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</si>
  <si>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</si>
  <si>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</si>
  <si>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</si>
  <si>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</si>
  <si>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</si>
  <si>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</si>
  <si>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</si>
  <si>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</si>
  <si>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</si>
  <si>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</si>
  <si>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</si>
  <si>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</si>
  <si>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</si>
  <si>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</si>
  <si>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</si>
  <si>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</si>
  <si>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</si>
  <si>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</si>
  <si>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</si>
  <si>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</si>
  <si>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</si>
  <si>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</si>
  <si>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</si>
  <si>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</si>
  <si>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</si>
  <si>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</si>
  <si>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</si>
  <si>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</si>
  <si>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</si>
  <si>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</si>
  <si>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</si>
  <si>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</si>
  <si>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</si>
  <si>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</si>
  <si>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</si>
  <si>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</si>
  <si>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</si>
  <si>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</si>
  <si>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</si>
  <si>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</si>
  <si>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</si>
  <si>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</si>
  <si>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</si>
  <si>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</si>
  <si>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</si>
  <si>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</si>
  <si>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</si>
  <si>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</si>
  <si>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</si>
  <si>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</si>
  <si>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</si>
  <si>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</si>
  <si>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</si>
  <si>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</si>
  <si>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</si>
  <si>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</si>
  <si>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</si>
  <si>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</si>
  <si>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</si>
  <si>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</si>
  <si>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</si>
  <si>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</si>
  <si>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</si>
  <si>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</si>
  <si>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</si>
  <si>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</si>
  <si>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</si>
  <si>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</si>
  <si>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</si>
  <si>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</si>
  <si>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</si>
  <si>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</si>
  <si>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</si>
  <si>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</si>
  <si>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</si>
  <si>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</si>
  <si>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</si>
  <si>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</si>
  <si>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</si>
  <si>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</si>
  <si>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</si>
  <si>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</si>
  <si>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</si>
  <si>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</si>
  <si>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</si>
  <si>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</si>
  <si>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</si>
  <si>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</si>
  <si>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</si>
  <si>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</si>
  <si>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</si>
  <si>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</si>
  <si>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</si>
  <si>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</si>
  <si>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</si>
  <si>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</si>
  <si>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</si>
  <si>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</si>
  <si>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</si>
  <si>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</si>
  <si>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</si>
  <si>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</si>
  <si>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</si>
  <si>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</si>
  <si>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</si>
  <si>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</si>
  <si>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</si>
  <si>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</si>
  <si>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</si>
  <si>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</si>
  <si>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</si>
  <si>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</si>
  <si>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</si>
  <si>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</si>
  <si>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</si>
  <si>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</si>
  <si>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</si>
  <si>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</si>
  <si>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</si>
  <si>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</si>
  <si>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</si>
  <si>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</si>
  <si>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</si>
  <si>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</si>
  <si>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</si>
  <si>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</si>
  <si>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</si>
  <si>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</si>
  <si>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</si>
  <si>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</si>
  <si>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</si>
  <si>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</si>
  <si>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</si>
  <si>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</si>
  <si>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</si>
  <si>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</si>
  <si>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</si>
  <si>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</si>
  <si>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</si>
  <si>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</si>
  <si>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</si>
  <si>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</si>
  <si>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</si>
  <si>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</si>
  <si>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</si>
  <si>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</si>
  <si>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</si>
  <si>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</si>
  <si>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</si>
  <si>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</si>
  <si>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</si>
  <si>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</si>
  <si>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</si>
  <si>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</si>
  <si>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</si>
  <si>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</si>
  <si>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</si>
  <si>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</si>
  <si>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</si>
  <si>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</si>
  <si>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</si>
  <si>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</si>
  <si>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</si>
  <si>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</si>
  <si>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</si>
  <si>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</si>
  <si>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</si>
  <si>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</si>
  <si>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</si>
  <si>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</si>
  <si>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</si>
  <si>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</si>
  <si>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</si>
  <si>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</si>
  <si>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</si>
  <si>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</si>
  <si>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</si>
  <si>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</si>
  <si>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</si>
  <si>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</si>
  <si>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</si>
  <si>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</si>
  <si>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</si>
  <si>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</si>
  <si>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</si>
  <si>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</si>
  <si>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</si>
  <si>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</si>
  <si>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</si>
  <si>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</si>
  <si>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</si>
  <si>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</si>
  <si>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</si>
  <si>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</si>
  <si>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</si>
  <si>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</si>
  <si>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</si>
  <si>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</si>
  <si>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</si>
  <si>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</si>
  <si>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</si>
  <si>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</si>
  <si>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</si>
  <si>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</si>
  <si>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</si>
  <si>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</si>
  <si>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</si>
  <si>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</si>
  <si>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</si>
  <si>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</si>
  <si>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</si>
  <si>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</si>
  <si>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</si>
  <si>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</si>
  <si>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</si>
  <si>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</si>
  <si>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</si>
  <si>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</si>
  <si>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</si>
  <si>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</si>
  <si>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</si>
  <si>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</si>
  <si>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</si>
  <si>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</si>
  <si>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</si>
  <si>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</si>
  <si>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</si>
  <si>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</si>
  <si>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</si>
  <si>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</si>
  <si>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</si>
  <si>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</si>
  <si>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</si>
  <si>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</si>
  <si>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</si>
  <si>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</si>
  <si>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</si>
  <si>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</si>
  <si>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</si>
  <si>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</si>
  <si>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</si>
  <si>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</si>
  <si>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</si>
  <si>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</si>
  <si>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</si>
  <si>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</si>
  <si>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</si>
  <si>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</si>
  <si>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</si>
  <si>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</si>
  <si>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</si>
  <si>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</si>
  <si>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</si>
  <si>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</si>
  <si>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</si>
  <si>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</si>
  <si>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</si>
  <si>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</si>
  <si>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</si>
  <si>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</si>
  <si>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</si>
  <si>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</si>
  <si>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</si>
  <si>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</si>
  <si>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</si>
  <si>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</si>
  <si>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</si>
  <si>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</si>
  <si>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</si>
  <si>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</si>
  <si>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</si>
  <si>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</si>
  <si>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</si>
  <si>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</si>
  <si>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</si>
  <si>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</si>
  <si>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</si>
  <si>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</si>
  <si>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</si>
  <si>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</si>
  <si>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</si>
  <si>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</si>
  <si>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</si>
  <si>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</si>
  <si>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</si>
  <si>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</si>
  <si>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</si>
  <si>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</si>
  <si>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</si>
  <si>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</si>
  <si>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</si>
  <si>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</si>
  <si>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</si>
  <si>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</si>
  <si>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</si>
  <si>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</si>
  <si>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</si>
  <si>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</si>
  <si>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</si>
  <si>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</si>
  <si>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</si>
  <si>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</si>
  <si>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</si>
  <si>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</si>
  <si>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</si>
  <si>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</si>
  <si>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</si>
  <si>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</si>
  <si>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</si>
  <si>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</si>
  <si>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</si>
  <si>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</si>
  <si>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</si>
  <si>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</si>
  <si>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</si>
  <si>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</si>
  <si>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</si>
  <si>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</si>
  <si>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</si>
  <si>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</si>
  <si>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</si>
  <si>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</si>
  <si>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</si>
  <si>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</si>
  <si>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</si>
  <si>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</si>
  <si>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</si>
  <si>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</si>
  <si>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</si>
  <si>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</si>
  <si>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</si>
  <si>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</si>
  <si>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</si>
  <si>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</si>
  <si>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</si>
  <si>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</si>
  <si>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</si>
  <si>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</si>
  <si>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</si>
  <si>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</si>
  <si>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</si>
  <si>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</si>
  <si>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</si>
  <si>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</si>
  <si>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</si>
  <si>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</si>
  <si>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</si>
  <si>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</si>
  <si>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</si>
  <si>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</si>
  <si>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</si>
  <si>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</si>
  <si>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</si>
  <si>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</si>
  <si>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</si>
  <si>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</si>
  <si>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</si>
  <si>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</si>
  <si>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</si>
  <si>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</si>
  <si>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</si>
  <si>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</si>
  <si>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</si>
  <si>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</si>
  <si>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</si>
  <si>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</si>
  <si>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</si>
  <si>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</si>
  <si>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</si>
  <si>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</si>
  <si>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</si>
  <si>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</si>
  <si>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</si>
  <si>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</si>
  <si>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</si>
  <si>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</si>
  <si>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</si>
  <si>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</si>
  <si>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</si>
  <si>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</si>
  <si>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</si>
  <si>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</si>
  <si>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</si>
  <si>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</si>
  <si>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</si>
  <si>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</si>
  <si>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</si>
  <si>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</si>
  <si>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</si>
  <si>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</si>
  <si>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</si>
  <si>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</si>
  <si>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</si>
  <si>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</si>
  <si>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</si>
  <si>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</si>
  <si>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</si>
  <si>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</si>
  <si>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</si>
  <si>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</si>
  <si>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</si>
  <si>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</si>
  <si>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</si>
  <si>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</si>
  <si>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</si>
  <si>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</si>
  <si>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</si>
  <si>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</si>
  <si>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</si>
  <si>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</si>
  <si>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</si>
  <si>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</si>
  <si>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</si>
  <si>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</si>
  <si>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</si>
  <si>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</si>
  <si>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</si>
  <si>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</si>
  <si>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</si>
  <si>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</si>
  <si>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</si>
  <si>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</si>
  <si>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</si>
  <si>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</si>
  <si>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</si>
  <si>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</si>
  <si>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</si>
  <si>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</si>
  <si>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</si>
  <si>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</si>
  <si>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</si>
  <si>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</si>
  <si>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</si>
  <si>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</si>
  <si>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</si>
  <si>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</si>
  <si>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</si>
  <si>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</si>
  <si>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</si>
  <si>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</si>
  <si>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</si>
  <si>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</si>
  <si>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</si>
  <si>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</si>
  <si>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</si>
  <si>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</si>
  <si>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</si>
  <si>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</si>
  <si>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</si>
  <si>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</si>
  <si>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</si>
  <si>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</si>
  <si>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</si>
  <si>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</si>
  <si>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</si>
  <si>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</si>
  <si>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</si>
  <si>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</si>
  <si>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</si>
  <si>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</si>
  <si>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</si>
  <si>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</si>
  <si>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</si>
  <si>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</si>
  <si>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</si>
  <si>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</si>
  <si>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</si>
  <si>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</si>
  <si>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</si>
  <si>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</si>
  <si>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</si>
  <si>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</si>
  <si>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</si>
  <si>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</si>
  <si>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</si>
  <si>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</si>
  <si>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</si>
  <si>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</si>
  <si>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</si>
  <si>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</si>
  <si>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</si>
  <si>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</si>
  <si>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</si>
  <si>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</si>
  <si>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</si>
  <si>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</si>
  <si>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</si>
  <si>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</si>
  <si>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</si>
  <si>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</si>
  <si>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</si>
  <si>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</si>
  <si>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</si>
  <si>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</si>
  <si>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</si>
  <si>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</si>
  <si>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</si>
  <si>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</si>
  <si>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</si>
  <si>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</si>
  <si>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</si>
  <si>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</si>
  <si>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</si>
  <si>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</si>
  <si>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</si>
  <si>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</si>
  <si>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</si>
  <si>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</si>
  <si>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</si>
  <si>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</si>
  <si>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</si>
  <si>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</si>
  <si>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</si>
  <si>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</si>
  <si>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</si>
  <si>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</si>
  <si>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</si>
  <si>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</si>
  <si>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</si>
  <si>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</si>
  <si>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</si>
  <si>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</si>
  <si>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</si>
  <si>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</si>
  <si>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</si>
  <si>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</si>
  <si>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</si>
  <si>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</si>
  <si>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</si>
  <si>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</si>
  <si>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</si>
  <si>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</si>
  <si>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</si>
  <si>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</si>
  <si>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</si>
  <si>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</si>
  <si>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</si>
  <si>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</si>
  <si>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</si>
  <si>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</si>
  <si>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</si>
  <si>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</si>
  <si>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</si>
  <si>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</si>
  <si>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</si>
  <si>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</si>
  <si>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</si>
  <si>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</si>
  <si>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</si>
  <si>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</si>
  <si>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</si>
  <si>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</si>
  <si>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</si>
  <si>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</si>
  <si>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</si>
  <si>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</si>
  <si>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</si>
  <si>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</si>
  <si>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</si>
  <si>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</si>
  <si>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</si>
  <si>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</si>
  <si>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</si>
  <si>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</si>
  <si>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</si>
  <si>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</si>
  <si>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</si>
  <si>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</si>
  <si>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</si>
  <si>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</si>
  <si>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</si>
  <si>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</si>
  <si>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</si>
  <si>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</si>
  <si>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</si>
  <si>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</si>
  <si>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</si>
  <si>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</si>
  <si>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</si>
  <si>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</si>
  <si>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</si>
  <si>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</si>
  <si>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</si>
  <si>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</si>
  <si>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</si>
  <si>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</si>
  <si>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</si>
  <si>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</si>
  <si>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</si>
  <si>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</si>
  <si>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</si>
  <si>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</si>
  <si>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</si>
  <si>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</si>
  <si>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</si>
  <si>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</si>
  <si>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</si>
  <si>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</si>
  <si>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</si>
  <si>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</si>
  <si>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</si>
  <si>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</si>
  <si>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</si>
  <si>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</si>
  <si>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</si>
  <si>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</si>
  <si>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</si>
  <si>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</si>
  <si>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</si>
  <si>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</si>
  <si>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</si>
  <si>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</si>
  <si>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</si>
  <si>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</si>
  <si>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</si>
  <si>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</si>
  <si>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</si>
  <si>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</si>
  <si>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</si>
  <si>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</si>
  <si>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</si>
  <si>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</si>
  <si>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</si>
  <si>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</si>
  <si>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</si>
  <si>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</si>
  <si>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</si>
  <si>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</si>
  <si>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</si>
  <si>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</si>
  <si>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</si>
  <si>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</si>
  <si>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</si>
  <si>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</si>
  <si>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</si>
  <si>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</si>
  <si>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</si>
  <si>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</si>
  <si>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</si>
  <si>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</si>
  <si>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</si>
  <si>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</si>
  <si>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</si>
  <si>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</si>
  <si>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</si>
  <si>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</si>
  <si>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</si>
  <si>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</si>
  <si>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</si>
  <si>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</si>
  <si>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</si>
  <si>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</si>
  <si>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</si>
  <si>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</si>
  <si>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</si>
  <si>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</si>
  <si>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</si>
  <si>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</si>
  <si>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</si>
  <si>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</si>
  <si>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</si>
  <si>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</si>
  <si>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</si>
  <si>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</si>
  <si>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</si>
  <si>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</si>
  <si>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</si>
  <si>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</si>
  <si>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</si>
  <si>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</si>
  <si>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</si>
  <si>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</si>
  <si>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</si>
  <si>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</si>
  <si>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</si>
  <si>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</si>
  <si>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</si>
  <si>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</si>
  <si>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</si>
  <si>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</si>
  <si>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</si>
  <si>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</si>
  <si>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</si>
  <si>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</si>
  <si>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</si>
  <si>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</si>
  <si>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</si>
  <si>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</si>
  <si>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</si>
  <si>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</si>
  <si>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</si>
  <si>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</si>
  <si>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</si>
  <si>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</si>
  <si>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</si>
  <si>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</si>
  <si>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</si>
  <si>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</si>
  <si>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</si>
  <si>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</si>
  <si>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</si>
  <si>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</si>
  <si>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</si>
  <si>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</si>
  <si>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</si>
  <si>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</si>
  <si>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</si>
  <si>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</si>
  <si>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</si>
  <si>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</si>
  <si>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</si>
  <si>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</si>
  <si>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</si>
  <si>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</si>
  <si>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</si>
  <si>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</si>
  <si>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</si>
  <si>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</si>
  <si>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</si>
  <si>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</si>
  <si>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</si>
  <si>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</si>
  <si>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</si>
  <si>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</si>
  <si>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</si>
  <si>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</si>
  <si>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</si>
  <si>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</si>
  <si>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</si>
  <si>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</si>
  <si>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</si>
  <si>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</si>
  <si>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</si>
  <si>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</si>
  <si>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</si>
  <si>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</si>
  <si>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</si>
  <si>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</si>
  <si>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</si>
  <si>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</si>
  <si>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</si>
  <si>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</si>
  <si>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</si>
  <si>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</si>
  <si>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</si>
  <si>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</si>
  <si>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</si>
  <si>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</si>
  <si>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</si>
  <si>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</si>
  <si>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</si>
  <si>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</si>
  <si>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</si>
  <si>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</si>
  <si>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</si>
  <si>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</si>
  <si>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</si>
  <si>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</si>
  <si>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</si>
  <si>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</si>
  <si>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</si>
  <si>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</si>
  <si>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</si>
  <si>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</si>
  <si>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</si>
  <si>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</si>
  <si>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</si>
  <si>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</si>
  <si>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</si>
  <si>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</si>
  <si>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</si>
  <si>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</si>
  <si>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</si>
  <si>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</si>
  <si>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</si>
  <si>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</si>
  <si>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</si>
  <si>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</si>
  <si>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</si>
  <si>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</si>
  <si>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</si>
  <si>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</si>
  <si>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</si>
  <si>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</si>
  <si>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</si>
  <si>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</si>
  <si>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</si>
  <si>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</si>
  <si>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</si>
  <si>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</si>
  <si>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</si>
  <si>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</si>
  <si>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</si>
  <si>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</si>
  <si>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</si>
  <si>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</si>
  <si>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</si>
  <si>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</si>
  <si>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</si>
  <si>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</si>
  <si>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</si>
  <si>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</si>
  <si>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</si>
  <si>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</si>
  <si>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</si>
  <si>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</si>
  <si>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</si>
  <si>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</si>
  <si>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</si>
  <si>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</si>
  <si>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</si>
  <si>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</si>
  <si>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</si>
  <si>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</si>
  <si>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</si>
  <si>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</si>
  <si>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</si>
  <si>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</si>
  <si>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</si>
  <si>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</si>
  <si>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</si>
  <si>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</si>
  <si>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</si>
  <si>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</si>
  <si>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</si>
  <si>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</si>
  <si>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</si>
  <si>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</si>
  <si>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</si>
  <si>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</si>
  <si>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</si>
  <si>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</si>
  <si>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</si>
  <si>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</si>
  <si>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</si>
  <si>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</si>
  <si>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</si>
  <si>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</si>
  <si>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</si>
  <si>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</si>
  <si>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</si>
  <si>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</si>
  <si>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</si>
  <si>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</si>
  <si>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</si>
  <si>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</si>
  <si>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</si>
  <si>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</si>
  <si>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</si>
  <si>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</si>
  <si>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</si>
  <si>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</si>
  <si>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</si>
  <si>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</si>
  <si>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</si>
  <si>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</si>
  <si>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</si>
  <si>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</si>
  <si>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</si>
  <si>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</si>
  <si>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</si>
  <si>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</si>
  <si>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</si>
  <si>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</si>
  <si>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</si>
  <si>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</si>
  <si>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</si>
  <si>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</si>
  <si>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</si>
  <si>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</si>
  <si>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</si>
  <si>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</si>
  <si>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</si>
  <si>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</si>
  <si>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</si>
  <si>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</si>
  <si>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</si>
  <si>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</si>
  <si>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</si>
  <si>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</si>
  <si>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</si>
  <si>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</si>
  <si>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</si>
  <si>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</si>
  <si>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</si>
  <si>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</si>
  <si>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</si>
  <si>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</si>
  <si>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</si>
  <si>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</si>
  <si>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</si>
  <si>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</si>
  <si>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</si>
  <si>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</si>
  <si>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</si>
  <si>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</si>
  <si>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</si>
  <si>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</si>
  <si>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</si>
  <si>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</si>
  <si>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</si>
  <si>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</si>
  <si>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</si>
  <si>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</si>
  <si>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</si>
  <si>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</si>
  <si>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</si>
  <si>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</si>
  <si>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</si>
  <si>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</si>
  <si>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</si>
  <si>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</si>
  <si>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</si>
  <si>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</si>
  <si>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</si>
  <si>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</si>
  <si>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</si>
  <si>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</si>
  <si>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</si>
  <si>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</si>
  <si>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</si>
  <si>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</si>
  <si>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</si>
  <si>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</si>
  <si>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</si>
  <si>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</si>
  <si>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</si>
  <si>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</si>
  <si>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</si>
  <si>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</si>
  <si>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</si>
  <si>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</si>
  <si>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</si>
  <si>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</si>
  <si>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</si>
  <si>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</si>
  <si>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</si>
  <si>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</si>
  <si>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</si>
  <si>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</si>
  <si>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</si>
  <si>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</si>
  <si>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</si>
  <si>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</si>
  <si>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</si>
  <si>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</si>
  <si>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</si>
  <si>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</si>
  <si>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</si>
  <si>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</si>
  <si>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</si>
  <si>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</si>
  <si>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</si>
  <si>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</si>
  <si>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</si>
  <si>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</si>
  <si>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</si>
  <si>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</si>
  <si>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</si>
  <si>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</si>
  <si>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</si>
  <si>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</si>
  <si>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</si>
  <si>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</si>
  <si>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</si>
  <si>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</si>
  <si>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</si>
  <si>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</si>
  <si>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</si>
  <si>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</si>
  <si>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</si>
  <si>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</si>
  <si>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</si>
  <si>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</si>
  <si>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</si>
  <si>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</si>
  <si>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</si>
  <si>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</si>
  <si>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</si>
  <si>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</si>
  <si>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</si>
  <si>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</si>
  <si>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</si>
  <si>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</si>
  <si>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</si>
  <si>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</si>
  <si>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</si>
  <si>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</si>
  <si>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</si>
  <si>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</si>
  <si>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</si>
  <si>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</si>
  <si>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</si>
  <si>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</si>
  <si>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</si>
  <si>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</si>
  <si>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</si>
  <si>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</si>
  <si>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</si>
  <si>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</si>
  <si>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</si>
  <si>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</si>
  <si>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</si>
  <si>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</si>
  <si>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</si>
  <si>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</si>
  <si>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</si>
  <si>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</si>
  <si>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</si>
  <si>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</si>
  <si>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</si>
  <si>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</si>
  <si>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</si>
  <si>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</si>
  <si>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</si>
  <si>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</si>
  <si>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</si>
  <si>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</si>
  <si>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</si>
  <si>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</si>
  <si>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</si>
  <si>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</si>
  <si>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</si>
  <si>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</si>
  <si>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</si>
  <si>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</si>
  <si>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</si>
  <si>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</si>
  <si>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</si>
  <si>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</si>
  <si>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</si>
  <si>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</si>
  <si>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</si>
  <si>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</si>
  <si>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</si>
  <si>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</si>
  <si>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</si>
  <si>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</si>
  <si>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</si>
  <si>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</si>
  <si>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</si>
  <si>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</si>
  <si>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</si>
  <si>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</si>
  <si>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</si>
  <si>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</si>
  <si>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</si>
  <si>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</si>
  <si>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</si>
  <si>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</si>
  <si>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</si>
  <si>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</si>
  <si>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</si>
  <si>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</si>
  <si>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</si>
  <si>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</si>
  <si>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</si>
  <si>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</si>
  <si>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</si>
  <si>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</si>
  <si>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</si>
  <si>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</si>
  <si>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</si>
  <si>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</si>
  <si>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</si>
  <si>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</si>
  <si>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</si>
  <si>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</si>
  <si>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</si>
  <si>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</si>
  <si>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</si>
  <si>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</si>
  <si>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</si>
  <si>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</si>
  <si>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</si>
  <si>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</si>
  <si>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</si>
  <si>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</si>
  <si>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</si>
  <si>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</si>
  <si>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</si>
  <si>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</si>
  <si>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</si>
  <si>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</si>
  <si>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</si>
  <si>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</si>
  <si>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</si>
  <si>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</si>
  <si>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</si>
  <si>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</si>
  <si>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</si>
  <si>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</si>
  <si>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</si>
  <si>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</si>
  <si>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</si>
  <si>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</si>
  <si>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</si>
  <si>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</si>
  <si>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</si>
  <si>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</si>
  <si>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</si>
  <si>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</si>
  <si>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</si>
  <si>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</si>
  <si>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</si>
  <si>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</si>
  <si>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</si>
  <si>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</si>
  <si>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</si>
  <si>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</si>
  <si>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</si>
  <si>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</si>
  <si>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</si>
  <si>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</si>
  <si>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</si>
  <si>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</si>
  <si>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</si>
  <si>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</si>
  <si>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</si>
  <si>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</si>
  <si>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</si>
  <si>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</si>
  <si>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</si>
  <si>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</si>
  <si>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2011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</si>
  <si>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</si>
  <si>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</si>
  <si>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</si>
  <si>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</si>
  <si>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</si>
  <si>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</si>
  <si>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</si>
  <si>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</si>
  <si>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</si>
  <si>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</si>
  <si>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</si>
  <si>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</si>
  <si>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2012</t>
  </si>
  <si>
    <t>2013</t>
  </si>
  <si>
    <t>2014</t>
  </si>
  <si>
    <t>Sum of Sales</t>
  </si>
  <si>
    <t>Sum of Profit</t>
  </si>
  <si>
    <t>category</t>
  </si>
  <si>
    <t>profit</t>
  </si>
  <si>
    <t>state</t>
  </si>
  <si>
    <t>sales</t>
  </si>
  <si>
    <t>Sum of Quantity</t>
  </si>
  <si>
    <t>Count of Order ID</t>
  </si>
  <si>
    <t>Sum of proft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</si>
</sst>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[Green]\▲0.00%;[Red]\ \▼0.00%"/>
    <numFmt numFmtId="165" formatCode="&quot;$&quot;0.00,&quot;k&quot;"/>
  </numFmts>
  <fonts count="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b/>
      <sz val="11"/>
      <color theme="1"/>
      <name val="Calibri"/>
      <family val="2"/>
      <scheme val="minor"/>
    </font>
    <font>
      <b/>
      <sz val="11"/>
      <color rgb="FF00B050"/>
      <name val="Arial Rounded MT Bold"/>
      <family val="2"/>
    </font>
    <font>
      <b/>
      <sz val="11"/>
      <color rgb="FFFF0000"/>
      <name val="Arial Rounded MT Bold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1">
    <xf numFmtId="0" fontId="0" fillId="0" borderId="0" xfId="0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164" fontId="5" fillId="0" borderId="0" xfId="0" applyNumberFormat="1" applyFont="1"/>
    <xf numFmtId="0" fontId="3" fillId="0" borderId="1" xfId="0" applyFont="1" applyBorder="1"/>
    <xf numFmtId="0" fontId="0" fillId="0" borderId="2" xfId="0" applyBorder="1"/>
    <xf numFmtId="0" fontId="0" fillId="0" borderId="2" xfId="0" pivotButton="1" applyBorder="1"/>
    <xf numFmtId="0" fontId="0" fillId="0" borderId="4" xfId="0" applyBorder="1"/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8" xfId="0" applyBorder="1"/>
    <xf numFmtId="0" fontId="0" fillId="0" borderId="3" xfId="0" applyBorder="1"/>
    <xf numFmtId="0" fontId="0" fillId="0" borderId="9" xfId="0" applyBorder="1"/>
    <xf numFmtId="0" fontId="0" fillId="0" borderId="7" xfId="0" applyBorder="1"/>
    <xf numFmtId="0" fontId="0" fillId="0" borderId="10" xfId="0" applyBorder="1"/>
    <xf numFmtId="165" fontId="0" fillId="0" borderId="2" xfId="0" applyNumberFormat="1" applyBorder="1"/>
    <xf numFmtId="165" fontId="0" fillId="0" borderId="3" xfId="0" applyNumberFormat="1" applyBorder="1"/>
    <xf numFmtId="14" fontId="0" fillId="0" borderId="0" xfId="0" applyNumberFormat="1"/>
    <xf numFmtId="165" fontId="0" fillId="0" borderId="7" xfId="0" applyNumberFormat="1" applyBorder="1"/>
    <xf numFmtId="0" fontId="1" fillId="0" borderId="0" xfId="0" applyFont="1"/>
    <xf numFmtId="165" fontId="0" fillId="0" borderId="0" xfId="0" applyNumberFormat="1"/>
    <xf numFmtId="10" fontId="0" fillId="0" borderId="4" xfId="0" applyNumberFormat="1" applyBorder="1"/>
    <xf numFmtId="10" fontId="0" fillId="0" borderId="5" xfId="0" applyNumberFormat="1" applyBorder="1"/>
    <xf numFmtId="10" fontId="0" fillId="0" borderId="6" xfId="0" applyNumberFormat="1" applyBorder="1"/>
    <xf numFmtId="165" fontId="0" fillId="0" borderId="0" xfId="1" applyNumberFormat="1" applyFont="1"/>
    <xf numFmtId="165" fontId="0" fillId="0" borderId="8" xfId="0" applyNumberFormat="1" applyBorder="1"/>
    <xf numFmtId="165" fontId="0" fillId="0" borderId="9" xfId="0" applyNumberFormat="1" applyBorder="1"/>
    <xf numFmtId="165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6" fillId="0" borderId="0" xfId="0" applyFont="1"/>
    <xf numFmtId="10" fontId="7" fillId="0" borderId="0" xfId="2" applyNumberFormat="1" applyFont="1"/>
    <xf numFmtId="10" fontId="8" fillId="0" borderId="0" xfId="2" applyNumberFormat="1" applyFont="1"/>
    <xf numFmtId="10" fontId="0" fillId="0" borderId="0" xfId="2" applyNumberFormat="1" applyFont="1"/>
    <xf numFmtId="3" fontId="0" fillId="0" borderId="0" xfId="0" applyNumberFormat="1"/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8">
    <dxf>
      <numFmt numFmtId="19" formatCode="m/d/yyyy"/>
    </dxf>
    <dxf>
      <numFmt numFmtId="19" formatCode="m/d/yyyy"/>
    </dxf>
    <dxf>
      <numFmt numFmtId="165" formatCode="&quot;$&quot;0.00,&quot;k&quot;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7"/>
      <tableStyleElement type="firstRowStripe" dxfId="6"/>
      <tableStyleElement type="secondRowStripe" dxfId="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Analysis.xlsx]combo_chart!PivotTable1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combo_chart!$C$3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combo_chart!$A$4:$A$16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combo_chart!$C$4:$C$16</c:f>
              <c:numCache>
                <c:formatCode>"$"0.00,"k"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3-48C3-9ADA-7161630A4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988303"/>
        <c:axId val="1564959343"/>
      </c:areaChart>
      <c:barChart>
        <c:barDir val="col"/>
        <c:grouping val="clustered"/>
        <c:varyColors val="0"/>
        <c:ser>
          <c:idx val="0"/>
          <c:order val="0"/>
          <c:tx>
            <c:strRef>
              <c:f>combo_chart!$B$3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combo_chart!$A$4:$A$16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combo_chart!$B$4:$B$16</c:f>
              <c:numCache>
                <c:formatCode>"$"0.00,"k"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3-48C3-9ADA-7161630A4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4963663"/>
        <c:axId val="1564962223"/>
      </c:barChart>
      <c:catAx>
        <c:axId val="156496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962223"/>
        <c:crosses val="autoZero"/>
        <c:auto val="1"/>
        <c:lblAlgn val="ctr"/>
        <c:lblOffset val="100"/>
        <c:noMultiLvlLbl val="0"/>
      </c:catAx>
      <c:valAx>
        <c:axId val="1564962223"/>
        <c:scaling>
          <c:orientation val="minMax"/>
        </c:scaling>
        <c:delete val="0"/>
        <c:axPos val="l"/>
        <c:numFmt formatCode="&quot;$&quot;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963663"/>
        <c:crosses val="autoZero"/>
        <c:crossBetween val="between"/>
      </c:valAx>
      <c:valAx>
        <c:axId val="1564959343"/>
        <c:scaling>
          <c:orientation val="minMax"/>
        </c:scaling>
        <c:delete val="0"/>
        <c:axPos val="r"/>
        <c:numFmt formatCode="&quot;$&quot;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988303"/>
        <c:crosses val="max"/>
        <c:crossBetween val="between"/>
      </c:valAx>
      <c:catAx>
        <c:axId val="15649883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4959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Analysis.xlsx]Sheet5!PivotTable3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7777777777777779E-2"/>
              <c:y val="-3.2407407407407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77777777777779E-3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611111111111111E-2"/>
              <c:y val="2.3148148148148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8A6-46AD-AA14-C4CC5226E86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8A6-46AD-AA14-C4CC5226E86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8A6-46AD-AA14-C4CC5226E861}"/>
              </c:ext>
            </c:extLst>
          </c:dPt>
          <c:dLbls>
            <c:dLbl>
              <c:idx val="0"/>
              <c:layout>
                <c:manualLayout>
                  <c:x val="7.7777777777777779E-2"/>
                  <c:y val="-3.24074074074074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8A6-46AD-AA14-C4CC5226E861}"/>
                </c:ext>
              </c:extLst>
            </c:dLbl>
            <c:dLbl>
              <c:idx val="1"/>
              <c:layout>
                <c:manualLayout>
                  <c:x val="-2.7777777777777779E-3"/>
                  <c:y val="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8A6-46AD-AA14-C4CC5226E861}"/>
                </c:ext>
              </c:extLst>
            </c:dLbl>
            <c:dLbl>
              <c:idx val="2"/>
              <c:layout>
                <c:manualLayout>
                  <c:x val="-8.611111111111111E-2"/>
                  <c:y val="2.31481481481481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8A6-46AD-AA14-C4CC5226E8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6-46AD-AA14-C4CC5226E86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9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Analysis.xlsx]Sheet8!PivotTable7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Sheet8!$A$4:$A$9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Sheet8!$B$4:$B$9</c:f>
              <c:numCache>
                <c:formatCode>General</c:formatCode>
                <c:ptCount val="5"/>
                <c:pt idx="0">
                  <c:v>330007.05400000012</c:v>
                </c:pt>
                <c:pt idx="1">
                  <c:v>328449.1030000007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C-45AD-8B49-D7AB853D3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31565807"/>
        <c:axId val="1931566767"/>
      </c:barChart>
      <c:catAx>
        <c:axId val="1931565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566767"/>
        <c:crosses val="autoZero"/>
        <c:auto val="1"/>
        <c:lblAlgn val="ctr"/>
        <c:lblOffset val="100"/>
        <c:noMultiLvlLbl val="0"/>
      </c:catAx>
      <c:valAx>
        <c:axId val="193156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56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Analysis.xlsx]kpi!PivotTable8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09869646182501E-3"/>
          <c:y val="0.36741497738314627"/>
          <c:w val="0.86810551558753002"/>
          <c:h val="0.49074074074074076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4-4F68-A423-76C24722C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529727"/>
        <c:axId val="2107527807"/>
      </c:lineChart>
      <c:catAx>
        <c:axId val="21075297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07527807"/>
        <c:crosses val="autoZero"/>
        <c:auto val="1"/>
        <c:lblAlgn val="ctr"/>
        <c:lblOffset val="100"/>
        <c:noMultiLvlLbl val="0"/>
      </c:catAx>
      <c:valAx>
        <c:axId val="21075278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752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Analysis.xlsx]kpi!PivotTable9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7-4180-97D0-361F87462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263375"/>
        <c:axId val="1677265295"/>
      </c:lineChart>
      <c:catAx>
        <c:axId val="16772633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77265295"/>
        <c:crosses val="autoZero"/>
        <c:auto val="1"/>
        <c:lblAlgn val="ctr"/>
        <c:lblOffset val="100"/>
        <c:noMultiLvlLbl val="0"/>
      </c:catAx>
      <c:valAx>
        <c:axId val="167726529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7726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Analysis.xlsx]kpi!PivotTable10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86-4BA7-A734-649A39370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9555263"/>
        <c:axId val="1709554303"/>
      </c:lineChart>
      <c:catAx>
        <c:axId val="1709555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09554303"/>
        <c:crosses val="autoZero"/>
        <c:auto val="1"/>
        <c:lblAlgn val="ctr"/>
        <c:lblOffset val="100"/>
        <c:noMultiLvlLbl val="0"/>
      </c:catAx>
      <c:valAx>
        <c:axId val="17095543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09555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Analysis.xlsx]kpi!PivotTable11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981106612685563E-2"/>
          <c:y val="0.13108614232209737"/>
          <c:w val="0.85155195681511475"/>
          <c:h val="0.58801498127340823"/>
        </c:manualLayout>
      </c:layout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8-4780-93EB-4E3FE40A4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0313455"/>
        <c:axId val="1890311055"/>
      </c:lineChart>
      <c:catAx>
        <c:axId val="18903134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90311055"/>
        <c:crosses val="autoZero"/>
        <c:auto val="1"/>
        <c:lblAlgn val="ctr"/>
        <c:lblOffset val="100"/>
        <c:noMultiLvlLbl val="0"/>
      </c:catAx>
      <c:valAx>
        <c:axId val="18903110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90313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Analysis.xlsx]kpi!PivotTable12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B-4D1C-9F7C-45DD4BB10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104927"/>
        <c:axId val="1670105887"/>
      </c:lineChart>
      <c:catAx>
        <c:axId val="16701049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70105887"/>
        <c:crosses val="autoZero"/>
        <c:auto val="1"/>
        <c:lblAlgn val="ctr"/>
        <c:lblOffset val="100"/>
        <c:noMultiLvlLbl val="0"/>
      </c:catAx>
      <c:valAx>
        <c:axId val="16701058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701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Analysis.xlsx]kpi!PivotTable10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6-434E-B2F9-AAFE10A55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9555263"/>
        <c:axId val="1709554303"/>
      </c:lineChart>
      <c:catAx>
        <c:axId val="1709555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09554303"/>
        <c:crosses val="autoZero"/>
        <c:auto val="1"/>
        <c:lblAlgn val="ctr"/>
        <c:lblOffset val="100"/>
        <c:noMultiLvlLbl val="0"/>
      </c:catAx>
      <c:valAx>
        <c:axId val="170955430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09555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tx1">
            <a:lumMod val="95000"/>
            <a:lumOff val="5000"/>
            <a:alpha val="80000"/>
          </a:schemeClr>
        </a:gs>
        <a:gs pos="100000">
          <a:schemeClr val="tx1">
            <a:lumMod val="75000"/>
            <a:lumOff val="25000"/>
            <a:alpha val="80000"/>
          </a:schemeClr>
        </a:gs>
      </a:gsLst>
      <a:lin ang="5400000" scaled="1"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Analysis.xlsx]kpi!PivotTable11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981106612685563E-2"/>
          <c:y val="0.13108614232209737"/>
          <c:w val="0.85155195681511475"/>
          <c:h val="0.58801498127340823"/>
        </c:manualLayout>
      </c:layout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71-4154-96FF-8D949D2C1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0313455"/>
        <c:axId val="1890311055"/>
      </c:lineChart>
      <c:catAx>
        <c:axId val="18903134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90311055"/>
        <c:crosses val="autoZero"/>
        <c:auto val="1"/>
        <c:lblAlgn val="ctr"/>
        <c:lblOffset val="100"/>
        <c:noMultiLvlLbl val="0"/>
      </c:catAx>
      <c:valAx>
        <c:axId val="1890311055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90313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tx1">
            <a:lumMod val="95000"/>
            <a:lumOff val="5000"/>
          </a:schemeClr>
        </a:gs>
        <a:gs pos="100000">
          <a:schemeClr val="tx1">
            <a:lumMod val="75000"/>
            <a:lumOff val="25000"/>
          </a:schemeClr>
        </a:gs>
      </a:gsLst>
      <a:lin ang="5400000" scaled="1"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Analysis.xlsx]kpi!PivotTable12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9-4A5E-B73D-3F7563782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104927"/>
        <c:axId val="1670105887"/>
      </c:lineChart>
      <c:catAx>
        <c:axId val="16701049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70105887"/>
        <c:crosses val="autoZero"/>
        <c:auto val="1"/>
        <c:lblAlgn val="ctr"/>
        <c:lblOffset val="100"/>
        <c:noMultiLvlLbl val="0"/>
      </c:catAx>
      <c:valAx>
        <c:axId val="1670105887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70104927"/>
        <c:crosses val="autoZero"/>
        <c:crossBetween val="between"/>
      </c:valAx>
      <c:spPr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tx1">
            <a:lumMod val="95000"/>
            <a:lumOff val="5000"/>
          </a:schemeClr>
        </a:gs>
        <a:gs pos="100000">
          <a:schemeClr val="tx1">
            <a:lumMod val="75000"/>
            <a:lumOff val="25000"/>
          </a:schemeClr>
        </a:gs>
      </a:gsLst>
      <a:lin ang="5400000" scaled="1"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Analysis.xlsx]kpi!PivotTable8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09869646182501E-3"/>
          <c:y val="0.36741497738314627"/>
          <c:w val="0.86810551558753002"/>
          <c:h val="0.49074074074074076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D-4A7E-A30D-1D8E9B4E7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529727"/>
        <c:axId val="2107527807"/>
      </c:lineChart>
      <c:catAx>
        <c:axId val="21075297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07527807"/>
        <c:crosses val="autoZero"/>
        <c:auto val="1"/>
        <c:lblAlgn val="ctr"/>
        <c:lblOffset val="100"/>
        <c:noMultiLvlLbl val="0"/>
      </c:catAx>
      <c:valAx>
        <c:axId val="21075278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752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tx1">
            <a:lumMod val="95000"/>
            <a:lumOff val="5000"/>
          </a:schemeClr>
        </a:gs>
        <a:gs pos="100000">
          <a:schemeClr val="tx1">
            <a:lumMod val="75000"/>
            <a:lumOff val="25000"/>
          </a:schemeClr>
        </a:gs>
      </a:gsLst>
      <a:lin ang="5400000" scaled="1"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Analysis.xlsx]kpi!PivotTable9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0-47FE-9325-B931BEAC2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263375"/>
        <c:axId val="1677265295"/>
      </c:lineChart>
      <c:catAx>
        <c:axId val="16772633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77265295"/>
        <c:crosses val="autoZero"/>
        <c:auto val="1"/>
        <c:lblAlgn val="ctr"/>
        <c:lblOffset val="100"/>
        <c:noMultiLvlLbl val="0"/>
      </c:catAx>
      <c:valAx>
        <c:axId val="1677265295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7726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tx1">
            <a:lumMod val="95000"/>
            <a:lumOff val="5000"/>
            <a:alpha val="80000"/>
          </a:schemeClr>
        </a:gs>
        <a:gs pos="100000">
          <a:schemeClr val="tx1">
            <a:lumMod val="75000"/>
            <a:lumOff val="25000"/>
            <a:alpha val="80000"/>
          </a:schemeClr>
        </a:gs>
      </a:gsLst>
      <a:lin ang="5400000" scaled="1"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[upEcommerce Sales Analysis.xlsx]combo_chart!PivotTable1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combo_chart!$C$3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cat>
            <c:strRef>
              <c:f>combo_chart!$A$4:$A$16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combo_chart!$C$4:$C$16</c:f>
              <c:numCache>
                <c:formatCode>"$"0.00,"k"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8E-49D1-8356-7FA5BE18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988303"/>
        <c:axId val="1564959343"/>
      </c:areaChart>
      <c:barChart>
        <c:barDir val="col"/>
        <c:grouping val="clustered"/>
        <c:varyColors val="0"/>
        <c:ser>
          <c:idx val="0"/>
          <c:order val="0"/>
          <c:tx>
            <c:strRef>
              <c:f>combo_chart!$B$3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strRef>
              <c:f>combo_chart!$A$4:$A$16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combo_chart!$B$4:$B$16</c:f>
              <c:numCache>
                <c:formatCode>"$"0.00,"k"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8E-49D1-8356-7FA5BE18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4963663"/>
        <c:axId val="1564962223"/>
      </c:barChart>
      <c:catAx>
        <c:axId val="156496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962223"/>
        <c:crosses val="autoZero"/>
        <c:auto val="1"/>
        <c:lblAlgn val="ctr"/>
        <c:lblOffset val="100"/>
        <c:noMultiLvlLbl val="0"/>
      </c:catAx>
      <c:valAx>
        <c:axId val="1564962223"/>
        <c:scaling>
          <c:orientation val="minMax"/>
        </c:scaling>
        <c:delete val="0"/>
        <c:axPos val="l"/>
        <c:numFmt formatCode="&quot;$&quot;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963663"/>
        <c:crosses val="autoZero"/>
        <c:crossBetween val="between"/>
      </c:valAx>
      <c:valAx>
        <c:axId val="1564959343"/>
        <c:scaling>
          <c:orientation val="minMax"/>
        </c:scaling>
        <c:delete val="0"/>
        <c:axPos val="r"/>
        <c:numFmt formatCode="&quot;$&quot;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988303"/>
        <c:crosses val="max"/>
        <c:crossBetween val="between"/>
      </c:valAx>
      <c:catAx>
        <c:axId val="15649883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4959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tx1">
            <a:lumMod val="95000"/>
            <a:lumOff val="5000"/>
            <a:alpha val="80000"/>
          </a:schemeClr>
        </a:gs>
        <a:gs pos="100000">
          <a:schemeClr val="tx1">
            <a:lumMod val="75000"/>
            <a:lumOff val="25000"/>
            <a:alpha val="80000"/>
          </a:schemeClr>
        </a:gs>
      </a:gsLst>
      <a:lin ang="5400000" scaled="1"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F945D22B-75AA-4A5E-86AA-9863C13CAD15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_xlchart.v5.10</cx:f>
        <cx:nf>_xlchart.v5.9</cx:nf>
      </cx:strDim>
      <cx:numDim type="colorVal">
        <cx:f>_xlchart.v5.12</cx:f>
        <cx:nf>_xlchart.v5.11</cx:nf>
      </cx:numDim>
    </cx:data>
  </cx:chartData>
  <cx:chart>
    <cx:title pos="t" align="ctr" overlay="0"/>
    <cx:plotArea>
      <cx:plotAreaRegion>
        <cx:series layoutId="regionMap" uniqueId="{7CB3C625-7DBA-44DA-A087-5DC7ECEB54EE}">
          <cx:tx>
            <cx:txData>
              <cx:f>_xlchart.v5.11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1H1pc9y4ku1fcfjzo5ogSBC4MT0RTbIW7bZkycsXRlkLd4ILuP76OSxJbokutzXRmhdRdfuq3apC
MZEnl5OJxf910//nJr3bVO/6LM3r/9z0f74PlSr+88cf9U14l23qgyy6qWQt79XBjcz+kPf30c3d
H7fVpovy4A9DJ+YfN+GmUnf9+//+L3xbcCdP5M1GRTL/2NxVw8Vd3aSq/of3dr71bnObRbkX1aqK
bhT5870r8/zuRkU3jXr/7i5XkRo+DcXdn+9ffPD9uz/mX/fTo9+lkE41txhrkgPLtohFqaVvX+T9
u1TmwePbmm0c2JQbnBjW00PPNhkGvlKarSyb29vqrq4xo+2/Z4NfiI/3Pr1/dyObXE2aC6DEP99f
5ZG6u313qTbqrn7/Lqql+/ABV05zuLrcTvqPl7r/7/+a/QJqmP3mGTxznf3urZ/Q+SvdfN9kmycl
/XtkKDTPmGkwXTwgQ18iw9kBN3VKDd0QD6+nZz8A9AqBdoPzY+AMmL9O9hOYKhpl/pbAmAeGoAZ8
wnzQu/0SGELIAYCzBLPYk0s9uOsjML8X6BfAPA2cA/NtT4FJNnm9gUO/VTCj5gEXguuUWA/I8JfI
COPApIJYlsUfXGoW0/6qfi/Rr6B5GjnH5mIvsfHu0k23qe7eEBtxoOvcZgZ9xEa8xMa2DkzGmUkJ
IJxeM2xeI9FubP4eOcPGW+wlNqebut7chE19p9QbOo9pHBAb6FgMmn9BARDOdLADUIQHZOBVz+PZ
q+XZDc9s+Ayj07/2EiN3k0b3ssqjt8w79oFhmYwJ8kgIyEucCBEHDBDaQn9MTC9xep1Mu0F6PnaG
kLunCMlUVptb+aSjNyBs/ADJx7J003jILnN8dOvAMm1OGZjccwdyXyHKL2D5MXIOyvleus1TtfNO
3r+DVprs+5s6EADSTdu2rUfGPCNutn2gE2Zwbj8GunkKeqzFXivdbsx2z3GGn+fuJX5nd9+rTZ28
YdCb6lPDJtS2H7i0brwMekIccKLbAHQ3pXuNRLtx+nvkDJuz/aQNS8S76PYNoTH4gSUsixh0RuU4
aDa3qWlw+qNyfR7vXiHJbkh+DJwhstzPyvTsrnt3etdHN2+ZhMwD04C7EPPRX5BrnpM5orMDonMq
dI709ByV10mzG5jnY2fYnJ3uaSTr3q03WVGH0VtWQSY9YNxiRDy122bw2FM7DkWSeGr6INzNQXqV
WL/G6dnwOVTrvYRqdSer4E15gnHATPQ8+ZRWpteMJ3B6YJomtU39MefM+NwrBNoNz4+BM2BWf+0l
MIe3m/ANQ5tpHlAukOtN8gDLrLtDiHnALEFtEPCXXvNbQXbD8ThsBsaht5dgXITolb87rNNNfvuk
nX9f84CegTAbwnps2ogZJlM8I5zrUzt0+5q5ymul2g3Qy9EznC4O9xKnwzSNchnVb4iRfkDgMyYq
051+w8UBMTmjFv+7M/c857xGot34/D1yhs3hfhK2w/w22rzpUoI4QDdHoGPzgIyYM2l2gGUGuI94
XJ0zn8ziYSnhFQL9ApmnmcyBOdtLpzmGvTY3yfCknX8f2Kg91Z3UQE/6JYHmFiCxkWNM9oDZDJLX
iLIbk79HzkA5/rqXoBzK7g2rTbSnddtklm2aP4rK54WNoAeTjzCiP77Pnozh0VV+I81uTB7mMMPj
cD/p2JXahE86eQMHEQfUoDYY8GPWmJHk7SqozQ3DYDMkfifHbiQeRs2QuPq0l55xnqRgxm+6WQCt
ZU4Rkx7zhI7i/oV3IJyh6td1237MNE+W8OAdr5FoNy5/j5xhc368l9icyly9aY430VXG0hkRqBe3
r1nJT3Qs25hoozE6SyWvEGU3Jj8GziA53U93OX7rbQIc/UkTxT3S+PY1dxaOQlMH7Xpa8ERoe06I
fy/Pbliexs1QOb7cS0f5fFerd9cRWi9vu8rJ4Q2GZWPH2UOkmuUVrmORk9poYJIf7vQcnFeLtRuj
2fAZVJ+v9xKqE9lE9RtXLvqBwMKLzq1ZOBMEe3AI8j5/rGlmQe1VsuzG5tnQGS4n+8nITjdRfvcU
W/49JTOtA4r9Aab1LG49JwFMHBiEERM8emfp8ltxdsPyOGwGyel+rpKdbqrhbVtkFKvOUylpzWp7
mx3YOoIcFY9owJGeB7LXSPIrQJ7mMMfE28vwdRrdhFGwyZ/08waego2CtmkLZJkHT/i5yLepjr7M
1J2ZXrMS5jUS/QKbH3OZY3O4p9hgU3ot1eYNwWEIY4Jgp+bj8sqcnpkHRKCWwRbcp4c+FDGn0Stk
+RUsP4bOcdnPjtilbFT4ztskbwsNVpcpMgjWKB/8YkbOQAgODIrtZ4TN0v5r5dkNz8vRM4Qu9zOq
nd21m7fcjkHRkLGYCd0/7rqYuQ0hDMtjFp22bDxVPc/zze/l2Y3N07gZKmf7SZVPo7qe/imK6Cm4
/Pt0Mx3lMLD5+ccCy4wKYAUGZwUMrFs+7hz8Kd28Sqjd+LyY0Qyk0/0sPacpyaZ6S4RQ8jMbxwLM
x6pyvs0MW5psGzs3nxY6dyD0O4l+Dc/DyDk2+7mF8/quytBCezvnwbK/jh2b+N+s0sTRNMYMJhh2
M21fs+2ar5BkNyQ/Bs4Quf60lxRt2px1dFfVd8MbgoI1ZbRghEV3+4uNrRgIdzgc+QCNmNGB18m0
G57nY2cInR3tLUJfZZW8IT7GAQpLA4dpZgwNx2yQaHSToyG9fc16m5NyfyfKr2F5GDkH5et+giIr
MGh3U0lsyHjD8oZiqYZil5KFAvMJgeddGhvbMbhlEhsN6O1rVuWcvVquX+A0Gz9Hy91jtN683rGx
049R7JV9TDEz4jbVO9gHgEr0Kc49ufBDRfqA1e+l+ieknkbPcdrPquc8jN5ySyDUj+OcaBc8ruTM
KAJ2ots69tryX+DzO2l24/IwaobH+Xov/ea8ugvkW3bWKBIPx0FO+rg9Zu4xhn6A47eEUJSnz8vP
3wvyCzAeJzCH42Iv4fhwl+f1kLabN11TM3WsyeDg4GNC0ee7A3DwiVPOp/XQh5SEduhzbF4r1W6E
Xo6e4fThr73E6aEh9X9ADuA+OlYEDPLIq+cBbUIS+86xu+YBqVkd+nq5dmM1Hz9D63I/ycEneBXu
H7l7w7U2sDhuYoUa+wN/uMxzFofbOahJcV73Fwc5XiXSboyeDZ3B82k/e9Wf7vo3vQWCgJNRbsJJ
Hgj0rBGKI4MU16Yg2j3uMJhFu9+K8ytYtrOYQ/JlL+Pb56i+kXkdvSUzQEsALNqiuNDm4fVyixqa
oNhvi+602H1q8FUi7Ybm2dAZPJ8P9xKe/4NtN9ggiMVofcou29cs8djYliNwMA2Z6YdTPacIr5Fo
Nzh/j5xhc72f1ODzBmcG80C9KatGHQrKjGzyeKpzFtLIllXj0Boa2C+p2+uk2Y3M87EzbD7vKTaD
xJ1qwZOK/v3KDnalI5ahC/2LG4dwNB3lDjFN7Mt9CnrP3ebz7wX6BTZPA+fA7Eez7eYfL3h70NAD
Oi8++b+83A5LohY2cdq6BZr8nJ2BAmB/J+jZ0yY1RLvnsMwunPu1PLvBmQ1/MYX/T7fZ/fqmux+3
AXobtVlsrxF8dtndP7+7nS7uN5wNfdTdTnd60N3h7Z/vDd0yoecf1xNOX/JC67ObgH4aebep1Z/v
NWxjEwbDsSjs4Z2WTbHs02EvKt6xpzMgjKG3Op3cMfCJ9+/yqd2Jew6NA44DvfbUmrAMUHO8VU97
JLZXIBo4WIqTpbiaBftOdPbjHscPMh3QHvmhlMf/fpc32QcZ5ar+8z3658XDp6Y5WgjBBFU0tnsR
/Bl7u9G9LW42F4g6+DD5f4IOTEsKrVjrVXcmTd3zK9Oxw4IuNS59J+J65zxT0iufOLX0qW4zirP/
syemuZmbY0+Kdbeofdo6Iy+uDHbSmW3ndH7YoKb7gcmOx8F1fpogHgSWhi3UJhYSXk4wUJo/VkVS
rEm6NOF0rmYP18WYbFg5Xv+vH4W+hGHqFh44Hfx9+ajWTomQ1Vishzq5T9Lk3tei+4gueBJ8/+cn
TULPUMOTLI62O2zgJ9QUC8c6tPpi7WudWAhelk4dstRN+uh3+iOw+Z+ehRsAcEWGmLY5k0nBzywk
KPTMlCFmRZPKcFuqX/Oy8grOjnu9SRxW6q0j+SGpVOLIoVzarX1Gg3IxGjnuWvgnKNGL+1kSw8A6
kaDYscNn+rXbjGtKdMVaCG2pJ/4pa4aLIeiviTZc90V/UZv2nR8Fv7Gg7Qzn2kaDkGGJEOu3YorO
zzWgEUviBgsJE9KSw1hXh4bdOrHsLkrVX1SNFjl5cBLn43XMS9+RWrSpzGpZDB38x6yo03P2KWbJ
p3/Wxm6xTIrVGRsnzdjcdVklGyMN82KtzLp0gtRaMxtPU7RLHJ2r20Y/baoSv4j91NWZcpVMPw5J
VjpF015ya3CGsVl2LNj8s2A7YbJsXKfC0OZGeHmprrGJmyGSWbHWmrJaF60hvappvWHo4OAmPMJW
rm2or4Uhy9/EFgJi+bOJPHv29P4zY0XT0Gy1Ji3WvUXPOz2OnSZIqBP0mmNU/XWvC6gi7tcdY9+j
6CqvfPUba9kRbxCy/579LLx1SRbKNocEY2gkjmH316yPN6PUUjdGSPhnVU8L1D/NWKB3wGGXNvpw
hj0zTulnFs9kka2lXizt0j5mMrnv9DFxBr0lS7PMVmXutWl01SjfcoZQU27Kuwuromsl2sRp9OGY
Y8yQDsfCh+1QTRz1nVgWtX5dBJErkvYs0JsLkzYXMl72lvzcI8CJKN4wUlOnbvvrMV2KXJ4Uwaph
WeaOEt8zfb5hQ+K01DU6uZIDvRwG3y2kMbo1Pwny8bhkMNAkwYcs1egObc7ysSodXAEMW7Fc6bf1
1qH6trvA0tdhazA3JOE6JVHmhLR1gWh+aodR5momkV45bLq6/xCVpqsF9MiX/aEUkDHXmTsm+Qdl
952jh7nmZllDHRYmh1kZrAefLut4vFalvjbr26SJN6mtHyc0oG4rlpGZKKfo2oUh4vvMSu+lEd9P
9mQImDDJMYco/0it+oZPoXjSjJ50hhsa9bLoCsfujRvNbn1Hb8N7FkYrw7ZP67r2nQ7zIj1bd337
KVXNwrJqr4I+t8FDsf44rFTpaFWhuf2QbQieaVZQkIGI14kKXzAMFyTiALvZdBomx8fGM2LlNK0K
Hd+GHXRKKFeSPnEyG7DIPl8MmTxqfASwSf2+Fd93SbIwpPbJUgE0KbP7KquXogrvlR2c4lxl6JhD
prlxqB/7bXEjQuWYPaaqdQg91qhft1F7Fou7nhfUsXh3HXbIE8bYOUogLhbiqAzJeSGbzvFNSOLz
8WNPOQx2vBa8vRBiXGeZdRwmLcaLWiw+JrVEdimCjbCggtwvvTy6Ldv+2NTTzfSIfOwuwm4ytKhZ
Ts+LhvJbHQeO0NINHfVja9IUyM9ZX7AzO9GvtS71NFO7T2SyIXG2aW0rdWh/XZZD57Shw2XwkUqj
c4aKXMS88kxdwaYCS7l+0HxMMokvp3XmDgL2adZ+tkjlSZvr0hE8PDZZWno+6MUIidw8VMuyiDS3
LuNNnISai+x4zoL2jkd4nEEBVsXEsCqTM3mXkQX5YNnKd1XOjuBXJ1vp7QTz60l7MeXduKylE22M
gjtjWW66DD4ymCdC2anbkzR3TYM6aahfT6bcTcmZ6uxMa0jljH62jgmwiUBUV2YZuIbfXtMqLpY1
LhM/TOLhikR5dWL2kK1JwwY/nInDML8qlqXu97APajgBjc+35lhawX08Oe6YwQ4qLf1CjeCjrXLD
9W08ehtKeJTed6y/Fil8Ra4Rbp2g7q5piDxFNMTi0i+5p43DMpB+7DARblQLHmEmEs4pktUwXNYj
OOE2bLVTqg8bw+16mFARmG7fp8yJ1XBNJqBcGeg3/ui0kf1RH/vUaezmwm2S8N6WRemkOkKfqoKF
XSRXNu7W1UpzXUbqmxUdtQN8oIW5kCDZcK1Qjq73K9YgZYkOFLjnJHO6UqOr7QdEswrKDk5mt9d8
iplKg1g9g+iU4lEET/GRh7xKo2c1LzWXD8f9oE6K0ZH26FQ4Nr4cq/5YryLNS4R/qjfQjRi1ZtXp
a0u0i76yDS+nUb/sUsRtTQTR0qr6U2410ht645qlk3cxWeCLSoepZnCtAp7eV2HmVkT5TqGIWETK
92Tpp55/OlqBdZJoUEzBebtQLQze7I4Ko85dPeyOKC0PbYUoWhdTmpS972g6Hst07RN8K1rFTFsO
msZdQ9Wn5aDVDg/zzA0K8zJsWeRofSEWaRFf9UGbOVZuZguRQnEp0RexBr9KQ+iKdcO1nnbc2xrk
lrywJr6f0oGepfdWwNaaDtUgxCmVl86g9NvS1y/jMHdbnXzsfHE8NPEy7Vrp+Ywr9wGiQX1uRLbq
s+Boa/xN1kmPH9FG444WwaDyON8QkgwLksrUqYdkOZRd7low67Bv5UIOzV3jt2JhSXZZ5mI47Pz4
EJdj5csoG3UnHQrm9I1fL2lQXZUNNBLU0ZKX2YkSmu1VJfnOmtry/DHRHSIS5dXKKF0Wl4and7B5
GmirkskIADataxnagtsZnLIYDbfoWehUNDiyO7iPpcEPTV95bZBSp4lH6RWy8IxhXMcj6WGe9eCV
hCtnzMUhThpQJ1Rl72V26MKRDbdi8jQvWOjyFrSdD3clV2dGg7g1IGc6fnvH9CxfZCWU1CaNU6Q0
dBveF0tq4WEtgnkZ09LhUbuwklI9YCdT+FA7qvvcvK6r5rzvYS4qq2wP27s2SThwL9EjzWnH0jMq
nrphCthtm2ww8Mww62iV293aNAPN2XIi0+hvRGyhSBKx8AaNOSKhyi3SMXakFQaOFaK+CDvqmZnS
3Gbisn4Txm5z1+tZ73YcN/9jUrEpL3LFrvMeLhD6zeWYdx+NKZZb7GzUrci1arho0NEvdq6Usw1B
VpNFTkyyRVj48GXDjZDbitq67m1+l/ZwWxy8vbI7W/fGPLYcOha6KyPRummHPwGV1FO8PylRHizN
IjtCoak8agaGmwTdUjXNScANy1NB/kmxIlrYvmo8FmfVwkRe9MaByfUYnNS2QeDhIAYNfNnLy946
afIodPJLQ/H2Mi8ZYrusT42R3wxZ95HYvPseB9wNE3YUBAP7Fiwa3V7WSus+xdI8aVtarFF8R17c
RV943erHmYi7E41bx0mU+isq42OjbFelX0SnQdnrnmBR4SojMD0zDQeXhvImEkOJVBMnq1xb6BG5
FgGC9BAJ1+jTqwip1NOjpd2P5eFQVkiCerrSy7FcwKAjR/V5tKozLp2y0nSPReXgDcawkAk7rEJ6
qtfGZd4x3bG/bWtyE2bf5clCNfaK1z5ZBllfuSk9ySOGkGkZH6y+yj0i5XnCVLSyNL4uwsITQ5sv
wjTMFtHAr0k0yEOVFF6ZqNENsuaDTlp82C6dzKiDYzMrj0uzKZcNIynC5tAucsEDJy7VrdaxsyaP
G7c31DKikVj1RXZsCbOEUyQXIoUVZde8CzKnmChD1SOjJnqtuYWvpU4o2SLzW+4R0DzLvlE90ofe
dGSpuqRxU3leUXLi22buRlolXRJ7Ogffanvzi6lpozMEiORakIBoBShMSqrg+gz+Pwhz3WYJd3oZ
rmyKB4rSEs5YWI0bJUgBrdH0Thfx3I1t2OWwsERVw74EX9lDVDh61HhBleheo2SHms/KnCrWrXXY
V8vOHsqTkNRHcggaZKR+2Qx1u+KiOk+6NnEtWQxerkyPqMRe1PZggce2X+sInjaOXeukbQUaxVMv
51GyEka+tnmhe7YdVuuujRe1nrhl3RWuCKpo1TXWWmq+71bIMJ4K/cFjhW46mkacKADzI5r/va0T
mBOU6prT05lSK2WV0cJi4T2t7CP4YLraZrqcShSZZuQqVhPX7wPzcKzGZBWgT4BwJlZ+nl8YpWms
xiw8inhA142gXoissOq1wAt6IzwVrHGoH1ylfpkth7b+npaavxyCLPQyI/kmUyUWNP1SslxzdKNd
JqQGKVJRsDK1wOGKfeJ2Ei1RvbGlH7WnbKivBI+lO2Rt6YRRKD3b7z3dADcYG77mfQCCmIOmk4a6
OYERjBOlxCnzdtU24thC+eDg4PJ1biS+wwfQdA002Yoo4neRbqaE+dBdUqMTSDeJwH9iCfOBr5uO
bn5uLeNokEYACg2cEntsHTJqx1Irkd8N8CymozLjuaN3CYJgFIrVlrYmIV0ExQDJ6s+pGpBhUc3E
rSqWVdZ96AWrXd0WK430kJQCoE5zEnA8d6uTkfJPMpcfEJM+Sx6cbamuilFmckP1Th3F1wYHeUsC
dUGcShp3asC8K73ciGI1MWXpG9d5qjumUQQuy/V2FelV7kTaVwuxA0HQd3o/yBcjtdbT/4WBSSdV
fD9WjQ8SH+eLIPXPtTTkjsjxq6KT3MvKZmmA2lU5iEZmJR4pebTWPMqr6iTkCxOF6bKIKjc2+9Bt
zQbfD3bBG9R3ma8t/DCD49a5o5FykWqAMZ6KrWbqtTSTFkJeca+J7Cu/jr+PUr+24kpzA5psDBP6
78YaFSfqNLSL46MSiKk4jZ0UFcnKyKFcmX6w2/5stK3LjLMzgc5hYRYIS2rR8vJM+pOLWeO1hTzt
FlHpybio3aEpL62pDOn65FOh5+VaK9N0SXg9eqyWx7TNTzTbzJZByfuFH+VfB/PMMlBf2pZDEh+1
HsqVgKM0pZNmtQQ/HiiVyj/aMeJcjuJrKPXBKWrfFSMS6lSWMiW+GWqtmREwNcmDhQZNnTiVGI/j
LPV44fdOlQHrSeyGs8KRJHBbgmqh1dM1zuWds45Kj3GULywadMdg9mWUinVSIFOTrL2gmeicLCTr
gHYXtBuOowrkuLGheDB7FGjLLIruNSH6Rdy0F0kJ3pOlwVGQyVMmG1SmdXs8Gsb1FoMmyvwFzcd1
2EwyTHE1l1NtMdXHejh8NtmwabJGOkUVDQvuC+LYdKicbZVM03Hd29qZboFqMR3N6hF+SNoUxjUJ
YdTSE1Npm7PsdCJT0BOI+FSsFvF43FhXdiwqR5PDUW4YJ6yET9TW8LHU8hPbHo7TRJ0baEMMZDzS
BoxMcnxi+uqpoWgF7fdOXpmscotmSL0YNpLT8INAS48abC0b/q1orcgpSH9CRpDdwY42dCrRuwCU
zP+8bb9thSdTzilM2KuRoVERI0mRyLhXLPc6iZFakqHPK5pDdJ6nelc6Yw2DTyJ25mfopZD+mGfk
Y08ihhZMf0pjZEzNOtfazIPmr6aA0eTFl1R3Ex3Rxu4JcyJawUihHq1EocPT+gREAyQYtV7DwazK
y203uQwQ6Srrm8YZmmcGysvEHI6nvGyowFFjfle18OmpqG8lKHtDsFphS3GCJU1kABW6ypeDUwZ8
AYohFgqVMCwYIwIaLbJgRfTe3XrtOHXHSj29LZSy3K3Nc1oeFw+OtuT9Ud7U35IeBcgUaIvPedTe
VmV7MYWSCdVwbNZMWps+DTcxuYnzxA1qlrhpmiPMaOcDNU51IQdvjDDtqQXR1vCeoO8vLPtT0oQ3
JVmOOboqFTMCZPVDv0HIGCedtP7Hfuy/TNNk2tRTRlAsFDuzOJqZtgbsp8ZlUxuoJo0pkVwZ8I6S
oVHRmWay6DNkru3aAFWl7fiqxyx8WroaGa9Lrb7vi/SiFHI5dr0nQrh/D6LuBGF+2JdSc6cFjJgM
gVPVxlGso+nV5l8GFo+umaLumBo+VhDeDya6GqyD1GGtHWKpZ0VAEu3JtLc/IvydWSRyokw2TqlH
taMP4Zql7KzvYYJ1iQUmLFgsWNd/sFk6LLaNhfBTag2F4xu8dssOhhdEKMCVyGq3gIGTYSmNNAWt
D++bhhAwM/TZE3Q9srR66HhQkW3yqjlrU2PZonfCrKm2hlUafbaqNbaKajTn+m37LF5FgiZOyP3T
ThWYOKK6gHJiA9PEFPuq+47m4aKsukXa+JnTEBC/jGRfVEtOt/6gfBMQVqjsIxRUg8Y9lrFba1So
hcoBT07UMui9wOKfKTPWXI0w8a371fYn6reoDadS249Kp6fpEUGPsZWo2YY+TV0DBj2V98j3bRnc
swCB20rHRdOhLGI8Oay65iLt+tVQGHShofnvDMQM3LDtnWJi1Ba6sNtKK5haZWmPyJAXqaNUxj0+
5UcsuDjbHmmmIetGaLrl1kmnoVqNQ0QDFoC95cJ02yJAcyoEIFYKkyxHA4EUnbssHMBwijXKU831
SSfRGQxXZdOiBhVKOOUQXdasFKv4sKNhvqySVPMICmSdyo8hA5vMVas5fn1mxPjuEuG1ja9UIGun
rRFiUiu9zauWnG1rz3xkiyjmoZfWUJGys6tKDSdd3CFL+Y3mpiojLhZcNzbJwBjOAmqemX12v+3S
aBomXaWRVxYM3F/nfGVFumuFSG05WpPbZAeqmCzKEmZroTTGXRliEcegp4N9a4e8BpzQY+abMJqY
3/EEJW+VaciUIXW3nWyc1UUDhkJ3iUjRdgJHdnLxQcaZvZxCyTCtBRQCa0ghyT+bPbtvehMNRCHR
6ra9iIb3cfEhG5BC4hEdpVF+qUd1XmgovX2ZoIhKLQRUpDcaDJqDIu94WzPnFFa9zW0JA41WNrsr
a61zpmb1OLWmDAuOmdPEBmM8R5fBwWJ15rC68apALLUahMSwYuSsJttUbYSmwTLUeHO69eVaM1Cj
FuP5ls1tJwrqNXiFZSI2o8hDZzYTE+hU4UtNbdUGRvQxIOVFzYvv2JrKV2l5Sgb9q2+BbhdYBPCD
9JsdFdyjIfXRciAPPQFmgl135SH+3r/Unay+Ty7KJAH54im8ssxXdT581XxwlcKOzkbxsbMDAgB8
dUxT1KGKGflRc1ojlyKUVsY6yrOjGFM7MvtDnRcoCqrh1qf2Z83MiyXK85UVNAhuYmjcUmRfilId
BUW2TCtMi8O0rDxdZnnrhuVNkWpsGVrnfisPNb34Ogbcdgcbta6v6pPaDIrDPLE1B+Gy9awhPe6M
yDjt9ba5HPTsKktaR8usfp2k6NdpYjla/UUhQm1ho33nRrpWOM1QWG4jteq6Hpdjbx1Jv+aeHGl5
Qmgan/vSPM7Qe2h6o1nqbXnWJmnnaGlbLBOj5UvWcLoogsZyyzKtlykBbYib/ryOqH5i5LkTtuG4
1DlW5grfb9dB3H2qGsoOs6h2O9BtlEebvKOm5/Mry0yWVlY7dl1o35QUU480iNdjwcWi0JPPWZmY
q66xkhPid8bKtPIPeccD4nJLv2Blo5a50aujrGbqKJl+WKNVHsZt7ARGbx9tf/gEf2q+yrwlR7AF
9vjDkvaRigfQf11oaHTk1F62Q/ExLVN2tP3B0oYdWfCcLgjkYR0U+Po0P08jFiyGVlsknGIypEP/
IES/mIWINKQMFDqEiHZ+IgyPSb1e1ml6U+uacdRk+te8wIJCGkdkkYV56MiOZEfbH1HifxXVIBYG
La2jnofPf2x/FxdgHmGZfMdfFOkMqRwOoU3zSGWdebT90+w/adjQVWBVR/9D2Zc1t60DXf4iTpEg
waVqah4kUbtkW44Txy+sLDdYSJDgvvz6OYQcK3HudzNT5UIBjSYpSyTQffp0UxRlfvC8doj9SANJ
zaW9vzW6ZxkARS3jrkwA4ZSDqHcyr2AY6JhaXbt1rbTA01/2pVoEWAVccUyZ+6h6Hq77qF0P7jDE
NhdH1Yxkb5qWp+6+qufnCoB/fJuQCS6UpUA0HMt19qYB3E+uvTZNXbWY5pmgn7FJm3h4WkV5H1k2
gnvavtSpY1+KUrJ1mgMa5Im/43keHFMinly/Ko9e01RwHIXaWpnN9viVLkXDlmqw9aPtV0dMD2ff
afnSTTO5i7KuBRCZiyXo7fkyzCv3gToWeRDc1rEvuYijKM9XjUPrtQeLAIvOGNUI/oYNbqh5CKC9
vO9xDTMaeurEQPitVR/l4aZt8XFYP+rL5Cp9GT0vADQOnMLIArhhTdT69551N6R28TCVZ4Bi4zqY
xGfPLrI7sRrgGvouIKAO6P7kpR42InzPdWv5gL/nLs35d2dgJPaD2oUL4Lh70+vmX+EXme3X6455
z2E/8WXaJ+2qJ8Fnyw6a9RCl5cHLA3ZQdDFEYth3c2N6Q8cfAZxNi1pjBw9qe9gzP/shEWiPU4QN
90ZkGjuNXoe6auQiyHQWY9HLdgRxBgJMck/5Cz7gQ9rhLidFo7Hje+fxIWqSDtEmNOE4fsN25C38
YEoeR7Ip+uqRWs0iqYpxG3puTOanOJifzmaM7E3ryWOpaobbL4lDK2/WQNyPdHQgIYzA/qd23Azn
oK3SA3UBh7tVVC0FlpoVL2f7tIrHxmH7an7Ea1FZgO60t+yF7ew88aCEbPdd6of2Us2rTTYvNEVS
bETaRhvXK6WzZGnCV5pwf2HDp9xkAznzUMYIJZJt0qx1kIbrxK0P0PVh0HXRIp1P5duUrqUK71rZ
8EOaOdNSTEMBFNyyYUTk38oS1x43XmvjI3hVuy/mD8NIChvDdO3Q6xZ1yGQMKGJY5onw9sFke3vT
M03iVa9DQTVZqyjEztnuxkCPmywvuz33PVyk5689I6PsqWfJtAN6HGGfGwCPczHluAVEsSBJ2MTE
ot6iduqX0cHXKgJs0WN3r7l4znhZL92hWnFdjVuHNU8kDfDLDws+jnac4mYG8NCzYyLCPWndYek3
iT7qiAKk89nOg8uTZzJdCW1/TUJvI4NDLe0tL4aXqNQfJ9p8SgdYjM7obnvYpfB8idyPBCY8G90n
KnvE50QlsZLwOzsHhlFbFnAP78UmFXCCrv5ewihvqqzdZIzo+IerrYVwKJ7ZPqQ7PhI/dgLQyJx0
FfqBXhVpUi2ioH6WVH2t/fArHJMFdYJ6QVv2dSiTL6NXLYegvuSMYlmfKOIhw5pZfDf/AzbpN7DL
QjwSA3c3UwpbT44wbttQwzAiwYeG9yuALEvdsbXAglzJAWtbGS1RAPKccax2lf8iMvdzNeEk1cR/
hAO2ub4VS8EBNTpUfWKaFYhphB9IxL66QfPVzR3gXg8i9YdFxmDBUQr3e1LVc2+lx8ndTyVBMI4g
3uurak2nHM7s2JCjKsQzVqFTavNqZzkITwWl3pC2vSelVstwaMftlDULVVle7HZJDXwYG9xUiCVi
cd2iehhy2sewZqvj5AMBRyjqhyTdcEV5PKtd5YV9mP8NPjsCmfzQBZVagJAIizoz8bokashSFluV
VA+O3e3aAO6TQfRkxH7MUNBgHCobCEuo8mVDkr3VpWopaf+xiux8QW29kKBb2E0CB9JdUjg6xILf
4skSAElQ3adlH7t++kVE9qMLYxHYIXzmUDVLEeSLsAMuQA2EBCpBC1goE9kXUobWYuuVEQow/BcD
zZspZr9RwfAuQ/AywY5GVNB1vHf8onqamNfWgK/cgm7zEb6KdmweO1O1GBAjCbT6CksvgRuTYTtT
wCdmqClCQK0lahFxSeMaVjcACuEs1OwZmK+SAWb0wlXm9jtG4M7C5Jlh4fo8SB9RZgrnsk3gb2sK
xsj4w3dxE7QSNqEdbEVB9aIH2lNI31nX5Wc/JF8GKq2l1c/QQbaesFzD5Jcr1VpHHzSW//5SnJnQ
9ceXAg6pE6CWI/iP73l5jLAR737OtpVyPragE1UpXNb5I4khPDnBYeq3LKpWw9CGq/++NvmXa+Md
UQQXRcVikGLBk/2V8FV7HVWA+rOtniPeKgFihAs5/CMFzGARei7IePHBFhkH5yPeoLOL+n4/e2EI
i16SiI1wxe0F7AiElJtTlUW7wQPk89+fci4h/v4bArWeRkh4iJDMFb6jxOXVkKeen+K2CfEpeQMH
MazrfoFlGM7kOMNruZMutd9GCxaBVwXKWNmnP2YyhxD4FVWO6EibhesCHjG4Bl/c2ZcLM7A/A7xN
WlYKb/gUP3BPrD0Co4xJ/lLUAsbtvaEgMnv222c4sCm9c/ksxyBYDAxOoeFpwE34gUCwvwoyviAd
HHmSZnojseGyaTik86cMXU6WdYdQ3FBlp0F6236k2VLR7jIq/o/I+7vPkZ9dZocNOM8Xv+ovWVV3
S2/4RGaQUfjljuawb/mXYkLosXLHx2zg2//+rpFm8i9f9vyaN+ojQdj/g7CqB1FYIaCPrfBTusQr
FmNwVOH9znyTal7JvHpmRSm9A0bTLdJ8VCuZ+eTsdN7aH+wC2wEQ5TAQsIwzXR9ASu+3dWdtsnnn
HnvgOZPKArXnDPhJFXUXL0EAWDvFcaojte7s6YearA6LW1Os/XJcG7CZcSAWLuNLxb+w2gIRzgFe
LfDTzQHFXAAkkz3W/go+ig2OysJVsLoIAFFXkq0OgL4BZigqwG0+ttBYNvc9R2AqdXqxUEX2HEzw
iBHT/qKIBlFoapd6xMpTJcFL1gSwCud5nqEx8dbW+ieTvV4Dc7CcRscyb76pyMD1ShFYCm6c9WLD
7fxLSwA3KtfehLxByMtWcc46eyndYA6NCLbuc/sJhh7wKiA+HqC5lFRHCyAXOAz4r2nUXAzWrq3i
7AXpjmvrn4Lg9slz5qyKhH52Oph7iTchMJLCwbLBK6tZDSJLUSzyut9YiviLUpZ6jXCJXFhS7/QX
4spx34M2tUwz+pFiEhGCPSv6r17PKxhn68RrT64OdnomCfgCoYYq8rduZb0whed8/qjljhX8H6sf
Lm1adHejn4ULp7VBBmiHj25CQdYoNWJcTbXPivrpL7frv+woDkVCDt4FgbdB0TkH4NcFjLXgmHhW
nW7d+V+ed4MAMthw0XerOeSBhNPKgS4h+LxIijl4NwfMiplJ5800qrLJ/sLf/ZPxjVo82CQoalYT
IJLk3UdqRr/3tXDENqPss1byHubzboa+s34EF3HcJTPjrOi7jzP1SoXZl8QuP7kh/ct38y+L+1zH
BN8OXl4GSuR76nkr2i7x8fahbcMHDeYNnqp2YctaL8FsaZZgin+r4Kp1E/3mV4i/MFDO6xnf8Gf+
GPgUy3qc8pVKwg92Kz4Qj48xkLBkKfTwFyZu9AdNHpmIWHPmEq1IffPe83BhYHsIg/d8O6QyWVmI
ooNZsbK7Wi7DhMzBbLj1U+YHMcXPdsjtAydJv8ebW6qY4EAA1McxFX3cilDF4E8ESzKjUUJlWHo9
sQLO6i7sGsS8oo0+LmqEJGO7V3Ae88Ja6C6qd306PKlRFit7AiuWqIoB4vBWkUWjjxF8IWJfSPVo
pVkVG0ycWQK7TzVtSequgPRFcdcDWMs+adqk26zM21i3gq/xWCwbMCuffEXWvorOPh+nU9RNCzEi
bmG5/Yp52t/LCo+NW+p8SRxnWovI+lTpOlsJ0HdxB9vPYwayruVuZ8zRUEVzYGphZH3gCODa2CM4
4fedjwV5yvPHiIMbxVw1rpRr7SKb3uct+0ELu9347jaRWbUt6hCAdjHIdelXfOlP5bGMtL5kYw7n
NMVqpcZm2FZC/NP0orhaH6/JSPdXG+eaTfMNNINKMN68G/6fD4XC3/+ej3nTMXlHtxHK74JDWfxo
/lMLb9Obq/DU75V+OzOu/vrp5nSk3wZ/5Eb9D9lPl3/qNmv+h8nfUqN+SwT7mXFmUqNmE+/Nbv4j
MepdPtkviVHzcT/Tovz/hSo4yF1APWmkPgXYxa9pUXgl+P/yIi+IUOAQT3Dkg/H+mhWF17MhqTRA
XUO8ZorgiNeUKAc1q5EdhxoTDl6+GwUk+P9JiYIZ/5sFgRoJOLsdoW4/6PQoD/N+AcwcWWG7SOk/
pVucaG67T0OZkZXmU7RxOp889R4YfWqqoo2ZtUPLuc4SGO7X2SxLX2f/7VhzKqP8b8c60ReBPWnF
Ol0eTBNmGfag2zgaxvIQzM07mWST/qlo1Uc/x93PvKlCuPVnk+no16HwFGgh6TYqIxfuaaaOSDli
S2selmNux33Pgw3xS+8TCZrvad70d2yYFg7ncRFUcp1O/fhCdbnMwTf9BJLumkaygZ1rB5O3ypIp
OYxjmRxMD2yU5JAnzK8Wt3GaAA3r4Cqno81iL0jGRVO5kq0AgjmHIXOCco13wjkHM+Z+e2cVif1V
p0JuR+nlRznx4pjNDU+GYJnZgIbeTZihaXxRFcdUp1YNgwBd5BOxPj2auWwYrJjxQcZgsHRATafw
LOuqWzOdhGc+96ZhALEhosDOnU1Ru/XHyC6t+yYr0k1q8QKh3q44d3OTAJQ9J0E5LqjO4Rg3PWv1
wlO+WumSAZdqmjOgl+nMtOU9OnjNXky6hK2roaKPnOn+xHT9VCqVrGxuw9BOU1nvQVAJfFpfWjtr
Lvg/um0uhLjKzMT8rMzxTrYzQ38i7PJfB5kTZbSDWVQUu35w4Y1S0Y6HHtGtXxoj00hpeS/rPP30
+puH7nmU3dZz+gxsN8Efk8Sim9rznWUFY+txgPmy6JCjsZKkb8B9b9yD45B2r4O+24ZOKc4UTm+c
h1NxIUMIRMBK+ac0g6/fD1F30HlprwrwD5eyr+VH08veejVA5avs1kPyJdnKjAMuyiqxdIKcbiJQ
REGUncd93tENUxHbds7YrrqJg4NX9/wxGNJ8O1VduWWDHV503SEaZCn5nQ993JRcvTTJ6Ky4Z4kT
BbJxBNsHEZMGTKKi9ehC6QRRKVSPoNj7kmKtM1Kc+ciLsx1UxXmcmzLoZygXFHszUYUjd/DcYMbi
DV2Epf4WtMMJ/O0XIgHmI25YWvt5iJ2z40uQyS0wnIsXPJ74h96GCDpUD/UESGVSB2BxIPIClHYO
Ms9StmpQhjt2e4AWRnidlzXYy1rxbaCoiAtu+cu2syRCpNY3q1HDKQ0S96yGaBnKIJs+dhkQPLsU
DByykDUIFlANmIGm432EmNa1yb0VjhC/StgQLoqymjYIoY73QzYsB48A5QyYeABiSxZkrNQ30bPt
gJjVJ1pX5yAvN+m8jpgGq15yQKzsdajMYnIb4we8S6ZcLILKkUdE6dWJw0pcYbuZnlliH/2a+N8B
lD56ExWfVBj1sU0TeSymSp0E8qyuql0+HaWnik+/bIWvJsOvCbcwBt/tLnO+pocsQm+ucYWNZt59
fslRQ2BatNzn4T+pL7KdiFKZLUgk9N7SfrFvUoKx6b4fv1f9ZfxH9/2xMITTpdUMXuwhNeapLdml
pONwB4KRfCr6JZgMCtHlMYmz+Wc2jeNPHtYwlR7zrLnKFSk4oMBZJZyPGKwqiY3e7bC3I25ySibm
LswRf79GmVenMu/zxzEEoaPuiv5BEND0Ep/LFQXs/4Wl3Z4NLvuowJPbeWECglsV6i/dAZTM9Eut
inrdiCIE1yStPyLqv1MSHv/UPA5syu8tv6EXxdsTG4P2eaSUbye8pwRoctM+5x0iaKqq+Z2iNdtW
LHCWToUkBgT++Atg1HGpEDlC1k84Pqq0vA9meR0OPLbVlOxKQfNPE+xgI28jGazHRpJNolL+4jR3
/TgEz8mYW9uurbzYiFnn7RqpxROLwubQeFO6SnomXlwiV3+5+8I5//AG1qH6I+pCY8VDRjmcPOeP
1OFJumHt2774Lp3UTcUSW5e00+nFsyd/2Y8ENoNO3Es7hdjKi/HFziIfuXQIbU/16F44sz6NeGDX
IHpIMBGS9Fi5dnpUunrtGZkVqvs0n9j2ndzoDq0/1IiO4tjbtPTL+8qt8I3/y+mMzK7lRvP2IaBe
EQ9t2x/tRiGhpUIQRxUTe258eRfMDzdN6H3pe/Yno0q496raTeQX1SLIgu+F5d5LrZxPfjIWsaMd
vqp4wzy+ALt90vl92PY7PJLrXnpILZt7dualbMFa/tr7ffa9njWI9YCEs+uxt9kirJ09qVoP4czI
Plrj9GsTaWcnESrdvZPfdNNE20cz9GlxbAaVbEU6joiT/svpjIwW+R3pMzAP5kPNiY38/WEqsi9W
SvrVUKTrZMrGD9g85dIJnerZHxsQYxpkHyAOd5pShgwNieRIIawWIBSY5g2Y5yB9qQqUwPzJkYO8
I9wmT2+jKWLuE0DNJ9IpeefMo3nOjAh2qpvm/9Nx03yFt7PcrsdwBTN6m7tdb567jd4+GUgewS5F
8B85IYKfQpNhRkGSUIHHTkZmercmNRMsA7PAGV71/k2ZD0nyF5zTZJ3/8iDDd0IdUdQ0INQmeL9I
8C7RGDTQIsDdG363WIaoGCJdJQGSAP+jQHCzJdYHM0jTbQ+eyQct/OJRjF86FRzAUWYnHwAtqM4/
hzpBcipsquQ6G4mgegA8vrKxUtGpJEfXy9i21jY50rnnzjLTM7LbbIFciM1Nz/R6gTTXfBLHPohg
vSLpZ92UVX2XTuy1MRMANga4Ez9lRmXC8rw0E5pmA11U83Eosvp6GqNtFKN0jP6C2we/V8fw5u/Y
xbumo/klIni3zvvveOCImAGtsb4LaT82UxU+hIGUpzpNuqVZNWF2fWtzN3yAeSlO5Zs8hLx+k3eT
6JdFScbZTPs2BCL6Rd/IXRZ8y5IvooouUZMB5cICilSRt0f52ptl9lSXsRQ+GGO8tqE4Lxxm2jTm
iTY9owgLBDiI6+GMRng9eegk+bKcuL2yCjgeZZbqRd5FOXglcDxUAaCX28gdMkM7D7OHBrkqZlTM
GkiV0AsxqOIg6MvUZEC4RnrIyqa+6wnyPBqRqm8lfiKZ+MOLgisCNvVPDZ9+T+i+7kJ/F7igXjaO
jxvvNtbuXywu/89fMYBz6OG97x5K6/6RIs9oJ5BQyN3vNAcBpBbCObZvjV8LfItm3DQerEPNYrcR
9f4mKnM8Xpno3HgSYLsBNPPOaZ0tpMvrkze2IMDNjZEL6WVxBArm8t2EmR0iMC8rIuKmjaxmVwDl
y8520cmVIOoZrB5nRwta39VDW98hxFjfzfICxPTtVTeVXnqH2Mah8zryNJEiug8Ccah67T65oCLe
z3MlmF23uXoeeV7/oShAsS2IVe6QiyMPpif78bUHbPe1d5u99VgfyENK6mrz3/ZI+HtkDE8Y0F0U
ZaGomQCkGUHV343hxhe2HNM8+ZaOSO1yAr9YtFMJn8WG4+I7oTqYYUkTZ0ErOYEFByt5YabfKYIV
GiD5aT66NErDfA6jeVM3pzRDc8pQ07uMuGotAGWfhedqsmiSrD3rg5FMvTueUyMOtEzWrLcRpscj
SBa3eeBYLVjoWbqZkH12vk6/nsWBX72oKkXjgsW6CtsGPmRbHR1ZlGpluqaprSw5KBabgd171fEX
5ZvaOM9wO4wOVoYsO43TGdG1m7RIF24CN1kndVac6jwf1xpWzCIAGnEyMtNQ+FoDGLfQCfvgqO2x
2vkcIPtVdlPkUfN6BiOLNP1bRN1x/7gD3BBljvAqYMRG51qy72KjPOBJJke7+p42+VR7iKFH64qP
1ikLy3ttDR2SBTG6igIH+d1V3o4rhhpJy+w6fpuXqUA8KKh2Yx5aJ1dx2m3GqPjlNGbCnEv4xFsh
Gw6kJV1JsBimOcUovxS6ckB8P7IRtQ8WFXPvB5KXL32CfKSsye1Hm09DDMw9OZXaljsi8nIX+kho
TGE1xU4vq0dX5RJccs5e5jPyNEAiBXLrE5ZeEEatEEJD4mADrt43lDfclEM/PosO2SmTFfR7J/OT
e6ORVX5/ziSqmDRmvZrXpwE8o2NgFq2+BE+euixbt28zN8WCIP/cZV2+BJOzfoiGYpGVA38EK4I/
kr4lKxGFIIfOsjcNJAogN2pILuUMINAJfG2SJGJVz0MjEwh8rpE6IFeBgRzY2ziHq/5gFI3MiqRc
TY6sH8zE7Vzg0WLBz4mHFDOr2Xslj8smzM8tGwCIzL2AqOKsaU4P4GrG7+RGw0zORxrV20F0PrKa
j3w7rdEwcqNGxHA9rRG9O/z309ZR8RejDW+F+939wnqHgDPcL/j/uEH/YAKwaJI00o31Na2R6Qrs
AsSoKiyR1doOK7NH3PaSsIuGc/hiBCLXUDV7yqjccpVO06u+kZkjJ/DSzt033EjzWedd6nqu389/
vaiQwY8AS146qPpBzU0XXLjtlfdXy282/+CC3yQsVOm9lkdvLnSAVeghbTL6GFkdW9Ve4W1YEtFH
sPPlwS8JsoXm2cEZ6ON8gJfgNjAiIK44AHzcrK7zjbFQrShtV9ghiq0ZMiTYrEjmFChJBmOWJz9n
DfJ+mzXIu5m1Z+V3xyLBIH8qVK92E2J9yUjUPUfdl2tjse77pFNnZ0Rmsg2zbidJ9UM5dX6f2WRa
DShEhf8Erw9q19Jlq262aiQyU5fIYqZ3JUquHIKagoBbJ+ylDpDIk3D3eZqSFWNlsUmGFkk4uuKP
XenyRycd4og11p0RDWIoYGRpvuqpxBLX9iSOmjYH416gMoBTRHelF4V3qDsV3WnK2AJoSra7TQxp
5J1Ka1oatZvcnKRtEFe7TQArnBaubcHYmEPsh64qgW6ksMmlLu5ty//WjMHwPHZFvg4cOm58rcfn
pC3uwCTvLyn/G0kj+L1qkRcAFbM9z8Z7xAOEbdz59Xu/YmAIeocVMsWHr0MFpN9e5IOFqK030BPs
tIeCqkQvg8b74XY8OkzS7h4B29bbNFD90gxN0+kPfj6VFzMgAveNFwTJ2gyRW0FPTNIHM2qTvHvs
RIKybGV7IJ2lz8BWvSvONY5WXPS9dTAY1hWrysKIr3mXpcubnmtQrKhNQJelKysD2xNGmEKa8ibV
mb0ydlfx+zAaI7VqAr1G2Iue3Kx4NOC+aXSq7llX6bMZJfgJ4swNfKTfztEAWfk3/QI0ymUHA3Xv
ycFdmZ7yh/BDOVbHfsZpjNwbU28Phm74oQn1e7mLlKHNKJHk2js2S/5iyTl0pgXAZETBwTkmOP+m
PuqQoaQMClK5HvDN33/TsCR1M9Z+8bUeUdwjT5Jq16j2LIcxHcGO48OJFShgYnpFmtc7xOzP8DVq
CiIslOehAhtiRM7hJbOz4BQho2qro4jvUddAncCA8eMgV8Mj7KhogaCu+hIo0JNaXWN/BW0j6FLy
PRhHiYJPYHcCEzwBxM+BcIUj4krYkMoJ/L4Fks2QpQBKTBRMm1YlKADSkVT8Q3LRrPI5+3KaDa1b
g6JN9TGcm5usy5FXD0r3AoW7nTjC7t5cis7f5Um1BQnZ/eQigWo1ao/uaGa5nxo/PCYk0pc2G/uL
bJIDlsD0ow7uApRpOuKjpMgE/dmEUzWCgNo1h6LOnK2ZANUIESLCbMS/Z5cOgacPICglm5sTaPzG
29A4fcYnfNM1IqPhWzpOaNfsas3Gw62ZOj0eVKZQkakhW9dl4I7dZq/jgOMW9UE+BpHXu5v8ftXm
qkQuKEZG1GDXOdjNcDIjrDGv8q5AyYhR2v3yJjMqiOG8OKg8sOmB8VZfpWvncd8M/s7NfbhfemSf
lQtaJLDL8VCMKv/kgD1s5EWSFLuRSxkDmeOfkcoMLMp3ojtP5f6D4zVP/iwHTRTRymhIUM4iyBFE
GjkImEk5OOOhG3r/EbUExBMoWwZ48mrHDAx+5PGQzzNmkM1qrPtFDUVyShnx+L+dI9dGSPvdI4W1
MUDec0hgOfj+OybO4Pa5jvLJ/YpElHoXeHZ4NI0VTmA8jGD33mQeRy2LBQEQftXJs8w+4smjb0cZ
3XdDo0/tMV9kCv9SUDaPHPWY9rKLAIzOzUjtpefBErmJfFHbSApHoYeSFN5VDXz/FJWC6nBpZEiM
d5CqFZVrOwLnXQ+12jlDGX0ofcuOfVcjojsP9eRV27RBQp8ZSlBqDyi1iPID8yxSg527zvZOZpTy
qfjA6PVAI1F+Bx6IDO5ZJL5J1LM5KB+gc+shn9KEwMbZ/nwns2dZ+rveTWZRRK6vsbZ3x7UuijjR
HlX9Jot9blOVfqw75Bg5hGNLGRnqUSKpeJXR1P5sT2xnO63//XfVNMDu482qtOw68GKGfhNWPEDk
pePncG5KG3CubfMlFxk/+7RUyFOaJ8y4D4czbH1vZ1UERRKMLOooP1dW2qBmy4hKKLfjSosEmywE
D6DkPLtzp+ZlCiIUEvNhpqGeTrY0w0r33iZIOYoqzLM1yUTshn2yuSpnCV8S1Pg4mCGzyueA8haV
zCrnI0/rZehSlE1qEUzEm94fR5TpOGnfeTa7mBEhNneAeyPukKgdHFnqXbyxQJzT2OPOXFlJO0AE
b4b6zSo3s6QELPjOXLcS8DSRgh7uoynB6oPyV6irILwdR1mghSQhQu5jfXDnhimQOM1wKlJkiekI
eeo/RaZn1IyGGZrGboL6kCROvUHUHRUyWBtuSBK4cVEI8ewXSDMXE2hQKXIwPkbjHQ868WwnNDlM
KDmyNEMSKW8VoNDSzgyLJj90uZNcZCU/J7X/JXXGYMX8ZNhHvFBPDc8OVdaNL0YuZjnxkDP4L/IA
mPpeWC7YuHM4dECxtNgMTYjUREPNxC1sepO1U7PVk72zats9JTYv1tj8bAS9Mbw10dswsZEmSktP
bMwsg+sLHuA8XZVEniaxS3TpnmQky5iBPh27KANyGuCFLZB0XH6G34icGe4nhw748pNuEzzsovzs
pRbyRkjWrOsJiZQl8U4CO/tj6PHoevg0q707HCT2lZHDVPJiKuRRgO3/C/3BLcAPRbKtuzf0B1gC
zl09OfgdQJoYc5BF6QQrMURl0LugfRJDEqB+4mwmcAQbV4OwqriTCGAZGfUdRDCCp6gtflPL6XPa
w/NZgMoaPXjjZQK4h5o+UY6CbsRFsTa35Y92VCbzZDlzH5LOx0tU33hV/xZMpu/CedgbnBAUKd8G
D3rmj87oyq/BZGUhOyjv9ItOvG6pYH8d7A6F/BaucNBe+35C6aELULIK2U/ekpqpq4KZujYVBeO7
F8hrqXm56VSeXcMJeh6GuAdj43Ilha83BbKFY+OQ+V3xOis7VTygFsfa8BcMn8H02rp9qoJW7G7y
GxWi/zlp9A0n4qYW2f2TnOpLQXKUOUvFUyqHOOjU9EycDM+UUKjgwqrxOeqnAdbQwM9p1F/VrCno
TmqwUI5wRtFhXdjrhKIawQ0hv1lC79D2m/I7c+rd8HZm7FOg584Xup2UIMOtcWV4Fw3N2cQllUDp
LivtP3kVLWNPZs0xstLoaLGRx5Yl1XPtVmdRI0zTGoAY721gl2QuMuPoprzzKGzfnth77Nrjs1tT
ta3HClGfeWjUkFXUH7XT5cgMRe0u4IHq/nYvs1E9dXqw99eb2fX1sHUVfFyjYppmvvG5Xzy1fWHv
b/Kbrjnn9aGxaHE9nyxGcG0nXoGBmaUXINEOUiIpEoQjKi+mIUq8TArFPP4vZd/VXKfuvf2JmKFL
3O7em3tumDixEUVCFCHg0/8f5Jw45bznN+8Nw1LZceyNkNZ6ioli7dBLnD+bwMxhJHa3Xhs1AMtg
zr99DkgU9v/YYsGW948tlgswIaCjAO26MIL769SS93nDY1bKLy1z+Q5ZaHYs/Cg59s0ADRYcPhZB
E4hmYRr/rdt0tDJ4aRpf7s1Bs43OCkKfNxPkNZS4wMZjaxNavXKOkNO8fRxy89x+q0qSHLqaBpvB
gVBd3PeBXmSRShbA0pYLXQ/hBhzDJ7DY+2WZMgB4xjE6B752CLLl3hMVfrYzbeGULsgGC3WiuFqb
aBx8NWHtgG3SncQKWJaNDz3VyL9SBiGJ6WTMXWQe7DxkS3NajkvFrihVz8My0XdmRA1ROCjtFeXW
hBUJ6U5PiR4TgpXuzyqgl9eFP4qD9CHshd3SKZTDAK5si6y6w2y9TBQ0DBhVIlyYrsayv0SS+psh
SiDWliRsUw6igyhX79wYabrFiOTOLcmHbtFPd9nUVsbUPVpm205yJ8I7MkUpvWCXAIK7Z9BUUECp
UCU07Tj0XUw0pvYSdexoD2kZcgE948UsHU2ZjCswXvjaqXWyV202kZXja1v0zdFA1lpXgLAwqYWE
05JuLhaPr3lOmqOJPkcYyJuZ9fMzzIg06YeZhyd+9rkumsXOdRp2bOPvfzSbkHSQJkOqygSfS6ZZ
H01frL5/LpbmrvKPXUPr8DS9rCTN8oOHiusO50aAYUC6O9pOCbAMLXrk+xh4y3aQPSoGfipvq/Jr
xdtLVPjxe9i+dmKAIKXlyGUJBOH3pnW+iDASL0keJnOBfPdOujhQu5ZHjoObkWNGWnJMg6bcgst0
pbnwxgWb2kyHoHfQQ0qxm7emA3ifZHPRQffmMzXXQ2OhjLojvgVXmjD/28+bIsk+WrJ/bqau1iFn
i3X5PrQLerRYo8aZrpFaVIFV4yiCxsgBgnNRgbm6EuCjXdMsCHbS7tMZU61dzBs/SBYWCNErsznA
6lNfs+FcQBuuAojt8Ln+Efw2Vtjv8fnH0tc1t5ZRMP4cwCx1mhf3GP/sgG7yqlJwvjvoxN4CP2qA
8JfesqpRQiC8mZkRpXLSRVvX+ZErBYmf2JfzvAI5DZ4LeOnSKNhLnFz39XQx4eelruy19gq2/WxS
Ya7XEKpKx0enbtQa5Z0lkm/s5KIaeelRZb1QKwtxpBrJuiO+BVYgzboVq0J7brr9aWDaswwnjwSF
zCpbUyhxzbzOg25LUY87hwtxgEaVs1Jgk1873/fnTRCTp4oE3/oxEG9ykiaKAOObjckAHbK6f80t
YClc1cSLAUlxcDXL+q602Cxy3fBaNLS6KzOVLqFUnK9Mp5e25BxDFMN0mqbEgeZei4Tk1oQWlGP3
0LHFAR88LIk8TfFQZF5xHEE7WMgAeNxV1YCgBMVWvmcFioE2xPOxTZtuTaO55FP3x53tBpD8Eig1
fo4xIZbbcE393tqBOe6CL+fX6Y6l2XNf9tEZUoHRuZvuKhcqz3Yuh6Xp0HnZb+I6gdIEH8k8hyPB
XtF+eHZdFE568iQ7N94nPfTbBFI8FfchUjUK28YX181u5pJYDyqu4ouFpPOtDUS/d4b6y2e/V/t0
qWXvLkwb6FJfKVgQ2CgQAMzWxZCiLpjIr23AQyh7uuUh1TY5ORAvmuObwr/9ywiZ2M5KS//Zw/Hs
liD/6eGQ8WCiLEh+iaY+7DRQcp5Glo61/IymviEM8zeOJO6+KFV2UcDMfTxvUCMR6x6Z0I/tugEe
C2i0xT4Ae7HkJ3D8rccAyk91PXb3sdV0N9sR26IorUdfBJPUauHM9DQqk5qss4rJpektMtYsWCOB
LpYAgpiPdsuiuDit+uVw0EE0eF3H2Y+fIAO9ZN0meTZrIEJx6Ef3pjgZwUsbUhDgQ1T6HE2bm7mg
XAYp8TJYtnFzDkwGrobQAk7hLZL30+bvo7EYgnLduaikxQk0YEY4rCxTNxcXCT0+QGEtfc7Y1rR8
Nn8OZU7AL6aj4E4/DbWJFa07CW4E2L62u0SOHDpEYVi8QX4YCrzxG+EU0liQyXwIigiQfUeNh146
zh5CND0k7mrXggo0ACheke6icOwe7ITUuy6hv7T7vZcdy7F85Qn3bnj5zO3Ci+5NpqWkUP9LtbyZ
KIvJs9PF8UdexkUSdN6pqtyZzi5powXKzsXahKkXtusshZq1+bRwqIcdcS0C1jaUlDunzJDSjFAq
jOvgYPuorNRggsEKpmWvePaunZMnD76HF5h0ubeyoZRyHKYKF07T66a20u+kgCAJlmB1F48QWFZQ
MNgAIQO+2kjVzAzJcmRbgAL5UmgLf5GOAbzm8u5/5MD9f9lMEhtENRCy8MKAScnvpzEPuM4EMi3F
lxTEqrCr1MXxrOaWt26+k01ezYChgfDl1CYJ5ErzCuoGJjQdo0f+nNVbzmYoo9a6C8JuJkbw+iM+
ieZ93qC0zq+eDWkRZKNQESZe2+zNJeZBtSoD++toWaCxJgQsOpe4zR7mNT+GmNAXLeaZ28/Jv8wx
n9MP9cv/OL2a2n75S8nAhc65DfYPcNCTL/mfv6+mthumuadf3E7wFU+cbOZN+wlIzpCjuZOswGs9
tdtbnZJsa9pgIEKOugrQgTpAswajLJuZRpWn9MjhV3DIO4IjUJngMBo65z/uOrdwP9r6n3f//+O0
W6/aIBnXpk4ZABA8Yz4Sa+ZYbMLEz/K9KUyaMPd7iC5PRc3P3s/Bn3PbsoPKwe+DP8OkAauWFeAP
271DDrSEHjId8g2fCvnmgny9N+cgoq+RgGV3BciA55B4c9+1q9c6h2YYMMrtFTwN0IpzHCIZ9XOc
CzxIvvVd+B2Ksw3+2t/DXFkzXvTZTkJRdB7KRs5oX4jnZMCSb7HeWZtQ9OTeKom4ChfFOCDHTjDw
4c8p2LIbZilQDUyYjeMs1PFw1Fk3PHriLeOjeNaFEHvPp9M3Gx8NpkG6KKnd7Ezv4EPqmIkagFEb
ikDTT2A+zOYgHZuf4CP0o/uSduKqIgG9sS448YQFyyDI0q0CPHJR9yRASUPGlzSbMLJ5lb7i4XhJ
aendeXbmbcPUYasGqq1fKHm1WsJe/5gYK+fpv7//bvi7egGYbCQMXQLkU+BCJYkabMwv2ZvRw6pp
RSF/DHvsRR59h/qrhmUh/BCg7gWly70VevGeddWVJYm/NpFpR2WNQE106jUx2DTIvAMGttHa51uI
j+GMx/ySw2pHQcc0Hput10FqrKpCeSlDNU/qYriZJlH23aqDKM/ChKbDd6O7sFaAfU6TCMg5h4aN
DyYylz52JMhdyKp0gPwuMxe8JRDMybpU8bjsM8D4sMlkUHlui0MAMMJTnwKVQPnwACRdsq0yUJtZ
1wUToVyOc9cndGEe4o9H3jzKUDVe+369T5TtziD0wNdZNDZnH0Wvj4vMfXfmQyLwlw42DTEzyDTD
DAZf+NXx4nAuwQ6Vsy5RKE5Nckrtz7va9JgYhV5K59AB+dbLCIDvaaDV26fWDi9/5AFM+NmWDrMR
IKaDaSnxOjp+pgygrV6hyhb7UJsUbAcGiPWYZPEXH2v/2USqPRd+SR+4G/OrTdgZZSfr0VUMbgg2
JK7rQFmPICmla1gKLBsN5OQNBBxxw1qdXRv8QVhuB3cWlL3vKgYlRiiGVfBUQcghele2fFjHmez2
Fswp9pCi7fZR4VI5+4zN3ecYOo02IY59J4Yks9s5/ebjEMeQvNixWD4YGIUBTpg7HyKEUCqPgDQf
JA57CVLJn+OCEgywxspGbA8c/+ykQTAPa+ygvCk0F7tNgrPw5XVCm+6GGspFs7aD4Vc9CRX/Piyr
2gGOPhM7zh5jf583NTubi+jr/ESHiwmQDUTaGZnlR7hmjVt4x3B/ZnpIOhWffAdp22lqhC/TnrbZ
EStOdusbMitKXVxMJMOco36RTqtRdjMXXqDENYJfhe3FP22+ZNjLSzqH1h87CkgNNnHnPeShpCaS
aeY9ZNb4S4Sa20fUcNd9yPP4l74OpKgFUq9Q15XhCHEuSMOZu1b348edaQMPEwRxDZ2AVBXVjgRU
7rzSiVFuI0pAPtrcOz54ijwrBFz+OndLq2HY9lwVB5fG4ONZQ3xSmo9LC6XOG1y80oUPJ5sHEVTQ
kdWoW/Rd+pbhPPktEA6+zj30d7I0m/ldikNHU9czAoGeBPQOdeCVRV9D1rzHYUufRVRCG0I6/KEE
SwzSgiAj/feC+hdzl07aKjg8YlHFYoruP8CEeRgzoauGPLA2hqD09K7VUlXwa8iKnUlf9xDvnkvb
htBqF4LJO/VC9vBHr+0UP3o/55peN+i3yi3l9d/mm48zExhkiudBXbvDHi4OwLW0TMB26Tf6QKgA
B8dhuHMhhjzVnmkW6YPvQnsR52X9IOsYanRRqB98HNoVsI6W5Z59P5VPI03HXU/KqSKLEJlCewlF
e4iPTSHEYQHzrtrqOMLF5SkIynk1VMVaBVAJSVoG3QvaVOsAJloPagxu5iA4tCOMjwB4vst0EGya
xK7WSZuRB6vzbimoUhuIZfkbSEnv7KYUL4EF2DjsI52j7wl3zyI3WEZl2D1C4PHRZLl/DuWN+DEU
3lfOx1AoqzyVWloLMCbJ0aegJS8cqA/aWan2bcSwp1NDQo8uSrBHr9X01eXjLcRD+Wp71Rthffji
SQ7sA4/HJ7DWQIkMw+6hJyBh8MhVd0Um4IyikKSwrbZb0or5ZyGsDj4HNTvFtbTXvfJbCCH5ZONa
fbSLoHy18yx4hRGt7T2tqnIzhCADRmmZrlUvyUlmgbUM6TBeXKBCUQLU6iayEkLcKW3vIUWLs7wr
9CMWLigi8t55Tgn0ExuprS9kHJ/xP6m/YQNwJGNF3gLNV74q2S5B0WZTafx3Ol8U5wEOUVchq9c+
85wXJ4EdZ5M4FWQzQYR0oBFh2nnfknUNbNuqT4j9whLYOBSU3WvYseDh3o7RkG0kqNJgSjUppJm7
/JtfqRlkKdXbUEHpS4VKPqRxkazcwPL2bSWSI00CuFnZVfIENf9HHY3qzcqzlVIBRHFKCNAMONPM
Sy9XN15Cp9xTdrcnwG5jQUzkStVM3jU8w3LJPP4aVOPKgbzgPi/TYk5ySaFObZGPiwmhhtJgDxKw
helwiKMnpXWMsXmGWzPo4zaapnsQ/4Z1yS8fYwbTtNVzYpdQL7SiZtFruz7Fdgohz1C4qwSoxXsA
HqGJB6XXN4+9QFVx/CbwYoZPkrCvbjWKjZX5dAMjB/diQcZ/nlSkem2Sem7mCErflWuXD5JDCFXh
qwd9QjCzLUcQANZZj3R0beO1CHVZrIZ3qdl9TBdv2qWY9lqNd0B+/mj6bEdV8s5EOnb7ABSD5uMz
/p9t5kPMv9B3xTMEeSB5kdJgASJLcq+6qjlB1vniWhm7N00QBN9BjHM421MTjWoOAmVqr01nBuNA
wMlQDDBh5A7Ix4Vrn0BhZd703RL0uhNk79tz2FrtXcvSfVLkSGNB9H5TOfDs6aasFqjT2axzo+Zc
eZ66c1XyyzA1AGnJoyeIDg8biTQdFP2BWYc+W33oA2DXzMWEPB/w9wsCsUD6yLvETplcsnQHai7y
labJ0sEXD1JyP9rGEA86YADV0vRilyH3//0+QZ7h9+oQBWGEAuWJ0ioeTsf5U16s8gQfy0y4D6h/
ohizwlord3qk6xB5t2s1vcjHKFqDtvkjmvo+o6nPjGyn13r/28i/55mRsMjAO+uff+HnvDS36rWu
xQjnphjllFhplFeig910wEzScDiZFnMZAIpaW1kBKYLfO5qwwCnAJIop5bD8qcWO5QGA7FPJDQ94
eYJU+sZE5gK/pmCNhaKeOwE0wIBApGreRXRYM+HMR+CWwAFU0RkeM/Eu9bJrKrLobJrMnZWiXKOS
0cIb458OZLfqleDJcMqiZunz0b0k0w514JVchLlVAXYigjvmZPYe+wcI1HD3tUae9z516NvYuuyh
djq9GkQMbdo4D06+7zEghpNmK0sIoiEbBWZRG9ygxifvcinWOQ/Lp1Do7BAo5AZNCFlnF6tW0K4g
ziafhtFNoY6/C0upTlYh+AI5KRdskzLEY66D8pTUy9FpABmFTiV0zGwYc3CQYNfDOH4N3BK663nX
LpGZpg9Kujdoc/NvvEMJpS/BCAA0KNzAFQIv179HILsJF63Ycdcg8sAUQLYoaricH3EGlksOB95H
vMu+gycQv7nui2pVcynALPY3MYFWputDF9AlRXDRRelAhSclS2Dug2dbWivWB/ybYxU/RuCnt3cT
dXBJIDp7bKTfzBmHTpqB/CKlDp+iGmdlVwLkAsxpalG9/4DIxUwlh3ToD72dVAlSBLB4shrwQRtY
Y+WDdt8Txz8hzZy/1uD2zjpAYZ+orGAup4v8fuhSZxHjP3Mp4By0EoCOHwPGh03fAsoypB3bx/AW
3ZS0pEekG4tVVkMSAH8xiDJ4KCjDjgfauNiDj0evGsAEcktvm8Am7jnv8Q6QfYSceVwfe7BtZqbd
j+GD4rEew6aFq6/6X4bZeRXM4N41PFuDwKe1wY9h0DbHzj16x6s9f/LxK4SIQv2SQO5gWYSUHdqs
qk8F3FPmCWiWr1B9KxI7/Jbadjkf2zwCMiqC9G9bp/hh3eopL/mJh3n4jRfFm7B0fU+qSv6vrW/w
B7MAS1UE3SnXQTrNDnzQ3X7PPbZ97pBClcMD0DrRrfYfqaew8EIuYxd0ERgDRV69QCdXzkKrVedO
V961dx1Ia6A9H/NlN+hJDZbOPdnnW3MQMWHaBL+Gpjcs232Vyms00uIQO6lesbqH7BKUH2GeFbgv
Hh+vqcHlRnQr4b713oTyqzcU9MkC/XDOtcO3KP68t21j7y27QfFGyeELI+LWQDHorp7a4UolIC3l
DV+6Q5XFJSx9kXo3J/oyH+2VHktYHUxvVpMXQIGrP6auDLZhQfx2DakoMasCL1sTKEiPgEKWqFVC
PvpHMp1oZ2H0jEkmEmyQ7F5/6BvHkJA7JH2gUJXosz87zJRQhphiBrZR3S857R9aP7wYJKHBHoLl
XhymJgukgSuTpIDEBJ0kZF37SElbLYk9HYZsG9pmEHL+3qZgVbpJ8E5odctiaj1DUCCY51ntXEaQ
1bH+O8jF/ZyexsCMmen4zX1MD4PEf6/TDkLWQ3JWfqw3JO3FuQGtYFYmoXiu67RdURLytVU34pmR
8EXFvoZl7pjeRaB0muYhEnQD8QRI/EyTxIDTn+/W8cFndvuUlhvfi/lzVMpwjypxPTdhbw13YJud
s0kQCA4lJ5IF1X2iW2jgO163MO2JSM4A1VX3XgtXsWh0ZnYhVxAExxYcO/kDwOO/Xj7bbNLqpV9C
8s4M+ewwIZCiegmGHlkIDYeS3uXFNYKH4xLbDRsvyrRbpxmvDkkFe7gc28IdB3JhD/m7auNlSkEj
hDsrO+ko4Msjh0Nu1t+KIoJKIxXNQ95OXiWOo55tBpMjng3eVzeeasCyfIPG2WrI45jNxmBNA2BR
Zx58P1SepMnMLlGEiUn7TSXpndfBR/C9A5hiaypm8FHeyVjlV3uqppU03cVY366mDxWdjz5vIsX/
7DM1ub/nRXnNFp0W7gd7IPLTEKDSiG0MAhPcWG9XSgYq4sTfbRNirXxdSEBd8Y1UdzD62WIbn7yD
qLZlcZm+IBfiYKHo81MRFd7OhrTNimcuuaM1qtgppFneMlgqU0go1E5lz+D2bt0onIfWLTYDOyg/
01NSYb8J9eLhpaySfRoV7RFWcN6aIJM3Q+IzeQfklAvfe4fh6kuJ4vITnGPh3EfVePaIhH6x58qt
Fyt/lcPQaw+llHRVsMbZe7WTHu22KpYAfeVPni4eoQOg3oByWancZ1+HHLodMhzYBcQIrDSVYJuk
7rwrYTnDsdgNXon+gi0z6AYFnDOOqaEphL3U+6k+qSe+gukAIujHne8MPfQNynFmD0F46XT7Usuo
f+6gr7siwkeucQJitY6/sJUV3Q+Frg7gNaVzu/XTZ1VmgKvh67ExYTTWR9Uk+gYrn/aqyxxejxgV
lV6xgRY/RGmmEMk7ZD4t9g1azeqEegJ+FRJkpE+Q1AgNPlSaU+Tyf4KtBvitW5CcOpsmIki6qQu2
Rq3Ag9FUD8JFAg83XzZYGWzYsTSOUvdQoIY0et3pL20irxm+HclMwkIhz0s4UWZyP3hd8tqODkjn
Seo/2OPpY2Ng5d+wUD/Gre89wXN23Cgu2NKEUdTBG8rCk/bRi/+WFkl4+u99evjXuy/0PCSIXSD4
ncj+i+ENfwdQpMPKuoecvwNsE4Skh2rszrbm+a7RdbwCObi8j0tsS3yXk+8SuMCkxUP8OXYAi3c7
5CdsCzA8leJeVgxWuaUXfg7nNhSpzEcX4DfuPsZOHx1MbJImhhz2B1FbjAqQ+qLYt8j4vtWwIehV
mX9pm86fp20mLn4OX5IS545NUjrZJQFHeh5aZfIFAo77BJtyM6nTJEcWFDgNyKTDnQUrgQx4ek9g
xOlO1XkGwav7HAKwhplg+n5GQz7+2TfNA8qF/A9ZGUDm/jwogXHiQYnCBpzOhrTKH+QfpG9iH3BC
GBqhtLvI1ZDLpyKA0xeDFyOAYs2e2hpMZHNbK5Qj2+ny0SP8IZqbRg17KTkbBwrnzgBI0nA8GpyL
gcOYuz8wMX+EWgcDlA3a0N+ALAVtINV12IB39I448PQUtFN7x6rIoc3DDlLcjv8AqZJkNp2C3rg8
QFIj+G4mcSvFJJLBYMXDmd9MauDqChMN6j3ANAFb/eLsupJ9V1ovKfzfGGS9yzkcjcQb2H1fSRuO
z5HTNtDJtYObPeQggcNF7dhC8BX+Kbm9ze2cHQPABVb+qK1dxPxHFiOhVgBkc0CKLtoDH5qtLD7q
ewFOHN6VeniDU3bW+viCAI8HvAfcknQeBcs0qn9MQiI8/ZiEY2v1c9JgkAI1pLrqAk4cZlI2/UvT
senjX4pdS9/bMcz6OgCA1p0fQeoXwM70cWyTr+CEOQft5dlulFmEzS6yjE2MvWwDQ6+NP+UgKw9m
6EE1RB85SMhLQWA0HR9kESy0DfwmbD7DZ9m9NxPOvVVtv6qRT9nQICNTc+VlcI/082dOeAx5NDDT
m8Z9goxhfDJN5mLCiBcrJN6zwx/tfuO6c5g/10sx3HLlDXs2aR+iAgLq/HT3eTFtedLJTS4OWKFg
sekl9p3IJ8AxbLcPzpRBJiHwtC4V4cGdUsamd1B2cKiju6Tum63Lc+8pH6MVinThnd0Tdq2Zvism
EljpN9HG4Xm4sMbJoUtBD6iUtdho5N8X5ql16CA20UDVR2h6eSi3sTOsA9m+BxJszB5A/RXSOCGa
EFqZc6yA/7zF5XdvINahiQZyNBtc5qxSYlfHjz2vS0NYhPqd2y2QnMZ2Joe6m7YzqKc1DOhqbNVw
ykwWYKuzg8wYvwvG7Nf2Eac+OAXwu2l8oHj04ruHYgDCn7fg2MLIbumbnyiFoja2/nShvc7ehGOA
PwBn44y3LT22OSsfrDZZmnPmIJTccuSH5zp31d3QM7mW1MtWplAY59B95bkfHXL8yp5EdpG2MzwC
fXb/AYIB1stbjJ5lr7A3JjseK+sIIwAcL7O2eoZ27SWZcp1dJnchF8ELdHEzAMWj9FzFabyNrKZZ
p0nk3woB1zsKrMr31l35efMuwHV4EeUNyeASJMJ/bizrz5ZfuwTQC1Ck/mWMqFryYoPcZ0oOwL5M
NSKCdOv0dRINSkYurE1WprcDTbIqh1dKZmLAWT3Gn3MOKkF7KlKSH1RQptBea8iLgm10U7TON9jp
2bPIycdrgU0SgIAhXRWpjh54292bETVPcWBNi4dWFtVaUZFunUJVNzUl38wIWBysZdANR4k1bdFO
eiP1dNE2yDQ2486COgzebHmYoZGE3rxQJHvgfXry3KK6mJdPiQgT5MV8jae+z6j1kl+in/PiGF/E
/377Rzb5+/0/wW1Q+XFQqPtbp8cLrMZK7H64H6NdbTlabVMOTBJMx7pFB18EiJmDGGHuINmOA5AP
jtMia2ILWLIuXikBSRqQU8DDR25iX/k9RfXcvs8JtMhDLFXrwW+zVRgLZIUnaLEBGWeTUlFbQjun
AmEtheDOPsTK+kj86FHQ3D2byE76mSey+zxF1sYJRbzDul0vEkGCFzCuvxMA5a4yaqxTPsK0j4Nh
dhoiC1WpvL+ytmtA/lPfAyjVwlckn7AL3fCUeZOpSF1c8iHRpzIDCz2ltDzVEYk3maObbY3TKYSv
rSU8Yru73rXHQ5GqL87odndDBeH5rIWNSRihqiDxrvsOY98ZZNGdTe5k1qaK29ehhg4c97nE7yPx
FtqJ6q+wZFoKV5Inf/DjNejAYh1WUsHHTx4LQHlfCu4tTF3JbqEuNeiSXUhWXbXFsm3fp+E+FuCi
mAten0AolhXk1iae0MSr6t61i/ctKjRpFT2zMobQpmfXe0qG9oySGF6lCtasHpwMVnUe++caq9Nc
xxVdUQ1EwQysbSgKqZzcaGyfPcDgvjoAzMxKCT+umEj4vI8wkLTpEwtE90opnHIqXTfLbFTZOqxt
WEjbgX6KwjCFMwTrviWgw9dJpdlMefed8KP3oLOuOBRvWlTnFwMBY2HIYUXYOu1Mc0bXObzd9yWM
TzYhtXbxWIqlM4DFXjTdzAa6+mkUsJ3pgItblbHCCVy0Z1cCvwdXu/RV5fpCUWx9Q8kJORsSzZMY
Hl6QC4KrEWAxhu2HAf/QAsUwdqAtFIc+YdnVXKrKdvZWDgjf1JRbFpT1OQ2WMiidoyYD+AdaPkN/
+1KFQt4DlXvv1FFxhoiS/VBazmOZOARujLI5DkF9AREAkH6eZTjCvWW2Egc7TW4ReN3bhPDUBxEb
jvMWEtDRcmQhf9EhssZS2fXKhNYQnqnE8TB0O31SIXygE0uIF9/K0kVtK7Z3I3UETJMC/wyFK8Og
YRHuKmg25ZIlEPHWP9pNZ44kJtI10xATQwkLFvKlWHTx8IDKiDhXBSwknbI5DX2GJ2nUzk7rpnu0
KVZqQMP5GkmS73jv6iunnXfse7IJCh+K8ZBFQ0LPBwR96rSHWF+7npCdHPNX1BgxQkMhYRul0Mz6
iFMo4sLDwy1mcS+6pURm+RHbGLUE9B6vtSkMvTCa2xEcnQT0mSGMLoe5bhsLYkehJ/Yft8RXOCZh
x0XnemrNE7ygqAtzVX2SmkU70QyXasiCM8xv1jh9Lv3I+15qBzu8rH3VftBdxpbLuVvCGblOX8Ya
QF94/cAmOmvetX+nKdEPTc6iQxWP4A5XBWgVuQKJJMOSDgm/eGPrdLKyxJrOLSUvYrojvnPhWPT3
psl0dmXD11p7ydyEADfxk+XUrzlKwmVDgvs6hx2QbmA8aEKSJiMyb/nXzBLhPbSF9Q1Gy/NiimQJ
xmaadGrZw5HtME4XoMl+3BW5B6NxFn79bPoc9jk2AqMYpQ386z9nkrDZA8X7XsWS7vqqybZUxREo
oT3fpL6THHWaNmtWe/kJpcRh5UmvOo+0JsuIQ9pD6+QS4c28KXnJ99AjbncMj/9GpSU9eFBKXbmD
PZ77qi3hrJ3aNzXmkJ72tX0vi2tdB0Ad0JFfoWudbTq/rrdZErXnIVUp8l5F/eLG4mhXeNLzAtgC
RzRfshpu8EDq8YuHsusGQCp700mVzytY3i4dZFG3TohP04E1vTJ0NafEc77C5mTp2nX4RiW/c7CH
mDfICl60Zy0hLiLffZDKGNbCl6TDT6hZXl4CkapNPbQnikdpnbtUr/sAWBmbUOQWQuY+2UHz6oY8
exfhEShNCCzgYb6EqD2/EObJedU5zQ1yL2pVFW15oH29jzLUBOPEai5gGMHfvkEloCr7OSvr4g0u
VTCTFtiThNQXK9ALy/04esHRBY5kwSLtPPt6OCIHQlGojBws2avGDquvKQvGpaZ2tUOaktzgBfIG
bgUWSlTtcSJuwitvVLb3UvirUd4NJx5Nx5cgeM0cmYCW0cLfjLXwDEiwRYJA11UBpfstAkxu5gg+
wL3G10CY1/aqFp16QnoCBRKMSKeNM61KfnV1UwIH0GxskhRbMv4fbWfW3LixROlfhAjsyytXiSK1
9d4viHa3L/Z9x6+fD0lZkHVtj29MzAsClZlVoCgSRGXmOcezb7U5Ls78L5PjpLb2g2dW3i4aFrai
MfZuJj2aznlJO/4Yef5HyzSbRwcRvgRk6mAMG6Oi3BuMbXqJoFE8UkFu99LcFfBe7uwhqm6l9auD
2JxOEbeF04jWr6ZzNx2cph9Vtc+fVb8gZdpad1bdp1vD7IdbBJGD/exq+TeAGL9TdRkfKw9oR2GE
v6LlnmslHlIRSrmNdPKwk6fat33UT8exT/LnQB888pVd89NGqRyWYu13hZIFys3Op0o1572mJd/c
qUZqLTe8x2w5ALAfNnrMB9W3FV1B0rbRdnPtlPvQrxG9XWI8zzaPbmx6m9UGsRf4FosbyxIhYak1
2o/InC6G62KprR0Duhr6Yf4yKUG4d4syvygBCUDwgTw/90Z69mLvu5MY3iUy2F+HzYfZMKKtPuuL
GA8o99o/OZ6rXUoAKtsZfm1aTyDF99JGv837dHool0OEmleGOHGbRjclO4WdaXf6F+hOfxj1OP6H
+txMpzIPKuy2ayXNNk3rFfuB3De3yzRAsz3lRm0q1tPIfeRGnZR4l1a29smOA+fGT5Qcqk2kKx0t
/UrPTLqbEYCCk6eczrNP90iGtMghto0RPqCkOLjq5JyLquvQJ2q7DwihZjdiWw9a4/4R0rg6eTWH
9i+eRmAkbJovbjM0m9wxo889pO67PrOMx8QL2aLSC0E/9zE2ZiACABLo74HOc9ArFO2j9jLUBltA
MlQfMupMG0DZ463YtMywkVppARUr7mNsRM7v1KJQQUChOnCfA4OnZBRGfqiKMp3oPJ1PpgLSZOPD
nRxNS2qiUgYeBJOvShOl3wY1pGGddqClcdklAR6e6Ervofsz7G0yukiU0ENvhREFySCLzmo55reo
G/J9KFVlVzmzTmnP858nZ3hGkfACNhptpTlWSLAk3dHX6uKJfBqQZKVCyElrgY3bPDUBqa0/2cUU
X0byGqRC2vpTUhbuvZeYH/n82B/nCTQPcPA/EOLOwhazQsEqdnG7qqcALABxccRV49+35U8ZINij
7gtnSHaOU8+PCdRYG0NrR5AJxvx4tcH2cdRTl96LJUQc7BbgSFHggMFSDnGyVa2cB+CFLnD0nOrc
denLWWqUyR7aSAuar6FpqcMScz3lTsTnKlX7A5T50OZZUE4qKtDuTPP8ixz4GHi3HUgrA26Ri1Xb
/ABk8VNbKQlff26LPME6T9qMlp/PO3Nr1ZbzJDZ0nk960sw3RezqEEyB7OqQ4tX8Ee5DFQXWopru
qToZj+o0WVvDD4OnkFd9nJwpvVHYWlZ6MINGm5YUwgMdrLveUk1+punc9EodLE5sfusB9V3C/tdk
FBRaEUM+eC6J2zJKnFPjNzyLLWdaAn3O1ShjObTOPVVeBLe6qN2TNqVEUYKEHJT0m5+EyXfEBBZG
FKX9zP1eQ2vKDz7QixLtzbj2H2yVD0WU/GBzRQF+kSLVO4uflmUoh8HT6apFbxgyPXGhYGyf8mGn
DKn+aDTPkdkAbFRtqFcQSaIqGcOcrHp1euvbOjLgs6ZE23ImH2AmFsI4s2I8yaEKgQTytNUdtEB9
sdVt11Gw0avbMa3Na9ygafcU9OxzUljeoYyXPnFHM09tRKbFg8P6oxbazfPQDBsVgtaPptPvvURV
UEg1aRpptC8GHatnEgQozi9Dq8yQY5yG+JDpZVzDA4sCRgn9/xEKppRabPHT9eMC5YBhOPFdi9gx
m+OTBZPGFsGv+Wh5vnuX1MrnMC6S5wGEpNnVzcdgmmqEc1xAT612XwZK/dEzBmvbw1HNHZYhKiz+
UetJzfitf28VNFUB3fLv89j+pc1z/CXI4vo2UkMqQl6QfLFBy+zNoYluxAsiAurG0CzpXsGLzARc
xYnyAbVV9ZnfD9pYMI9OD24xLOyNzUbzzlFQ1S17y7ixDISJYBGxQUwlDYRNdI+BA7c/ZaQS0K9w
1R15fbyTqh3Lgp93JXEsUiwh9I20ie5lru71wbHUyg4ZtGVuR9MZv/bk+ZZgnvCaQzHTGS/epCf3
Z05zdR3SpsUP1jSqBwnOh5T65mhC3rkspQZJvq87EmPXuePo7xwK2kcJNvpW39Wh61+96SKoRE23
urnOjQYKbz0lIfkTkjlUtlRYkyNiPDeW4/UPPdT3hyyay7Ob3NF9En1Umm2vqcNHRXP6j1k9fgZF
5V0KMx9vqh7wpmKMw0PXQkEX9R7wImURIlxsrfajmuFTu5p6yAruTYrNvlrCcxuzY6bRPDy5gzs8
SHxeRymcJ+ilu/m4zZx84BEvQvdejdO7IAD4DertZ05y6kdZhvqGLg/rIfOt+AY1yVPbztkjYuOf
OjUJvoBH1k/oWsDG7I3Blzpp2wO59ukgXpoHmi01Qu8k3sKsP2RN0T8GkWt87n40VRbc6GGh7srB
qmEMsetdA2712MQUOdG0gAbJK1EH2ceW88dpupyaWlbp2zcBb07NTEOFfSJ9EFjPPiDMzzZ/3gfP
pI139ILPBp+2Jz8tTjJSrMF8iIPpWUbxnMOAmQ8/ZVTzRwPfjirKrVX4ea7hDnJHanSyatzOBnLF
c72LbcV4mHz15WAqt44yBA+rmQf+8pT6wScJWu2p2Wn7cKJS/M5RBLG6qXzQAmuwhJCPYK8Dj9nw
ejm/Z8No1Zr2CTz8IRra6Zs72/5ubmlqnrRcvag66S56p3cuXC/g39HpihYVFDmgq/RylhqWy9c7
5zfcQf9EvNrrWVpk3h413Ze5q0OCxTt0SnBdWbyAfZBfsYeGrAS51+uqTeNu0mamca8DVEyCBX24
E3RhL4eYR4VTuhzkbHWscavjXdy/CFmXR4WOzjZZf50nwzVmvdK/CHm31Dr3b1/l315tfQVryLvl
m2BpzHvnfneldZn1xbxbZg35396Pv13mn68k0+RVav1UHbowel7/BLGvw7+9xN+GrI53b8T/vtT6
Z7xban3D/qervXsF/9Pcf35f/napf36l0DvUPB0axRaCEB7touVrKId/GL9xUYpiVp66L7Ou485M
iusq1/F1wptpf3kFMcpSb2f9/Star7rGqNSd5/3qebvS/+v12cyw9R7MmKfz9YrXVa/XWa/71vr/
et3rFd/+JXL1FgyEVQ39Yb3q+qre2dbh+xf6t1PE8ealr0uIJ13+5e9s4vgXtn8R8r8vRU99t5tQ
+EGwfGruuzF09jUd8VsZhv1CGWDmDZ07eOnRsrYqsvY7xW0K/Zg2iPo1tccT5eKWwHEK6ImjeeUM
SL0+6QWaTTtxB/3eNFPvQs8vCDox9bOX3lUeT4GlXupHfTKcnUlRaQvub0uZgdbLRa7tKuYmum4i
6QZmD0pPObXGOVG2q9Cb7rxMXE2rFJzvG8iK1w2Cr1Gj3JpQPm/zLEuO1KTIR6lZ8UxXJrrreXsP
2VL+rJB9OSP++yg+iar45h48ux53wMLzZwnTE6TEQpItJwnRfZVHpJxHU1aVgLQs6OEyY5oFl4uI
419eXXf7R8fSfZKof3Flb4J5Sfd/C3KDDFzuDpeZTqwJ5WAEz2SM2GS4HVPvxb06zNcQ21QIKUZC
iuFlmsyVg8R5r6tYVRIeChPwrlaCaDHqmCqAnMqBLCEkpev4TVDiuhe6L6fjmzl0nv4R/sYKuWLq
bkdDHaDpg8IdlTf7vtci517OUrQr+j7vLu/sPBBFO55P+Qy9mzC24blPAtga/lhDIuRQsr2FBcru
j6tNzsLU6W+AQf7+zi6LlI17V5ezfRKnmJx0OGTqNNxW9NvTM0mdECEni7fI2eZ27V3t4hS7nK0H
2uvsOxnOQoAnpy7FFL+OX+bKtMaM/F1k1C2aZ9l4oAWg30bxrHsb+PWax02lkSRB1EjhU0sLNWk7
ezzEXtE+DoHaPtZa6Zyc3v0optUO/dZHK2td9hqEyiGjHflgm0G/nZaZYrteQ1ZajXId1wmm63XE
oZbz16yom6PAdOUMHqinF7zuO+guJHxeubn6rueC2RX0LrSwdDu0Ow9ezpAa7kltDSOF17zKmpNS
KTbnvqLWfzpvNaNWtxLut3U/3rUa8ttB02e7JjZesNOJ0nku2Q3Q0evBKBvIOsnmi+lNyHvktfiD
2AWO/SbUUPxBpgsQG/qCTYSqBcJp5KxNA6B0k7r2Xbg0RaAQqX7P0D4WIYU1IrQ1DdLgIdvqt++a
fpKM5vODGJ1FLRT8q0UCZFe89gbBaXSX2wGVoyUDyDflOaKKCnEltHhygJA9Q1cO4XgZlsInvcS1
VMOucbRaDHtYTxqo48rmaWEoOERtHe9CqN5RPnCSnHaQLN4Nvlc/lcNUP4lNW2wdoG7kcMjRHmQs
7nfrjGr80HR+cNvbzXDuwT6fvYEK8UbGMSz0d65+X3TFmO+uDpJP9AOMTvdbiLgNhXu9h385KHfr
Cl0ev6z1zhYu6/n6/TuzrUbKUdHHp+5VJfTN78qLimjtz1tyCNqbX5jrzw4lwLtrjIzfzLz+yAx+
pG4Dmp62IPzgx1WomGZp9GUAF3bMF7E5OaSvZ5OIyq1jcfdDcp3xzi5DdtD9kc7/r83QufOGxCeo
KQ8Qc2ZGymU95H7zMjSDdtPRJnIWp9ivc3vQONtgruf9Oo2sur/ry0rbXtluTQCHwKAGyABNI4po
AtaqveI034ypy4JTmzvDOY9zNqZRU93Gc1rdJkbqqs+DRe5AHd18KzH1EpgIVGHy6IzuqLrd6eO9
mNxQL7Y8jA7QgzSamm093YaveHTmG37mtAfArPqDnGXogOpz1F1Wu4502znTLbiLCPVUmmo32lha
R4eXDcQP43ogrcdfQtf3LlK8pTKwuCPTg6ry9Wpia5ZLjoVCSYarrS8grPPm3Dfm9Wpv7Hla0R2D
Lt4w67dzGlVH8tTqB6/LIKpUfPuXjnhN2GXDb26bD9saUP+j/xobGc78LnZwvtZcJq3gUw40SgBd
Azla6jWkk/LgxoCvabi6KzsiI0mnw4utAFhVjBUCK8uM62RZZwiXpF4Vuptm8dTwmGk7WdEewxsJ
eT9lWRtobQTrOzPEW1jVLtUdZ7Qf6FnP924D0TD/OvuXHYIT0ZLqR2jH8HpYTfpQ1Qnav4gZHixw
Lh8lVuha/hyr9rNFmYbWB0WvlY2j8ZMkmIEG1QPAMAnDpY1YNeBVE6+gDcTruDQ6iFfmFh11SNUz
TK/e+qyzNamTb+pFT4p8PRn4iv6pdSjealGiEm9WoKFUmzQ0NRosv163Mf0UoA7F1Ac5Wx2rLVy8
dHBoRzsGrSBxchhgY746wG78mqnwzcNAEXWdIJd4t5JcYoLtBEZoFpbg9drp8qLovmouFW1NhmOW
e3uiHS+yx/gbOCjEj9RvAW8AxcIIquGh075VlkaTVTl9mIoBfJ6SpFTCA+2bk6sOxU/VvwTprCKA
yAd2mS6r5m1e347ke//dqv6ow42hKKhZ8fB4aw2uddT8HmQ2/Vkb+MP6c6RHwZewnG+Dimx/68bz
x6IqtuNCjAZ+rrjXO1SDgiUK0CLPzjYaM+L1Er3iT2FJ8cqSoPKGs3gjU32zZD7lFIpZw22LX5QU
UioMXkEHvdM9qxCO33ZuaB/QOrI/K3N0L7/Da0RK4+dtGTnWIWwsSJdN2KmGTT1b1VGek+c4Mu5M
J9++e1YGVMkT+Kyqxp0Vv3hfbOKJmvqNZxr5+dlcH9Up+NwYRfMhWeQbjTSFRcdsTq06KMP965Ci
aHCRw5w7t4Cjy4utoErIQsVNo7nRsxw8GjzKhF48GcFtoV8qs70zehMBmGzKxmPWDT03WSbMfP+f
nSxtt4v80rGAig6RmFY9lW3nXCRk0v3h3nbn4zpBt+fkhjsoqHqZ4KuFtW2hT7/GXK87Jw9lUYTX
RQzoHR/CicKnvAqHNnxk231rI7FyoGs63dHbNBzMZflZccvtiCrCByXdqTE6KkXXDB+moNa30YDw
rdhGOm7PdEX98ha+VzFVhQlVUKZenMU00J1+SGqbp8hlWLLpezasr+KTcDMGR+plQHZa1TdPU+Z/
gztkuPOCYLib/JEudDmVA7d3RUHX4jXgfVT16pEYGfpFG1QbGUN1Fu11a+6va64xWRFP/nadLeta
9fTyOq5LyLjMnI/qUAfHdyF2o/KLGnifQqtGSaXzzJPbKxG9g7PKqRzWsfglUtwOVFkvkTK218ir
S0IpSExbLYBnRIJkDTlbL4k2gWJs//JqEskeNYR1kM5EVW/GBweCwV08aslehr0XYuuN8aF3Z2cz
wEFxeOfwh/RXSL3l9r29GE9hmWl3dV6nNnIqLDK6H/SpHO4DPWhpTsqcg8fO8glS+3rj1/NwK0M5
JJ37rJp9fJZRFcfaU2eNuxwBoYdiGXlmEDwBzFynVLBwXLrOuvGnZo62XtfCMuBlPzTg39EWjpeZ
r4gO2Z9MXy48muFwaKKMPqWq3tLeMzzVjhp+AAhAX6X/QQ5GbLd0EFn+KV1sbkOj6jwriLssQ6r1
3UMe6KfK9F4m6D0tDBY6c2ICipbtnbmHNnaJp/c2P/eF8581Hmgg7V024mZLQNVX0zbow+lGhnNb
djSj2dFWhoqbGs95+TlL0perwYpUkb60nVsjbRO6bgqDpI27qPTBJRrzl8XBDop19PkWW1RYNBGv
Y/PWACgHVz8B/hIgUTKUgxHZMX00RbB751iHaLeYh9Cy6RH8bGguOjmTESCV4lJsGuGxt2h83LVD
Mx+owkNd70bhkxq5m3gqs//yylwTSR6JTQ03+CDzAfe/ny8RIeS014j1Cq/XF+e6Bk3BcPnShO5B
9X+wQji8khrByI0NeOfiKu0eZEYAkYA1/KzbODjFS4/1RqI7O3K2U2iMj3JoYU29lH4DrX07PeY2
II8s9rOjvCYoppFksOrzdeRSRmsUa9wk8na8euXVZX/hTUmJvZnbLXOH5a3L1cS6oVYdgHBKgd4k
ZX2iXRBuKRpgn8dwm0ZLwX+xFGrsnewx/4+4rkG13+3Tyo3265xgKNLN1Acv64gDMuP/j+us1x7/
76+n62d1a1gwlFWpZZyLRj/2sW7dtr7B81ba98Z5qliGR6/UOKe2EZ9GIMCoAhpnMQ3ivcZIeAUo
Z6+1HliSZYpEytoyVEbUI3ZVAOFTm1TTXozivl5RwkdASHvAV/UmcqPk5S5dTvT5bErTmG7QxNij
fheZW5Ia5imqMovWbe75bcBPHhITjD25v4ufXM7k7suqbW9enmv8Mboly6fc8wUJHtwudQ9j0Rpw
Hf9hUxcH+ncgc2r9as9h3kHIdwlBwfxrr1vlrcwXk0zQ+Pjs+KRAi7LMF8fQZ+7Z1iflEGcjeI6h
PNMrUZ1nzSrPfzUUh4RMsFrb9Qy09v8eKyulUfDDsWFEq+0PpWIoWzkzaVq5nuWLrUwVxP9evf8c
hxyoQlcwyUw33b/jxpKhThuvkkc0zC7PcWKSQx32wRsZ7pTWgtQ3oG3LgovmBIDPqC+bZkaP82ga
NDDHH4zF7GddcprYS29laFVA7+FIUmhgnosvukYSniwQhKNLME/01zVmnmkeYyf8EABW+sIh4Wtr
8hyDwoWdofd2LErnufFtlMvWIeCQ2z6A0OSoNN7VG0BW9hTbpnWGInx8nKFJsSaju4MEbXr0TQ5N
pMCCXUX6zulLbl5jbCfn2X2ZILPk4BrpdaqMZP5oJfHeoZVmV7pVSq6zm46FFhlPJUCrfVeSJzMt
C0m9xeYrZrstC7u5hohjYoENzGz5qdSn37vA0k6kho0nSE1PahyqF61r3WhbfJnAij21i2vqWuWi
2eNNazhehMhzNp0SRf/PNdIErEV3ulls5Zrri0kDuL5j2mJKetjvxJ62XrutkPg4XpdaX4y45QXG
Tnp9IetyxRfNS5zbPNYDCBPY2BnLztKNlP6GVn9wWwpb+s1q1KaZvlvZL0o4Pd9EQlp/jVmXWB2r
bV0GtZ94M/M9Ret+/EwK7QuASuVjW0zWsejM8qbN6vQjTH6/6TQ+/vxzwBgheFEHpGWECmhSwckY
EHkJGaAa2sbOrrK3Q3MZSrB4JXgdivfd3MKmPb2lx3o7dJZxyRL6gUbf/Up/q+afAg26dEA8sHzV
pTKRponNC7ld4yLRzdjuktoY7or2P2lhmacQiqc7kKT8qyoFnUqQoUUNiRhW1OjHO1JC4p2WEDmT
Q90Akrp63o/tqDVOdv8TSTMbXPQSJ8vJmCRSBxS6OsVTAF17kPQZMGgOxqyFys1YkbCf+R3Z9laV
u/9JUzO7oxu4JPUZZdldQ0fUNnF8bSuTGjf19lHXRTxb5Y5iXpDqBbU+TCAAF537ZQhr1PTghX6H
lLz34rXUvn6akQa4AMD7wq6z+Npl8bzRisj/0nW0I2l9MX3xq8jaeG2Tf/EdZAeLIvBQUWiUjWKB
2e0MEE2UDbyThhbzFadtxrF/HWpC9QBbzZvh6hVc3b+dm6ZBtHUGtuTtgv40OtpjjDrSeFbwnIu9
sJ1QPqOLfaJmeDcE1V5sIy2X8+7qXqZkfaHt62UFE0DX3tP0eu/WSnkDfYq7T4DtftOT+HMDxOBJ
7Sv9YciqdCP2POvNXabSRu4tTb3An3k00776c9WeeAMalEqy5BvotmbTBJ5/Ty/g/Fwq7ZPYAz2r
DqlvWiTGuEjUtIfOpJ2ohWfzS/TdCOPx1zAHyBVwW3vqy3a+Qf2kulHNLHhmO0gPvZ3bv6Lvegv/
iURCbzY92TG0MC9P1vBNgnxC03EHhUUKBiola1QvGD4xAjVI99PkpBe68ZyHvFKUrRJY/Jq9ngU5
qVKxRa9nq/d6Fo/Fpcshx4oC+ynk6fWWz6JxLwdA7Oa9FfuoNqIcuHnnkOEU+09lmbm3ErtGwPNO
Jsyi57RPg2fI/fIPWp3Ge1+l7b9oAI7FSllurd5Jf7ZjvJ3NafweoC62n+vkbUSzaE3/Y4TwRKVx
BBlmiJpooAD4yKHaPMJuk/EtUtTwwV82HE3oOTtLhRPsKhkeyubEWbYh4vcD8A1KZN15cIZ2O29x
iNdLXb40aX2ZlLIGFLLsad5MW9amBjzeNfWlXaR29Z6Er1F55fNEY+Lt4Cr6YZxL5TMZrGuEAehn
k00QD9kxkKic+rC2cKsjAv2D0rN2B7Nu+wyP4nQP9/mNkfOyt2oxFQdr0oedxMrBUNMfUNhpdzKq
umgGU9nfwOfePLK53PZzTVnSR8xNhHLbhjxcYZAdmZt2+uTo+U4g0NCjsh1GTmUnKGdXd7SNa9vq
BYDiNg21XvkQ+dO0h3W/sEHKQIsrh9BW1ZNiLQd6zTPuIpzSW2vqQAq63zLujVQKFo+EL5j2vzvN
A0Qga+Cw4F6raXyKlvs1ZF8WNZzUYlsPcCH/ffbb/LBKes703aLuV6EVODk3Yn+v+ikheWyMd+kU
mpsZFo6dBIpjXUrOgqQ5xq9LvQtL3AfF07ImOkK5ose7NrN2bWvnj1aZstE0k/hY6226a/SInaaa
ApzvVHRGzfq3ocy8g96rM1IE6FOLdrXYWq+ft6MyNk/i+FubuswF4Qc0dY2RKWndDNtuGrWdFB5X
guhr2fJNHTNEvejgD8MnqVpe3Vfu6P8+v5Y3TQNJuivndFd09qEvuk9utIP8cmPpY3oZpr4P94kC
1NPJ/2uYLCjjfCBDl/btUUavoe1yH5Ob2atdVpSR2CXiNV7s5iKQ9Bovl5RQ77tdQcBULqzVcihK
3943fT1vVpucLfyZF73woLGVGMuFlxC8/su81h0ABUnkkFRIaQ2Jsy+q5G3MumIL8dqRatQv9BLs
U1VZ99f3Q4awXgGL5g1Y/yKqbNcwMbm5w/38dep1KJ53NjK+P/ygrjaaPqj7puXOJuwCZWP8oqG+
fwhoLaaHVdsIB0ETVNnZNOEJlSiZ5AQ97AsLlfl/T2qb5PJSKtEiDaVvMwfuViYTGlLIM2+S0h4v
Mg6Qxzn0E6VEsSlLzNtAUNd77lbOdba4yQlrVBbJv9F7bUA8FP9uUnm7VfLJeJTD3PbOzhmaYL/a
auB1lBDVYJPlqsm2GKn2YREOkwPZavhWa3Le+ejD4LgIh4V2YiBG/V0C3pi7XjtAZ5ttxbauQU6O
vqfGca5riMPONe+iBzxqLpfqXq9HF1B6mGdzeO/gmeMnpdf+dl288vgalGbHh8/Tb2BQghJmEW2F
1LB+MvQCnLVjPjQ5KvSIQ9ZPS4CYJEAOsfPWJKHLRJqVrevEP6+1Lv/ntaai/epFsXZy9XDj2Fbz
LIdYK1C81/zuRdemLSBF0mfPvO3UtH3u+8x77LNwyVGhJTME6Kv6KtHXMYkravG59hLtAMd5LNjK
vI9erycz1GV9sU3m6D2OrC+jrtS+RFn4ZUwi52kceNyrEiO8laFAd7zZuQOF1lwEw5PFXvAUa3cy
kKAQZnqwjObHaMH9iJ1o/5j0dE3VFmCwbYd03k5r+ObIDIkBgfxyqXWp5VIOSVxkt3kxWluET34N
zm9ZQwV5dR64TOYtlS3Vzw+BGtJkQZ/+Y5j19/WcTndikkMJq9MRPWwdMkfCyDzCJR8Tp1o0DySK
U52q0YwdlISR3b6RrUQiP3FyKgc4HP1dq2naRrYpYpNtiZyttnXGO5ssYFL126hu0e1DAKC0DMEX
9oY0DLCoc1urKUoMC50YcNcXwrBiqveWpUOR2SMueFDATx7qpUA6J2V2AGaQHKqlmrp6p0D/OWp0
0FDSi7bglJz9uzZ5GYq3pOR49a7d8NJOT5U2vM5957gutXiTmU8y2oZkt0ARoWn0eS5h6vI1GP3d
XrM++53+HUGm/EGcXatvIMnTP1ZZ7T1PengUc5ghxGcM4HBHPbI/j4Xa3OZqmezEawWNsg+8mDra
cgEf7ePrBa5Ljs67C1BMfHOByG3cA1SmdL0Cc2nPVphsGZJ2kWFm0dA3afo2TfoTBJ7uufOnaNdY
UfRbBZBj1uE/RQjOPAx6YUNqUSSfRqV+kgAaKB3ILgLjYZ2JPGD4W6WxCfZ882s6Z9YBcRc+Vhas
9emYwQ+z9Kz0S7PLehBbjvAK9Lb5cbV7UT0cKholyXMhDvZuqgwVaaZc5oLTRS/qdeHpOY74MFld
UJebbtGnkINddCSq5LSOacFql8PqFts0B+FuHkgEieP9Etd1yppCMVnonaHX9nk9DF3fnPqS1qVX
e0A30tkYIdrb/XEK5LCfmzcxRRuNx6T1fuuDsbiHK1m/1MpBBlBDI/Ns8zh+tVfZUexikbN2mTMk
jX7h2WY1BwhKwmlHkfVPi75Zb7X/adEAQaw+byLX2eogp5Y9hWxALN+1j+OYfL9uUaRwshze7T8A
Cn9F9It+2sVJf5l+iOKRbPGfY51ltSqMvl93QOK97mf6atjR0OTexUZWkdLJ6w9NCoBPVWbAKFnl
wCNcOR8nG2Q6hDX/QcLO/aRx/ySHp/nnOa7rO92gERL9IuMD7/mwCZVW/aW0D6LztcyxKv1ljq8p
/rkJIqS5k2Laa8O0nbKCXTEZ7e8t9+dND4nLQ9300HmoAbuvMJu/Nw7cD/BFTtu0gcvRGaZiR0Ul
fqD1eLy13Uk56k5TPLmaV7HzAYdleNAtL+RhUzQ8jn2jf303SWtrBbZVs3hqa3gP3El3bs3BmzJU
J3iABB9UO4fEyo3PST3ep5Ob/kyMBCQlT2/P8GvWYEyJCBXV+FwP/b3kz/4q4nWNv40AxOZuc1DA
O7dLPsFLkT1Ko0O3V6lufbampgYAFn6UhooiVO3TCMfWtc0hKw1aPVHDOBgj7FUdfLvH0sj7bVGY
qG0vnRBxHl0XlfntThad6JaURaWHAmCnc12006ZuHyNaQmsxjymqMzwGapWf0TZgB4I42XUoIvXC
G6thIncCw8ryuCP2xVTHan6WJV7XEROCnlsnVjTeZuj7bZoeAV5B8hGcZ1tPHppFSK8Lw/xnF9Ix
1Xre92lW/V3KRusaYbVqvwlp0vHotDvYTQyA6jWfCh1A81CUqYYDGblJ8qer0YIHG5lLha2LzKZo
U210OB+WH+TA3hXjTHptyrKHrIRLVHTNuyoeaaj6b0dtK+wlFkdARu06I+k9PsWLI4hL86wb8BBf
RlJVWdGozYeX/M5gONlhpEAtenc7v5/UH23yBaXQ7CeZPnUbedN8r9HfdAbADkXYS0DeR/s6Vejn
U2L3OLXdwVJb586efMvZkS5JDjlEinQZoTEv7kjRnbuIvwf6IfQqU6B3t6kOiF3+Mtqs9wbd/1+6
EaaP1Q43zt5Mk/DLX8Tbi12PvILOxgYusgJ6jzSp+ZYuOUkZq25QbygbWwjakbvwSm3cmHbWIhlb
GV8aKi91SxKS5MB9WHflRlg24VmB0kqB71CGpm3+86RKM2nOy6cLSaoC+tvloMBTSXsh+hnt/Idt
ccTIlKEIM9D2pNr7CXbjUnOrc9xM01O4HPLR2jdlAbv7MpIDDf9m1PDQuVi8rFMfOmrFMoLSET4O
OvuQRA7uVlM81tnd0KvfxCQHu/OKW1fV2+vMJqrD27y2fkeip7uD+xMZo25MesRBi24LEbpFjWko
ybcvRvFIpJxdw2VsBtnveaqq9Msk45ktk7av5n7YSK+lNoC+4bkcj4wlRs7kAEsavAXJeTVD3xt3
m7LrXibUDRLb1aw+JLqDlJHSeg73ZEXnnetqfz9VgbuLE2P62PQheVTLe9JVernCsYQ91NaUO3HO
g6oCqERoXbwu9E83iFb7W/G6/NRc7Mn5AbJ4+mjBBf0BOYCirutuW9TKQzXALSaRhQU6u5py9VbW
0Wu+Oo01THvx6k03nDTwrrBh8oro44gfY708ybISQSckhH1K9SyjKIeIki1ndZbVyFl1kNhXEzRa
NnqjJnp4ltazDZtD/ZMPmJWCRwRNFEqkNwMf5FsDGt0LqGxuzXVQfqwgx9ioA8psBW+aT8InQC6o
2alBPN50QU7DxZJTZTutbaMorGDFY5jpRWhs6GZILvwowddSmoBtFNPZxW2sbVM/+1Ng6CAC8H9Y
u7IlOXVl+0VEgMT4WvPc8+B+IWxvGzEPAgR8/V1K2l1tb5974kbcFwKlUqK6mgIpc+VaYZ1vzKKG
CrBOwRk6BRfq1FyGGFDQD+2FTNTpShDYmIGtNuRBHW4HIicaT7brJJbTAaObdxeym9JQkKSBZhbq
9a1T09XFrhLhXTgZNqi/iNIqyhmIrCxwpE5h8j3HuxzkKrpHyACn0IJJNy60gxdkBHcz3Ol0dgV1
ZbHuOqSlIE+9CoIXUbbjzTUEMBo2ygLC2NhR4IA6YmkPEMKWzQoPWH5LHRmTyHmX1gsIMrKDV5YF
HnwB29p5F1yqFroGuRNDUCGcpqXZeMlLq/xy4U15+LX264tSCMgvhumtwoYP32rZooKkr3+kdv7s
qLR46wz8a1G/PD5hP5CvRJHJu64vERCwHevsi2HajZHXHWozUFDlZf+6cjnYn6/s6CsborpUY4k4
S5m9IWn/+cp9lz4nVW4uk8Lub6a42IDEDGzck21s7XI0vnKF+zzoUgYy7MZfg+I/OKHmvz8gj25t
uUrM2xSEZktP1tWrI7sXDdrG+J+gNkKmc0q/GpZhvkS9l64YfvS3URYaW9RvJ4c4TeR5aJNp7QRT
+eiJEITRwra+QUjj/WNY+BhGGEXfOo4g4B8fY5yCf32M2PbL3z5Gg4XNmWOdvOwG/J5rBfkKJCHy
R7C6lne8xWNFt+zAxAFYvsIbiwuZsNqSq0DybktNGi4mYJWo2fJhHo66bk8u9VAUBqDGHKTI3mTH
q54L5yEsrfwOWy0AE1rnAXoCzkMf6SAMRJCOZGuiSKN+NdcVSI4fgDDK79zwfTgkwZBPjB1EE+zO
PHWt/X6Q+iwF/N01eqBLdcuN+wmxlYwjcKp7QM4D1R7L3JtgqVyRroNtIbqAFMh0AhssNPXM72SG
uiikYrQX6dSQVzGN46mqzTusW8JlXFXgwxyV3Zx6zaBCB9b2PdbHIIOOQf+4v3ZAGgHe5of3ODTr
sg13kOvslhzxsz0l77IU3FdgmPBBhgqcNfWC8zrYU+IvZxPkeH3Qy7phuJ6BA5MSYhGGyt+WsdXw
Fem9W9oITQV/S8LuJBZPZ9TLwOK2aHVv3QI706kWqusgCbuZBH9kxFKrW6NrPhKFLfXp1rVPe5of
nr+Pg8Dw7FnxhqOQDLCwUDnjOm3BoURLwHk1SMYhrqAToheLlCqnw+xttxxVvkjNXw/BaIzrscLq
Vwl3l9gGB0ghHt8A7FpVWZC+jHFTodQPduKmTeMATBZ1Ntv9UTOM+eH4pu1Xf4vZP7B8U3iGIfYy
aMZ2OrQpQ7WI6mKE22C79kbaL/faCWAH2i0WWS4ukYUXV9sqVFqM3vAaBGG0GnjODpTd8crbaRrl
yx9eykt0bvGQYQd/Z+Cf1nEXiQs/9uyVXwgkOLUwq+JyuKtH/EsprdEz7NkovTZww7vLbJM/gGVn
beB9A80UpzsZGfZrpFTDMgvLOSZQRKR1bCD7UgCaLuSRetvMOYygrbiPImHTHGTuIS16EjnmoCk5
4mDAI6X5IhdlCgWrTjxUY12DfgdApZrH4qEEcT/IWvzlNIB9dlnzHpqGYehtatt9702xraahZPrb
eO1BnR4K7NYONGlQO9B4baX/FDkTmHulXZ/wp8iZs9x0RHOi3klnxqkX2XE4C/CbX3vp10RN4bHP
Y//mTL81PNXSkzoWsTcsCzcwHo1o/NfZOLB3m/o4+8PPSKDlPshm2Moi5Ucx+CDd0TctcBD3YzWM
D07f8mPVjRlUDXFzNqD75ti9fLLTzRz+8lcJuECnvlSuua5cDwEikJgcJynYcWStu4IkPF+Q7drx
tyZiCaxe0LhrNy8md9UKKGT/0WHp+TO8cVetzyHxZVjihg55mT2iftUD4vGXic7A6xYswSmfrUvS
yyRjlUjQprg+KNB+944FwO6Z++1q5mMUX6+Qe+X7FTwH2C3NGhcsWSSyNY24OrtG/hCpfG8YYNlE
9VKyqPMh2bRQ+YSWnM/27WTWF1Nneg2RB0ezA8RAZ3rxppX3EjEnyCzU0G3VHtSRS3tvoYZsHoTy
4m4lIW42WlN4gRxpuzCyoPrSVkhHOiwXxzzsqxfokc32ZoRKEQSJ7HWdNvWXCmtVyyrLe16EYCvK
RyCNtb3Xw1EBFV2H15BcfYjc7hkiF+UK2nvpgzIRbqEzsiltG7WNzv5//IwS4YXCBNf0MAhrGfAJ
dPv6ieZsp35sX20mxuNoArNM1jTLreWg8ESpBId+xbqbQIIdQITHAEHeppGJtSWhi8njF8cqzfs0
H9LbWLJ/yExefuyb28K2x1ftZQbelufAw5SG/YC1ZnG0HDwEkI93HshWCrEaUOR4xx3uPCQQal55
QF1vyYMG2CPCnVoA9oFsekDvgr11jgP4LIoB4kvXYO0WL4BLN/uwb9ha6NCXB7vTOp/tJbZFb9r/
b3Y1ZVCfrcOFGER3SQvlb1LWl+uyEPkTaAz5DrqUwVKEbf6kRIOiZS/yFkaAZjKFCEpUoMckZ4uD
z6fP1YU60yqZ7lOQkEVYOinobK3yqGSPrFPxnfJatetT1zcRhnPbQ4WXZbZQVhTubb61HCn7f6jD
KEF3dczZ0B5md8j2QW8GIlRAT9VgYZmq4WLHZffSrtzBVi+mIVsITg3ZgppR1WmGSQMysLoXqqQV
xBVQykLNfICCWeSoB2Smgzu/c89kxrcLhqIIIPcqbTClDxW0HEIwO+r1rPEttMd2k2bY311ft4iO
ZOMiRoQEWgCfXsP0tr2+fMNhrYt6PzlQnyAFFnROkHmZ39U0kCEGHYMM6WSD3R17SEttep1ly7uh
vY+ncNN2IrohU2f60DsWzT/UR6broKvt90HtMNVHq1P/kP//dVDcAS0Gtgd8tE76iJN6w02QRIB6
VFLx+tvYREcjwWrzoQjb8rFIw5+WXnXVXhMvfCwmz6AT5HPT/b1JvVdnRKzk+dpUKSrOrCyqV4Gx
D21dWTxwf7pFK6I64/6vLe4VxUJlbn0PSAhbOrlgdz6zxg1kpZsTiOD6g5IQywk8X94gvsxXBgAT
T1MNIY2xrJtvfi320gLedlECzg1+AgiF5vwblHfEq8s8tkyRbpun7A1N++gV71OqCYClTjnvU6Kk
/BTh3o1bqV6NkvWgZsTZiBq8BXQO1GshcU06U9r2V7+ST6CJDUBYuhzaXGxIGyxEWOXseqC4qEGc
vKZm0zUQCociJymFkWZYlTPv/GEnaTEXAQy8jNMEa8GzX0A2eIETO8T7ZwGpjvnkc9f/4mMC8HPo
p5hvoo53KzF54T4OgvHVg5x1p8rqWVplcs7AEL0YoOvxSm5xnBp7cARDZ9P2FhXrg12SsnArUKy4
QmGyvY5Vhf91lU3dipcZdD+oPbZ2B1oR214PEBWCLqg7rbnpbYFl+id0xmhPvPUAXbU3dPZhv5rI
PjnW7E8U92RyNGBkgB1v1WhPdjJR53+1/zE/7vFPn+f3+elzBoTo+JhbMWcToKptYxmujRvy16EH
ke3IupuuSMH7XisfqYsi+dZwL0zXwLYj/tN0IBnRA2YfPiUQekk8qMIkeEr/e6qr5WO6eXgCSl93
yKEQrtUQ7NLRd5GsloHlZxuykXZCB+bTi8rMBe8ZeLHxKuV2ZO2RGjVn3JjyM3vhSL87e2CZf4pr
/v4CTqp3txlGpt2CtuzOYA1xn9JfblM7/Gu2391oeBlG+Be7uPv5hI0xFJhu2sqBJj2vvbtYxvYd
0J4K9cO40UvzlLVgtiBPafN257rcB1ciw6ZE+zdTDKpD0YDrlnxGw3EXjQSajiHHMvvoK4B92fl0
BXM1u2cqnE6gjbglb5p2CPDc4nNyyJTDYfCAWrFDI99l0MF8NiukJEIvjM7UBNXftsnb+MGAIt1D
PvLVqGtc04wzVD3JckHNabL4DmTM5tybDQJAmKEodtRLUwoIbpypqaccM3Dy0ZQF6HWyLmrPThSC
FsUIEKwQS0ZxE32QTQ6YOOTgThRL6aJqgiZeHG2oaaVCHZkJzaK+FsVjhLzRg53NoRRyaGpQPl+H
S1mby8Dr1lbLoVIYJcHdUKNUjWm10Er1oJ3wWgCNux7sD//2UH57bAa86v/wAHIKYXGd8vjLHB72
76sh5tCHx5olZ2sgcRBScbmN46Rp9/vE2BCR/myb+0GqD5L9ugELrFMY1tapbWQlGFhNkQerTx41
kTKZm4SwIUyNUM5sumJqPgYRWoe8PkzUItePgQzlCCcRoZQ6YeVNl6VHyA96D4AGew8eY88o42rO
IIn1IFle+2vEt4c1dbaeEZxHhKxa3UmmosgupZcxsNJidBo7yRol9c2GhvumtLATbb7No/UgSGls
Ae+Pb8lk+j0WVSB+3tInGHq/OwroAS+ol+ZgyMEVJuvvyKQqAxVEykt39BGgrl0fHOaaAID8+kQg
/YHql3FPltbMofo0fQuTuN9TAE6CIHc71V01B/BUzNsLXrR31Ek3GbKxEH1PxB3dYCJtUfbx+3CZ
V9VKuAz0zUXq72O8B4Dd9fdtUOePDkuKxxzrJD6kw01Uc9zjDrOXDhNyR51ASE87DqKEJQ34GI7n
VQ4S19Fb+26ZXDh/INAEw0toBUjvBPYd8N2nNZLKjRrib6DB/ep20PcB0UiwzwXUGL0ss94wkPpp
4FgZ/spJAJopVoaZsL2jIfiWUY87pMUtDb2Qd8gLO4uwarKND9YCBRmk1y6NOdhOM2QwMq0kpaVc
tB3IWvbJ/rs/coZnFjSi26N0eQCENQVSQUf+/ogBVl5cLXmMhMa141OwsKFIoKfAqlnEeIb3fQku
DRXeQcUrvHMtZFmwPA62PWRs78ARgJi/i9Iv5Qcn8mBhYt0O3ddpdJxkmQXC1fThP0JPucnS0ezA
jZ6SfGkOmtKpG2j26SvUPUPwtoN6d9ij6E3v7PBcciHjF7V7ajbMXAmwwj7F2Hlg2fJvN3pV9A4U
tIO8/atbrWcjIPOHm97HzLORnS5qdLa8XpRm63owKvepAnACwmTbdkrTI3TBsmNuGfZ2BArhRqgS
MPbS8h+6EKHrmjnlFxaLL7FQ1Y86gd5d6g1iwQdAoBtR/uiC+stoiOJLXhcJpHFS72Fk+DFXhshu
IFDxfpXaGj5fxbXjZI08WAP647eam++sMVCaVkdgtogj5pMZ2pAzrczfbDRIU3D4kQWJjcBfZ4i9
PUAkpjw4SNlAmMexH8gWyddW2f29svA6CBzIDjcTuLCu/pC+AqRRmlilNlZzNx9e+naCaGlp3zrj
4B64Xqy6wG5srHRMkMae5A2S7QPQrr8bZ/F4MnLtmaztwyB9/58yNU8mWE6uJ55rzZbg18lvPmUS
jM9xW7/RGplWy7RQHnuIzcvQ3JNdBf6N4D6wD9n0pYsgO3AN71IYWNttBrFz2402VHkwqucqglIF
pCKsVYw8IyTnkunCQ2kuycEJntO2tpeiQLF6I6NsKScz2kyxY18MIG7ngxUwcQqkve7zEOEt6iAX
BbmlZYEf2YZsPer/VqYTRxCm6+RNr0AX0jrpsCkLie+vLg0EIOV4wKJxfAV7rgeJSsc4dLrJ2KYO
Bu+lAnnN0fGh3ie0drSVT96yk6DwnzyjABNW9aMaufGmT/y0ej+xwI+bSgiCOBayi4WVWc+137Yr
0Un7RlnQFkibOD8gYQBGh3AK1hWDKkJihcUyq0C+E2l5ukKfdT7Q3gDyoG1aSPolg2mt/7MPOdIh
ScB2IrT3dTI6E/nXomgDbLf4ibacfSmmW2ZMJ5IhSxM23uo+2mFSX8Nwt+jN6Uff/zYOfChguR/s
twayDAsQH4kHwUN/M/rA2CjQGJ5ZEsTrrpbWc2l0X/NygJp5DB48rOq+g+6ZLwY9yGC/BgF8O5xR
0JOAWdMwn6dhmAdBVnUe1JQIaAFuYoR9eoxrx1hmk0qWiDmlxygcQNJOPW2YjO+n1DWlJgIoTj4d
+IAEWqHLKksDheCxBeF1aIHFpyAEg4aRy+besJNqWVZSvI25uvEc1HotevW1l377AyVTP4Xv+M9e
xsHD7A/2TeqZKXSfpDjgm63O6cjZWtq+98AS+RKH0XbS+SM6qHIMgK0RqBundsaRLk6d4WBRBuqT
z0e38MV4oFZrQnG+HYNpS5CgcoBOed8gojcjhDR8CJQsf7dJFwwUJEpNzuQ3fIwl1BHNR37/cT6n
wRrdT9sT+DdQnmJ6xuoaYelt8xEs6cDc6CBNYQMUWDouqMo0OlofaFAIbaf11TYlwcUy3mpsuw+x
H1TYJZvGgO8wWs3NQeXuzajyBJW7cYBwAYiTYn2gDjDZhQvuFGL7yRur5VUzZv356ux4mtg7rR4+
uUHIPV4PTt6AC/wFBDHBWZaVwxct4gH7gIcvFWPhZZTYt6wAv9+4HAxkswtqrqZFEocGni5jvgKe
CKIG1+fTwLIKZNZrejC1ZLfHzr4UWZuvlHamnjBDBm5hSgAEEzk7//Hwo9lzxi2QLaIsXbMdupoe
MWIF6jLp1CTiw2sXGZWV2ED1AZuhh5AG3ic/0VulWJGjE1soD+KVx/fMVrNtnoGP1a6BTJstFnmV
Q27CsuzbOJ3qnRO32b7gzngzQQgSGnFJ/WWA3KNnRMYPX9U7t2TeW+vlw5IG5W5S71RmgXkk6MYb
jinnQbnpnumJYBftDjEidx4UAtd2GyTjmkGhb5HrSgVXVyrQoRrqJYJWwZnbygKuRm/twbUhQH+F
0gMQMr77YdcE5hJZ1cCbI+Sz+BhslrHaQh8N8sZI59wAMzzc5Kmqz8yFQr1kuQvxHVCgmHEzHsrA
vKOWq010Bt6SbNe5ujxBD6VJqKMwonRjVoDfeWFTvM8SZFm7Yh0iqbHlh/G6sLHRHFIGQsLrpZBb
wqcBgmZHsw1jsguTRF4kSBXWvq/iNf2iSv2zMuPiAUpu7EStJgzac1F34P1DHx2C2lRrF4iLdVIG
7zZUrt6FpeHPv0VU1RbnauI35E8/RZDHy3UkVL2+TqRCecshW3ymeRAcBv3G6CUIMoFSpdL8V1Ya
/5Qq8W6dHuLdMgRrPdml63hLq7HYsYmK4YklYtuOvvUlUxaUrItm3JJbihR6ZmFj30w9O/ynaSdm
VAtXgYaLps1DVRw4wQIbo+M7VA2G69yZ2g2xkFEzQWz9U1PoJlGWmU0drq+9oUJQwix+RngtPPXQ
FDrIFH8lNW2BaHnp+ihE0L2JozkiRQVcom6aCbCHUtP0UxMpg/icVm06N6NRmeeoMn7MMyHjcUmi
4iu1Iuk4l741n71pmp7aQrY3BnTEqE9YXNw2WXChvgHIxdtm5OAMwBXBqFHfYYG1C0Gw8hQbkwFM
0bihvrxn1r0LwkAa1zld8zC28ZL6qimKH938Z4U7b6sSYN27sOgfVF6koOXK+qOryZ0AG+a7hNkV
tHTAFzW7oJqm5o5zR62kyBgwgLG1oWZvAcNdpMGFWjSowAJ9gQBBf6QmTen53Z2XJo+jpj3J+ia9
N3TUtqiEvcUCo4fcjaj2A2r3L+SCpIy4QINifx3Q5tLcohAACAo9CR26PJbzJFFe93sO6PICDBMB
UtmVu0jqAGjmyraNBTMcAZEtGazsbgpvq6wMb1Etme1iyBstTPKpGcrsiqq7UC8dyHk8FEHk3s5O
aYOHS4N7YJ43DcCUZDpptLsOul6r0JexElDYBmnhrFBwBQxJEJns6ODL+VgL5CoGWpvan97+Qzxm
685DELxqzW3SZf3ORbXQQyScf0Qy5d8LM0DmwCufctCl/c0hbbynYCyr2QEv3n5Xjdh06RkybJbu
PfDILGIXmvaFFVVnLzP4C5ObKczjl6oe6ssQR8Bpa3NXKLFNARzfIBnFX66D3ptYrSeIZE1TeZzf
jAML8BuJRYnyPsgjfTp0IQBvoh+h8ouORr9b6Qwy794FG56YD8GKLAFjWOekZbkNswJqeI4dQNY1
k2tHsuRJ5lgKxm3U/lMiVmUw2/4pkcaqvDH54rQIamTAZ2On3WF7iOX3waoaFNvp4SHEbubhk282
T0h59Oskw2q/0VgIV+MjZGPjdel1F2p5JtgUpjaVS2u0gO/QvZ2v3nujCOXytVMCMaWHfowP/KHY
mAEYTGNQWCMWgEL4XteoZBy0KviBPCBv74MrCnuB3mPmW6ceqT8Et9uK8WA60sBMD2ypuGUaHuss
Hg+eLquoW7+4OPqMmpEb4nca9idrgtY2WDjAz1iX6kRu5DEZUbltO5DF7gE+6pa+k9fIeI7GXBsQ
Zkm5iC1T3Vq9X12AfTGAZkXq1FVVifuz0uKkv0bwKA3uQAgIDvPM/u5JXx7p5dQ1cXCBDNq2FXjT
LxsW9Rsw6TWr61JPD3BV1h7JpEDTtzF9DpA0wqMycYe3MKv2IN4xfliOdYJw6fRFgllg6aHe/wa8
WcbO6cx+h/JSoDb1IM9B3WJi1vtpEOXNFNrFIh0Lcc50VWoaAx6tIAk0tz7sjnQKucpVfig4uBSv
JDOAhULXx+g8sKuaxYE6Mtxe6zKzkeNnIZRcO3M812BIe+l+VsrqXiI2RODIBStaUAf8RYL/a5NY
atiQE1hb38cwt7ZfrO92lO1UXcR3Xc3FA8s5gPGZCfqqJokfMlk2JzxxvlDnJER1BkX1uRjc7MTH
NFtBGRcCi7oZdHgDLuiUDqGR4BGme8YhRY8H4U4t1OOuydg73wCJy+7s0asvGfCji7YPzFfRDMaq
rFmxp2aKjAXUMdVTauktGHC2CwFmmNcwqQdgK0x/7wk/OaLq1F1iObToUimfpzwSZ9MYAxDoAgYA
Idl2ZZR+dCh1U7tJ7WZGtTgjXglNtKhBMgworBWobMSBmh9ulp4NYDFwoxGoYGq+obIDDFtV+TVw
EVPXEfPEbBSQVp1/GYKiPKEizl19eCAlgRKARKmlqz3CFpTy5AFNovJrVL/PQR4GFOfARQSOZDyQ
zPsWybT1VKMGZChr6x6l9NZ9JoNNgyjlDXnkccKBOAiGBaJT4Nn1Enda4Gkz7snZ5ijMlmMDzBWG
0ohGz4lwZLO2SzXly8o1NkPvfGHQ1NqnoGNatJoZxpnC6khNiNTwJ6eT781oGONNjFLl1VBLd1cV
EAyjvbqLv3onSxWvaCNPvdSk3frV2W5VeERQJ1lQVqu1W1AFJ0W/iRvfAEg57w7S5v7RBGprzo6l
ISi5BmRYaQDZKXXWjEO8HYEBmme6DvhzTkSKoEq4SgWWPSwD0E3kfXobpHijDZN3V4cFTMAQHAfm
v11NfeJCEsHO1TJqsy5ZeiKXq8Ro083crqJJc5bHfD+3rRAv37osLjRFmbvp7Th02B/qwcDbzfNn
KLEFSd1wyOJjHqn0hNXO+2HyE4B9/myLsuqPeXMkO41ow4CDRtUkqhl+8TTYfOpDCAZ7qKXkocEW
ZHN0B/795bIAKGp9pQGhM4TRkUYF0k7E+cPkjM7jIAGTGeObThrOI1m4Me1BH9HdSm3quVkvkqrz
juRRICOxaiSU0BqjcbGiQqmkrMEhRUMFpGQPKMYKFtRESax1+S9X8njd3caAuDTIwgdd5qBSeqrz
Y6sP8cDR7kaRAzM05Uc6o+7S7gaQE/MBvI0fYyJyp37yrKYKfD5/nlK/0fT1GlJa8dbOonRFuuH7
XFeHVbhPVqwx1bkDAP/sZFm6ykzGj4Nb/pBh2p0s1b0fosTuTmRzffDrOXZ2pM5Je3Rga0Ac7cOF
egZU0IHSGbxquXF3TVNNvSeO5lh/kR+V5TbSDGSiNBUdjBYUldqLWuRKAyfRzgPnjNavua7T/z4X
2T+ueJ2L/boizcyKgh9Ri43HJx5GdYrKW0Lw+h9NbHfYU9LisXLtxXLic5N6kRAXGWvOtmOo88Bk
uMer7dCyBIgdss2nPgAq+8SyDmSjQ+FWqGfWB5QZgKT0RbTYQYC3S3rjkwH4vZ8YL1Vbl98K7r/4
uBG+gQp6PgGedD75rcsMB+8ZUhkH3V3okf9liv93H0iAocoL/N1rp3OcUz249oKIHnKRiU0DndqZ
HYJ7UHapKtO5tPiTn5n/GE+Mv/xtUOizZmaH+PegIan4S8Tt+KQKFF92uTHc0qGNvQxamcurZUIg
7taN9YI8FVr01dRslkVlba0Ye1RXWeOnoVm3NMK6DOcpewtcHeaggxL6Cjqmd1uHwtqmIYhgyWYj
Q7loWq8ANWhRrXvU1O9DT2bPozFti5oB1KrtJk+Dq11F5bvdA2Pbvga+7tkpsYf8sF/9f7eXNerX
KHs1J7509gqUl9BkHudkWQ3a2lMXNI/X/FnWs3rbO/6wvObPFFKYiMLG/uaaFOvs6EsW2cORTLNd
LMsQFWWUc5uMMD0JXj1eL93hgbOtazEur9M0Yf95auoYrWyemiYyQeV827lsOVmoEJTuhMBgBkjK
Jatcd2k0MkcdwBBe5h48ocY96lqecm0jv4aFUFAEgmRLM8xjaYKPWRTYfVDQpCf9OGB5Os90NV3n
rON0i/eNd6RO4MDuEyfrTj3K+FdD7mHFrRcy88oDL75qtJGa1SYfPNO7MhtB1aWbtFxxigi5NhWm
R7K5PggOAAq/oc7ZTc/rIhW+udoK9vM6rTH6n6elQYGBYFaiZIp9FJZBNG0PRmvqpEP7MW0osVUY
K6yqhtZw9lWLlR2tZ/wIOAhq0nqGmq7fKxQiITVxbVIvatnwe0lPfoRdT48K4m04TF+DFluiyDP7
EwjFscajtqeNdEaHOCwgEZs2WxoagmUdrw09hNrXGcISBP+8b+7/sM8zf7rImAXxwvMLtUGIo98P
XvTA7N588yDEGoRO/D3vkn7ZDIl/geBvewKNB8oJxzL4atVncnCgSrwsPXDK10NVnQvoiKyow91y
aEx9g7JzvXJrFZ8DEeUXMQF7gNRW/N1lj31lTV85itJX0LEt9LI53CJFjNiDhHAn3rnjW27achGn
PLotCte+UAe2AKit0B0GSuzmjsoA/3LIUEcx1AfPEqBWdDQEapDqnmyqdYCyG/vxvkZkcMMjQ92E
mWA3VmPeSb2oTZBKopZqDbExwJgPRWCIPEaexw6IquypqOVa6EJNqDs7B5Cfz53kT3Y6jEgtHZzY
3f1p19OCHdo4lFa7++Sv7XSBdDLEEQU5c+cfw1G9i/yxqeaPd623ITdAIovjVGXb67QMmPpz4qtl
bcjh7LpI6AzA5N/0IV7XKDSL72UaAPZbQrFhaIJiadlW9eLJBmV8qsnefB8oAKWK70EK8qTC7X52
drFK09yDfug9kkEJdimZXFYBD38idQYYd5Z+G+J/UKNXP9ldN64FHo2n2izKo4Xs6mbybSwqQT6w
iHK//c5ZtDSmLP8JDu7nzhntl8AYENxH5P3iGqa5L22U7nvYk90lhd8vVWtab6Pd75VrZT9Nbzp0
Y1C/AbQJgS6wH3qdXAjVTw8mK5JtaNfpofZkemP7IlpZQa/egKTfjlWa/TBH8dplyfjcq2HE7tMq
ToHV2Sf8ssu113vli9chHKhdeTvtY88Xx7qJnWUVJR0osB15jH1remil9QCeDucNGs1Qcwrt9gT9
sOoeNG3fyI4/BlGZvlbnArR1d40UAFLH/soIUFwHAszoYuRFfK4tgc0+5/23xlm7SVx8B7gGMlna
gUl33KKGUqwTlha3KH4pbssQBV4IOFSI1zv5rQXtNX9R5fjEU3ZDJtRwGchMq4CLxWCUu8hok43S
oA/8q4075mfxAmFjdeD6vTd3hKgWmMLyllrCDctzzsT5Oigr8dYfRQwSz4+JCiSMV/gxJRuDICJY
UL9PTD6esOQi95vvRPY2aT7OKu3GY5svCkdTvs3Eb/ORfOjwqV0N0XSUwLp2ln+AhM3CccHiUWb8
MmMWJkhjIDiQbAjjEBVMnlGg8UydZHKFdWa8f/eXQLgjTRY5R6PxnSXRUdhl81rGtnXPEDQ7/cXe
18Vne8LaVyeT7/41AEBLYq/AffMahAm7HyJUU82RrCLs5Tu/K5IgJ88FNyhhEqhULQf/Qtu04J4I
7Vt8MeVTD0mmXYsS7k07cut1woM36jzxDa8w0KfI1DiNnTPdQKXaB1EGCpL1SOR0y6dBj5QlAkOR
W80jycEJUQRGIzkQFTddAtFx79dIuqbpAaJIIx3hm68S4CNywEoPtRfROo8a+x4I8WSDf0ZwUmkM
vmGIV++45BXyAoJDLbwzoUfNQa/KWfod0kWbsfKmCDWJYg2OLut7YqOyEIjZ5NmZTLUKmGI3pYqM
bT/17cGt2/GEPDvEx72yvq/xmEd5Xl98wTLiMUwB7l2I+6lrwBhWeZVWFbG/SMMsln/7bFPH//XZ
osr89Nliw4DIrq79otItMch8KbloD3Nxlm4CNd8eqOxLMuMedSRyX6k0VQtEVkEhR+E6v/HqNY/B
GDAbXaRt1/4gjAXS2AV2ra23GSBmthRDiG+djLKM8Y6OnNOkVbwGfSg609vICGLnXjVs+eAVBwOQ
kLNyu+FMZ3TokhIMZaHrrq4ddR1+i6UZLvLGGzY8ifje9ypx74+6pG0E1S+QJyeUeFYv5DHanCG/
yZ9Q/aOW0GOPDgMeJfya1v8U459Pyel/KLuy5bhxJfsrN+7zMAYkARKcmJmH2nepVJJt+YUhWzZ3
cAW3r5/DLHWXvFzfmI4OBpFIoKhykQQyT54zwolSAG4ciVXXh9j2g41uQHBXuBI1KH66LCdYcW3X
zcxsgAxsAQt6dAQg0jwZP5Gbz0BzKooCEbgWe40oappTM7m1AWr5puG/c+tx568VoIiQsXL1U5Vl
a5RyI6+HO29liXBcZ1OzS4t5DN2Qj4kq2S6xHMiOGyN7ZqL/NsSevEeiub8DmzYq1id/2/Scea1d
ZK6maaGPvib/IXbfps0RN96MGSrbQa0Nht2VBGZsjuxitKWtLTULFsfb68Z36kXFRvSuiVhmtI1L
hkx0iepSScDVIBLtzDRbsfSUxw6C0K54SbTOCuUZ92+fCHWafdAgTpOOVnNAkQnoJTIQVR8g0Olb
q6BAUXnu9t2K+ulguNFL7BTWuleWRg0LDpEK2mNelzlK+VMBBhnp9DMyRnn95mM7Ws+Lukb2d/Km
Du0GPfgvobSQFEjeQmtdH3XnA0wIfal5k0OisUuA5kfqHqdYeTUrML41M4nQZD8jYzX10JkEUmab
l+7dzV6YFqg/rr3aXpgFgIY9VgYCr/F9TTcabqHw2CQc9xydhvJS2GkMhTPEzemAHFXaIaT7V7sB
v5ACrz9Z3o2k9phEJjTL5zTXbQyEhBCKnw5W5tpL3qdOegI9WLNi4AI/FaZvH5l+Mie4Fx3ITGdj
2NlzJx7UMsJKxcUexJeHMcjm5JKQbfBUBf2ekC9vM1QRe8LuJARNn9RqZkCVbOdNBzoLEtEoMCk4
MGI/5y3J2owVB3x38hIuh9J5PWzIh0xc5H+NpilvbfKhZp5ngs9vPY7p5gvTgaBk1SFh1Kno7RAj
GlmhXh7ttJclCIeCb1dbSj3kLio3X7WZ8Z0ikO+ClEkUQeUnBHl6AzT7AXvH99HMn4KbNFiK4MmI
jA9AQdtHywA/YGeHA5Tih/hYDqkC95I2zihCs+ZlE1qI8aTBDIyR6rUPkiVAigrYjwjCNcIPv+m4
/JIHTvOpGpC3N5yQPWDBI8E9WTP8O+bJFi+tFiw4Far53WTp4OWK+0EofBdxNxyup4atjZ1ZYU2l
khKVRFMPHZwOyKwBtHg9doNNZKFoD3QYzwBeniHWWV3kWHgHFAtWc7IbGuSLeRWWd4lvj/ee6LF+
mQaE4ApAxigXe4764keZQ063Y+opyMdq1oOR70CHoTOyA5sONxs1dafruUitVT4CEN6p+lg7Qf7k
AQX7UEt/zqwqBK5lUTkqfRJ9kz8h8gp4Y6EfyDHI0xNQUvKOWlVcvfaqHK6TQK8OtKppiPtwmjOf
NrR4EHVbaqajGBfAAvE1NRtZID2IAPeKmkPk19iNVXJhTx8KrtBoi+yGPadeZOKNXZmD3oJ6pdNG
x6bBCpV6WW9VdwgZnKkTS9doVoiBbTLDsEewLScVCjKqXYPFAUJJWeIf8dvyj3RmdMUn8GV3G8vM
xTizSr9FAH4AE7yZYWOYQZl5OqNDAFWAnR/hcGv+zu82jEaQCw27Nf//U90+8qepfrqC22f85Ecd
bt3pbWte/BAiywZUQvIZnd4OIP4Qi9wu+hmEEtL9rcONQElf5tlfQ6h965bTjLcmnf38AWmDjKTp
guXwz9OE5d8XRp9CV3I13j6VjE5V8nzmcPM86gh7t+kibkOoeXWhUxpSFPFHKG+WW8OO8vsG0pAC
qaCDmhg76VAMAigQwy/mg2W/2To6i5OVAVGj4zDdAcBG63pV6QS1En+PpRF5DLRc71rHm31kqN0e
UzyJ6FNvHQPodTqnS05KhliZ67B1lkkRefPrJ/49MaJUKNwGh3dHn51qhV1yacaL61Q0ONTPqduF
d9epUm0WyzAyyquLZ3gnGyREazBM6J2jmd5dz9y0fTv7jY1cesndFDc2xtFB/X12sznTNLdZqeNm
K8ESOo857njQu3kPReuCmyoEkzo1fZF4D9qChHaXWHfh5FFCXm0TNqKdU2fJpfeQI96SlR07Xgd1
GkqBKOJB5AsQUaVrdSdt+wSalPK1GMXJcFjxyrV7Cl2cKFikH9cHN0rBzeQxf+tW/RMB0gmGHkxY
dEQCrvabiTzInpXjHarMZ2zAhiAV8T0I9Pg5jmL3hAfSklp0MEawOad289oOQYJMXwNEXuGV9Vw6
PlgM3CzYVymf9vOl89z8fZbE5puNztqUO89hOKQzlmfu87U3WDPTuyRaJ2chRHIG77VzqJtxTyaI
QyTnBkD8Ox/PMqjm9cGc3Nr2HIKM6Z686NBU9Sax8+5IrT6Kk3Ol8o+5q8CkMc1Mpr4GZ4VjWMH2
Zmtzu5rLmCVrcqGOVGcoushRxEM2mjMsIScaNDxZ3D41cLW9TnowUN/mC+zU2rpmD7yWKXHBcT7K
PXeaMw2jPwm4iBJKpcW72c0SNLzx9RJuf0KCHWUH9q/TzaT86r733PBwuzLt+tHMBE0ialLxhZFv
7VT+zDAc991fVVo+YKQW6KrIhQ7eCA6Q2qzN619Fk7qtB9G9LNPz28eyRsmNUQK3fvtL26o1dkx2
n25fHAKk4P3X6fZ2db0S3l0ePNNc139Dry+mqOtwd22OBd+BYaObimm6rWtBJMHIs/4lrptHK82S
xxiSjTuXMSB0Jzv07Gwjb04j1uEAf8p61YDKaCuzgj9pEN2RE3Msc944rDpGtjAWhsizmYYA36Xt
zQ9dM6hjN7WcwhtXwIqAObn0zEvl9NW9BOlVIxPzQqbWBLVXkAXRnmx9GxSbLMrZ/DpAWMGlN1e+
1iaYOAHRw7q6jbc0OThxkx2iIuaMmjTAw4/FcMz+TKZ2RCgx7dtqTZOj2iQ7xLb6Rp10uUZk7pHC
De6un97YHdBmkbOkyaSbdCfGixP508GL45c8cc0DtXosD9e+a7WgE8EfNBp9cAZSZUGdZMohkTnj
ld/vqJmMhb1xIwTryIUuoUNlHBsvZDBcaLx45cg2dAGg9WC7QPfYSmJP1UUfWWS355G7+r4Yu1e/
87xPkHYfllAEHDZBj2aojQVIt4DRjD3vUFQZFPhQQf0JPIUclLhZsy/aCNA163w1t1Dg02UJvhDE
aOZvO25QqG2uOL0bNj9B6mPfqmL2DqhnxzXExE37wcBlF4H/kfLXAVNfdK3zxwJJto2uIfGDKK33
ODlQahtrwC+8/mwgyPklFgBAJh3/ntjpXZMO1rOOmwF6oJY6O3bUrmVp9Tu/dBLEKRIG1kDePyYD
lHEVBDq/TsOhUcq/RxjuZggG4yfqr3w7xU8jZShJmOrII2mA2cJMUHyWhv0HaFSAyxn2m1s3VZ+n
nos0IgJqVzcHtffkhuqIt9mGye02WxR/9YnoAJLHA2i+Ud5hzLLhNXNDoEs96yNkh0uAEs1sU/dN
8qFs+cEtzPAL6nnSeQF49Em7Fjvm5oDUmj1EX/4e2aUQo6CRuRMAtm3bbGHEMRJEgUo/0JkKnOR6
1v3G9ju/gJkMz80ifZdnMxx72IMZbPMuq3fNsYnhYojR2VJ67drrIku2FEaJMpO/c3TkTLOkZb0h
ex+nMzUisXsq2qJYO6Af+GhlxZXPykmluUxsWW2BQoI4b5pf+aywloY9bkCgbXnGh8lfIk6GKjXA
FMSQg0fZKjprOWHn56HjgQe7DJN/0e7msZ75kfb3XgLZEUBlkvyUjQIJF7NbUAfyhPkpgoagvYjH
fgEMlb+/ufmDCFdDkLrznqOaswNQY6+ztn0MO0stwVLWr67NEURs3KlwSZbbPurOHEHgmh6okw6d
C8IwFHWdqUWz9Yn5Nhs3u7fZAtsIVq1WDSJe0kpmxJkF+aFDJ83qRK2apfUm9rJqTk06IMgLYs6g
PvHSA2Bz8qhBIDbnk5QI2X4zx9VjGvDjHL/7FLuE9mvRgnsyHHhxMRJzT9wMPtRJNwlqrZb9dFNA
oy+aYtHdXQnR7gvvxj2D+OsSD0d3H9ZBOG/kyA91ktsfGOjSr7R1WuU7sFAWiwCouU/k5qclP5gs
WEsrb1FU73yhO6auIVxRImZxbhhr9k3QygULkuiLzo55aXuf2wS0q2MzRjuWpeoyDaT+KsmhoWMB
LmRHibNNUszj1JbzGiDgE4ZN9wXZ0m7eci+8T6RpQsx1BMuonY8QUU7efAUUWTTkGNXCRPK0BUMv
uD84W/R0ZmOr2iktES7A2bV3OrPDF9H0UHGXKBOaDiDF1MG6BqB3LRqOpKzGk6jBMgL8/u649vCc
OZcuUusTX9r1HyNshkXtIOhK/5Zp2MZnKMtNGlz3wmPicwquXYgpdp+tsWdzncQdtPSCbtM4rbFh
yHTedSgJnyMvNz6XfX8gDm1Pgb0zyrvPrEwhB4n6C6OLs0eF0nuUbuMsqArIhuKR/GjE+s1266Uz
xVi97FQFZiCOByVKNLIdXbLvpOnBKauX6xVPf4pTgOyLPLJQb6BYED95WXHIc8N7jEH4tMMTZboL
u+HzZE8Z3hZWGPKd44Iq5Uf7iETGLDfrcoPHX3/Egr8/jsLpoA/N83ViFdGsZD1ECKjHDaNx1pQi
XOfdAF0zAzoI0puCWlPzZnOTdNgA21ad2+lQg1gf2QvYqEkdN1teu/Wq9K12Tig3wrthD3x2ueNv
Cd92sxtuPK4ZsMOzlGhab8pWnl2dkVurl0rj6REYpnWnEmEso+kscIa3M7L9rhfAUtDnACu5jvHr
2UmkDlb16BZPVaVebUQZX6OyXiEQ1302Mz9ZAD81nLSUiOyZeb1SqevMLTUaM19m5kESIwIFiqkt
EJHDOifYkYkO7hRFpjOkKaDlWowQogV4dRW7GtXKU8EdgbjIBgIA6N/YzhGBnPzkTY9fpa1na2zY
JuYCj+TC6JMtZwbeEmUCDfS2DjjEdMz41cddIS1HvBReGC9MIbKTlzC5D8e8XvZaadR6o14cap6v
vM6+D3nbPMowata+n2fbIBNQSpsmI4/RhuJ6VIsXhPbjhe+OauEyOWxAIUgYdTp4SpVL3xXWkpod
ivcenDcHbou1k2WAiw/NZVQ+SvuTKNsip4ECQyg8nKEM8mYr3aPhx1sVOsvfaVb4Nl61U+c4peJd
FbIFIIudcUF0Dd9CFwXFgmr/E6SuNsj1WniFQeUJRIrVOUQw5mqjJnUA3d5s7LnhggCh5a31hDLw
dsetYuKmlggfVpCGuDUdECjie7WPsR0AIS0db55MDOOQav3g1FVwcUWTHtoh8efE6O38Zde5nR5y
e5JnQgR+CS7fFKKExQy3rfkFfBsamH8rvXe1M4DrBf8QqYjaC5MVCIemR+0Qvvm2IRiNbUuHD6EJ
8mrtI5GFveH4mTMo8/R6+Ai5mDc7ATHAkXm1k/+oYn8ZGCNqDJom2fAuCldIciCvJ0c8F5ErB7sN
ikKSNN2YSdZ8Io+wifg6hjjfDIutbH6lnm8M1q9/2ybieeTLUCUjpLexHFDDhU4N9TP6SnX1vkm9
iPh3W/r+y6j7pfensTfndpqqlIZej8G46wYkXSGFXu57RABWqjLtiwIkDDLHanzN/bui7/xv9lh+
t4WUTzo1sbMMev8AFHh1HaOzwliqAZVKdL+xgVfr2AhzxJ6mNZCeFjzddEi90Z4z9nKrmb7VVRcg
k9hmJcR9OCqvOyerIVA86LdK7JsfNBmwNm+zJ85qht9pV4GbJrNXqQC4OErK4ogieLUE7Kn8ULnm
VyptNJyveGwlr7cxLBrDheGLZ+3gH5Oq1oAwLle3plf35QryyOEqdYPgIAaUXon+I6Hf87yFNF3o
DyfJZXewNDYyUembL3VydbD7C+vNGbIFJRAiuCVyrDARFubFgWRosqkppib12i1qO6kXe0XriXp/
NzZxQmQuMgUCVUOdsEzAuhICtFbZy32pGZaak72rHBAGDM1zqWVuf9eJKx+gR7sAw22QncNgKmDQ
0QFM3YJ/VaghXoBWg98ZBVT/BsNNnoI0r5ZQkhqPKPlKd06ROOuxyO17Oy7EvBVO+Nxa6iFLc/4d
hf3AN3r6NSz/Gu6GGvCNNrFA5I93BfgRPIRivOwgmtYHeqD/QLc/2S2unLVbVFf1IW+wsnvUdu+V
gjDSTZAoK8JmLXQIMtwRgkS3DrPgEPww7sFgAyaqAqh9BFdmpYi6PTWbIX9rUukh3g7ve4cfm9Qb
M5SH/cux+QiMTqmyBahtD6J21dabFlhAI0KRTZZZeKQ2HSYXPx/VNk7c6GBi8Ul8BrHuvvkiD++d
rucPbExORIZgq85eAzYar8hryMZvqNIL7rG2vXqR2RpsePUpvKaV699zgb/i6qXqwllpWdtLRCgB
EO4r9jGywQ2H+9o/q7AGHzce/kfUyCAH5bchgi6dfRwBFYc4Ym0/NHndzHNT9Z9iz35pPTf5ZpUN
hk95KJGW2Cqx5NXxILTaB4JBkC3APR3U4EbpBqRJWjM6+qbxkho+vy4o28TMDnkcvtAyjTYIElWu
M2m3yY4Wax7HbxDF8MWS2LyI10v3fno0KrwqJuYvsje9RmnHZOednN9cyQ6ZzhQvBq+cgbB3XKNo
JvvoQl5cmTL8kvkog3bBxXaK07A7SRRQA2rQhF9iSAMIBu4Ny4389Y8jEzMa71Vmf1RY2RxBwaSO
WPWqI3Yg8Ub0xgdpR9HejqNVYGXlJU3j9t5JXABaOiiD9oi5zCufsQ31Gq1oDkEgP1972eC81ij+
2GNxhF2Lww1IXiJCRr50AHHdSnTKuKNWVHrO4p//+M///e+v/X8F3/J7wEiDXP1D6ew+j1RT/88/
HfbPfxRX8/b1f/7JPWlLITg4LIQH9hHHkej/+vKAJDi8zf8IG/CNQY3IuvA6ry+NtYAAQfYaKz9A
bVpQInTr8Y3tTawKqKR/aJIBZbhau69InSN9rr62xuK6jw26MNmjYmWd0AqrE6LdAGom0pMzhtla
Eq8c5FL5LBzKaH1VGUyi5oc26ohPIYAwt2VGnIh4gWxMBoEQMBPRIUj89zZyLrN0wfAb30GeGOjZ
6SBU1h/t6dDHTbXK8dADI9NfvWmlP4FMP9uIlmHFLjKnAh5JtlcXGkvONAHUFNjsz189t3796h2H
O/hlCYEctMN//OpBj5cbXe06l6aLhg2SwAFQU+a4zLhRPlcJkibTcqIbUQddSl7dk4eDmieUajPA
xH7vVSnf2GWhfDdPxyaaDbvXECs2dkLU4XMaVdYitpPu6EISc18W4MkYkJv6MIL0GV+v8zq5gn8a
GO/JlflQGgnS4UC3mVkNdzqM7R3nFp65KGlw/83v0v7xyxFIkuCiuOvatuNxhvaPX043jH1UjSLZ
DD6Ad2JugyK3HSF85iK9jdvZfejGDvJGE/yn08k9UhDVh5uHb/ARq3Wrn3WBDw0NC8CSqO9BrB2C
7ivVeQBMbh5eBMvKXTf1UpMOAbblg9MHh5AzMIf/PV51IgFq2zS/sG7/59+CNf1b327D6c/lzJYu
ara45bpAyP345wL4kg3YVwSbK6LOhn4jqZJipeVBzlFhG/mD1CjZ20EBYTgJKicOODUC3YImgblY
RASWvR7ArBUugQb+oX3rJ4SerOZ//ks8+4e/BA8UzhCux8+aA9PjCEf8+Jd0Miklah7U5bq7cgoB
QoWcf0BqKT9DCrg9g2Phid5jUa2MFb2rqDl5AWenzkMBkWkr9F4QvNdLR2QKdHd4o4SqhsqGEM0n
S1dHd1rcYzXzoGKWfxRGAa2nooPrkPN97d6HRl7do0JiBaSFuOSTDEIJUmLwVCT+nmzgekvWTQHi
TuqlAVXUr8QkqIBwJ+SGq4ij4NLO5ogqxtvRVZBb8BVqVXsfZCd2l1Tz2kf5Z9hcgoSJy0++3Lyv
HWsrIbny056MpAEtLbzd1Em6gWMboKysQ7QK+xZ2MHn0req87LGZDgjxFpWIwdyGRhY57axFzegu
8wr1aGmzWhnmmC+pl0Z3XXodnYN1+e4aKOaFxZYWb5J3qgBt406vU7NZUUdpsfDf3Mrc++EXIRiT
Jv4XkDrH3Yw7errV371i8EqwBnAABReBtQV0/1h/6kzwYlOBaFR+ML3aeqHVMzfa/hAIvz8ZoYe1
tVFBwzNOjiQHfJX3JdXfq64vnVZeURSzZpLpi4DehGhSGUMVKCn3NIg6qPkvbdfJApb467qWgEcN
tkw3bjeae8aluacz3id2OVPRAJgcMnxsw2W8vXX/4nM18Eqv/3x78R/f19OXCeYuhzNHehYYBD3n
xy8zCStmphnzH9y+HpBDz7yZicKTeysyPKD1M3PZpp56zpnArY8SXfKoqhDllR3vQE0MxmDkfwuJ
ovG22NRIEE0vyGp6Lb47oDrs2GqI8MGBzBBnQbTQDBEHDUY1r/AYPHKLZWfTS6IZRcmog2XGWwfS
ahHCO+DjN7hW87goQELke+nZwRP8z9+K5/7yE8O7ggnXtMCVzLj907eCpTAPVJM6Dww6x0d7UjoB
J00C7OEkT0xktoETx4u+OEfOmC7ecWbnUKIgnmuygfgQFc0SGgDEie27AwCMvdMs6io2QKKe1XPC
cOYCvCrQsA72YoJ6xsHa1YX78eZVO4AVugyam90U0yv8GGwmkRFsqKknWydRWhYO9i828iumGOHV
efIj21BL7JG48VxNvOwzNxj5BY9hCMJYQQyKNafcUk9UQhzNr6CfRr3vvD1e11A25t4h1Nb0Exg+
4+dUrGKrHjdKAGE02VneO3hGIBoMuhuEaqC0IFFFIeSsrb3+Yk2VPwUqyJFzxxZ3ak193QDpq7RB
PBXabmGgwMvdmf4WquzFSTcR9AHGxt/LzP2UKt08kCnHmmORIvm0oiZ1mClq35j58uffiCV+uXU8
CKV4JlQhPMERPpn63z2HBo9hnTLY5UMYmlO6QH2M6yr6ojqgRf3eYfdI2UXAVQK5DWLE8EsBKhMA
M/znAvnAFQRvQW/iOtHjjyO9qmXYeQ4HLzMiFCeDRMfp4grBRPAMU1NG4zIs9HhpQxd0MIFaRZOU
YZEb+RH8vliYTE1sDZuNdCd6oqmZVWCNLaXoN9REhdjblNSEhvUyAkZwKW38yqmUK/KtehmNTvOu
Zh5l/ljSVtW14gsRxnGLZdI4u9bMiwwMIJBwM68185AJzO98W7yrmS+Cvl7qLtPXj6DPGVBRBcC+
lbjPluXqs2N5wV3SonC5R/XVs60tSLwzlh0ALXEfzaDc+mFhPoMOplnhmeqvyS2OQVxfIEnZNRJA
tRZbP7I7vHm5TWsHI0L303CatsCyDTmU4lBrPgLwC83NoWzDR5DlcwCrEGat3Ho71EjloB7EnYO2
JHrFulfNsrH0n5J2tBa+0ad3CqDejc5ba0sziQap29tMHcuCB6/oUVUOgbPW7+cW1P6QVUBRuZwO
ZBdVMyxrYeu56YxvNuogvx6jbMbs6xwyWkN9rL6TAUJfiuvsM5j7dyTp2cTNXvSj9wz0qTOP3SFE
4Qt0b92mMjd9hEyLadk2rkBmn2VU72pfPaEKJbljeByeB+xoIVYCZXKRt49IUAbQIQzyxzwba+g7
FO2amk6Z6m3dAvFPTahn2/d1zVaxtvMzUiPmImep+2CVeXrHSndtDr37QKY+8puFb/njyp5sFi9r
SK5c3f0uVSerUFuKskPtCbSUqbOlSF9Iqc3J1vQuQO0tQyU/FksSnHvPhjLPUSUQjc3rre1X5ffW
Sl7seJQoVq79OeIr/L407XrN09oAkGsEzwbKb1dFpPOH382TJts+K8o1Ik3tsmyhZaii4qGYyoiA
X4W89VRBpIwcapt1qnBLwUYHAcUH8nVGPKVkVAJM0Q+fZJ4vxiEfnuIElTWydEwkyRBqweqWo7Im
x4t0YqUUabFARVi/66qmQuq0a7vkWMd5Oa9N5p1BLBuubVlEkArKh0NiIa0CLKl7cSxkeJw8lF9Q
DLdMs4B/D7S3bxuk0mg4cBzemQdhtAYSbVz9+Ulo//y2xKoBuw2GF4Njmtgq/fS2RPywbKzeaE/d
YCI23vnIC1KtB3jC7r1QmxtwvCGURbYWol9h0z6OjVNCqQjyBo5bmOe4VVgPdGX2NcevEqhA/vHm
geKLAAgDP9q4EzcOEeRosONi49p6S2LD0ZPyMJ1BexOKxvOgrrPrOsIGbHyu+ZCcdNhY99TBkLq6
//PXYP68Lp2+BsGwbpj+cxwKjbx7H7h9D4C+ZPr0VozgelMJMG55BslqsK8hfmNbI4hObzd9GtgL
3tvlzw8DGlGkqM6guz8sQESIFGf8bzZX3PxpneOa0pQS/3ISDw/+S8gAJcImFCKj+HRd0I++W4HC
Pog+I5ifTtkU0CQl69Lz2fovM73jKxMYuF/NAQg3r2Zm6+gzNFJu3nXcuAsRlQrkWkuKT2euFz1Z
AiQ8ebocwhqMz8hVLVRihg9GUL6dQcGCLzqN+hwVmHwxTGc3PwVtw38TR0FYwJ42le+2z4JZ2Dt7
nm0hwsOl/DmKxaDqm7tRWK9TnfCdhlz4HEghINg6EXyKMg8UeACeS7dCpSTvoxnZgQByV+BiRAI6
UuEnj+UpxI6EczKRc3jKkBclN5ULtQ9ChF2omQvQUtdxx0DqGGHR1TfFDhmzLwBbxd+z4oS1Bx5s
KrCRkfLl80Q1PEdkUD9wP21WGSvLQ5O27g5J5G7dVHy8R212sMATwfo4zdM2fvR9HN/msQwwPTpI
JhbFyQxCPIfAINmeALQ/yiDJdxZ+JOYUHtJgoAr0cTSeKvBunMiLzNQcdDluUP38QnYyUScdhrb0
FyZWj/PrJ5Cxnqaszb6daaWCNdnefZh0m7Ue4nr/zpa1Kjs0rFyIroTeJA2hjxIo/lpbaZW9t5GP
Iap80kBrse/99aohRY2thWTeGi/schswsCCmqByDiqOJ+kyZqgWq/SxxiAsL4frE9EGTp412T+1c
5sG8CcwIi6Rhmfq1A1W1MRnmIFDGg8lpsourQ/c4cv/O4SFak0mnvjmrGyagFSIy5G8Cvjd49v3m
0Qn2HSTYLp4QPMGyAyORiHO3jQuZZZrDmyYCcTpIC7Q4kgdPy2SD2DgC0FMn2eyELxEBCe+vn5R5
wyobhnFxnSPCwike4zu3Wkd1Aqa4aZxVS7U0PdNdXmfI/fJsQ9/yNqlrjtEChZ7FmmblY+GfojTY
ScFEPkc5IBQpCn/YpOz6OU3g8wOkWz6SO83TI60/a0CkuaOmH0o+Ve0A1zldAh3KAHwaqWMdaFQg
A2NTFfg3oasim22hHAG57hP5RzwCOYdvhgv6bobe/2zndXSQ4Ia7q8p2ZYWcP4DokT/YI6iwoCfh
LRtHhGreG8kMii3ZmVyAMbBRwgY10siy8qUV82bttWATrtOXtEvTVT/yaMsNq/iQjj7eY276AgRk
vXCa3NpDdbR/MNr2i1n6yQtwUXgjqcY8ycBL7rDIcWbUoZz+e1u6xjny8+Qw1k26oA9AZHwvJzhj
3g4nUPWBxr7HPwV9SOo/5oVng321T9dp0XnrmhvFJ0hvzwdW+SsrrVFa6iGNYzT7Li6Re9CIKc3x
dIm3ZuIy1FjjK0MAi82KPmLl3MdDzDcDdaZe04nahYMN5JqaoeEBzwTh1etUFX7DJbb6J+lpdoEg
RrTyLcSDqFmqit2hpHFz9W161GdDKiBf+bX9lWZzC9dYQ2RXzLGZMy+W0fOHzN5T39WiUAmRAfF2
vVRpNGqHpS+kVqYrt1Ms00EigrKhGmFahPXernkKrcVI1q3pOnTO+MHm6u2aO0feAU6srtc8/RxW
4DbIl/SpqQCCfXRdZNKnD5gOdN2IN3fX6/rTNdOgvjZ+ueYgqUDYj7zbXaP6VWckYq0rb1sgN4ca
NF0A2GG0eEPR6ZDqCrBV5ESKyBUbj3qkkaNaUaWQdbt6NijqiIUMoNo24UKmOTogqld+JD8mdggh
abIx0IuGBzq9WovWYjNA7XxlJIswwgvATi5xXaKeowLLG4Le6QV1l+mlzKBI2XlncgBowF4ylFIt
qVmwxHrAYHKkIVAAk4su7NSKbLVEslhHc0ihDtu8TedvwzBvHTbA5egSvNtWm15YIJq7wXTWN4+s
HDT+TJ1vaC49Nt4R34hq52VR7MmPhlZBDzk21tdbsqmedYeBx89jOeqttMt0gQBhvOZNL3YsUdkx
6Css+PqFr4qtTHLIWzGVzdKwGL6F4ypVbv19SMev2IhZH2SO5EJc+QqYcBDfjTXH/sRqgnPvg0dG
tVb22TIlcsUYBMAsFsyN9RILG0T8zZg90Cf3Qy52cdw7W1ADrgvpgF7IGt19E4ff7M4qkSY1QG7p
SHGM8NZY8SIwUU0HyewhKb0584F5MOplyUHMkQJl8SIDdgKF9pT+xOZf9viSYwAFwsjKXw0dfC2h
7PrJ6Vky593gX2rwUy4gw8BQ9jG+fTaq+IvdT58b6UCeUQ+Bsrkw7D4AJYwCZxOIgh8+DxLdqOfL
62LlDQUYzMF+vqrAAbLwU0joqNbEum1ozRcU5s381qqfvRql9iFY4zYMW+IPHnd2ZTbNWnnmXI4Q
OrL79v8oO48dyY0tTD8RAXqzZfqsdOWrekOopW4GvbdPPx8jW6qGRriY2RAMy7SM4Dm/0a55lJDL
kSMJaQWimp4DTyuPDmbSGzkgy3ezHrvfoJakGOQMzQGYvvsye/ZNts92TGhQq4aLKInywm7E73y5
UuaFCH2Zzgt/u/YwqiLZVnodfAvq7X2g4fYbvZuLo6YSKMHk7+P+QkDN+krOB5ewrzzrpAFWxTIh
wKVjEXX52+yKaa9DBd9mbdd9JuXkyw6KAT8P777sAfGl6slzMZ+Sl2osyNsNu4ZbCAbiZKOAuZYN
itVsPe6a751rmDsXqdKdSEblvTD55pdrInFXrWfhpqRwQfzgkVzdP64CY3UfvEv4ZCs41ASLibAc
UccgfohHfLazHe7Guaz3uJBMb3OBz8ryQScZugoIYGZne1Y8IHix7s8sSa/kPF6rCQePCDzBvggT
bMPuiW+y3xbaCYRFbFKXixCMbNBC51kZMedcVtNaia2ncjm4KXu7yoiVjVw+I6+nwf1T2GNzX1DL
LJp3Bbo/KzlI9upB705sJ8+yZI+dh+vGwDJcFPqOba52hEHlO6BiXlNTUR6TsHzQgj58H52CDwey
5z2kVdcaMCc1Gzey1c7CdK2QATrIGBZI0p9p6aoXWVpm1EFRvObLjMjTIaxOGMyquO7fZPFU4DcJ
KeQE9tQ9dVbP7rSvRn0/ON1VXxrgukEi+61ZGcs9N337MJcxHnbgstxTYOl/n07CxmVnHv8KtW+D
GSL23fUZsRTPSFbCEe3KZY3cVYZqJivsGHd67xqXBr7J01yr4mxk6vVX51whbzR22fpe1gk7wdCs
WpxulsmaHB9SNX5MIy99IjVO3Fh4Pzo7pU3v3Gyjtw0/M3mhxiz+7MpW24BEVzfgnQ2UuOz4PQ0V
e5MpXoGxDcVqQJI9EEl5ksXR0Pdg0NhFFYH1nM/lppjy5D0UNQHxxdSLjXTyjluCu6vV4FdrnI7J
GsWm6SBbe9X5wyxEfZVDlXAzGyqMhbQqbzzDv8rrZLlZHeWLypb5oYz/94uSrRlBLPmiFBQ+2Swk
1S6YZvUkUZ53vOdSzEmA+wFPMnexANnlLiPwGzI0VALitEsnR4oJfE107yTnjJZOVpbN66oNNySR
V8CS4mdwIPOrAdo9aWEHy5I6FGzRUGOXJVczDsasJvdSWk4nIyyGm2wLWu+KXpd7lSU9VJ8rpCXv
JVCV793oaBfZlofZd01Y0V01XMVhnhC7OZzvl1Dr1Oe/EZykNjgCq7WfexOAkOXFBV2BZoGWug+y
NWed97XMJNwvW/F/5z+VgrTtQvXVdrx0lann1q6TAxmW4mW2nXiXKKq2lsUwVduzWwcfjmpH/Irx
KQ0n1MZko9pyqcJovGPeKMXLmPTFNo+J9MrWITCyUzNxR7uPbdFJcdMX2TXLkSon3svGfbmo6IZ+
g+NDShKXiTwUGI6g/9N6aC6pgbVAmmTamjRtc7EqfH4B5XAaCzAWE44N23tlJTyaqka7xVlvHkh2
T1jCLXOoAEEyI/uoB3EYZzDqiCPmz5o3ZJcqEhdV0ZQCsOjMA5tmYCe0tFpR0z4EE4izIKuKZ1mH
0dU3K9MBYi1VkTdgGr88CE1ygkmDtaAXDXdfxo8a0KlAYO4oi3KEXm5F0qtPskYT7PUmK022sk1M
yXAj8X7vLnsMI4bXXQl2QRZdomcI9/dPszN+QyqnPcnqVgHWyA+0P8pi2FQmTCPoArIoD0Otvxht
mp7llbwZekXE6gVliRcqD6q1xntjzQ8lvQ3mqG4Mtes33Gmqbd4WzloO7AtNeRp+3N9tU3nzeoJs
DiyPWebY0K9JGu90MeXPsruVk9/T1Vn/9fLd0OQZyHr3EvymVvBF4eOHK5ydUPZ2DOOWOAsyW3GP
X1XyLBmdLUi+8SxL9yoMN8g+jeMOQu2v4ej8G0DHp36F0sFBlKOzSU14DhMo2Fsfu9n9EDTuYrgQ
HL2uQGYma5C7G8f8Vz/D64Zt52Ds54kyWg9JqJ1Ji7ZnkIDZOhlT8WdwkNHKr3bV7P9nuxzP0pzx
8JcWW5Ilzroi0/DQtXDzpTv6V1GK6HwVoQ4hP7N0hqZIZ7bfr1+tcmwDLHNde+p4cEmEXBtD+ykz
i7YrkGira3snM4vs2s4TRgRPLbtQ2SuInddpQK84zAZve/dQ0rXXvovaR8/0qsfUSN8koKKMQ3fr
lKW37Vg6yez5kw2tEpJxsfvS2UqVOjsJHluSJBIlKKC/u0iNrWQU1RopnHEzDUUy+Y6X39A9jA8S
IHWvkzApe2yb9d3cDc9vcAbliAK6rbp8aAgpi9kEsptDnEH3z3iVrViMYXCMr0OaDOF2DInTlcqA
mqamF+pZJN5GI8lyM5bDhPrFLczK75NeJ0dZkvVup/8aKuvkQbWVcT3x0Ha1DLSOI8SpHyan6V+s
pGs2bSWa7bAUTUVzDnYcRivZWpixd61q8ygbZVXZ92vPULVHWcIvB3neKSse8GD/fTZV20ZhbT/i
lN0+Kcm50/PhUVvsz4eMTKwXtKov22SdHSrYWEUDAaGlv6zzknNbd/qpj7PL10B7GlVfFv810Mgt
sqsMgg82EKaYf11JDoizPNgXuuuml5x9AqILGiGs0NkrSq4/5MFg/19n7PC3mhOA/mqJHhFJI0qx
sBDIMg9Vb51kqRsV6wFjjD9kSR6A/E+rGKfznZENCHX3bvjUE09dBstpgqhVln93tO6bBNXtZcZW
WNZpGBTxZAuwNmmOB+T8psu3FCNrvTaF7SKByscnD3FdP6SGoZxlaRrg0Y6D9iZLtTP0p7pw511K
AuYUhQJHyeWQ/HNmRV63a5PqU/ZItepXD1mc0nRlmWWMLaHZIkELCWjGstb3UMu+DFXqXdWlIVsa
ChMwK4Kw0PSLwbtCNv41Arbrz7nUoetY6aFfMt2GNpuPJuqXs948ZUu22+HWvm9Kwiiyg6wbFjEg
BSzsfVBTKOaj421z52xb48pO9AiwdG5e5GHwRmzY8NDd9hgq8UBPg3AXoPO0tJjwF0eDkJrsJ1sB
F770uLLtpbJW7tlYotjugxTW8jQ09n3ZIMtLqxKEf4L5hH8v8BLKvUF//joLlUmsy6VOCWk1E+/3
1q9+Y2GdMLv5Loah+iQ4CwCPr/9C+k5/qkhqyfoaD3rCZk25V8eo+hQ8JmVjab/1HRseJDh55F7q
v4bnuNQ81ECzb62OYs2Mj9M7DxIIoC9n9VInz2SdbJX9hr4W/251veHX2KIO6pU3CH2nzAYkuVYg
koQS/xEcw0ZWfdXLs8Juw3Pnms3Os5L5xUyDs4JJx1/LCZDJQZ5gCn+vcWqcfO9W5AHfRBd34qjU
2i0NeIaI5DcnTxtvxqzHnQYCJHyn9nKQDcasi6P39wiXd3q5U4EcjFuAChjzWi/Gdje4lfbCV6ns
hjTM17KYNiCNLcI2viw2Y8JjGjuFsI70bmUo+nYY4hgICkM9gHJ+xT/vQWkN7UVOXMcVgdWlKGwm
9nJi7QERXnSCJ/eGwNimFPp48RZyUDJiEapa4bqH9URGNGhN4x3FMCQNk6xcaV5qvit2TrRWySt4
bpXxXpfN52QZ6S0k/vnyH4MUbVLXeaHb5xxbbUWJE/ZK6zAEvMc/Zh3Jk2Fes2LZe9uwrW2m6Plu
AuNNfJzFVxaNxuTJall8ZbHFT3U1Z6J6nKbUPOqpp6yQgZo+VESTVn1nZSdCLv070KbcxDNB9hKl
qUA388YPz0W0F8Gn7GT0iuwlB/9XL0OBC5JrtiAakvTvpnKWM5Rt9+uysvivy9KrSYdiWymDtgax
ml2+DrGBHlypnr9qMo113Afas6prqzzJBtxF8gvk9+6kIuz7kWf8l1lnXnEJs/fZVFnbxFStj75u
1ukCfYkdTAzCsnVPMUqw17HH8vyOiWFkUMfJa1q1v0ZqQXYfKTuk/4ys9My4j5SgGSwmH6ei3Ud4
VfzR5LsRwaqfNU6UflX29quFSsem6IfoXFdK8lAro771LLt4JtJCbsvpzT+7ufPlqKSYPjsxR+8t
wfg14CRxESZgXs0ifgcJNnmKm0CswiytvkeDi8oDmbMkYEVVyuZjjrwKzZZGXJGL7A9uXXyy6c/W
1WgSi8J4Cb2nyf3GhhNoZhf9XIxOElhvn3mmOaugsKKb1gb63nUTe18YGkki8PfY9A7jp2kX2Niw
tmpK8NmxIHSa5V2CSiteeigEqxKPkL3mFcWLSqoKuqc3r0pTlC/DNKjXFrdE/nfFi+xhje4+nKf0
Jqvs2mtWseuKg+w/h721qzItXctWgvjtBXm0R3kpWeWKcY3VTvcoS60wPPhG+JjIuaOoVrY2nspI
w/Ji7NAowFKW32TfscjqSxZZML4jxcBMJ8peCF1d+jQvvhkRUFsTSZ9j7bpANGdIHY1WfJuCCTXP
zuRHgZfHR6l+l90VDYjL6LKxl0V0GZyiHT4Lo6v2OOs1W1mNj+m6NeMMLkWmHwpdVBs5aa9Yx4I/
44udt1DyDPMAFCl5SgoT3x4TjHDj9PhTFX3AUlixVhNNfipbwCpi6iF55UOyssO626PipZAgXcr/
j4PvUy1X+88JtBAX0LgtUF9ZFBtamP3oWbzGGmJknVZavqzPtXFel+Fg3LvV+fhbt9ZNf+9ms1k6
qOyTz1MkLcFJIv4VJa3nN46GX0I7m+8qzrs5etBvquqJq21Xwp+Xmyj7g37nwc3YyKJdWSC/CRSc
ZDEwXvvQbt+EUZuXMQsT0phM1tsWZOIOicO4921Q5n/CZl+rek5wAnzMQ6x53jfTwE0O60T1CbGW
fjsmrfIQeFX3ALnb3RpRqTzGE4JvAo73N6vvLrocPyfIQA1R/VeZY1ExOu2AQivew2Xg5RennLoD
MtbTPg6a9ppNCqrCWJG8kSD6kcW9+Bmqe0s3eB2Vpr+6qTviRsN/T1lIZnFcaTsA5t2xFTNurX1u
bSK0P1/U5UbB0/v4XbEbtKyJieEX2e8TQw32k1KH67bRjdc8at19WRGEkMUJZNI+UZL4XsTk1Njr
XpPci0PIvzTD+mytFrH5mqoj2XIjz1lfKbZWPFK0i3tnh3T1vsJI8d5q12G7d4gI3ceKwmGflwqs
BpexpU32pJk07B+XVwW9J8M2TunvrZkFkbRzVVQol1bPK6N9qCnTvTX1AmUX9pp6b53TONiRYoeM
scxcOyRCsAQ37q2WhtOzpSM4LqcSkWrs1BYdVVlkbdN2c9cgW7CMzcdh3ulWgGnKcl2t18cd9m1Q
tabm0Lhluw+m/BXvoXH0YVk2Z3ng6/11FhtXp5nH0797yG4CyqtPIi/dyWJTYjKcCwvTpMU+MjN1
9+zNLXCVMriy+BoO4ih2tK1CxE9lpewnD2ERf3ciAIqyJBttBf3JLhu28TL+q2ucEotKY3JhX3Xy
rNXVFz3H0vRr7gZn1gdXWMcmCljxZLcghnNboZWzlhNrGTcfP4I9nsGyfvi6WFBgP1IpxS3hgfy3
68MEaBA5yuON7Pt1MUdPDpbblKev+i5UsiPa1W/yyl9zR7nurgiMafc5nOfA0aCKLnYr8qBEOK0I
D5fsaWGV/V2dpsJqfVnWscr459QilYZ+C5IDhpKtVQAWp/up7NqWqeKLFj8+2fI/pmvTaKcHIamF
5ZLTMo8ddjwVybI5KS4SI56+0WKXvRk6uN6geYcq5Fcui7aVODw3ieKsWl74VuPhJuu10TUOVa2y
jYXu86E1UMHsBtQsYFnzNSMaIOuTzBsPsxghB8rJseUhRwI8jRgIG1qNVIA8lG3snerlIItta1Vb
NYAoLuuGqiJJTY6/9FVdNYlMxc45dlrnnKTNuvOM+YFF2CQ2tjTYgdNvCHyxriQ5+2zZUbZoEbaN
S2+xjP2ql2deoP0aJov3sXVoHc0CzdXvVdrspklXTkAaUtfMzvIwmRGCVctBnsm6iITRGjhtvfpX
A1LjEBCXsbJzrPS7SS2L47/qZQ85lDR5sK3ZLt+v+F8Xk2O12vtOAHGJzBH6TYdg2qqLPeK0HGAS
/TqU0kAxhZ1wsEN1U8viV5/BCNWV6inDTm+c2Lc0K8JQug4PTpmlu0GE6VsUJI+SmTA3QczPov29
hwem+X/3CJSqXU9zizysh4Ko17UEr9owP+mqszENvHa/qpw0Rhzhq/w1otaTbm8U1RmWRXaS9ffO
zqQ66z7D0c7quvaG1jwECRPHjpHYiUe6r3b22FIVfjVZ7e1eWebNDgrZIuRKXbEcmjqNNjxjq2s5
zb1Bc/CPSVDTntXFxmnxdhqVSV2ladCtvupiVzjOvVxI76avJk1DTtWXI2Xlb+2y3DRoYfxruv/s
OC6vQLbIg5zR1txfdV9F/nUs7LKPm1c4wmwTeExrj4zL6JfhVJ5H3BjJ7BSV+lBBcVANQVG2dEGj
d+uwreFW8i1vZaVd24spyGTE66RG+9QYmqcqUrmX6JFzcL2EcMlQJ4+6+yHbZA3AxXjvEHlcfdXZ
Fj4eUQ4pS0us+kmAFXgqnmR3eUgNj2276jr3a8g6U6gxoiGi2euFO+y1TAUDk2XpmWBcem6IfewF
KhBVUGgDv12Xo2yRfWAPtsB6e3Scl96yAe6kti16A8mwLNWPhZX0zUuQYfhrVVjheW74nFnR+Kll
QJ9rK2vJQ1eY0qUhAIm8mY5TBamejWN4Q0gTg0YFBmbCo7M/ZOb0F0T7FVyGIfTTbgBrZHhglkwE
BdKoe1ECkni9USPd4SC9raZJfFCWfRcUmGJjjNP4UjZgkiMbZX3NTQ73mTA6JbgSIPjY8fdLs/wS
zBkiqm35YFg6eVxnSkuyQ3+X5Zk8NFFT7M3GQOwpDM/2PwdCa3DfR25rWeTqO9VtPmXjV/2/+s5j
JRZs23/O8TVUJG5/xJNvI+f+qpdnX3Vz6UanCNns5RX860pfdfLFJDPSyy4uhP90dXMz2lV2jtBW
aDVnhGExqndCYzu6WbOp4xkYePboOfABlaJ1X8pcv5XYL11VEqkvTafN/uy06UM/ZN7LHHTNmriL
w2dAq9kM9tZg+7/Rl6K3eOnOChAcOVPc1xq+MeIP2WghFfQU8Hdhz32qE6vEhi3kr473OsdgkbMl
AwWWQZblKTLpwxFE60IfGL3XLMDnOx2HiyzBCHzOcnW43kvCJLDljrd7yXb22Vyoj7LkJURIbHQD
csN5B8YMbXho56s86ABhN3lgqEAUqMsr81dDDaISyxXX3bSq1dkw/JcWRFX8kDvU/muGCp2AaxyK
XZ5GmNH/MzPkeG+TG6AvPUw4Yc1k5gbtMfvWArq5mYUT7yfTgaDUl0BLloNBVOScYT2vBzyNsCul
rjPCnVHPI9tTSrJvHJm6X9sRdHXsfW4dpkmxMp7UaBrWGZGt76jwVJr9vUZpb60mmX4ylNK5TD1p
NdlQwTbHt1P97AcLKuDc/oDX4+6mpi2OGWYNiAB+ncYQgo+kdZt5FYd6cWw1G++uUQkOWDoQc4aX
Z1t1+SJ6iMes8PWB4F75krHB2dVYYa9lawZH7VwP2RvB6LRddcPsu13UPJVLUhWVmdm3HFwc+9DD
FACiDbYiXa4eGy2Y74ckH34vfldmO0PoVwkfiApBb1jOgrkQvxVlw7/q0qVf6eZY0Moh2txuuLdY
+xo40CgEGY8pExtHqDXkyih+1KwaQkXVVN+b3n7xRtV4SbrR3CeOGWzTsg/eFdDoI1Ca79WM5Gje
T+0lVjPjPJLtXFX1mF/HSKjNLgwhNOWgvNDDGIKD1iR4RTZ6cNOXA09N1WVY+FAx4f4NGFg26c2A
awyNshtL9A/C1/FRziEPwo4AgYdb2I3g0oQ5422OlKFpTN+MskRpk0Q6rlBdvIt6EOFBb4lLjI7D
pagEmq9NYBOJoPjVIJZiZrZAnwxMmL4aFNuqzgrATafKUc7NG+fDCAO0lkXtPNjwU9+H7ru9VAd4
QB26JThIlqDyQTCHew3KJApYg4I7qq2c4KCamyHMSPwsDbJOtloaj7mItdMHOGy1QoPQV7LZuXot
CHHXMaPv6pQ+NVWlvJRAu/bNbOrbtMqVj9xSVrLDhMP2uqsS8yRHBjlQHWm9gs3IU6ap5Hd/WUG0
VspqlxjX2Lb0KxHJYRtmCg4i/9TJszoW1WoJZ2wnb+qhovFk1E+jyw+TsfJg1al+8YoXWTAKbhB+
BujvMBbOX049dcmGfXe6MSGCrb9GVcv40Ch7v5kCZycb5EsJwD5g4RMiMr+4YjswupWuEW8Tnu/X
vtRCn4Q+Aed6nnZO1Tgb2c0NSBHYpse6u7T+f4+y+qh67TBfUgy9vyFO1N9gIyD1YeCTTCbp9FXf
RTmJ4nl2eRykm2xIUlU9EWI9yEGynveL6EM7LCEux7iS7SbCPrj2u2qpH1JUJ/Z20NedH0rYIN+v
ueWb0yj2uvfA1xmhaA8NjlF7kFnG1SqbX6P5RD9AD/80wu4H04Xnu86fVAB0FmkaYeHiFAUYen5J
A8qGth+veZqoaz3VAAM37nnSUFWTilRxr+9CNXLPsiTrlyrZy5tFsLsnfvW8APBn2uK5nPTgUcme
AAkjsrAcZiyZ1nE1RltZBC662ChX066KZ4Qt3e7UaO10teYMIUuy7iuYOfNBNkbOOG1xYc43shW/
2/Ehy/Hhka11hqLXBI5LNsoqmBZAbc3pKktWQIwhaE4Bjze5vl78ptPFTqMHULpOAaSvZPHLr/pu
dCPL49KnqZR2JT2tVccdodhq07PrItupKxiZsuWdnxV0JHiYGF+npSSrVF1/QyY2Pcv+DT/ZHTbx
rDpLDxcY0WMvTAL4TOZBpkBkA6SYjo2OHl2wx2ILOHL3KdPHSbXZPZrRmbyUuuYFDY/I2ulsbH3u
m49j3ZeAK/VkNWUTfntKj0tA9xG2lndLjjY3m0cHinA6TWRb08zZmUTXt67j2VuzSD/KuFQA6dvK
SpCe3JOOPSAEHD16ATd3DarbN5dAt9mi0KzppoFUgjle5JliATeqSgQcdZuvNVaGDPv2chE99lbE
n1ilCcUSOWNJHtQAt+MmMNduoRPFTRYk+d4ZHydv2RF5SPuGXB8lhak4Gno9r171CLIwKgxH/v+j
D4ztzwKJvadSNcJD6GafXh/+IeLQ2wWR5u2TQCG2xeMwq2TEr2h+taIp3dkLmsFtxkNcl7xX9HPc
CJti0/In5KRuJYS2rYA9nwSgzyvtpTO0b56mu74KImxtdgHRTsXxa4MEkToB/BnCbtUP/HuIEuR4
TrXYdiE9od48T0X+nDyhr88CAhCJiA2gZwf+Yjk2azIdm2HoWJfVNH4YgS36omjPHeH4kIj9X4mV
IzFbGe0mLLRqW7ZK5g8mAFM97VfoSgJ0ij41u5v/aKtuh3/hoZmtq1HW6oPXgG1lceo3XlTnvhZN
P4PujzpHfZln3x9IYfNZNJ+oDO5iL3/vM8AketnB6CyedNBq/lBjLq8r72GerKy6YlmpWuzHhPlH
mn+g+7U1+GRyD9O80Wl+qGwT1pb5BhugOgI55ukEsxffjHtCBooyrPQ5TwFYWd/0SJ8BfLOn9KJC
rOjwCSdxU+YssFOG2VRVJpfIBlk9h+TtrASPgrHodqBF/1CGPH/pgp8VEro7tE9eFaKj7BPmSzkS
QMqiRXBqTFk8ZmetavoFPCbvZK5QZSK8AERy+JHGYX3RJgMztPSl63vt1XCOPQjKlRKIFw1eyLqA
IL8euQcQ8TQP2ItfzHk8FkLFiSvJLkOL55MGRWYzJ3wZJHr7XQSe9BiFB69qN46OeWJQ1FjkmMNj
p0U1m8+22kU2ooN9392AfqzNehpAIZtHrXAVX42iDKRd9+zMBQnLqZjXXZDXRxEPh7oDm4vUEqlZ
4OtKp+6HAY5ZYeYAX8F1IVtPtj9ysFApSRO1HW5xPa4MUWBfXAeYM645oqvsXdtFaGdG6soGASlg
8O/nGR6DiQWQrwW5duSx3F0NncLWPagPxLB9s2onUBzqMfYENOOqivRNNVXNsUsQTr/K0wreW+r/
1jbrKhV5Yfe7Ru0ORUmgC3Qko+Qsmmy+TxDiERQHup+N87CD7JFDmjVrH6v3ETmGuTkKL9K3Vqde
Vb2sjgDJZ/5hkYtdCs/H62YCZNLp0w/WKhuazOw9NmJRk2dn4LP6hUdbh6Ofh6ugdPCgSt2/nvBz
+oxdHuAmp4r8XP+u286zCDpfJ6d3CKE8bpy4/7Ns+HqEN99K00bAt0S7mQx8kS8i2b13rdMkQj8Y
41VbvOTRXG3SDiBy3f3IHKQvAOo6yKaW5WZWIvfa18Ehm13lOUDgN5iiB83oXnOrLbYIYHy2eaps
nKDhy0PYERGZ/qzaoieFT6Jaa4rnJuq/hbXZomQY2bvEJqFSDt026Ot8xetNHrJs3HkRH0hWIv2h
Z1Z/rgo+LC0VL9lAXl+veHQJxC6Js+1MQHlvi+aUZQUKMUnxOpTqSizeMPhUYhOFZxoZzWTbFsGp
LhEnSPgzqlp/KwPtI9IdQjVN/aDyvLHq5r7fwFy0joquCGL2iXlIBVoJdVv9FFpR+HhSG2r9E7GX
2B/NGGvyJsUwNXxsc0Pbo9Bbh521RgG5cJpnNRVvlalGvmeMPPq62SVy7HBbGwP6wiHY1NrLDrrG
JiFxk4+29ma/S9xp5TSnsk19155sX3g5hu9Z6W4L0j2XDshiHTbtJbc6ormoWiCmBg+rFSqalE33
Skw/9kVvfRhFCCOLkNNVqN5+SJHOcJtjoUw/PAf9K8v7tIYM+09jOORknvxIkC5mcR5XkwWcr9A9
d0UYetzz5JWSXUMUJc2qh3houQe7o7nFPEP3u8Xp00i1N3jBI9jV+mROrreOyx7vjARyqhjiB3no
hRU/kB19SLPaPgKByoDx9s9uAsGCyJKf2YrftfXP2LDerGH6s9ZbcmCReQKM/VDCQnQm4oim7VZr
6PTvDWajGydPX5AVty4jy73f1mm9L8Mmu2UTODwl6h5FN/tml6WbjE3dWoeYhbZSjMOXNoClzexV
p+GsXOnCQFfGTfZ15oYnbGkCRGOM6GH2MusQsFM7iijRjvFgwNCM8vmhiJNhnyOCfAIabuw0IaZz
H2Uhm1lorcBjqm0/YIxIrknblHHi3LI2jDZhfa46aD2msEmmYgCJBANb4rzC5zBC/He1oCBXbaKS
NzeBxFtCWC+24WEXOIvqtWn2vWLjN5DH7mtL0n5VO1aH2n6ExnAHDMiYsGRCIl99nyuenLSqLz6U
ipyol7TjobRMaw3ltfFbbpcfowXTJ4LX8gGtuAWcDPYBnCquf50wPljAcFaEqvUx2l2Hh69Q8da0
8M8gLvIRoqvhc1sfPoin88CWVP2H5gW9n4GS+vAsFHWs2a0/woJbBDqG1QcUshFRbSTeQsU4Yjio
X9Cf9AhIOMFaFmMx65dcgUU0Rh9zm5QreEkmmO6w3VbmyCJrmsfI5pk4CM3+0iLieml4rw+jW28B
nPGszAK0Lr0MqmXqWGf22kSUvJsy18pLm/CRDeaqt3mVKNUkSHmPAxrJaIt0obFEQRGFARoF7DfE
Qc8eTW1lAxnfqqrSYJzS/OH2KSlmJCagihfP5HSmbY8sxRqkkL3CDcvwe81Ir5U1OP4kEmOTEAL2
Davf6UXi4UkeD9u5vPRJNe27Jg4uM+9Fie0TmMXXNArEjUBq5yNtxJJVK+oVKXQU/fL5ZpsTC3ZR
TysCCaDrUO4mMcWTrNrH3QoyQ7s1FhPULo9XqCIkV3voioM347SKtCMeLOX8regKfEaKeVfhyreZ
Su8NcPC6q4cY4gv//2AG8TtVruCt2GBDMBxuZ9Dajr0Jkij0g5RAa1MjpyI43cYxlCERIBWlDenN
VpKLvty6w5TAlZ119bpDO1RBzouFW0B8ICCAFmtgrTovc3w1K0hEsjy0cWA/DaVHUN3Ktk1nlP5Q
ENQovNBdJxjA+Q2Z5U0TlfZ6cuv+iN6DfY6FFvOjm8EtNITLNJMbas4W+uoU8Sk3KkC6xmlC4WzT
W1P8ALej2rHxt3hlV+S3qr2G8IJQmuCh5a+KxlD5p+nMHUZswtr3KJpEUUwIeXK0TdsGxa4IRboy
49fG1qpbOI26T0TtG3dvMsyDmI655fdTX/pREypXu2y6y2iPip+Trj83YhArNJt546p3jLDeyAvC
PElb34h2A27oAP4UNQqUuYWBtqNpKNOjeekjSuuqWnKB3rjlJzFe2oZsIzaK3jEMXBxTM/eMkPuu
D5XU7131ahLQ2Rj2NPlaqxxbr/g/bJ3Zctu4toafiFWch1tR1GzZkmyn0zesJE4IzvP49Ocj3Lu9
a9e5QREgJcsUBSys9Q9vQtjOpeiU383EFzVZmvFkVnURtHP60RrgdxpExXHOeSn7JrlkwzhtlGR2
NhMuAx3rPjqELCuqnZ8w8g6DOcQ9SAwwpfswxHQNBQjhKL/NyRzPZgh8a6piP+4ny28Fz0lf6flJ
EQMUUIPE6DyVR3cecAZxy/qCdNVVbdhSGUBFDCwRdSw3AMsSkYncPjeTh6PLRPCkNUO7h2QbxJMC
Za0WyyG3shZoZfXateVNUQG8IbDd7p22/a6JTPeNRjP5hWX8+DzzeeknWHJLdHQjXIvWnGg/xGmA
HDQRfKTNW5XdR+XF4gRHSaV6tfzdtgZYOcKCLT8KOBT4rPvLNOE+1Hvfs7AwN50zkOtA7WfK0IZu
7WdKpdN1AmSI9E27y9zo3UHzJJg8HTdTkQXLFNlshgdu0DCInR2FaiCc7B1DoGlbkzILkFxVgywG
TVgqEXodenUpJmSV2pAlKrdNY+OgLLZTksHxuzzpfBHGe3Jw2SlFetdWdftMjH/B7LJDxjx5MTRN
2Vf8kDbh/JIB4BjzRNxa9rORRaHZcKmbCHglXd2yY1UbnUifnV1lRNM+r2xtmwCw2QgXOdnkORKT
RXjTDn4OQnJrOekt9sTZttwm6JDIpW6dq7sBOt5hcVQPxi9aGczhUGmGNN/1CL8vvV2iCpXgxYCe
+i6c1aB13GYDXTnbhZ7FTBKKKEAs6LuGfEtQ9+340HLSQjnsm1rXsfryPDxLDfSj6jCZtpg/Pviq
XHIs7g/Sn9lOKDhdzMbWycDIRCTlQOs7DY4mDbpoepgD85nEe0x+Bp6rr4ANBNTeNf5ASLGrLRTM
a5QgQIeX3b3OoHAZFAI9av7NBII+m8x5oxJJmz3WYMw/P5FZGM8iyW5KWC/+oGrhk2iN77ZJHX4Z
qlPSp+JYzEzXpgKcq6SaUTlnh10m1NMz3rtbDRc6v641hHXKEOpcCE4pbU+dXgDymjKkAaN6EyKw
ulcV9ixDbTWfjbWAgjDLHGsk27qFXrrs4GhihpFCSO0XhZ36lCcAAbz6iOVlf5pGMZzk0VcT2WZ/
yhOgU3BqWKkd0u3g2/dzkbl7vtzqZGRqdbLJd+26pbzOiP2eUNZZTknOps2Dl+TLd3M7igF9Nu1r
CowolJ3JXrgbUv1XoXnNKa2L98bNSaAU5tgcljhni+zBanazGVnifj6NRo+WudPihWtreb6xLPRA
9cI8DspqiFftp3kpTqwiBZugKQysvny3Y1AB3RCVvD+plhaf3dwsfSUuY/ZSbniSDeErcWicXi3S
7rtQUZvT0jfILo3WvmE6PDVqCnYxJizd1E35mqTdr7Yr+s97JY/kbYoXC+3zOVxctEd7sQ9XN0q5
z5BH7tpdrfn4vrdNVUx8aBp7CseTHb1BaqqY6AINqX92F1RlPSd5N4qo0PxWrdNj1y0U3JetNqY3
TfES3Oz5xyi+WagZogRBBN+2YegzSa0foH4eyvaaKkwXSOj6cTqH+SZWw3C/ZPVhbGuEFQpcEZP4
OHbwEhWCNWCwk3GSnwAxD+rCzvJG2a7Cr8JwF18etlpcsf0NjU3cAaJEKgT692tZeGytRpN8DYZU
J4AO+knAMfcrBx5b/dNdsp/kXVzubIgU2aBbLrtj+nhgYYMai6P8rip9Kk/N2siubEzEPHjM16/y
/zsdYkT/X1ePjtfu5lGQXCz2WjX6mC1/Z3PS+62JuFhgKyYCI0V6GOrco6jDBVGF/3fpJoilz5vG
a8BnCqcGckczgPjbzR8CTwkqgJOmdJcw6+NjpuTIuT/32ATu+ni4FWF1SZkHTqhk45BW5T9QJYtI
lLfQtHo8Zhf9uUUbnnS44gZO2igbgNGUE6JkuYd1XjB3L/lOG6ObQ1UszB/4rr81qmvshzVNoFpW
fpoi1AabRj/PGtY2e4gIzqNv+A17gwteMi9fPUmDxH6giCBSDuNRKe2Un447X8WMrpflKC1RE3lG
D/GGeshOoSrQ5e4UwirIWGduzREtGMXaLFSdN8oESMs19E3qReYDFcmiqtKTVy4ffNn40wBaPZpj
gbemnnTbmBKZPnbedRSLsSepXMEa8xO2EFuractnNYfUOLCN8kVWJZs+i8pnK6HijB4Sov3FHqL9
sqUK43EVgs/GhEAqHje6u6R/gfpvzmGRmD6WyMW2VZb6kiKcYWil8l4xze6cqXGPGb5EN7wzqUlb
S/drSsXeWTq85zvz4Tii3PMTKA4hefT3sghRTEiUH31oVj4qpwOIUZFdFZV9T+sNQZXF4kdUxW9k
knwcuM3vQyRu6Go6v3NBPo11QS8U+zkLCV+KKKk3jYptm9naP8nMu+QCmKMctesPJEvulAbhuPQ1
RCuyJdsyatOjjuL81snN5YAY5rJfKB1sQWka20Xp2oDwcVtWY7JX6zXf4ZGRKsi0dqK3rwD9sSsU
w72AT2IkZfw9VCobJjjFBP2RVmq5klfiQDXs5d6O6veu1f4qxq5GnRzCJNV+6jB4tSRu4qEDNBZb
pHvTm0jSHHJrOjNJBd2cZ+c6r8aztWbvZqC+o9HUB29olDesrwPhGaRUYextwz4LpiiJ3kAK/hQY
TT2Zja68GqqlYJ+hjoHb5yAbrTLeZc3kfm/IXzeeC7a+Deczic9om5nIKQ1UkA8o8m9dlNx/tN5o
+E7qaM/sAIxjU8XtvoV79ojNDtY7lfDfDSq0lpd8NBgSE09rxs0rs2r1HjEPnjGIm1GHpDYUUfzK
qt/ICsTUSONqszS29wBtHO6i2IEwXC94bC3p8kyK4WPWu+Myi+4xtp176xG2iAvwzBhNN3uUwJmO
ZP0748OeZM07pZaWbb76n6fllXJQ9mUjL/969dfY//sW8rS9hHKeRx5bOUZkPmF/rKbGn4fliN2x
7Msjud4MscpFsv9fh1/nvy6XY7L5nzH5PnJs1rpia6jVtGFvl6E2XhQVi+p6qDqEMKRT/zNqDCYB
wXo+U4DsBvix/dP/fOlnK2bKgIql7KJU1CfZVOsyO5ol4mOyb7bzf/qIIBNFDsmlnPXobmkqPwc3
N3xARNFdjlW5zeyemONejslGhZuuxmN4+RzK7fQlYhr7elGHc+PRRM3/c0yeKNqlob6zSuaub/45
lijtRtMG9fg1xo7TR8zeeC7NTAtit4r2VoVidanU1lWtTPUa5l7M0jd1PxpXe88BIj90VZlOSyjy
wMaA6FbOC9unaN4g8VZ+j0Fc7BMMIA8URmAtw07EZG+r6d6wHZqMXEpYPNnl0F7MJNu7rLFnnDwJ
kZY0O8Ic26ds+c8Fyp97xF3eiiZzrtAP1UBh28W0EtlPYzclRPjqUzp1J8RQ8jPuvQJLHYDcoKiW
wPA0G9OTHP24cvkhHNQLudHeg4T+U9E16nf01oqtGO0iUBfthXJzzxazR+2vTCe/RSRvbzYllR4V
QSZNhyhH6L1Nh0F9q50RwGiXrmwKMkkZ/lBYUEXGX0n1YbR9y04ZQGMfWe/LaFbbHO7cPYsRKaim
8ie5/Pksh5pI769elh9lTzYQhaNdC/V7K6+XY12vv3nW0Fxkb4jLhQrT9NR1swdOrRPbMk/HeyHC
AhpsPAZKNI53ORaXBLuAo66y5+HKeY7r/DcyNP9csEwoHpOVBIOyvodscv1PPFriJt/Gq5b4qGJd
uPm6YOixezCVJjvKsZrf7aVTwqvXUsOfy+0Ee/dFW3IVE8903jlutKYnmLblWGTFt7yggiqHrHIA
dZuVv+S8LoficZl9tdL0vewmc1veZ7Lin+9QYIGtA1SSmFcJcgUO+pJUiXNIWuZXJFv+A7r9vKRd
iM+18NvX+P9eR4q/AA5p6Dv5fl8XDlr8mKjGsbPJRx8Fp/IJyUDzaEyrfk4dTxs5JpuhVMunbm2i
RAHOqc/LqvkENeffE18Xa+niHCpdffkakkdzFpZPX2Nukv9WvYbop4m9jdu0yVOpUzIWmPV+Hn2N
2UoHiKDxTvIKhQrT52VFVGcHRQcM0+mIVyeViRmKmndvEYmgICRm2MmuJsocUf0e3rVjtW8iDFeQ
z5orXC+OR5EfEiEAVa/dUfQVjsHgTJBqYu8l7DfDy8C3lSYZ5rVrUlQ/6C3I/W7s7bepaMaDUIjY
5NlsatND11TzNjLhyg+d7ZzChqDETsnOqYomEEnL7FdnKNiCeeJd9qxcSx9rnUD2Yje0Xw3TQiWp
y29yqOwjoom8Wi6yC2LK9PFw/F6j87DVp9p7teJBQRIsVgLL89xXjdDooBYEdbJbIvWC/hpBjrzY
YLp4gcFwlidDEB2v33Qe68EfZ4PfVVW9qOubph3hbud5xUVeiC0xMd3c44yEceFGjo2sPIFoUaHy
2N97cTVAomHJm+TCJtcmV3dC0p1rGacboIv4hq0vBydrd8IZMrCfUbwvUAt5jcZbVTX5zlMwhs7G
VfdytB8kCSyKv1oflKCy3pR0IDuVqd/6KGV1n4v8zdKmmTifWQ7TmIxY3HDOSwzdGeeK7G1QJoot
XviOqjBODhMawl5v7mWvrsbm1TGOzI5xYONl6YAKOjm67kHfSlE0LkLx1k5ksrKakhQ0Gv2gFZHj
C2oCa5bP8QeQLkGcmf2ONNaaG3MJ5/PH3BuFb+p5dPD0LXYX7ou9+sHIRs8Ohqk8G0XzrdcVrHjc
en7mQyPDUU7kqzP2LooBLTKheOxHdgXVUEdDENWs8kdXDC9hWKuvOBlKxM2mMb3wkZPXSmtidVWp
uT+zBrpobeSRWGMMuzSfoiLKPoe0KYxPijHckzb7VdmucWhxQ7gKC324mRD3nNf5X8Te7S/XFNdh
yrXfuDXsUq+12Cw9t/OyISAvqGF3HXAJK914aPR+i1b8tSiaTYTFwpuZtMcYIO8vLUcYTnnJcMO4
63Z5RuC12JUaedpCSYrAHZOKonf8jaCv3g8uRAbReQKZ87R7MYeyIRFgx78a8UONFnvvtdqKzi/c
7aySIywSUWKc7ZK0VUHG2ot+W5KxeB37ZGUXZuIku1mN3iigiQvMe/sl7GfqUP1Yw9Uwppe4MVd+
WdLuQAUnh7ZGI8RSigN2T3gBZHZzIOnXBOZKK2dnbtwJ/fnzCzVIChRbQFBBolDop6iVbRK9i0ne
2BtTv+E6eI8WZiCDqXYXhXqJ23cB6kvRqjfd6bCJyoubxW7tbVhc7da1+k6eQ/rUO/d4aG8m+6Nn
cn4zheM98gqVd5wW3gbLmHHRxoR5PTchBEeuGVfTtaeit3ivBzL3a2+gWHwvcOKVPRxoqnvrpTsR
VtZbV9aY7Rb5Xp7rPUu9OWFz+OxVZn3rxuVoqqmKrIV+SOtsueZr06njeUk6nXQNvapvh93gKjZa
Rrp9nXTNYc875xsyOmgGyEFjPZNYrDHznJ9zvbGv6qhxNpy7JTDjeECwdu3LU7KhgInN03CVnc+3
yuvWoqhakkbNR3EYh5y0ZCswTHOtRkAYQjlMdsv1D1AEsHn1CnumagGciO7U6Vy9uOpy7MX8+tmV
Z7SmGk6xlV7zbPjLLJPymJPxug5D/U+DAqYT4CtX+/9zYlS96Unno3xd2xmOZmzaSas3AMiRFlnf
Je5IBk16gmCAGUbPRupOOzFAptQyNXrmlwRJwB6W+bJ6GMkxeZ2Lw8yz7Lq1+QLjjizD+vqv8aVu
kS9qbAVdxqghlAu1rZhDAeOUpki6AoAxFMsxqygir2OxyeyJEFAEnMPuXnOreKvCWlxlz/PmcIVW
4ki+nhy7RNkro52wkS76V9Uu9Ccb+wgQIx2gF66ogaWyOX7IjmioMSF7vlxkV+uAckDGy/ayW81F
cgxHD+Tw+kpkPPPnZYw//7Acsq3Zj5ssusuelY+kWEc0UWQ3xvs9sM01Eb2+XNhWdYKLYW9kN9Md
66WBgit78vN1kX7I7Lx5kZ89X3Fek5Uo+Gmun3sFFs26VgWyW2Euz6NZYJoiP5udI4OUIAS19uS7
xeHwklWkeCksU1qztEL1lbptTjbFAhLJc81cbZbtQbWpDEWYf745UzlvkihyfgAgPjcc4UnH76m1
lj/kLd5nMqHfqx66CEV58cDnm6We0HCDR2d1BcGRHarSDk+dsYhzGCrxgTpkcSgR8XzW8+Q9Q57t
o5uduznj1+641UeRlzaWy+l00ipMjd0E9A25n/jjSCG+JYPPxkCL3OSaTUUCEieKzpRI98m0vNpL
YWyQ4wS+UWX2U7f05bLJa43Hm1/qkOXPslFsO3smG4opU/jDQeHRH1IY6O5YU0+L6gHAFdBzOHQq
Gps9LBavm86A5Zdj09Y/sc1UjpaWz69WX/PYTS8afvDv+K79KhbXp0D/NMxVuBO2+F33efocJzG6
tZmj7KDpq++VlWgErd1Oc3X7Tdh7SmLZN2NZxp2hxEngKtk5UrxfhOvqyWzi32Zc/uwnYVLeqZ2D
BmKUKpuL/xJCY1OTZCgwQX7whJH+PVIkymbLBYpUU6x0+GGn9eRtdUF5qQYIcC/LPRn5hJIfpudd
keAhgjoxVQLtW71E3sHyqHwCfM+CWiCPaTqAlUaw8G07hBfrbxfW93UstLuhtieI6PWGKlS0U0sy
YhZylyReJvK9KrF54xjP0/S3jnGGcSs72z3MeY/84QRAufHJMyoHTaGuBqep3sGd15EHCY3TL6Ae
6jUjA7ZFX8neFnax+sguR5ZHJDbt6Hudu81j0Vm0GdKfHQr3gLsdQcaURjEncZm85NdcYLo4jWjn
YrX4Z4EGU3W6hxtg1PrWILobxVttb9WWOEVWQVY+rtxtVKjGO8jPn6OVVH9MVDCpBf2O+76G/C1I
1pcV4hBj129UROqOOPeNd7XU4pcalIrsyaa2Om0HcZ7k2HqFbMJKB+kyeecQssodGRUN2F9yABsR
JEj6Pw+aqT5mSquBp1Prll0LIcVrnnhPsjeALnyMBmTsyR4ucsiAfbB3Yrvetm6qPbzB6EB5AiBa
e3JIMywE37osPckXrKvP0WBlJnaJD6UWrmqfVf+YQyCtZlzdZA9royjI3BAnlvXkxM6GenV3kj1P
1/pHrGQgBBxM0OSYjtXEcfAKGxYNL5ANQcmOnwb2ousLIleZg7ROVdAIXEFUnbz0OtWH9aSyNtNI
4k+BNHCUV5DqHk9hiQrU11tGbnZCfDX9/Mx5PJZ+7M2POSHdMVua/mhDHLaKRpyyXLDSlV3yx+5s
dKWJne6OsO/Z+FHhiftKTtOfDWvC4aIwXqup+iVShCbkOVK0qo84pXcAMWq+2hp+hsrgjYG8tjD0
6FTjduLLs6NKpQf7dWsfmi+s9xVgmGbOT54ggoCKFt9lgzhKGdRpWAbpv2P6HOebqPYQ77b1+D5H
Eyiv0EP729xnIjYebtkbj3RRmPTBtBxlN1G8/qgtwEPkJdpoGw8WsNnJ48/ri5Yy8oRK68FeX15H
zQ64e4ggOty2Wumdu2zSpGW2a8fp6ESJc+/QRr9OiQLNXAeAVpoR7GiMTfbyYjKC4oaWHHuasCt8
UL9twA2aAoDN/7xf0/8pcyUMYPYDjMJ94w6XTscpre0/u3KsM5tto7GeyR4mpuV+qQHYfXb1kFct
+T4EuPEshyZjoZzXJyruEHX0kGPzEp60gh+G7DWdMhw6qym5gj8qm8GenyvAIU+fQ7AgMUYavY3h
FPGL4/Iz79DOsmfd3FDbpVJsjNFdNp4q9mppLFfZm0K3vcaNuy/1LE79pV2zwE3tbOTZMmaVzyyd
1FmbJruvMcNLf3uqyqI3VO1Ni2GV/XbwFp1a9S4bniMUPAaq1V9joTm+NbE6XVD0Ue9DFCaXRrP/
+rogZZ+C8kbb7r/GXFyvuunzTdthRLACGSHfmuz5osfJSzd5+ZU1ML9SQj8NkCBOsodRpq1u5KGX
ibvWmd3xv8bky6y2/Nl0YbTVqjoH5FM4N9m4DVlCB0IADHXGKlUBpEstphm3KRzVR5OE1SNMK9Jr
XhLv5VgeF+QqEyDmoigrf65DdcOzHx7lxaaBR2uJSrFhAv+pVFyVMqbZIOrj5tEs1b0jUfiE3mvz
KFNEbk2hhL4KHRSvh/Hs9ObADeCkAD61pZAKUkqzm4c6N8lzm7hHeVIOYVelkbxvvaM2j9V1Nqez
3YiB73M03lpzrE7e1PSgguYof2qiKiiqQFHHatu2TrPVrGgBeBS2O1MxnKchhaKRDGG6ulgF2IF9
a42whA8/XMJqeLKGCMV2QU0KXsLPsE92lkDwILXY6ZREAF6l1Ycptj8WtwDB1hzVIYI5oQgw3eqg
bztiEL8l+ig8bGr0fLOAEvanWIFIGrKay2of+BjY9SYYdFUZTyAm3rTGifcRCwIJbhVIOiDlYdDP
6oLWXKcpBsUF2Emuss8m/Z19F5MN6IVtZajXvM+OmFErl7qvoMcOo3vMBwhwhvGWtGPC9s9lnwza
Mx+E+1hySzvNVLTJd3QkE41ykxdzB2dqo0446aJOTPl2xg3Aq4Z00y2skWyGn9ThponWe1lF+GZI
DPZcm/AeI+Nitom6U7Di3JTx+7Isr1SEtnGnVbvS7tzzkOM/SiKAw69mHlGAt436jGjZNxAWE2Zm
3bCrHIGPq66H16H44G3ECbkVY4Pu8+g7pkHltlS0S06smluTejMy3nms8+VsITgbCUAiuYJzX6rD
yZvTQ6uNzanpwybAhXDcto4TXTK3WbZqp3+LJvwDQEz1QbRA0VCX6mYB/7jVuvmmJHF9yFFrvCCT
CK6ENSXIWqe7VGVJlkQf4W8toR/V83ABSHDoGwQZuyb1i6bae/nkHQtjrrcZcQNbK1NsDEyZ/Gbo
D1a9IgKjXgvM0U53AIR/ItX0Y/WkPJhUyX3u1uADh+t91NnI4PHc2K0CXC/turNGi04CcC20JNix
9warvWHDtlF/1qk+w6szm/MI0OCorAkPo73JiFpbw2pCFB6jnjpIJhBmKVIkI+KxU9/0/MdgK9cs
g+eLOIqfJTfQy38W16hP1N9UVsK0QXNNPc1lrd1NGB4mjz3lXrsZU/A3Tu0bhYgvfVFHp2giwsg1
fr+zwAk26yvk9sb16a1yUlbOgCaFE79h1EuAmZJDteum2Qt7/umaqnuZ3LTzSQV2glToJ9gBiy5q
S7ZzjAaBI0QEmUYr8L4qmzVT8g0iQOGPSfzR5hUu2bF5YC0fUhAryFs1O27onybDImYiDU/1AVOO
rrZeSIzomwR02TZM2ofntnDM3BYTMdUoj6JhHkwU01/GofWrnpxAU7ygaapehjjWLt3aOCa+hw4k
zKzYCD0KA7MHqSc0nR2K4vTMvVYbRGnq+oCydnEZfShUHlBiiFEUIpXxa7DG6r1D1pxF+9AXuKE5
LpwmPaIGok7QUz3C46eoBciz3NiRdD51z7oyr9ia5xvcAN6yRBX8ecdaIdTbGXLx8+SRYG/0fqYq
HN0RVmH57GoQSqHag8M3k8sE8nKD+xJRBZvCPlXh8Jgdyesli3a2t6rP1sNH5IY5AmUG8EZXzwAx
mAXAw3AvFhz/dAjzm16DytT9HiENxsB+g9YDztfYDllnZ2MWneojNF0GatmDUO4VDFg0VUE+Er2Y
KAopLFTuY67n+yTs9kKqMfeXfkYULe+eYS/fyTS3Gws9+aM366BA9dA6OrZ7UsLBOylp6J6sFadT
J/2P1vUuVcw0a7YK01hW14cFhSWcOP8eAaLu677/G+8DA06wHQVKlc5PI15FF4fkcbkSiKNMf2SO
ewb/MBNlTyF3cPx7YtdOdiMCvpQkgW704aYtIVHkSU2iootMqm6VdajdutxYqd3tga6XgOI8C9AN
i8EOMvPJKShK6SWaW0jHPiqrd8nylNo2TZJ9NXfmfmhq76/Me4XL1Ktd+Guxmy2cd9ZSb4XIKL9i
Y/ALK49O+hRhs1er7ZaduncYAJ7tLXCg4E4oSSkhm7cewr1jlSQ9VHNLzPjkTdb4ko1oFDn0EJNJ
g86MXotcsc9fTT2WzmfXJvI/2g0UMYylr1ZI7OiNFjhGNwfoWXveLoxCzxce6msaU5/PlnmjqxE/
xdA0zkuTUDYl+vjICj0oonQ+qQvyTQhF3bQk+m2tDlFQdS7oFsuHkd0ZC/HarOI5ZjFpF9Vsuts4
dPO1S9aZm55XRd2tiQl16ybbV5GjCj9z+BrBhB2Vjv1HP2REHlb8nmY6Oodm+WIZk72bipj999qE
7tPi9fDQOi0J2v6WOW16EmwPTlnoxFujhAAAGzs+W7Z50yMD9oY38UThGjiCuCK/lwSj0twWfA5J
7LE561eBMy0/SAyYvVakoQoDSzSt1esKBOa/jdJTLxrQNi097DIMgaRWWIHUmHKvI82CX4OD7Pla
CFAWPdBD3EEx3IIjgaekB8c6GkBjzdE4s+MMeS2pkQuC0kce1PLcmvOLKpYJakdobydUafx57SJT
MPuDyZdlZi5AM0dk8Ep6pCcXDXSRZ5ZnEBmHcYaRAlzp2pv9TenwfyrMJN3qeDEuvsTMiZXAb4E/
C5xxLuAULO51yjSNULDPnz1Kc6ekrd8X4EZveG2ANix/iDHO3tQClxiv+3DLkIdbZgmcNVXQLDo7
nYwHyvFc7Uk2M0sYACtP2YbyajTAMfSuZKsA9gxBCsxNYZ7k22B++Bo3UXHMk4ope+qdLb7PwEMo
KQCCKxe/RDEtdkqb34Xtm0x5T6MGpbcBKKD0AKvSlr+H5Ej4lJBgPaSLeBdIwSE+upsxM986zgTB
fcUbAdDephrfLvq/meJnQ/OHfU137sZ830wNyySowNTBGVlNIQl18Dib5uiI72VRGd+QkEeRc7rr
aWQdslG5LyQBVnqruq/N1Xgg+VvtjUPiTYJq/dZLFu8oYuuaUErzMx1ZpU4tEP4zQIzbZ9fU54uW
Ja+Tyi5V1BEyigLK8GrSVIfo2qQtfw8o0PunAkSUN/3OpuANlquyP4UjsvlPPzraA9iuizS2MrMR
MJmntRVXX2RDuy0z23uBBeA8q/PrAoLvxQCMYBdRu6uT9FtFYIB8ZQy0sqKYKrtLpufEfFUOQFNR
9mnvCuInIwP+Ym2LqDf8uiqHA+yI8rU3m/YwwRbxZVdPnRa8cWNhO6m0T4TL/D9db2/1KvqYbWXe
l0m2nBH+eBkWwN6ma6fPEVIuz1GrNVSGkcJ0BicLrMau9xU0cCOCnaGkSMzlfLyVqeGOSAU7giJj
GW2cZcoDdtHPBnkOZvFtnj/3ArDYj8J+xbSsO+YrZqZacXUChMXRdJ7jFTfaGLN6BBghViSpbGY9
flcUIwySf4fkuLw8X392zamKuK9eB51uk5cZrQR6tjrIaa2po224mzEWPFjiNWlBCoSPqY2yXQSd
1+4MuEXj9ECoHHVDPO8+dTUkRkjihnKTDYObOCh5r4Ib8kQfZpAkp5+z20YncFnWEhCs8knkofxF
WzVcsoM8TBcySLCw+PfGpgTt63Y6CkKVsp9XSCGxbH4qB+DWUYvXQ7hJFW3NIzAagcUKqKp8d5Ri
m6oRRqsf5jCCYl5vXLu+ozz6wifaWqougYQqysFpyef8IK+MnY47gyxi9M/ru/VN5FWaUOeN7eTZ
Vn7KFK1pCrAIn62ufvuoVfdSYcTxfEju4xEM569+/f4mM3YOBWrUsgYsm1Tef3mYsEWmpIXxnezm
eb0XlaLjP7N+pgLcZ4R3xkH+SfkxMPAVcT0iTjLUAX7qH/J12RTBMV+/xs9vWA5KvFQRUnWxVtLo
19hU6f0eqRU8mQB9fGJ/5dMA7ZYK9TRnU6DqzQ+JB5bNCIy6b+DXkU9FciSvRxszotrJmOPdNpBF
70+cl1CjvweYi4HXCr5RGwnRXZe2D/nd26n7PJL32S2NwbRujTF6e4TulLfKU+aw/esEmm1fXxrY
YR0IdRtt5dclvw15VGGVmm7koXwKLKGH1JX7jVcOxQlfRw/0mTxcG4gIPBvKvsYynLllTBeACMCc
caw1l+C/DuWrHRwpQCK7RnH6PFyyATSUHR/k35valhx1u0269Nsy6Sd55z7vEtTSTWll81bea3lX
0q5k/99piK+sGAD5nchXyCM59vk4yL5sjAzHkLYXQDQRfRz7u/ziPx9NeWu+ngZ5piHzuanBsG/l
rZAfUh8a7k8XlbpPBp0o16p/dqttCHKXn/fXLJxhAXhl7HKiAZ66h1YXHUxbsSsWiM6dPt/1deqQ
y3ae2M5++T/Gzms5UmXb2k9EBN7clvcqtUxLfUO0xXvP05+PpPdGR/9af5ybjHRAFSRJ5pxzjOGN
RAIjx7eSgXPChFvBJ2REafb/XPjDbxBZZK8Au6u+Ovecnx5sMimRJpq6EVOA+L430I0fTAKy+i8x
WN755s7hFB/emg9BFZ/voIYbLwtATY7VTvNTZdyGtv9NahJ5u9xhJsGTatlAupfJRW7vCSKWO/Fb
Wrd4iM1R3sHR2I7rKvEvdadKhHlM89D0WosjRe5f65wmHyEO8KONGAltGO9YwrB1mQaC2kPtpIOx
XobP1MEsRjroKnr13nAQI7hvjO4wpAbbkmKbWh3CR/YUXPmv1zWz+Oj6xAo7qUa4whSQsoy9Mbza
6hTAqGVmOdHbML1N07IYSaK41GVYf6YZyVBHa+taRUfMSny3PIk5UvQXyfK2fhiic1a0j4XTHZxK
X4uRMB+CrMBeeq0rHARiLmTDXu1h6D4ub/gylkWdKHrTKJTbdlcRpLf3rWAn2nQx2EWP5fjPQ1CU
xVMTufkYUZ6zn9pF8VPdPGzzwjT/Tj3IyuHgj/WjB1ZuFRMek8UEubUmEc7Th0N1AJp6KhvVQd2h
Q4GfnnWBeOKdqSIMaj2kY/1osTZgf3hRsViMcoZUc/SYEpTSlc3ZmGJVxz5/TDu72en6yFKiUuWN
7GXYbloIZlY4eHcCdzCkk1ykPnblxgvyByspPjx4cVUxDubXaSmLymWYLGNFdMm6uD60yA+KwSiS
cpquRU6NgC/pIZgncffFSTLiGQdiVhh2rQusfi3eElDt1Irsh9rO1t5SAxIlsW8ZUA3eAqp7NwWW
wueGNaEUH7GDAw0Jp/iGPlJfgpZwd2hMtuIei0Q89nBankCUyx55iH+kg3pyQi3ZyWN/jvQcgjKn
OYhJRmHWrsHs5rDnbvzMm78AWv0LUH5yFCcUT17kmOnrCQ1jBt2vsXPuiMXZc8yyG5lPLppnu1SM
iGUykBXZOnLc8vvUulc27QDwfrmLeWIxk0bTZyaxE2PjGsCFBKgEXMAbcckaK3EH+lHRBd8akBMN
XpReMbYzj5lYbBGvW+wH2zoOBObgz90Dj4SjODDXCYph8+pq3kUFipfhc1OVeRIGS30rtUjbifOL
3+WaQX+s1YdRS+udrGuP4qkuj1bk0qb5GWpDsOqzDKZ/IOR/N2jLxCGJb78ozws7tqc5ijRsH4jx
3yqJmYLOr9PuCiG7fiA0rTgJ1E4XNMWJsfAn95Nkfr7iSSxzzPJg+ED/joFn6oNTbgwA0tBiWBoK
Jxkvgc0MvoEhcJtzy8STEcPak7E9GoQHuxm6If+dzEWHZUZfnuQ8oKf5frkJS6vIiS7//1OxVutB
L13F+yRWCuLHiOK8Fl/KIjdXjgGyHyxoIWYQC12pMQ8yGouii7jsvOQSWRQ2edXmLH7tv2H184dS
/M4Pq4z52Dy114QFXHAIIo/Bh16sX3GOYLoWr8mYQQez9gb9G1wr2JP9Njpkle/LW9F9zrrTFzQg
GKTx4nkdJ0aqWNEtyVI3jAkuBwWmSIUwsWkRJv7OksxRkqL8YS07//p87EHiXPsMXreWfEV4+s7E
SzWu4evNcEL9sMUP0cuTaqvyUdxssagTueXeL3U4guC89gCALJ3F1ZficqzILY9xaVjO9+nYIH1p
IOpgDmPOFBNnQyBAehBl8eZxxyO28VP7/OPHXMlWgdTJH5aR4hHOI2/87gG0P4rhGsCkS9D09Az8
poFyQ4yUf86Ko+epiqCc6mDn8eYzFMQDKbJs4T5hQgTAQ7QuDcseUDSIZOknip37s1PK9Dj/+mkk
z2CP5Z2Z1zPzYBa1jpo2+E/++96J3NxLZD+XxUHzWT/0+nyBz0dJCo6N2nxWRqhmxbyyrB7Esf9U
t3QRrfM6W2SXRDyPpShy4rh/PeuH7YzoLTp+utQ/1X0666credOEj9Bc2fgg+qZXHA1nfBXFOO9V
xQsvEkwpgDOBEbF5n8xsS7LUjQmaoMDv6FPUGtm5k5huxcmXrh9aRNbVPSKEcMHPI1q8LMsb/+ml
Wl6g5UUTdcth4oh/rft02D+dfn5dx3QC92ch0X79xkahjWXttBYWH64lmXeyS/mDreKfun+qm/cT
02nnK4jzfOozX6GLnIsidX/kxvHXYmoQe1CRW77RYg5ZiiK3LMiWzp/qPhVFP7eFMKD9qZRQIkSZ
CZCPlxPfO8tbMYTnrKgV5RFTNtvqpEh2qpM9LdM7wVTAxpeyNE4wclEWMz9rIQ+LkpEY9mw6cj2j
HtdiesD6DyVrBTPwX7jaPGmYMjYEMbtk+QgIE/K3jXiSIlmmW1EUQ8ESm/6lzzIMlrpPQ2g5Te9V
MSYLG6RXJ4/6prHUeFyL/W9EgAHmoqh/9uou2M1vvLgpSzJPq0tZ3K5/LYqG5dUVRQ9Dyt/pW5Q/
nUHUjUlE7IQS8Rotk/28sJ7bxfNZjqzQKmHzlhwNDCPaZCH5sHNcuoljRSIWBktR5D71E5PoUvfh
j4uWT4d0TiFtR+1KVOC9BEqBaoDogaVcU4jkmD5cOYp49ZOYutwkSpKDuDN51KbJYZStVZVYxkE8
4eWJzu/+B2Pmh6XC0lXkxMMPshaL3txpNnKlFqQnWhhAk6LCld2NTo47BjYXZbiJV3S2U4oR0I9q
WL2JF/mvVauUvS3S2bhOKpyDaZocIyiCQYkDWhNJWeGtXC1l1/Ak+M98Y5VPvMPWaCBAxoS8WD4M
VfH2uuqeBWbbwAEQyHDXiLsqnkuZAGVSi+w5D8GZCDy5Oj3gsYZ0p57tmZ9uv7ipHx7RvHWd77rY
s4js/JoHOCdHRx+24i6Lyy6J+AFLUdzYT3Xzrk60fAZzLj1F8/KXVN9X1ybSeitkDJGK81L3tcnC
fq9BBLhVQcxSBHoGAWl2RGeSVkPFd6ZZ0PRMrY5DmKcaRWg3ld5ToCR7ZTqHHJXJNffKeiV6jU3S
H6Qx1zdymxCk13XZqgp41UXiJLa+Nh0CPBViii5xZO/kwDfSLZRBCC6zs99ilSRqeLCOlepVD2Cy
8DVDGgvwPLFQLwrlS+z2z1NE+xcPGtgv4G/KDaxxPawcFEVdAuFREuGeKHtYIEKziL+EjgWzoN5c
hxAuBIuwhZ2Kb3/vGO54j4vqJ3jHQ6sr+Wuf6qhqxe63NGdJXqIDf3I9mUjxpHpundH47mCtx7Pr
ejgclBp2nK5beVVZfi1HYnrZkucvqhybaxh1CK8KoO2Ss0kWQMeUPKZGAX+TLG8KKIJhhsqJ40aI
sbj1UwumJMQEOhQF/EjZV5mZ38YhKm4iJ5Ikyyx4z9IUYmGM8EYWepu8gH7IHbp3HefZvpYnKr9E
LjTkSGDi2EwG4JXtsnMLsxDWaxnAp+YiJCrDYLipk4yYIKfu2A9XmX0iUgP3moOxvYb1a2iH4N5N
CUCX4O7K0TdoNaWjqMoTRLrhXYSVK4P4TDPw1ljevYIN+y7jCb3HkqKsh7732EHQEJoOoVWxyb1M
kRRFQ3Y1dF1zU6LGeRinpEwI2zMZW6Cr6bE0+GoSr5XcQhWtwzujD4jN9b0KL4z7e4iC8TaXiOaA
+ddizC3HF4HhPMAyE6wLv17Be6ptLcXQN8NQpXC8EUyfaYp+Mi1CnQlrVTaqqUb1Cil4aDBQAM8d
P78UQO0u1ZQsRcbnPsqwoXZQG5lg03L1lI56rK0VXVNOIskG7z+VWVtI68EB5e74McZmSA2eW5eA
Udvs2/eoS980XOnEhQP3593SwTMTmUi0QlbAEtOOv3F3fvXTSH0fqohoBQhxnr0+IewaHqyHUcGX
bAyRcS7stD2pbVgf4jjMbjwCBch/LX+peonBlcT6Vdba5xLWoKsdRA+dWVRAX6XyS9jiOLIge9yK
omjAFfoC/Xq6LftVi3DHapi6h0qMKF9ILNd0HB5sqiwJ2C1zxubDwUb6zYpH/SxOVVa6crMc/wA4
DKXOBFq0HR+cYrP8gtqL/vj+GM3nLbWxfqiaepvK0NqsXSSWWy95QqhwxGifVeyVTf0M0KL6Ava8
vWE6PooSQrv1F0TrAEMlPWRNUw9RZ2n554Mi+1m24eNCNZBAbWA/WCymrASC7gJ/WnspO8zKeQzb
iWiwYLI4QoMZEc3GrVB1qd5DtqmsRVHcniSWp0+VRUzYdH/MvifQpZgWeuHe7P/MfyeOUndvZiWY
s+n+wTpNRF4yOOjTM2b6Toc5RWRFUngjCPelLEZbX0Mh+aFSNIuWBnDHpnsgcIYIPK9bEdeFpEJe
MCmp5VtZev6hNTsPjne/+JbnO9Eedn65i1VYm4pRsjBYSzZq4dgDj5UXeJdmSroI3hNbc/cfGto2
Rk7m1XPNcAuEITznfYKG4ZSInKjT2WUj2WDCqBYqQYXe4L90FIfMvZejmx5xwP/LIbHdEV8hK/vP
p6mbDJLbx/6Wy1gD159+negtLjJkuVpd4nrCUeB21I0aBCyMlNdgSlIIJq6iOLgujIWB2wFel0OM
61NzLsNcvlo6iRwKemc+fA1+ZA4Obawqfl44aGIMknSyXg1C8WGWEq2fDhVFceEa1tGDBRH4fKi4
2ocjElXfNjkBGp8bpl815CFgx8cxM99i5EmJXBrt+FwPRXy2+4CAEwXmzSbBzyjjrdhGma88ybnf
XWy1/JH6ivzUmZn8pPrlrWGCveGbBukC6SBfv1aD/8sqa/VsElryaiecCmdOfo1hM3gNCukreGTv
QTTquXd1s9C8izYihbcxgLov6dSzL1+jTtGfFTfIXpToKLrwzUme5KoCfnnzy3i4tJ4SX/spgdxP
7VZ6VJI1q3HFnE003lQUfQCa4shx7d9y1KFeamO7BLkUvyZOCY+2otVrUdTaqjtoqKZuct2AEX9l
Gk37BRkrqIuMXt0GACpfqxZZBBm83n7CV74SCpZvzMTVDz2Smffc7J8JoWnejfz7aFf2V0Oy61OS
B1AnmWrzXo0EUsiWkd4h0YFL12//eJZZvxOypW7GEBVxs3KfFYLP4LCtO+I9yYV+vR2RhgUv/J8q
YJF/Gz/VqYZFVGwyXvLOKbfoteUwzFnZcyIZ5qmKmwHO7TZ7VkFMf0H6fSUaJcLYnonA+AqSV76K
KtOt8C/YXb4XxR42iaPiDNFaFMvQ1u8jXjpREmdsOvkqw/Wmgog+e8NIXEJm+Nq5hCsGWHTpwsJm
pleM7mGzIRYPWk+oZbeF21kn0dLWrrPVlc5g3KF2MrrMPBDGBK+tXLRrMD7BSRStQDYJUwjasyia
CBGhA6m6F1EcpeG7zTf/JkpDm9yZr9O7FhLf4/bewQ866TFOavkauMCIfRe5qi4t7gT6bKGdaB9z
p36Jwlo+E6zQPapqzasSwipfRPZFdBD18CLucqlMbqJKJDosR4EJgKFsVARXM9RjE9N7FN1D4Gj3
VH+sqmxnN3aBYGG5hcY8P5uDlZ2DBrDcRBacnyWZpGoKG5pZediETgvpuBlUD75iIQU+GM8whMXv
slE4W3gz84MogtEhpF7NXnO9h5JSa4klmLop7eCu4PQjqibtUVeWawLFi/idKOpkDxzf2qn4Pt5N
QzuntmQ86X5iXfPIIMBi6lYP8u+BaMkjnzblyrJOQY2InD0loxK7ayx4FfG7/6lbuoicIdW/i1ZV
9v90vFoTANOY4UPZj9WtlwrCpTMb6juiunS+RL9T2X3R+858rawefqBUzS6Jr5kwGxcxEXHd+LUt
7EfRtdfiSxlozltZpfLGLkPjGucOAixlCVsKvLAvwJF+SpBfbcNsbRM2dJFzXiq7D783CgFihmZX
D47eeCfJtKJ9EPvyE6wq5Uqc3hrf5Nypfjb4jQgj0kN4GAftgM02h3U3Nx4dE85xXncLYkslXUVJ
mcGMC0fVJWdOvZi5v2ldNTyVkJP/bZj7iOZ8qQVHQvAzNP4befTkcCPafeIeL+JsoWVTaRbACQtL
P85F0aw6StTveLWDuaenqI+GHhl72ezAbi+nMCz9bBJefrJ8Q9rGSqYiS9VZB4N43yNaN9VF0XRr
Z0bJcB/Qcdm0tVy98DbKhP7Y1jfWzo9w80h/KufZ7iKWpH1m7B6fzDrTf4JJhCxSZ55n9PHSJpEF
SMUbt2VRlLdQrcuDrhXdKbBrA3VfN0eWoLHgxyJYlYkPZKaaQ4vltu576PUvUaBLvyUiLecLJakC
VVxm/Bri7rsvSdabYlYJbMfK+OSbcIOzRPEegFDb+2QiFZclNz63cWjsMQfEDzZQIGKcKwP7GROZ
6Y7+OxPwN8CH0i/VQweZ6CRW2CzCI8/WfycwI6tN++whzVHVX9qGmGV4iqtnp2ZP2LSF8kDcRkN4
DgpL4K6sDcY11z2oqoYGVW9NlAZyjFqc0iRnkbOsEhcgFAjXJoLWBf2aL4rVOc9p7LwpQyhd9dZx
uAfQ95Z+XJ5EsdFgnkutsDmqYQsxlcK67NjkhLplle28eADSV0Xny9e2yN2XoBzfVcNTb6I0ThHg
lmo8iK6OYp0DxXDvouS33r6O8/iLnqnuizviS8yM6inXLOvF3fduYr2HfCr3dS/Xe6vuvG+Zui+7
0vyWE5GFZE5RHjqvy96QuVu3RmB/YR95QeQhu5WuBHm+B3ijaX1lNddNDUGGxxll3QnJ0u8hOxp4
iSBe0wLtt5A7NCBT8y2veVk6VFqpbQqzMXYdkoK3ZkoYGMOmQht5I4qiAYdtdqtG1LaQrD4T7MSV
vaYgugHB0RW2u+ymTYkJFe/ZlrRrahXjF6wAb00eDN+GYAr0qMFzwAMF5V6svoVjN3zry8BY91N9
MNX/7/42lEtLf9d2OQ/haevKsyF8+8/5l/p/O///7i+uqxYdyG1H3+qpEa47NuyPeTeUj6qlq3tz
qoMuo3wUDSmb37lOdIEosnrMp7pPx/LlhM5KcvahyjdRJMaEtnSKSt4xMpK/dTLy0U6q75ZuorEP
HWdVluANvPxBSmoDwCSYr14pO29r8a5vWnhsNkmvZA8i6XWeV9a+qiulKraqH8kXrwCIxyQlCjC0
y5d6SkTR1CRA93M5KTYt2zW4Hv/TKuqXojhC1MFtd04DAtqWqvlMSzlm0ht7+yHndn1vkf+Akcx5
j8AzMajy9Oi4YEnV3voymK3zXYOADmuh0z0Yto3gaATfShbLAd5X0MQAj49VLu001Rm/wsjQ7RvO
KghPX4FlHcU1/IRwvraojStK2M7NbRQcXdO5Ea94ULlrL8SNGKgOaNpOrer+pJY+nN2T4I5Q1JnF
dQw/A5zL5ks0iKSFq3trE2QFEr21jnqs55Dr1O5jYkXSIwTRzUY9OMiIReMIp4sGdwwk5Ja+YgkC
Libsy71UJO2ezR+0+NqfQq+/QTHSfQ1ClOCjpm4fgqpVDnJYJ0e3j/Wb76loYkj5+Br78R+CDpM/
HOwjB3+SdB12LKR/H9GT2Wt9492KrKoesynRZJaHfgZd4tRBUycoUkXIhlHnNyUGFw9lsrztnKy5
if6iGwJPW0QjBwTQIKeJJk12QubRkm2jRw+yDnTVqvgO6RACEQbCaFoj9zt00Mqb4TXRvgBac40S
QBVar48XyyayGHS8ebaSLjhmUBmfHT0wjpg9spMzjN0pKfr+KMlBfk60DGEftw0uUeVC8dRZ9iXK
B7ReS4wkQRO5u7CuZRQY5HJnO1kP0BXSZQig2jv+iXwbh1bz6ML2BG8wsYPMOEQDFW37NDZI/SDu
3D8HBvTIjb5qGx+jlJfJLxU+6LXfy9prb9twecN7+hXtmXZVBEN/ddGhgoI6jTfF4AcwYcEfx7cJ
wIcbjz+iyt666JG94b2u4LUJJqz9GDwRS/onMOXxhxRpPzD8Ai83PAzlnq3ukpqPs9vp+3Y6gx2i
30EcWI7EQ8+Gyhwg6STE5EdGXKLa6N8dYg3YAibdGW7U/l4ipD6x8Y+QrpVXxxgaqJB5A9gZ5Yek
UiCSgbyvv4WwtbAo7w+pLgXPruRYN0sBTSuE4H29BXJnuN2hjbvhTTfZOymK92xnvCnKkGbQBsj9
W0AA4NbLu/YgjlLD6FhqnXJKLaXbYEvMTiCCQraqU2Sw4SDI4daruUofIEQUXUTuQ6U5tYjKzy1L
9z4R/IRcYDmPqCsKGxwaDrx1gmLgzchrpBxrqXltELA89a6cQF/BLUng28Zu2YH0mIow2jnboc7Q
uZyKqj4AWtKN7CiKblwqK9CJ4QqRB0BypsWmYErU1EfvKdeH/Nw7UYGCBTmRLH1ETtShNE7vSiVE
qUuJxvo/HDdCGJUDUP9f5xbFD5e20BE4shJafahbDhHX74N8PCXxWzX4/jNzrrvKQss4qi7YijbV
nmTHcvda50vrMeUxW04W3s0iO4iSOEjXnKe6SZyrYUgHqIvGm9NUQArrtP7a9lax0jrL+1570jOA
IueXrii71GY6gAd87SmpGtABUt4mCf9gzHiAHST8UQRlyGenqt8muft1ZDT5FTv3WYbE/QpQoLim
SuHvoDMdV5EuF9elQbSywPrbT0eSJ6uttdy8EiKDcvN0BnGI6LgUW7O3VlZX4rP870U+nVrqI/BC
qvsaE6MKYeZ0keUEohh38gHnV3ja2J1kXZreQ4AI6VAUX6TWB0KiWncdJsd7bE6zr5IRYaD79lwH
0hdJpdg+WJgKrpaMcEkoQ/U/F6c6lLq7azAloo4QTGWLLhpekKl1aRD9RF1RyslO71AFEMXa1NJt
AC3MpgkHzPtF+SMAuOBkcvmueAPwtzYfXq2cTXs5VO5TOqbthlCx9lFtQtgwrT55sDVIVUJI3K6D
0XaHjKhaGBwDYvaRrToasQMnyDSLd5Yc3NJYLnYJe927DNcuFgOs17FRShjWs+SFX+evsXnbXyMT
BhRj1PVvaIq+uVVs/swN9yRjyPRgwgHXFJURS+mXLK9N6PswMuDQaP70g3Nx0zT7qVXhd0nHSs1s
SQA9UUOG0aKGpUO1YEDpmYxJ9+KWXQWnORsI0dpbfn72E6CAojVFwvPitmO1Eq1h7CdoXsIpJ1qH
2oxvpaR/i6Yz4fFIH+KyeBJtoW5jc4JoiTV58JDXsnQLURIi7xlj8CByIpET731U5eK4VIkcaqj+
JkTHZz5qaZWtxNqHOKJWos6qfOgm7QrcKeSg66Xfch25S66Vnpknd1TpO4aoUoFEeuojJ8dF5OI8
UWLl7NiNcpbBUYFZD5R9PEIVIxpE0tuwBq2lqU8pSUOxW45RXOlnPuYw2/33NB+6GFYIhkycfDlb
i0zHurWGfDOfVzS7ccglPvQcTUlaI4elbzTTAQg2nV7qSiCCIFg/HCga5kuKH+gnsrtzdP11rtPE
L1guPjgRQ9C1GvlY+fXmH//T0vvveZVfiQdvw/wbprsgch9+7PTj5t8kWuaLNnnyEELsClR8b9S2
fM6mbqKDq5eYeURWtIhkELdfZHW7gbqh++HgEbpKTbdjtYGcWl9dqygo1iUCFl4A1Myr0u9GVg1w
6BHT2MpH03fHveU0vwnLHTYxxIpy8LNVI6QjdRM9Cgd+MKdrjn5c/yoT19mxZjrbUJgGhRpsFHOY
qGydn6aERHbYrKSSiRyiWR06fNvBxlihbmWX0Sv7zAMgvBe9ap1Vy2sHr8fwXLoFwcXNi+L1nAyY
H4zY0a2Vq4sVgr8siHrCoLONsW5luvrdz7qLhNdzyJBEHKBgyCeHXybhdIjA+x7AEbNNdaJzICmP
ZR1Jdzlky5ujZ3Qv3LPOWgR5uamq61tgUnF0nesURFxWY9Ylx+UoD0veJimhXEI3VbqLBjBo3+sR
xFVRt0A5x6eqeKpivbt3LIRqq4QLPWVL3o2EjEBeFvJDvBcpR2QFhRxkD4rGgtmh7lc9UFPdId7Q
iG+t0qMANiVD7D6WHTj+JDtbXmcQ9U+SYS1egzHrd2oG15ioS2Fg2I+orGEw/U9dM7KQgNJU3Reo
6GW24T4kUwIdhZNbxb02oWuKa3hxetYw93FKgljLD/ZgDStRZAbR7iFsFACGqrlqqa9M/Wtg1NpJ
VNlSocJL1o/IhVbZVtSJRFNdFTcRnI2iy4cGGPO0oZovLKoNNcO/O2TpUVxY1Ll+tzKdWtvUQ4nH
evqRojGI5PRsmBAQTlUGZvWbZUmbzvPDxyzfZgCC77WiBI/4zP/0QeEeO0W7QkQeX3rEqu4isUe4
/qG1MnZLXTy0KSJuMPNHshRKQBpdDc3r5hQZkXHH2G/MxzaBuR0zF/Ujv65Q0bLZtLkxGkOjkdv7
uYxCUrErs1hfE+dLu58b6nlaPIeV/TA6rA7ascBXVDT63XEi6cEIzt5U0ILwb9Ib5XuD1fI06PG0
LQTvg/ofgRlLvz6C5SgemXrFiSw5M9GuCO4I3jW3PBs284ga88Aj1rhewYpcPWRl4j3qGMke1TB7
yl2vP4tuImFJpq6QBcoPoij6KrCsb4yCyHFxlKgDUREDSYiu7OH6tSN7zj1ONecOL/d40rTmm+eW
sIRM9aqVtChJhSs3tEH+i24wYB7x3PtX0YOV310OFO0cjIy/bAjqg+Q55h2wqHVHQazYKr6NlkE/
WnfRoNSQe8o5zhlRFA0Qpui3ImbBiPKGBHOsX+NK1rR1GzD/Rq1xWfr62E4RM6usfawW4c4eiJiA
ztJ/zEFDbJBnibaaBTPa2qoLd6c5Gszh8Lc8QvUcPOp1BTZUi7Af9NhDbS1GVGjSMhEJa5cRtSzU
PNWxZ7WRe8jhSYiFuBNTnwvx8N/cVIRf72tao+WHtoZD/N0kreIiDn0SOeSaE/zXp3pCCTVTCKPI
iaQTgZJTwqaWwElRCXVts3dUPN59COFLNjz7c+DVFOcts+wu32R1xMxSs4udgA9LwhoZqIMoJwL1
0OrJV30CHjUTkqacfgLaRCCPTIE/MgqI3WCDxCgA7+5JJGpR9yMCR+XEv/HfrBo7P4NIhQOjSqF9
FM1tO4IQFdkQ2hko/6MQNwfE+TjtYNmb75g9IEESwTMS2iYuRHEX52bIXs6TVWYP9wlyByDMgC/o
W2nQJCB2ze+h0X+5sEXEWbHvkf/aGMqTh67jKWvaN4vbeg6QA9vViv7NH3Rn209RtRGnyZwzM06y
Ff93udsiJ54APix/q3vcKwmVtLPcqJsy8vRDjVDbydSy/GiySYiKsFxJcrPvdPMl5l8bRg9CH1CH
zBNmCCgla3IbQvpRMjZhCYh5AqWlU8S1NT0skUsgbdgW0ILw3W2VUwWzhVeYOLq0HCa+KO4vH24M
EGXum+lUUChaylqSEhd7Pwa3wjd+6okvbTXjknVlf6p8s5sTTQ/6k6tOdy4ZviWKWpyA/BYnJy0g
HRfZ1HZaZSuyQnpV5EQSWW5BtJMDG8YUO59Nciy5VgDQYdHxjwMrd6z0GCQQAUwY0elvikT84aXY
JBrMMgq6me6EYRqnGEVxOzKBORXZesTglSbWsFmejBinS1HkHKVD3goAL5N3Bk8giTaF/S2J0ej+
vtGNczTF3otxIJJgKna4OHZjUF1EVe4aiDt4NqsRIWvQCkUDU2p5vm2WfYmVqkR9VEvBgE2osTlr
NWp3jCD5AiTPPZ34IQodGQORiGIYwEKsBNKfkiVld0YYsl6NldWiiiKF/dmys42GTFed9cPKS5DW
9dGn3sh2wS5Gld09tp9fTtw/K/lErMt6BN3YDME5oPQDrvOtmrTgRqNrkhX+Co4yHKVj7l9MYmGu
ntus8bdXq25IbonCJyJ1CmPjwLJ6lot6zZSR40LHspgXzRG6gWlrO8qPoO/Vw9ihIGTaaNJaX+uy
Tnc6Thii2JsWLZbK2wU1QpR6upLaBP8IYYIbPrhMGuGDrirmelAGaetKNbIwrbqD+x96uvFF0+Nj
mufY75AkCir9vegKNAuHeAf9UrA1APpldXPxvVJe8XEEmexn2aYCkOE3F4hfiScJcelKMq5XL8So
ApZqDSlbsOuKSSO61ojCxUSBc3o95mqHvrFdbXIoKiobW2Pb/6ksbozdOkilcPzYOhdviMJ1gMCW
m4YyvKZIlAYK5upWhvhWC2HHRzSzaP+ELohsmUiqdT8a9t6F60bK60Ot+twEeOgC3eRO6z5Y8arT
iYvpXh17Ml0iBMl6rPpl8eme5hZFgTvGMo9ptNekASCwRLx/00l7VhTjGv/jNxbP/tYewO/nkhnB
TUSYjj2y9tTB5tjQoxG+yR/3Umc4RPZjDwXSAY+nfCGYFvUMGwUGOeVB56B0wcw3HoTBtmfLaG01
OpxToJ586U/toi1T9tdpBKmhWV9jf/xt0LhOKz6UBZtsyXJvmdr8LBLYkVRe0bXStYg1DR3+Rt9C
MUcO9Q0G0UsWVSjgmuDEQHBvYswJmg4ofIzkeG3WE6UIXMurXq2/unwvNrC8rtBlRh80wYVjcy2z
cAI4IcZ2TVTOAKOXcW0KaZd4lfs4wLg+FvaPPEZVz5O970Mr7WqbjWCntJtpAdiamn8mVm5nOP4v
CR7WVdajTaz045tTYLDAAKlIvy0kEuE10oKjpmDJc0L5EcYFe60N8cb12+dBsXcI4RI+4hOKJeky
3lZ2SFL0MyqUZjcWfbMZ/DjfSfarL6XpyggTd1vGKfaZNt0ZppRdRp8TdjWWwUBRHrw+rKGmHI6N
/J2dv792BqvdNuVTFSHVWqLXhT1/azr5u1K30LNAkGRriB7X7SsRuRpkR6G/RsUzWbEaVNYj/Ksr
B8HUVT30ySq0/IOhS/KqhbLLDPVXiMQKnSBJaL5i1keFvElD1FdsGENlpTkommfQNnz1nPa76xUl
pE7Zr3B8G9UI8rXY/0lwbrKp1BckFF9a4iXxusCW2p0dKFMn30bdN/YGW1s/NBYmM4KATVf9g/kG
ChPzPeyMW9bjtI+di67SLVG6qyaz+mdOD7ctqsN1Xl3csUFANh32yPOaqMum/mH4gXI29urnKG2+
KQ2C8nI93PWQlX8zTnS9GYZApNFx9OnM0Ckkkw0xwxAbeoyJdZk1EIKF31tu0qrMEQWWNOmY9yyy
fF0p1vWeey9vYguDP5ICZy3flYnhPqJtWG9x7YTrvrBezD7ZaGnDRCBBQxvHb2jcxxvFweFdlXWw
qqrkK/GigBxr9tB9FKCXRPSmWSIkPOnE/g9d57XburJl0S8iwFBMryIlSraCc3ohHJlzKJJf34M6
9/YBGuiXjS2Zlm2JLK6aa64xcUZP207JX4D534NOczbd62hBoGuSjLl7eXAS/adSsp8i0b+7xiAs
sIXMr7KHQuEOSjnMO6egWZBoeNmdHB9RPEdvGiroVAD7k3P1qKbNuVmFqnJeG7G/RmcTvSD5hWOs
st0oNnDv2u2kWOu4c30Z43STVBZqyWrUbaLpUGncFAo8QhbwPlgvrJpW5KXaoS2Si40RY1Pn1bnI
qr/CsA9NY312CRuvSdzFTl74Qs33GFXQg8KevBYZMlfvyJueNLMIVLXf4EDfDkYKkUeOmW8ppNHr
Sj9vFLOc/NBQvh3IRnE4YkRPjK0gVErvbSuYp/aJmDfa0IUIUAECc0HJjMvnclJ3glTvnRNb+Ifx
rCQmp5lSvblqld6MXhQ7K0PsYTRiaOP5y7z0uQ9/5ilul+9qsl71ar4fLU8vrGZnRdNpAc2ZWZDn
OvInNcs6VWCsnaqDM1jpdNREd8jCEJu2FchE8Z2ErPv3Oak/3Ch/surhOFl4GlX5Evf5vsODk02c
E2nf7UCygaYZjzHgQAxtgNHa3PSzmh240vpGy/UJVd7M901XSUTcGWYcfGigAWRXRObH3E8fZFMX
GztXnjsHkE2f6O9dkX1LcHpGM70zX/aLbRdfrBEsY3IYRPE0M0bu5Wr1UA/AyxM4TGOGo5r341EQ
IhZUtAHw/BloR90S0IAEptYdomG4J9OIDEEHfVz29m8nOtAU3GHJ2CbqvRQgfwEobxQhibxUS7BN
+VHvy/sMNM9GW6S5Fa4bTJZ7eC86AH3Qhg7VZPbw9jPM8jP2iJgcTdLYbwnFqM7MDWPhs8Gm61yR
dYiygyrcm99q0R8zVb4N/FJs/V4TTBiQPvMXt1VuWfkeMZfVm2Gweeujs0YyfWXqQZ/K/VSFu27f
yXLX8bawSLDzp3c4bejtJdT/EhSwXZ8TVKp9T56a2hEsNrnHrIL1ORgZ/ZRyJxOuXumEv3lOhHKG
P62c2ldr6I+6298NTu6R53Bf99GHWbBvZISM6AaZv9vM1MMnrUaP1gwpD4Loz4Vzg44A2PiSsqHV
JBXNtHUMFYPxEAj2GQeX3XJVnIkebakDEhWtistleLV6ROUld6YNHJ5Lnk7dprEhAqoCw5FRRE+V
lf/W/dRuij6XfuMOJEYydNjG6mFU3QfboIicY8jZZTTeGh1Vdj2EH0PPdbcM+s4C5m1348lAvYOc
kvkg7iwlpxvahKBE8U6B3H2FQYjRKUJCM9AO29HgTbZ5G4k8WVjQtcIfdNtl4N9xNmMqC7947AoY
UWOmqDvdgNnQtckDAfB9CNueGxyV5L37o07DcNQAkbEbM/dO2D8pYga76Q4fooc0PisJvpfho+3c
XTSCFO0SMordzPVzJIKWBkeOMd4vVYWLhyKsEanXRCgCg6oWKNbZvlhG50DI5KudAO/hDj6M9Y/W
UxvPksuzgq+TJkehVCTMSRiKKadLkzxoLD8+00m4msjvWZLmGCXVHyGj8UZoA20l4znsHIJKyi8N
cp2ztExJaCSChYlDPmd5GqLm1qJYjPryPLo0DckXAXV1YoDohVr7xaFp4ZnRmhWhT9+zyQ4gc8bp
7LjcaqzZz5xhTRjkbm4RIJV2cFSb10xvuDqkZ7WLejHHYqIYz7ONcKjBrBzfRpT8jejZ/a1ZrYQs
c4L3Nslns5JbTTcnCitCMxIbtoM13Clyqg+Jkt0ZEQU5mbSlbpaBgTLVNIukoI3HgCFto7MKH0Ho
2YqjL/hWsFMzPHux1nAFcNIof4h+n0mVHULLmEgG7ulWnosajBmIe7HJcdvuFzNq/Q4ipitTL13M
Uzu4eFOHX1O5IWr5mBDMWiJCA3zEe5fVW0YZ79JRiJ1aNu9AFm6GcoH4XK2I5o9GEFw9uRrD+lX8
XAubSggPlINIsGnUiLqzSsBMYkEvnQDTkkk0pC291GK4x5qZCjE/0wEE5ChnMtstfSeM+UlXrWOT
cgXGvMOZIFSCruSvaYejn/cQh4ttrFlBYk0fy3SDc+Y5x5G6IRek2RYa7xNR4mcmMbCNLOzXLWaV
+nmV4M1XBTLf6m3zoIe86d2tou0sAo82rqk8ikrsRgC36yJVbeCgMgo1Y6AOVroc6R8ZC5ti3IIO
fB9j40u3lHkX6iOwZEZIIRqyPc1z8HZUhKbL2V8pzA5QmBCbGDO/Qo3fJzGMpMz4M6y+3FgTcr8J
NYl1EwnRBC+oq/eJo+pQ5Ww/I+V0o7icJbapfyK4/JKhXN+OGV1rncb9TFRRpmsPAPsKH6sMA5SG
5qtZZa7fsE3QiH1dp7HvZIEw4dJq07S3tdGhDkhrD9RcBz2lf0u1Bhx1f6sknG1VKzZdXj+neck4
knUDGNNfKupn2buk+iJSbKw8DiSJ41A7l7OFhb0WP7PmftfFkvoY2WpO0+HeLuW73clvSKL7ZZ49
S9c+qikxoSVLEL0MX4RTa8InkaVHH0StxeOY2fdD5zCWkRan0RlooDQqjWz3PTV7Eu0L4ynsHwah
guqGIUqCGIk7qh36U1yeclMchWZx6UY9eU70MVrVvtTsOsaqlH6cqHcEjjzrI6mY7lDuonh+iENz
xAto39NQIcAlDWE2L2+O++BYCiYRfWXxFf3k9X1KgU2BCb4u8lO98mcotsScb8Z2oN8QB0pdnsr8
GWyeS7Mz3HNOem0dG9sp1diJjRqH6km5VXTL8JybLgLYieiHd4FscHfAc1LaW9mob0qe02oZ9CCc
YO5NIWF4ORi0xh68aOy/4wbrvWkcqC+6MqfAkPbGpKpk9yUvanagkjahDuekVCWup1WjxY8hDyF3
FS/Em1s2huY5Tvoz2/FbTJ9ynofCU0bYgKmrzwd7fq1Ekm9DPcgFDemSOVRmUKOtRQ5MJYa3rIxW
hZqdf5jyqblW63FDoFfSaiit5NUpQcoQ6Wxlz9PE3dsk1XtXS0qO0eppE3a0h2NCol3bhaH8U4dk
ZGRxfe6jeGcQJLJz5+m2zvSvXGFgN04hv6+8oab/xpH0TEO82il4VDYNV/zWVWz2hi6XkpTduZx3
LhTgeUZux8/V+GEWQWerGAtsmETI6WqlHbN/eYgWkiQ/VZgfVVsBap7WJAuFJq2npNvHADY2mJbs
TVvpP9IAO5U/a5ZdBlGlfdiasreXCf3Exc1j1D9VBeoUXvcPvJlPKmq5a/T4vIAchuybZR5psFAI
lksbE+F6N3E35VJk4LD8xBKD9Xv8I9/yHLpELCesURpB58Vov7jadDu3wEjgzJElb7SXsRWfJR8W
SJT7JHP1QFkjl+N6PuamCvU9KYddkrBPU6n961q+cI1iA8FUvy6H1raN5oDvows+RIBv4wOxQs+Z
pis+CVjBC4Ok4UY2Ie6hH3d6bRzjFW37yS4Gqk2MqeaC44zoakYnbvPMZZvKEhUaFLxcm5hs0Xqb
FnvNu2rpH42Gl6rAM4Fg+1Dx5m1KadwreYZkKIy3kb6lFsnRJ/1n5am40TE2xVO0WHstp0AXEaF8
rE5UAJD22MM6OuzWZjAwGkMSRrC6c+Povv5l4Q3p/EgmK6d4vM8FOzWrZZ4mlcSiCPUtbglqmPWK
PCj5BIA03+Hhukvt8UhbgUE/JT+LPOp9NoFHuZJbZ+NR+4xK59MeupdO5cTMzBeyLx51q/RFRE4h
EcBQwAmSnW+6lquFsS4c4vvOUN+G3vxS7BFdGadbZ5Bdl6qIMSn3f3tJDCYmxkMznLMGDjgLADa4
Fd6svYfr5tVRouMCqRCk9jHTrQXhrvuum2nX2MpLTiTxxo4N6cmKwls1cTOEnC1UMUNZuYyKC3Vj
ivymCvuvUjBCEQ8LUErsT+3waOfi1iisztOVgZqqxH6vAqieUkXxxZrPO7jallFwoujT6jsu4j3g
ips2iXdqZv7ETotO1dIFJEmVKMUk0Of6nFkEirZNfqhHIlMHtd7iCv/MtA67qE5Ct5ls04zGc9rj
fwtLwMHmll/hdogvdlJiEpbHUtHgO1lavGHoMZTGQ9gzQhGGf0upPOlECU1WFT8p2QfMxNJcdE+J
VNxYUj/PsMd8o9e+7aE/6G7yWEk660wA/vTh+mbH+cesja9ZyVw1aQvQryr+5kSe50yeqhR7Xhh9
UkJ8Eqwab+xq3Jn1/DHU61yeyo1cKVwcgUsFe1zHbUdtviqVU0AXL/aNGWlWTXQC4HXUhPjDNUmk
yLryWOTEKVXmQ+FIQQddeV8ieVQbENJuedJZwoXtBH1VOV4hgdyV/TaRyVuSt8L7a8z62zTyr7Cu
8Vrq1X0BrbG3CxYXqyVtyezB490updyG5MfjcmJWW6tvmTN61JURczqTv0xZ7GcJljAmGzRNVUS9
oRw5G/GcL8LwVXqqMLgiZkFK6alev0wpSYlJtlsi+5YJyk9LNB/5slxGOF+01awTV8irlUFrUwbf
LSs8mE4U6G3q2XLAcKyQFpUuZ4aXbqDWLkFjGlsTvAH3H408ytxzdK6ucVHHPZkOUPSxgU/OAGSd
P6o23IfJRryx0VM2BhUdZ3F5MvKXQWQ+Aap3bdy/xSMt8PUUXGYipjCWqLvI4kRhfuK85GGAIv4W
2v0Z5fYSAspnl8AcWt5oW1KIbnNRPPax/l5MlmCjF1PWMk/luFCeRM+NsUwer1aBSEWUQTyu9+zG
HgnVfqv79Jvd7xNToP0BbD6ZykvoM/fyZtbHtg7fKQ/wY8SUKCFC/VGhkdNqhK0Ms5ltnULf4zJC
1ktng5KhiciHVI6VXStn9pqvU4G2uwz2jrzs0q9MS7Knn9xdsYCiWUSe7cv2VFYKDQJeYOtkyjf7
3s3MLIRIQmc/LQpzkwXISkKyosmJbsZEsmmEnEBvX/Hq1CS2eDaDuSu0GyWng9UwiUAnwmaj5sQq
4xlaMM9uc2A8Ltm0MxlMk2YUD8rcAY23sy64PvznOTD0Kddll4e+zQgHIP5a517VEzZuFxVZBmv6
0/TmiAQYNwEWlj3NXuPOh8pmJJ0hpw8LHVkT+E9tY1D2/D27RaNQHUSI0gfEnq3Ny5K3XTBSobeS
e9jYIkAm/SP5wp9Dn6+TXdx9FkUehDa6gR3+2WR2enOufeIj417TYXdLVRGRc5y/KwNA1cqgtLek
9huWDhcNFXYRhl9GKgYPicjxwQYI1wDirJb8TRbLktPcJHIt2WLlNrbx8IX2d+zq32OHfXtmEQ6H
8ACJGUA6ilXv6q9uBvTb3NWzcmrWH5esHRjDwj4lId+7zgv8PLCHJckSS+mNc3pcVOuhqC91KsZN
msvHMqL7nDvOoa0FkqZ9yXSmyW3np51MIP5Rczeb+X26tg5cpUA2nNpboUbS61qDK8IlBZ6pshvy
MUq/iZqJHn7vU1xLLmvjUI6CQB2T3dveiGIBbAJnh2pBJNDsGiZqZtgQGqN2m5r1pU3Ht6lYgxan
dAxCo/iTydKdekgbEfK2arJTNiKXG+xs0B8wjK0bq2/JbJ/c6E/vDHqyLXloDhvOOnFKlsf0sZAv
oZFAF3LYo8WREW0Ysd5MPSyHqZo8x03ZO9um3NBTDdJE1V4zl9Uadiy7WySWqSAfSktuxYD6Yo3i
zB77yVKL165w8q3SigSjRfQGY4QRdkcPmGZSPYweLIOr6dAmdgjlEJFq8FbZczvqDKvrfMb62m1d
FIIhzSwLCDLlu/Rbg17YTnWsz4VJ/kIiVYYjzRUQKoy403GX/cQeTiF3ySlzx8ssS2OiaXzScoCA
qgHyZaxqbFUIVmb9k6UN7JdS7vMZnVnLTfegi0Nf9MNmjmhMdQvik21nnwMiH3ebStmUmB66vIoP
UTquBbT+bjLiskGtjMCdTO2dWhQ0VnTzq1pbT+FHg8LiaZlC7dofOzRLbLLtTcRo4EAxch9anJVl
hdg5qMydjOeR+ToPj0q9dUsTSvpM28NaE2uGBsUvWQZJv4wTBjJCFrQxlArKu83UZsN9Q2a63xFv
tAL5b9HlT5HZePmAbjNB1NAksia1VH1IxwbiB3eEuBGh1wyJeuqluiuoKTezzeR0spBYLtSLWwsj
EOrQ7CBEHpYmtTdWVm5jncCWJeLmEEWiu5Xo7ZmDwT3NpherxGSq9s90zfj8ywXrD4psmHTpTV4h
q7NvhVObWkSvjDtYDFAkmjI59jb906ZFtK+NSWEoFh5k7hbbpTe4GcvuDUTPtjTX+rNiNG4ZD2bG
Spon1UtpLcbe1ivczKKab0S39oRa7DTEb+Dhs7OWujYnT5zZja2IOS0UKRjA7hACudDYZlnmS5G3
hWdrZeiBXCnxcjL1WqcekW0lAKj1krzkEz8im7mEjbw1PSHEmqfQHE2RvvYW722o9dY+TTIMTFz2
jPm8tBZ/cWPyI5knQomJLJY1WjKWM76aromxOCuOoD6n26i6V5FQOKPKTcinso2zDtx317Ld42dr
9bwjaGSk60yVZdPr2VpOXXlpNO4FG3fihQsiVgdRBjSLDRgxO3c8VTHhLczKfqqW6B8KPdyO6fxq
SKYuR3t87kJmPbEBtUFJEA1LdH+ZkoWDlD9BShCyTvRVG9bg285wE9FDRTh0dcAo0YxsbtU/8Jt5
i+b0blQHhfBphwmY0SF2o2Qwoanx0+oodDphIwMJmyVnshmCW+NCYuq/Pom5Z7mZSv0AqKRaKCtM
zjlRaz9TZH6q+t84LT+gZwi3ABRuNndLZ6mQcUJ06PAT+BbfLXRrp+ZMUNAyhF7TMWSC7qHI8Szp
MVuk+KTxuO1i5d1thbMdtJbAtSSrTnT+7G2+OKTjCXo6tL08VaPSYZ/DcC8VK/vaALCP8GBiZD63
7UNqhPONFar0Ntj6iBJLjh1V006BBY8P+bFXcnXXOncwLigM1fllnLT90qmowlP73I90RCzZe3pU
dt4kXY1CMV/47aNT3PXvuUWLzPjTx+TOYbfPJpi74jhOWI3YDgwTDejYVajZ9y1z45eIPBKlIsya
cCdfdspPW43vRkSuVx6esgFvpRh+pIOgX6dI8Lgrn3pEAfLeXLi/pYX4YTyPIdvDFHrDlgGdT2Wd
Xovt+XayiS4o0vReETX0fHPmlFvqalNhRfG1kT2fvTLxu7r8VQ351Y8qFYsl9xprT7BCt2WVf+Hd
IL0S+in9XnbGut0+8BelnFVxivxi5kEMAhezoZ8p6b5QCXRuQ+Ou6dz0puo4t43Gj3iTN3PtYg+k
Ca41rrmNeynPtbM1cM/6ziRI2xg+57m6cIdNqYKNjagZn2urEh9IvZvTdWC3Z99BaBsG+aX+SRmy
YquQPuqqG3pxg/QaV2bC/xBO8qgaLqXFZK7yjdYuP5RoT/dVBe0kzmNHm22Zym/bXtksgq1R22Gs
G/lUNHUJInfpLsn6j4n6VuCkvbk+ZeUNUUYoD3Vm8dd2awRNOO0L7I94cnXWUoLVHcWF4t+Os183
rMNhrT2lQ5JyHqivHXgJX9N124uMvWNZpi8W9zVKYsGUG5p21RVy24ZsZArJHES6aaeqOTRT9zTa
9RLoqZFsxzY/T1jG6B3TnTPavAm4eAg2doYMjvBEr5ZOHCUcayxT+mAqUIe3RtsN57F2HvKSN7Rc
8k1Ra+25d/uaDO+dw03fqWGy9LQ3oI5d2nBG5Edm7OPpSw4aFHGbtnw6aC+GhbOw7j7qBpILE12U
QsXWbe1LQUfMrxfReRSt25DRwZEWK8ycNWhD/qbt7IfW2BNfeJO1w7QD/I1zMTy7S3SKLPYqbMt2
mV7HnlQy9BhN3mjkD1DkTL8sucCjbOdOM9r7ZsiQYazoJZ/pfwruSxEE6VaZ/ybyg9PQ0M6JaYx+
XxbRTslJRmg058828WgW/cvUj+FGgEH27Fn17G5mfTaWHzE5+9YgJjv9sy1O0KXIv5uJ2VrV7qn9
FEKMyjm6lUb93GaYKXpOLr17Yo7j1m1x+ERhvA2TForHoG9sV3yvEycU4tBJOlc3vFC3jzrO65z+
y3aMrIOL5eeGQcVnbY0Zj2qFbnvFG2CLny5n2JI5ogrxdTeFDlCbNH9yLfrUuk1GESyQG6uaL6NB
98AU4Xt8hwOFVcUL5bIddKz7Y3uahywPsGUc5jG8EBfC6AtaRKZNWHVsXjOa59eiNH/bZToJMVyo
UsEWx7dZyBGcnQqGoG6XiYGze63O6KNcrDQWlLNdgXJi7BuzP2gTOejF9KjMi3Ya8ALp+IB3VbIv
Wkrc3jV+9cwYNqXVvSpVv6BzZdwMeN90JjMbTE+tE9/29NLQ3D510fdHjbDYNHbmndL3rt8tleeK
mLMluc8hM3gRa33VBmCVDngmuZVnqs58f/2RW8SJhZNB4rTyG5nDZyayr76NF85+PZANn4tICC8k
b31nLd1HZCBCpuk6Tp/SQTPIeNIrJ/IEiDIUBjq2Jm/z2I47jE+ssDdpnz7z+T/YX23dun6EXoBM
i+jfuepGkWyrzOh36qaHTrd/67x/debukS5E6OmpAiffJjjLhSjVhGwHhLa6d+ijKqQGWwJLNpEH
zmYoloYtv0rX2Q6NW0BpX1ooHa8p8Ymt3ayyZzyfnVruE7tzGCcL+MPNbMyBzRVURlVQsHCHlvJm
DMkfcLMS5bmZgkrF1sb4e9z+lnb3Ss4UanRZXRqx00LunKzp0JXdfSFG6Mfll545eNOn7eAkWOpU
UZPLwNxpvcbPKDMGu1D7sfVfGprONl7c04QlzS810AhYr5NGxdPrxjeTuWibNIlPdaWQWmkUR4tp
taxsiqCfTXWLbc6kupDeUFqBJqcI2ljdEMHSPOi8MIQ1Lv9M3LRsSiMmOkl3jBm8dpueFT6Y6/Q3
rpoVOtUfjFLh7yaVU1ioOJS3bMLWDLRZvmhL7N6ibHhTR/a4YybadrLLp7hu74yBIAgw1fwaiS8L
vK4Oajnz3ubJytgKNbTLvWRWCa4ysiNMvXvs30D/ppqO1UQTYyLcCedU0PRKvZX1pV9U7bYsxp0s
lchvMoqyuttXpUbdiiaclAmf3lRunXg5JQULUBg35Vat+5vIIbg9UoldwHGkuUq3dXOFceXxLZ/a
bTt2lAB9dKdoFP2yrH4iGnpNShilGymJr8z6p9U3F6H2+8LN522vUe/mfWahBxkMC+UQWUJ510fG
Vy1uI4NVk5xAm3bYn4vHoRImY+6j+0tGyifil2icFzoowUQMHDMttwab0jiijJgi/cLAyiWW6iWR
A24P7VBHebHTkAeswrqbdHe18lCO1g1BijNe17rVX7specJhSTkKh8rsRwY1SutcLsZjaKQPgjVl
59hDkLVL4NbaTcidnGFRb6hokBFNuU1T1EgSO9Ok3ejNZPjYKHnkRBQ7Nb6YrkA1Z5Y7qeJgHrWd
3fdUJYiNLpkFm1rJj2Jqf8J0/Mk6ehXpstGah7wZBi4aRv7C6k2PrZ9kMn+HsYLXr/uGmtcB8Hv6
ZTNghYZduxV/IcnSsK/LFvFMuRjV8hSb9ktqT3tVNw5NTKmq9PoR/A7jHgKPzsAN0eycYXP804Sy
bdSaGwZoiNEVO7PhDqvKr7YEG5h9CUOQw5YdEHXvLRslLu+r1yV0/XZeRBD32rNLDmvTuO/xsDri
k/ioSIwUGO1IgSimo1mQe1rpCNyF86xCcRvC6gLwaMR5NT42I1pMHzEMW9nWicExAu3C+qFgkGHj
LvOxHFw/WUxSlDiEjsnRgJNCm9XZmU77YJjFZ9uRVaaoNqx9DGnq+OQK5GXDZazAdB5lr1GwmT5L
Lh1oGAnYcMVzRkAn4ybgxUyj/SzVwVdwqTakhk6JfrE0m8xQuIEpmvtQh/v1lkdf4HUpM3Mj4pLZ
dEZ9wsa8b4zubLaT49FrZNtNaN1GaYy7fLC6bYmnRzo4H6f+Vh/oBke0U1rlG5IDUY9oqxvZQpDE
l6rbfLSSfnmea+xL7QMSPGtjotXc15Zg0IaXQkUCg4q0TqQHCoPdnWtRlFAoSqZV1jYgPKkE7IQa
zYgDVL9h99E42m5oxXGwbXgoNcmQGWs2QAu7QtAc+pOsRX/SqmQ4IUAstPWkssc+IjedUk+HohP1
QyqU7IFt9fr/6xNVx/wjnCJum1YICzKMI81rTbUL/vNlDlSmcUusYXO5PoUdgD6EKd7/fZFURinr
uDNtzaWrH9BhmgfsYo+1Crzj+pRBvOu5cdX9PwesR+UEmO74bWP/3xdCSGdKX+rK4XocZuvpfmqI
r19f9foPsyX7mIFK2tb8ZtfnOqvrPRx2JhiX/z6XJ46nAfW5XI+A3TXjdkkRtM1MXsQ0/ucf9nb3
jijlzf95XlAbgNKRNLT+e7zWWFAsxJE+qX7+9+mcaLVzhMPo+qLX5/NqJnoqNu/Yi+xqvQnvUjI9
n5oQ41RVy/7m+tByq2zNgFu2yZQOT24b5bd6g5ZYRnLgztE792QgeDnjN71X2tNJqiy+12+dW7fz
Isx6h+vDNHfTgMEG4f/zwlEoj2QVIpqtP7bNoc5l2j+HXn+U49avdF3E6fqTZEJk4xI6EYIEh8uh
KfZspxXv+jBh8vQkXf25aBR+D1W9GI3WPV5fR+M7kTLa5nh9IbPE1NeUbri7frVPTW/G08tUTV7d
X/8x86bdZS2XFqisOPYGq4J1IYvOu34ZR3N1zw9M9i0ZzKzi6zFFssS4rmhq/fs6WTdP7AfKAJFC
3/W9kVyQ2ONdJaf8jhb86hyo63sQdbZfRcn4kIHU9DuoCo9z21heyPTNE7VX60XSyl961DeuO1O+
xgs8Ozs37bdyMstNrgzVh2jrX0JlGZdsy1dnTIvvqS4ZG0yNn3LByJ471V8/UVEU9FTocFTeqNYs
HIt6F05UNJv2iFqFJbeAQiOsFPsB0cSUOyNHL1UQ0wv5pRFxa/RL85O39r2Nw/8rkem7U8btp8qe
gOqtc991erebLM3nXVJHRKO4WnNPmDxczdxmCVoDl6/PRVnNSOWiUPyMTXN//YIWaTaLRFhvrw+v
X2gTxKE0yhXKHV7qn+PqaNpaWMz868N+fYHK1p3tODkQ9f73Z5D1XGGfpo9myqaKvaW11Z1iaFCI
12Our+/SEwymxhz/+VWvXyi7cAjKjp7W9ZDr60+Kis9/jOn3Vw1+NibS98uYERdJC/RCWlCxHxoz
JRK0jk9cZsq2V6b0EYhB4rWa2X8UuXLWzVpG9IjvFyeM/5rC/MTg7b5KS3eIQO4Zm5V2jqriNrdK
WRm3ti6dHZvXkeu/0OmLG+ObDMc3swLlEptbpgf4gJZsuS/t2nqfLL3yokguD66WVDvXKsDtFN14
g7vfCUhtDi/Emna+0WTqC47CFGBSfNeo2UO56PrZqAtAC4YlaU3QCxyyuDlz4tAoiqrsnLF1CgxY
C6csE3kwNFBS8pIGV5HJ+ZSZRh8YJa6CUtD8H4RWnLRh1gPINtFJc3Ur4EKxj1nGIEDFgstVdlNi
OglqRvv3hpnG91QjlHSabX1H+Q1cCeunZx++6fpofrgempiLgirz30Onsfs/hxqMOT+oZHwHY2+y
+g7ZI+6p9Ej2WSBD2KbQlpEzrs8heAZjU8t4K4kL9etWpesXyvtC70hWTsNlqyeLvL/+Q7ys7Rng
JHbXh9p6nDYyiRsZtRnULG0Ed6do2VB9ooOeNNM/3xeniMqOHrY3NMF/FtL8AFWh9OP1v+trF+wN
c0rsBp19RYoKHkvJMDBzCfcGVGEf0860vT4nKye8p7rHow9xk54Qx12fs6Xhyxk80/WRjMPiDKJs
f310fSHm09x9SnoedmZe4/qPKcyQ4GauoX+fw8/Z0sq19MPwv8fR//B10HaX61O165Qg3dp91RKh
PuV576u6xF2BgNLvlFTw2REHGW+ZRmQeU1kytCy9u9jcFjACrE+iTWbeP4+7pgXAh477z5HXh4Dz
kZrWf/59iesXKjPqLxYtdZjTDhgY2V20cFb3V+G+VHJ+CU7M/+fJyLTUvaIh8V+/8Xrg9Z/rF5hD
pR28fvOy1NjHM9c6ROsGtIlb4zyi/1yiosHWAjXwA9Wwo8ljVnd6DajCXJjHqQYajoZd/pZ65d4n
EYM3boOefn2+sN1HcB/qo7uWu03DWIwSDxxfVrdV/T+Mnddy3EqWrl+lY18f9MCbiem5AMo7Fr2o
GwQpUfDe4+nPh6R6U1vdp+OEFIh0QKHAQiKx1m9QhTIm3Kb9Ka/Wor0LeSMauvKZLI6FONGIvWpM
6jIzsJxVwkE6Nha/JlcU2wnn0nzskTI3pKNoquOEXlH/KIrWz/7egbiWZtKP39pF9bc2Q7WVfVYl
68Emhorv1XQM1ennRpab26jju846ePEstIwvSgz5QC6T8itJu++GXpqvkpU/tYrS7nVT07e2Eodr
J9NQ/UAD/kkvFNJnMDxy1WY+DRR0meo0esbxElNjJkxQGdK60aajjcqWP8XaClQ4818+Xqaqyt6n
ElHPrlG/BEYjgyAtbN7YB+kwPO9UpUdWVCZ178qDFuz8LOfVuoXaZavZa+koL/iTS3cIZhfHXEVm
MLJmAAljt6myMn3uZZJok5QqGwkK11fT9zhAtu6e+zooD0pVpxsZgti+6ILsyZ6mPcHI/FUZtALW
k+8fs7CP73w9+CE+blZt/oLVWNxYRdZf/IAsw7jssJwHCEpyWjHYwNwM9C1ykm8xkqRnsdHysTtX
ege81rCROJB4S68ASJ41NdJHV4yBy7kUgWnDgdOPP6t/HkIMz8ryOcvSYvd56FQDFqxLfbvuKqgB
4zjv0W1xLqKWJxDQrB7Ze1GNa1AswFP3g91cLBKC7b4hAgI6TI68opLq56knrxrnevVizeStozFt
Xos0ewbmMXzDovncsR59b3oTSlYe4GBfzG5hQxNwJV7kl3C0E8BvyUYQMnagL3T7DJ54C095EZcr
rAqFOVUp3Qhr6a2ofnYkqZThgwzOsifcfRM9ST024hqC1CfbDCtn05RAfIfRbPah1h1ETWzEEGMZ
J6rVwi7Sh4B4WWvdRqMs7XMbXlcGS5239B4RBRXy1SpausWYWvJlL02JidaGwRgeq994pZcOH7uo
SurVamDcfAzm73RRcJYwasO6hTDEQf78jI/9Bz+r+WXxGQ2QguNYtsPGa8Fh3wVJlt/5yytHJNdg
df5ss5uuXSWEwIDuIAkHc0W91rJtnyo1rk9wWZ55JzYeZGhV6I2Z17KxkJSNwZNb/BBPotNA1X4F
DqTcySU4wbbXym1ugXdNWy14jPzCWpc94ghqPMKjgt6JeU4P1W3MzIc5BWXjFIH0viG/5r/nPUtS
rW6Nh4xjrQHIJqfR0MJVGacQiEAK3BPNXI8c66oZmnE/1z6BU0vlDROSHe/miLprehu7otfSyHRO
reWfSM8jMBpF6aVszPpigVgjhV5Hb5WVHeo8Np5qrbTgVATIgcxZ9FxKBBCWAdZf9ySX2hBUt8M3
8CIfe5rMWF45NeqV3BIRd6tKH4YUhhICntFt7PvoRiltQYoktbbDZKrHmGcEcJisI6MdFyfmt3Y7
ZbJ10bk+aytJtNsixf4ukiXrYVwki9DjdatKt7dN58+Tmy0eDJ01KWdSnSmBS1S3lqYcBP+5XDYf
49paL/C2kH7uIXraacIhedB9LAght5PjXoNI7O5MrQvvSxPNigiht7Woig0DdMvs7ljZLywghIc+
B4g2Big64UAiIMPedzodZ9o+OJp5Wp+HcMjWSZa2T2oUfxN/akX7ERlD+D3mt0owfcLoYtnHRqro
qC/7pBYxhTrWm6dZW9IHg/+u5x/75E6quKqd/dynMsGlJGl+hFLlHJV2co6kPMlvDSoJiSrOg03C
s6HGDZuuXHT9XmQRrK2kLtqkY5V1mBTo8Phw1XUbvj0qz/ioTwEiDK4h22zzpeFz06YRBsCgXh9m
iLTrbsRxvYlG7VTkarKOjFh6hiR/M/Ar/G5E/VVvBu0Z3kJOWrz5l6F+1t2IpasejtfSiX4O/e2o
+izjsV5UCWHEV7XOtUfZr8uHoP+lEvWvSm+qHz2K80vP7/uUTjlsm9oHhDJXPc7ijTzyjIXxT0JU
1teimCgIAkTLpnRiFCbtGxndrmOdLO9ropijQSvhqfrXVlFHGb4+zBoha2eSDrkRHKGM6NuUVPGB
rLx0EO0Q3wmeikYlG210kZfRJP2c3BWjOlPpjJ0Y0IhWURSbyjbIlVld7JYoZ/wcL3omJfjaOXV4
nJjnrwG3xi4dCcwpWZVf/VzJr6LEKvSpJZl6+Gwf/UDZ2RqJe7HrX8eCNv05tkW710XjoEN22A7O
YmMg9MnvKNPXVpWhXdJ2cL9F8XNMM5Hu+H2M6DZlA7GWHmOZCJhh8CAh/n7M81YmPr0UVQnElyiJ
TRPw7AKeFLqfbb1qT9X5s56Yc7KJM3TMxM5QHFFq+u04hCtJ0jSNyXRlkyP75RgsnCwvn0YZfE0J
Vwu5vt6JrggZ5NdADvNrlU4WHHFfWzmTmv3asWt7BPw+W0tNs1ZkWrWV2FFskFbOr82uXkaKhmYA
H2ay5NjC08hwmnmeSTeeMUOoXFGFylRsGw2lJVFVdSijElzNk6hGZrTiAak+lI6qXpNMfxDNQ4R2
a6vjIRdP+fTcKKR6eYWw9qJXMuQbnDTnW4yy9fsmnz8O7aR6dxzirkRPiZ3IeExrdIV4H11OS0lR
EywMSbsM+Co9qz7OJP96tvpytizDwg2ZpPH582zFIRPONmsQaK5g6W+FEnrG42LTFgG46EUs/UMd
fdFT/6xWTQgTzQFCI3pFxzymzOyinsr5S6qk+U7Upqw6MlVC8UmVtROz1oUWGEVXtN3GVUM8ez02
1gSUKcw8H6GCS8FSCOsk3yD9UCOfJUZ/7GhpIdjpyl58PaKrITXRFbxZwKvFcJvgf3FCQP7YSaP9
LKt8/OSMsI4c51r1yWOzNOcOPJs6IZ3edon9PLZa7BGIj06itzVjPDGm5ClQQE+3OhY74yDZzzWk
sU1ex+NG7KWqA+HILo4vjpQ6T3N8Eh9pS718QumVDODyUX4ck8itc2krqlMyvcz4zqJh1ZQPTeCv
xUc6LbkxZcb5uutT9UmHNZZE9rlNNTIesgy5GCOrM07Z1nmoDHIvsWL64EL1+2lKdeSG/uweJTAM
n7vM8zwxiSKxb/Bo1QxYJ2F/H4Rdf4/REqHDFHCoH1BF8gYDmWF6/RyhdP7jEGvpWYzH9aTZaj1E
S1GtlwMuWdzlWGKfoc4MD00RZ+toxrbtpvpmzOHbswAAal9L3K0yIpmdZgbfw9su7IvveDhl4ASD
xWtAh207tzZE/yF+NMzmzdGk/Hviq8BfzOqLphrVukWZ8EQ00jyXs1LhgeRYX2OpWomhlU2eTx1k
+25O8Yab5IgniVEPd3Pp9K74PBOSYtqb1atfAlWUqpHFmJQYxwZS5bqITPsZ4MBZDG1j9aW3ZTiI
qqlwUkR0xHco/KHyLN6j/vkdEt6hPr5DkbGmEt+hhjX0GOXVG/DdfuNXib5J5WTeAQ7IVirCHo+i
2tdJvlJDWX3U2+Zn7+wE2i9VOVGrHUmjbAPbmTyJJsVPMj7pK3mS6wtg+GFfKUmzQzYZHVEpSlcW
unlfpql/BgKt/7CbY5NK83tbMU0gQh5DKGfv2fHrS0M8s+gQXBi0/HXIqnCLXlaG/F06lCcic1hG
LaXfqh0iz9gM663HewCjq2qYYEdgA+23mXlJFW3tj1J0Im1keylx17Vor2wVLBBE5/ykGcW6aAcs
I4KOPTQnwvjFGe2PAwx7zdJx1VIWez3Lkk+6DhZ0qVVxAIqnqKePzr4OlXVd9ygSLB1iiOh1erU4
kkBART8mQYUS2CatA+OsE988m8tGVMN0MI8z5pKiJtrFCCUjf0TSx0KZOo+hvi/7DgUeR6GRbUJc
bzwhwA7T9bFE6P8+CgBMNgo4CyGEbs3No+nYyT3p9PCjvUwtr1PU5itqG7DN+++ojfMMA/5yG5S6
vwuQDtraYZrfJwNJjlaS++/aIHsIQHevMqpNK2QclQvSqTigdWm0GSupeapl5TGokwFJHYyyptx5
NmI8VGLFSk5dWQ14gGgTqv1TcOUdAzJ2HtxCKx9Omtqat8ay0VVwi0ZxO8WRuSiKdWcgmEf4f2At
az2p9+rMsuJzfNc00UZueWUTbWK3PgSFP0VdthVV0SFH9Tuy9cbhc5gFkspqiuwG8qZ5m1Z+c2P3
kvc5AGUZlmbx9O3zMI1mVdt2htQndhIdXReNqyQNfSgXHEi0KW0+YnYdZXtR7Qvf3ORRCRpCxhvH
CYxnm1e64+AAAhDVZprCNUo18k5UraR4bEl3XSFT+fcw1DdN2xnP5RRAYHPulDHWz6QukOAP5B/A
sORtXJe80og2sYmivDnBuYK2zFh5LrSNP9flvu3zF7DAUM8dX10psh3fDVNuXHX1rSO2AHEGu4o9
MmZQXpfOoi6SO1mP5JVMdmgt2j46/PJFm1TlKGpIKRpXJ38Tw0VLZCjynkXrr8eJ00IGFdFK69rq
e4ikbfMSwKH6OAYvF8C1q/kF8ovt1Q6Z6ZjUv7JMQBF6r/efNd//qIm5akTl4rOv/0vtz/3EJPfn
SLEfOafhXh3IVS8T4J8jPz5v6VsEd/7Nfs4YgH4Mhn0wTMkZZmNyNhL/rsumfoccS3L+bBelj7Zq
JGE2gGxg+GdzXjPTu6LezP23NACYjz/D2c+M4ixKYtNUE5oqatphIPbPDl+Ro/GXum5Fu0IOskM8
4EP5cZjPI/SNNK2VeNHuW44vNuJYLAp694+//df//s+38b+D9+JapFNQ5H+DrXgt0NNq/vGHqfzx
t/Kjef/9H39YoBsd09FtVZNlSKSGYtL/7fUuygNGK/8nl9vQj8fS+SbHqmF+Hf0RvsLy6tWv6qqV
Hw1w3Y8TBDTK4mWNuJgz3qhmAlMc6MWLvyyZw2UZnS0LamhmDw6hv0Mi1tq52vc8YIDXiiFiY2eV
7eU1eN/KlaLBYaGCSUC6CeJEv9SzoX1sslm56EytB3LDXGvUkvQLqPxyKylB536OEx3k3DDQLCIk
k8uIoKiR76rcHs5Gno1nUdL+LC0jUE7JWcaBOw15NTn7qrJvo664LSOgtL4+/VJzcnlvhM60+c9X
3nB+v/KWrpmmbjuGZluqZtt/vfKRMYHjCyLre42N69lUs+IydHJ6wd1iKcPebshvLC3V2phwJgO2
MSIdsmx+Nse1g2xg1fhnieTmKtNlA8Gbsbl1IqtGQoG20TcN4KRyH8Lq+2e97OpvVVp3uM+ETxVw
/ZuIbPiTrD6lSds9apCm7hKw3KLV7tr4rPhQDEU1VUiqjJqEeP6yjwH3YB2kTQ15vzOewFqk3mzl
6VH05kXyy/HH8pfjS5q8H7oaoqWv4Hrq+y1iHU1/Jvr8ny+0o/3LhTYVmd+5pdsKlC9d/+uF7uzc
ZsEa5O9ERAb0Yrh+4goHmcNFNZCygNiHWp64xp/dQ4EsapPnh49xYdPBFEZH9BDqc30irAMfNuEH
l5lTh2nm0tjbC35YFH1fX4qW+nNUaZjvfcW6qwpKZ49mlbbu7XZ+bVt3aoiHzxjEbORM7fZdptsP
hq9cRX/GWw4Rc7WEyemblxp5Y6/p7fnVb5KHkRjzA3PAbwdMgR/cyY4G0NAbU3RLZ2O89pYVnrqh
PIsaIoHT9Wd7f8XnGQW+vsx9t9dQfgTmoq18/XMIu7Z6/rGrKun1amZ9sitiUB4h0iFI2EfjnexX
D9OoKBi89cSS7Hb5LoH0xbLWU2fILzLq/zvAQuZH1ZyiSw6H9V6zMQmKCiPDMJW9/91Rl91rDS0E
8dP4r79Mf42YDr8V5VRHQdj+Vv3fhyLj//8s+/w55q97/O85+lYXDSCB/zhq+15cXrP35vdBfzky
n/7z7Fav7etfKuu8jdrptnuvp7v3pkvbf07jy8j/386/vYujPEzl+z/+eEU/izAr5qzRt/aPn13L
tK/ppspE/+eDYvmEn93LV/jHH4/ta/hvdnh/bdp//CEpsvN3mXihbcumYqjackcN7x9div532ZRV
CC+y7kA/s/74W476WfiPP3T177KimqZt8qBRHEXnUdRA1KFLs/7O40fWZEOxDMtGluWPf375n8+w
j7/av3+mYRPy11ueU9MdTZM11IU0XXVM7benWlEBWiomezqbi8JmmgRF6lqGXR5+KZpWB4+nj3jC
fBR/H0Cin0WZ1W2GBg17IuPzFcdmgg9OwVwFyxiehPPUF/D/ukJHPrGKYN9IV4RJh13d2ae6loaD
7sNVkZT5x1jwGosKbO0pSCdsmzGJN7wWmp6k48SFTSRZ9lqdtrEVXLJ56A5DGL+E0vwlJLvopv4Q
7UqwYW4yjFs1g8dFghW5GV1ptmmFh3TWJTKG04OBdOLyVe0MHvGNKGKcYM/3okjKMu2PwFoGXNpa
+JdSCdxfdEVd+s9L8cthRNcvV0mMEo2yidZjMytbAHG9vLZm7EYwgjHRnl2KfjekG9waHoylJprE
RkiQyjm+I/+uTR9afE5ET0qQ/2eRZB3yo2JP0SV2/6yKts+PycWOov4vxf/86eJAn8cN8C3aT1E9
7tsBuV/ZRgNYlPqlKkqfHU0i/2z7HBcYJQDV33b57Ba7iCoeTTg7RClc8eXQn8cXvYphAmUUPb8c
8aNVDDAAziPRspxfZLn9XIUfJ/vbOX1+njjWbx8lquHyo5BUHbLZn9+nHHWuvqij6aii9gx7opwW
3lAuttGi0DwgUpi4opgu6rOIbB3SoC62ouljIETO/PA55OMYYvTHoKX7s/pLd9KEfBp0dXgjoihG
/XY4Uf1/d4uP+OUsg9YP4GFFMNjQM6lcokE5y1a+ihhZgUEDiD1I5Yr3HkyKRL1YdKLFIDFcVGcp
jA/DnWgVDZ9Hms1FTFrU0+XwovS5Z54tqtaf+9gSogJdhvs8YJobIUDcKjnyRMZCof0oCoFiUt0/
VYzHPMOj2SAcP0hB4BkKDI6+s/TVIEn9KtFvM8Mw9kqeNQffRkY6R+gXOrcEOFqadnM0euWccxL2
IkP8UVQW0WKDqwnPdhEx/iiK1rC1jjoJwK2oiY3YUYz7rP5ySNEousXAz/1Em68mvVfEebjB5pms
a58Vb/1UkZL16+PcFdpBzlOITcYCZEzbRQCbmW3ZaGARETcVUzsUc6AJaK8R9ahbT+/G4TAsOSDd
8s0dIMAVXM/LrFcPhZHCYuxri79sNmYH0zjVWTPtcY7KDvbyvUXpcyPacoTLVoUK4VparsdcI1EA
cSVmYq+1Zz2uUp4TirkL60rbBuGA3HTAJoWcvolm5SHKxiEjud/IyCX7kHiMW6iPYPnrtj20Ua25
0VBFwLCoZmQJ0IGDW9hjZDCN6KzH6tACJLcVMNR93HnYqSFCvShRW3XlQFXrNm1UDXule4Ly9Kph
wEHIDzE2pGoAmjd1gqF6yxNC1vzNqMz3PixW5BvlHaJnzcGRq+ZgSNbPUmPXOhzcztOWOdpelMAJ
qaItBoeOG1otQBHYKOKI4mdj1IM8HcJ5My53kNiAtUVs+s+qKAEcVTZathDwuJHEJkE8Zmvlyt6x
4FS7oSnLBym4qeRW2pq1Wa6kcuAWmECHembQNB4hrlVed1fV6YePH6K2/OU+f36iJNp4ywEv2uvp
KrVkSJZFurWXu6CcNL5z7Qyp+1kXpUrtRj7MqSfSZwR6LWRXEigv/IW1kgkvD+N1JOoh2nWHEUte
LxnUHpVIq8Xw0e8ILsOucwH/STD5Z308fBTbaucA2dmH87zxh1o/BLWNeigADbjX3IBh7hwSkvMf
G4So9QEZbbOLbURFG8SstFlfQfav0dfQUEoeZ61ZEYeV0PAAK8eNjMkSXvXRTplum3gz3cvAEcJ9
cz9+tZH/hsKJK1nuYW63k35AkQhA1MBhR2cKC73vERlO3Oa2ZfAFjieplVreTd2X9TetvFRQUJsd
FpRyCM5U9dYWItWI3RtB6E3WDvIMviSBfFWmdaV/7/zXPlsOHdeoRnm83qXjqn0awlUtreXwNdNO
XeTmCHCNx87epcEmzHH/XZnFl3DaZ/M7ei8xOgVliEbExgj2KEDIkpfYvHB5vQ2vRn9Ex1g39pp2
7INn690s95PxiDFa0aENsqvjc2E+hdq2Sk9Q8kAXZtNRT055eK7lfSnvbIT52jVylciiz8gREpQs
tS1225YqEcPG/JzTQmKDlIOzl9C+mj3pxwgADqwGkbsv9bhSZhTDTz5ucpmb5RAhPKk7TfYdamFD
95whi9gF17L9jpwvCMijhchkiQT41ogO8YTswypP96FkIBK207tDmx2C5M5C/lr3fPkS9Af8hfB7
RYFEex1IpeXFVu4O2BODQMmaPZHrAmdwh3dBF9xcqj1EGrIebnad4EShw+NAsXRbNK88+Uv9ZEuH
EVmKHzEyZazXbpRz1qykdOcboI3X0JEKB0sjr3+K8V9bDzdBtFIe23O00mzoxB52gIUGvXU/mftR
25YhjGLXqN/xAJhT+O5nO/EUQlo+nDqs09/imSU102SH7MJJdm4LaVWYW7ve4ppRW9ekO8bRoZ+5
LzR3hL4XJz+K4ElvzgG/o2PpLNcbco4cEFVcQ6aWfiAqahkr5jCJn+kYHsoA+Ona5A/Yb+fyaPzg
ntWRUEJuBmQ1DK72oPwo6ts82RNhJtTABeM6SajJ++2BXyfKCGQBY2mdIYlSIcuA4oXXfi26I/L3
0bgp8g0SnUgDGdgZxmDt1mDCB92z7CPsKmVcySfIDURZ9QcnPcxoX4SrZk9uEETP2CBUdkzn9VCz
dDghnINs8qo0XXx79NOcTO56/Do+hjUEcMVZp8Ztq+7xjHN7uBgtPOcNyuvgk5HeQyG3a/fDDBzF
Vd7jryQKzB5NV5xe5dWg3mHxbsGaf0BdTJdeEPWJiOV8Ad6mzVuzPygmK3Ave3G0Q8OtEKCify1h
38nR3Yxs9owuLXdtHe8xhSQdt1L0jd7BCPfQNx6GoxqsYERAMa6TA2Vl8ibN67AtlU5x/dZmWzwh
yCc+dDaeXasa6rfjzkgQfkfFx3m0SfOstYuJxQHaTzybHRcwMMH3Ut8ML1BrTKy6UFrNNwuRrvaK
L6jVOkycCBuaK7lacZQGmTu0wjG82ykXfszon1y0IxLRuwLJuXbDcxxWFZExdwF0a95oYfK1ilDw
LNZ9+8iLEzIo5bH7Ymhfqm4Hc7HddXfqd19bJ/WOU7NmQBcIdtoXIouck99s7eykaq5JeNcLHstn
GKx6tNXA5uCDsQYGXaj3aEu02HcwFSsDmc+TKW/Cty66zM4K3V7pNeXPRcQUZ/FtE12g5yGNZYHA
fMyfs3N1CG/0BzDy810YbWZUYaqvmnYTIkdVdHAPWMOhZrTqqy35U2U8Sfq59rHNga79OBWbyoYb
enTSW/CCI9oftxGZA31HLg7t2Qlx36sD4NF1vhVPaE0hS7lDL+k+J7Wr74Pb+Zhgcgb58RmGij1t
ETMeEkJRLoy8WVrFX2QMPmC85KqL6U6T8qxDSBRV0xWJLYlVMHffqZQeDDJZ84OObc90O/BS2rw6
4O1rHgwIKYFf448M6RRd+E1QexMY4uL+oQsfpvkAFM9tWy8iUZ2u0bvOu/sg/jFML73O60Mzo6b6
nDWN27dnNQCuPnoyFXmDYoUMl9m+k2dUp3aJfzLHXc/MEh1KeRVVr0vmEZAwDFV7nfAoBMeMStDo
kk9PQ7dBexTxfMqK23+3XznLm/BLpGPq5iZHXmhCzdV6ZNLc8MH0qu1wh3s5NLG5Xeck9eGx8Z4N
e2CNaEj7BmMNYki9TbrVg4z0kWcekE1z442FWNDqG47FJSmglXlN1vVev9VQ/trEK5BeVxN45ld/
B2KyQP1nzS/NWqM5L39HGSJ+Ch5A08v31mWI15y5QrrQDZ9HZ4XXtoNg6qN+tb+XO8jy5/f6GeE/
4xKTtgnc2veQVcAiEm8xV1pLXusadzgpef4u87imbugpbrgx7r657+W6+9ZszNUe0pt61S75Tr1O
TAosAB5RuOaOyZ/jZ1kDZuTWz8YdKq6QlTMdVY61j+43wrPrMD0zdCg2TY8XzAoHB5i3V99a9+oj
SUY73pIvMxYekYu2UjB6IYlfdAhWbb8JhjUYLJDTu7D1iq/NtryJ1uQdkJ4ImjtelxZq8ewF9WZa
Rwd91XuIbONzUyMbm18wXrK8TFm9IU7pzbtYhey+UZ73OtqpX9Gg1E7TOthBwGsu0jf5SSlYEbnN
a8BtAK3u1thlt/JjcEjOiN0jDJTBNoovxGqLx2Ibc1bb6NZ+gapNn/KcJcjtefObxVmvkZpEEjws
9gvRxINLz5Y2BItX0S0SL1DBLS77s8wdRpiIt6dH5UENvP5efUI2cwVI92ogoOj21+Roehq8dnfT
OZ7ORfOMk3ZqLv213vvbrxISLqf5VF20jV15wQ7RrRNOGGdubyDnCfnY04g960NLwLZ3kZ+a3Sm/
Z0Th4p95mU/GJnxp90bPF5/W9sE/fG1ex1N2GQHcuPaW1cdJPeSnEM29DdhML/GkdbpCtNLt3PgM
EMhlyKo4pxtno3rxtd2bsHQekkv5IH2J7sZV9xo/OG78AKP7R/U0rMs9ZIgVEqLtS/AMcQXTjQcw
cyhSGvGKLdn+egWg4619Zibjp8MVhnKV4uKAEA5QwGUOH67zXX2yQ6/cJxdpZ6ysk/FQrtC/9PKt
c829aGO9SOzbrsIziqjzS+ep3uiiUoB9BNLSrvkiaTtErXi4vACM9rbBlkXJPj3yc3iKH9rT8CO5
2Nv+VL2mrHqIfH2Rf3zJLtHdtPZ/hC/592wncyWYY4yjcezO6LkC8mX+vO/Oueptuq/yY3QLm9Vk
bnGRuWD7IL/nKC94MsY5j0g9jO6D89Z9bVX+ssmxus129qv+WL8g14rfCWuW1/ol/gYv9IIh13if
HJOj+mh6/bW6hSq7RpDClbfqma03ryQ+4K1E33SLkYWXr4gVGidrZ3rFIfyy/Oh20jNaDUxvHe+0
YCq+wqztzijN0Ti62a2yw3lzFR2qd36rxSPKrfv5GG+ax/kIcsptAXusizNPp+Rd/O7b5/gmxC6C
pwt30Wo8Zvy94hWJitZEH9GLCq9Eii/3uJ+j9xah/Gf6uJmibmUqR/woIy4NHqE8sLhMOPPxzHib
3+J7yfcgOfkDCcaNIrv6tDXQ0ECR6VF6k8/My6aHUd0eJQzulqt5CHbjfuQPMl3G7/ULcsWNq234
vecPiCFo3xAknbziSbqZN8om2BU8kWJlB8hVfhq0LwiN7YN9tIcsl7t9tUEB4iCdNaT7orV1B4OC
pV2zCp3vCQJ6gZupPDLHa/JsW67pbMJbuFRb62Y+ddNtcq4xNiRTlHCvyC9oUaz7nX99j24HLvUI
ag4PgNXAUvkQ30S38/MoJkAxS6CSw6RSIfb8WLwHKH+Qq3eNt44dgbKD9WT+4DH4NsDF9vQnSC2r
ca/wqvba3mBR9YaB1uLucodOpv1KqX4JvxgnVEzG5aznUxB7zV3foh0DXd/t761n+bG+QToFHnMG
0t7Lvipv1VdOEe48qtDVez+d5mceiP3bzJ8RFkK+TMZMbCwRhnPDtDStMYdBif4wrd/QpEJVyB3v
tAuYGxdWuRd6wbq+YS7lMfl1zs7DtEUY/IYpL71ZgCNuspM9SD3HDoGaG/UQcoeyBPKUr/IehIp5
ctb2nhsfcyuQ52uk7HcYRK7MrXMjb+VLgT3ByngInutNuZqIVyHrzM0b7N4A0q8NtEF5po235ql3
Cx548Q3nPeKdxyQpeyjKuNkzqfPgzfo+v7SgDL8rL8aNzbM73jiX/Lk8mvv2GDaec6fGZLrWXbzm
kaZeWQ4Sh+FH+zjuNKbnej949Qpy0b29rbasUDny9gpi8Y41xfBuL98eNcgjMM9d9w4cZd5lO2QF
PGUXb+L76Da5NY5YKtyBBvAUcJPLE2GUVqTWuTNvuWf9J2KL/AH1dw3djGgtP02v02t5rR+Su+zS
nnJmQeubcxM+WPfKTU1ide8fwG5e7Ft5Ha/il7d4Jd3ha8jtrO2WfyZQFuwWa898Ul/Tq2Rg2e4O
i8uG2/ae9AXLEi1yQYnwPhu5X+zwzJNGfmr8k91uWBcfzAOw7y1uZ+We94XbeKNcWGbyq1UfHcVF
iAadrmE/PgQHfe/M+AhsYJ7O1ruMLypWi4k58Vec25X10D44yKMcQOpOwM4fijvnmZN4Q1rPBfjY
bzoRbe1ZWJmqpfFuxPuRCLtJSyAS75Sfm4+2xnc1WzWJFRB/speEgigpS4hKlD6iUTbmRMUQ3/IW
QhBKX8LJYiMiUZ9VUQqmwQbzh9yCiEKJ87Hl9NCFGP8OFpTsYR73IeoRlT+UGJgPntI21l4ZWAv2
0bGRvvYEc5S535BSWVe9GgEcLIKDzV29nH4kIaMFPGgny8GNSkx+W6cBL8DLhlcXU5ag21WL9fIS
yhMlVMNg1mrDSgXocGjiJaqPfDR5hbrJfhaTBUo9hwPTZdoU+xznIDWyiWDaj4FdI2cQoMY35Pkd
3pxYR+YaL7xzTD5p0qprrRMbjEwiDsrSNC5WjGGoNLiPJm9KaxJ9URfHMVbU5RiQoMLokUV55o1J
ep5Kk2XQcsZEtcgIyDH0dyOJHLf1y2g7zsVF1TQm3Eq6IUa7qzH2YOLknLRAg4FQPI9kob0uQTnR
cJZcirWkR0SxG01CGpFeMpsu2ToR4xVxXVGyRLJuqKpj5gfZNtYIf4sN4LHqoGJk+FEVbSV8CLxA
EGHNJxwVO2WoD21l1Id+2Yiq2MhYJXj9wBuYiIOKTSlJlboWRdhst22HjIuIy37Eav8ve2fW3ia2
ZuFfRD0bNrDhsjVPnp3YyQ1PnNjM88yv7xdcVU6lq7rP6etzEQVJCGEJwd7ft9a7jBkOapQht31g
a4ewSEAkKkImh7kyPP65ZLWkBS6PLTe/3F3WW14WawWNDUKMvupOTqG7fo1FDVLHWdNb5QQQt/xU
BdeZRs+xiBgGuYrXSVPwdxEqDPXHJXQTDDhEzxyFIymwLaBso5WciUyq4sXcxRlqOnvLUuxAwcmC
eIMt9hasSgZTEwzHKS1b1Z1Jxrlpy0rfQa6E2GkUBPhRVefbsD9jMW+P7/eWJ1xgs5vQp2b/04PL
697vL4sdFADc2Wc5UXPFFsllhSJy41fUj2vocfTGluXl4eUGVjW/7fnm4+7Hs0hdqLh2yX5Z7ePx
963Itqqm9cdTdp/dOa1qSHeClNyRvQoWVlhXIbywaWVA/aLK0IGLMm0+Xn6DXs6xrZmdsQUL/wUT
U7XPXSiifz63LPkFaznTTIVfXgAMrRawdtjAclNC/57WJmhRYBKdQVgQ6y8vonqNZlRf2ojz6kCZ
WfN9Ux+Pvt9fXrC8dNlopOAK/LSXP+3E8vzHyz9e8775j7d/3/Bg+dmuqrqHX16ybLFXFRTPipr2
x2Y+1vt1z366v+zEr2/1cb+04JAZbkTnef7clk2+L/76173/ocsriZD+4zP+6Z3eF5cV3v9At2We
aZP09v51LBv8x89keWcybf7Y8E+f68ff+csfs7zX/9iDj7eYvk6N+Yk23RckrgC655P/Eui53Pzy
2C93/24VegDUtX7ZjL40rT5WX5Y+1lk2m5dAr8hnJkv0//E2y0t+2ez7rig53Tf023bt/Pc5SwPW
j8Z8X4KCXSJISXMivHd+9pe7cGhpLn4EzTpLF3VZ/X1xWT+n1oRTmPzMv9nEssZy87GZ93f52Jt/
fN0vO/aPm1nW+3inZXsfjw1zF+w/2qN/RXuko/P536RH/5V8e/mWfvtZffT+kt/FR475m+M6KHtc
xzDnpE3rT/GR4/xmQm6SSmcoqHOLpPJ38ZG0UBihLUKShPjJVi66pD/ER+I3wyB727Vs27aEdPV/
R3yk/1VQa5lsxpHzboD6MsT/kHVGemGYtTS1A+xpaifOENHNcAn96fND4e/0tMgOdemLlV/P+DXi
VdZT58Xvyra/CNt+1vX+7W4oVyo8VFI4hvGLunTS62rspo6MsCKfy8KGc0ae/6JqUnTJOffLyGBc
V2hbXEzUzEmC3wTGIP8P7aXOl/GTvHj5NFxdl9I0pKts05qFWj/Jix1Tj2q3k95BVGax8UjjnEOP
Deb4a9mpY9/nz7Ht3dqh+4xqkQD5vFkXekpZKsP3VMsO+C9mmPff3j9/OqY5K8A+dM/zjimJDM0S
OqpQqcT8Nf60Y0NcWyUZMN4BbwFFQNHme/r4N3oeOJdUWe5qGMxhszg3q3lIrNAmbobIYAxT1lRa
us7O6Yub9t5rmQUWuXvRh6S6KLWPoXVeSNObDpab3pKkaF7GP2+SQkGNs3o0G+jTtllPFbh1g+EG
dsDIlGF88sAwnAePTq4MtfzKH1HV2Ll41UrHPpl3ln9fWn67dod+P87pVtrUa0dfz95czxmgXJMq
AExmWzf1QZXJlacn9dYWMlhjGWquRFr/6AZ3RagkQ23RZlcimh4cuCY7bfzu0eyTdZTvhmargHN0
fbN3VJKjn+jOfnzUHaxOHY0yO5W7UiuvVfTDHWPySfuAtJoE/xYR8SuJoxK2RP8IIprc+ba1t7V7
xuy9jgxMPIkw7Z3uRi2lYRC4Tn/Jwzg6VnSB7Y5I7nh0zB2oKoKDjk6A5TWae5Dp21iK9IheraSr
7b428xeSBWC3wqfUYuI5MFjfTH4Hx5a6WjyR1dbX5skFM7QJG2dPuri3L8fwFf8zFUdlb4FIvqls
us1d/7aUwDBNz1gNXXkXPWRJ+ULkQkWDNasIeIW/h5bxBrDVairCnrXAkvrWuLYkuGlVdRdCq/ek
lABAbPG4a8S4Iee7RcdyUFlMJcS1HnQE4XtDj45dG0SA/qu5xz1urLT/5BjE4mlj2W61Ab9YMZQv
qJp3nrrVJ/XVV5O2KyxSCLTAe4J6lxBENlD+kOKuGZprFSevujmaqyal6FqlE20IOfQAQLpgk6kv
eoHfjug8WObhTSRe/K6Q65j6qkOXNaA4lIpBEIPXvw6w7i0cbgCsXeITwSpQOErA8TnoHb1suGpH
HUqj38pbM80IeaoIOHJGMFIV7SdMut9HX8ccCDNgnY/9W2Ib5joGGkQLRXNWum17GzDm6V4nDmgn
Q19tIrOwrjKvAnPQexQPabgVOqwdN5Ek2UtrE8zzVc3ixtQUU9plUczz14+btAkobkUhs7H5Cc0q
X8aQFix5zQ2fZnDD2NvagTBBYTM/1Pl4NFbL/eWmabNPkJpA0f65yrIUzysvr/h4Ynns4+6yVFnD
tI8067CMHLA9hNO6H8wnkMD29mM0sSyZxgSUYEyeSMxGRrCMOvrQzAntmUc0y7BDh/a7yitlv2e/
L+vA7A6QAc6FEw4ZhlV8pNU83wHwMr/w/cH322Wt0EUzMc0ljuXuL8Onyab/ThzK/NKf9mQUIjh4
o75takGNvtSj9z382Lf3gdv7+yyPjsvOL5v/abxXLrvLKYSMUNitpk3ND5fZawu1k8Yuh6fm6y99
DJ/awG2+960GowmypSbwnR0pcbe1J/Z9L0j9I0mxGioogEP3GJr1D0gDHVicz7ZtXLLUZsyddXeq
nD6bsgX21p+I7iXX2iIz0SsCUrvGNj3IiYYLvwtx1Dix0zXzHWyQ1cET/r2p2cbWCukKdiq6Bw+/
imx548XCPYxlc2f4DokOAHtIMtiqll6hXVcm5WNKYxYzp73umNdBNnqXLPuKqepqKBxQ3IyR6QHP
bWW3eG069B2ZXR0yCYLYMyqEBlZEhJzQHzCZhPu8K661wQtOU5AczW6cHg2Z7z2t/o6/eTuFOO6q
rKfebFGyV355l2F6XQ0eOeNFQN8+lORhwEa3NkKN9A3Gwt+ME7ZO3C1eg6JA9KIGoO+KLYAawvAG
wvPCkX5ymBqcfqcbaMevJb/fL2V7YwdtTiddTrvmR6x8+wJcAymknVFeCIZ22zbzRYsEkdY2J3JJ
SRWoWyBCxACIZpeS741/KSTVMx8+jbbO5SwzKioLDq2B4lwP4BfV5B9gXXgbA/LsLmx/VH36ak7T
SyeqT5ZWZfdap8qDobkHN+ZS52OCvyFjm4wgv1Zr0Ub52XxjvIeygGDlnHiaVReMCTCa7ls9YMZW
VavTvAzzLSxrGnKVcQ5iHE6uoCjCL6wijKRrfHqEQIq1ieyclKCBFcU86gLtpk5uHUGMg6HTTyyK
4C3MO2ol+tmqyh+6U/S70Xe2RXkDJfw5BPGNroTEN1W2J0KLtqTFStJzv1EuNM66Qy80TMrhAOzl
QW+B43YmdEU9BOis2y9GWr7aA+KqIizLLb5d2rkuoLG8OOv2cJU4JkUFajyThmFqsiAeGxpiJAqF
a5IQV67gCDBKuauVPOqRdRgt4xInI2naVCDJLdtwYN/YRjDuhM9407T94mDkO90gk7ilUOOPAfGv
Tazd5oxmjt3wOikOr9jzaV17085v+q9hLibS2ZJx5Qd3SZh+5yd+7LBShrFKt6qwSFZLN0QfffIa
uuYwuh9t8LfdvWNaW2cguMKDcqFVxreqKw4yACylFQ50Mid4ligNbIGSCPEcZaPiJppIOik7QsoN
LlCDt45djGOdZiSXsPJvRQBzy5ruO1vejylsLE86yHOG4Yyjbad16OkN+5aR3zG2/Ho9DflBC6k4
EXx9X+m4ou2ZRKxN8g3DLccWZvEcYHymUto7BdlVqfg6lDWCRLf4bmYEixKW1KwWiGQZchWLwwe4
m/7K7UCwwExUV8hEb4aIBCMuPwGdIXeLVU1bDUcCpE5G6tw6qrytbUIqB81cMXD6Mnj9FYW+z1XM
qclNOQ61U+l0JCT24+0Q+nzQo3PnVUjt9O4RdqDP4UFUACxSEn00oo49h7NLEABO9SHTKYuLcDXW
tHmNQ6G6J4Lx0JiRCBZJwoC6gMZPXO6aDOVPKcOLTYKLgpRroxoMhvFiN1T4LU1cskRuhqlrz9V0
b0yBgYgOeqPvFV8LGdO8MvXPERhhSDzyUU1nJ5zT5bzgSpDgMUb2qzOIb+OwjjXvkxbQVTCrmdtL
hT9/8N20ovE0XjCQ/Mj69CkvJMXk8OCex5ZwYjtVhL+R1XRN+dsUaMyH9BqLg0SVMjKbmp9ZHnt/
Wk9sxlI2YIu8eCy5yEAfMZ6XtbwirbZFOzTrkcv/NcT7Ft0Uh01jYHb1PfDrEXCpawTQ48UYaNsH
6XgNvH7bGFq6TcqEZpbtzglidkJbpeDXaJAsoUqXkEFsyMT2Vmj0xJs6dHk5XiQBotsgzKANkXFa
1OpKNgbgBZ2RXj7pw07hhKRmbKztiUuaB4f0StceQ6X4C+c9MUUzbe3aSzmrKj6+TsRbV8aQiyfc
yK1FOkz45jdTdjPInBtSgldm133rg6ojmAahlJWPBUnKgzcTluQV3Zt44v8cDkZjNCl2UuPVcHvs
gNrwVSvkJiEEiymSd4mawTmmACaojiHLycDPWqgWjam9dtKY9pQs3jTNvomJ1z5NjX/TU+3notfI
a50oGOUlydWLAJ/KS/KjyO2jkXfYWKwKqYheExQs7qzEEEcM5emlGNNN4Gg1r1XYUOYvsUhT5ELY
s1fCIEdwrJGTOiXqk8LqjmOltn4aInAAd9+apXtsyoKMRxLPrwc6l5kXX9dRUCJ+LV9C2jDSJGvX
jfr45A7TPW6U8Zp8B/OkqxJLX/wW2Oyji3Cl7niblCMrniyslVZ8pXfjPAS3nsqM8z5IoQNy+03e
qC+OxbeSVAhgmHF01wZy0i4WB65L4ylwaLTHugeXkCKqaWUeNrkS/ZwL8RvPD5yUvDy7Y3DMGqen
iM+Na/SvkOXMXSo40G2kuS4SaOsAr5nJUMPIxVQ0qAX2SOLswhfXH/oDuXTxRVX5JqU1dPSM6YeT
D7eW+wKLhcOiPy033byk5WC2IGuwWLf6pK+Xp6TfOlykmNEF9AUIhkF8ylIU2HRePu4vD5rF3ABY
FoPleSbyv6//tw/WpruJJXHQWZv36ybg07ZrOgzLUgiY7Z/vLquQWvP7yh+vXV72cfeXTTkmyX9D
QpT08kbLBjh/W1rjHD2N9ogmaJQsSx83//iYk83Ulr97XQk9OLTzGGfkVLyvsaymQEXA8J/fablJ
y9lrMd9939bHW4WG+8eaZkAnqzOPpQT+rkDnzuv/9LxvtmSFLo/Gjk23Z1lcbpbttS0J8c5oECda
IUXM5/eMSwCi22Ux6eojLdFPySQYFXgoOrQsYeApSZm0CF7Iff2m12o6d/FIXClTvGNEc2KdxbO+
QjnepsShCMIOb3dEmMNAfHCFRpPPhpgtOwX2aObkfrcKkA2YXVSJXnIF1bDaaQHiveVu5+vJVagh
kNYCa9j1RW9e9Fp+joRl7hGvj6vE8gxyaXsL6ZDdHsKs0o/YDuVFIRSYRPWgACUEZnRooUxeoiBM
LkVQ4ZSSXMP0wF5PPfozpxI3kXJRoUzWWF1Gdg9ZqxHsRqKAmym/jN3pExPx6dJlGrqqecmpDAYJ
ucuVdr6rzzeZRGTP4AHCY/j7av6kTxdpj1CxdWRKGZLygj2ZrC9hamdXERHw9JqZE+COIg1YeiiP
UVeKhvwIaRunLvH8SzPf6NQu6si3jlFZosQjKXhDJq6mXRnMVE4+gdHIbW8TLmx8RmyQ6TyXlykf
LpxNofr76WNpWIrzMmtUvtZfYq0n4w23GmAkNC4a2ZlM0xMqDENIu64qriYHkD4IP4RBZvY9cAll
8doCcXhdHpwAYOYkrDMczINXMqecEpoHuRule3sIv3kl9f4mCp8r1w73vpOLi0gccVmWlhvZj/Be
LbQERoJzOCJUmtqPJvkKuikmvHtZqxjdDOrR3L3GCn8u08w+WxJREmFHm1FH38B0/kKiDUhkEsW1
+V47HynML6hTmsiyPx4LFKUVYIJ1198XAFZW0ZSal+XAWpacrvd3kUUwMciUkYFjg+W5tQ9WOsmL
2zdyH0fR0+SSw7Xx6Wlb+kXNTy3P230h0UHQOcbsERj8KWHfb32RT0fQ1VhGcrLbxUBSGGYZhlqO
dzFEql2WpcSHLBZKosfdtCDV46KasD6ErQViSFoaMvakfCLf9lTZxPMYM/jGirv4YhtJfJGq+VLJ
vWsO+m55FOZhtbEl+iktd6KL+nPNZfXlBiF6ZLePFDrjXTvGzUl2qbsxR67EgELFJZgxO878GTbz
Qb/c6C3irUnXC66tBRNBKzojJPj9Rgv9DtnhfP99kUiccZ61k0utTZ+XJ9r5JXnUtn9ZcXlq2dry
/HIXPCps4Vjq72/z8cTHuy6Pfdx1m1JuQFiCLvzrji3rFbJOT2P7JCOnyXHHhfFPuw5snSmA6e6W
Vd/37+MdP3avXPY86aicefQC1sszPQeca0Zi/7HesvTL7v1yd1nll934+Ai6JvxOlPRVha1s75vY
OgdUtZpVxA9xqy5OH0BrwO1FKnSY3eYUnA+ykM95YmrXUWVkaF8pTzJKD3G9BNaVS/Rarwgi83L3
LMXwXVRasZ5gDK6girabzEr0U54YxoXiI5xAAr4Z1QdjM9340VOtxD6hZrE1qvi7wTh369iuy0mK
ma4J8Xol+XWSr92uCjza89wy+Opk+zBPFAD82tn2/TCdzNAgGq4pOIINfW+2oD+yUQBFSp4D5jV7
qhtMR+VA+hq8iyM7gRy2ZjhouZGz03RAa6N/NXnZ11SMzlMXfCuaAG3FoBNUvUqrrjpoVXeXkTGK
Pjxs18APSfh2umobZzFOaC7LU0+ctVlSSOpb+Z1Ule9xm5jHudJBHiLh3s0QgV3rvtSec5tawt5p
Jr4G8rki/Yl5mnVOxmQ78V1uOZ8Tap7rlFQdIjZLh+RppD8PniUMHIlo4LTUoQEwkG9P5hfjfgK6
bNKRvZqpk2u+WHCG16Xojxk/wXsjjy0q6CDo0CLEe1eQgVLA6h4qHspAVlENHta6CRVxakFnG7V4
6cv6ayMsfUd64obQRElswPMUWf5Dioqd5EB7x0Fy1fdc/nMzuu0Ace1UNdxAoL3uRgo6/JTNU3KY
MOgyBSMms7GrO+E22yoOUXl3WnYAWt+fLUxOfXhDtFu9B1x6QtVgXwZnnDZ5jqvLIqP0uvkaebZz
6buxeGzcEHvzYB7zLjJxaHj1muIXomKAxWu9yO0bs2W6lKdmhjFs2nVdYd3rkQ/jrrFXXW5f9Vqv
X3nC20dFKk8kzg2bxAuccxn2rwZpO3tuQGCMyXgYmr7dUjuLiUybpr2XGniwPMKoidLSjgxIiOIJ
tG3MlHgrUtGsI4WHMDA79I7jpN0VY3CNw6492hka9a6dHRRtYRzyMXozAye+ESbWE4cjikobsdlh
v4eZ0e5cret3YD+tbZv0L8z6AC5jfYgdy0Do4hxjHWH7f5q+/0rTlyEbDbZ/5k1sXpNvhGu8/tz1
fX/N711fRf92ZjrQH5hbtMI2/uz68pRyFFIwG6YET9CC/KPp6/7mMMii6ytNSwmp86I/mr60ik04
dILtGc7cqP13mr6mon3813aisGydGq9gEOOwe+Kv7cQ46oJIn9zy0MU5WZZdcZp0RMc0t5j/Bt4p
TK1665tjuCLUcpa+aZ297cMyO+hdP2zSEuOAX+NOs/TUX0e4B8doTuTSqcGOMVM1K+L0txOKGWFB
KMS5y4KtcIgrLsjlI8vIaCARVuskBvJS59pO8786doGuz2rsdc3g+hw62BXg9oiNXgbfYHSAY1Y2
892RwKzCWKMKtM6EWmYB/gVrcvxtOOavcZ5Oe7PGx+PwJ1KQoDiW1c/mQFkP2ECqy1XVJl9NrXKY
F7X7YSCXbRxxC7iB+jxKgW0i8Ji7Yv1EIYcdhgLM1qug2kweQWeZxQ/esh7yCHuVT5lEa61mDY4U
yxtWxgyyWKFCrqS6RRvA4XecDkenFdNBiabcmXV8a/g+mPoEnS4Ep1XsXLworU7pxMRXjI9t7mEQ
UNS9GuzZqEinknQ/ZIhDSe1k8sWXCQeQk+XuejKsh743ii2n0/jB89WXEJRXciUxIR/7pg62lam/
TpnqOQUV1+BT9bU7uuthbGvCIkYcWHX4tc23MKtxsMYVw+lUxxQQNgTe9LQbm4IMw1SsiKfjGHqL
e8ocpGhgVoqah8IvaCvofPc7YTSfU8NPNtNQozie/HNgYxBw/B+WFge4Y8h90wPjruoMiK8tYmY3
DjY99MlVyCBuB4bZuAbv12+EH7+NyPcT/JidYBCiM20DS4ydx370PLTTCnorpqXxbBXhtHMjCts5
dSarBIpL6HaxtiImgbyRTedkBUgUCT2z1tYw7oi3W41SXbyuhRAFuTgYsocubMJ16M1cOGxeQ1/g
8ogzcrX9+hijEYZ/fcnH9GKJl6pIb4syPg20tCjHeTEJb3wp8eh/dW3viN4UxuYaru0xkfIuHuOv
pdVR1M/zhzam3kww+OeY+tBAMHWD/1kGwYaWTbVJlXZoBaH1sPXWhXfjtyUFM673Cgcs4SqP7DGu
LQuLBj2LFdkvOOZBP660kql9Kxh4YLWRPnl+KRX5qiWDcGkTpPzGV0U3HPK+N6kgq0NLDOTa1fqB
DCT4pilRO/ogs73MoKmrEhdGIcZjGPmPtu5g6WqachWI9C1y7t0mONfk+m5p7N14poYw0uMaztDv
anQe2qrub+wqvaTC3pO+8WBrY3OveVhyuPJlehV8lkWyHfrwDZual6bo+Hvr4DkI8QFKlze1TfrJ
COZVEqU86JSSYgcP3pVK8KAlsbfOhyrcN0lBn9glpLdOo4vtxZTZJCSZKCUCSJEzt7EpaNcxp5q4
6sJj8VIxa7+1rmUSNCdXalRpY8Zx87lNCyfsHh4CVE9/GnsmkL7o7tNQoXpHKEoDAn/RaDir5lRn
kojYihqonRd4V/t629vlHWGgw0VOpDMZ5NLioRz9bSCzaguS0dynOdFzOjOnqUvuHQZhhzQUa0EJ
Y+fFtDJV25BiEBB23k3uznNXfUmgpxcGD3lQTluIog91E0D6aNK3JPJ0+JBoIcdA/67CkwZw7tQ/
eHV06GhJisxc6drKd/VbVep4o8aeMdedIaNzA3ibvFjKD0XKhN8T36OwA4NsWJ8nI4Ppibu9M0y0
0a1nn20zU+do6PQj5EWcluTR+gVuNzLI23NhTOmuZwdk2WAyaY3qbPRRTMd1+tHFA1mshIWPw2eC
UBzODTPY2nL20m8avPnhnSJpdO/qFM1z8sE4K1X22TBwzBfkTKr0czWf+A19aM9Cp2aZJxlJ6QID
85SHZzNMdKzdkUsUYxlfrCTBiUV1MsGlDgDW2jOoGjjpcB4d3XDauDlKiMyjM5bK+s1QtEYKb8Jx
SYjYGSixhaLBuNUyC9tDRzMn1jJtHSRleg6SVqzRr+przVbRIeun6ybSM8b7+ZUcRnGGsmFt+Cg2
vU8tNyhd6puZfHLbKdojtqIxQFrRAUHPVU7xCLPKGG0D6P3oOtDuLntRzbuyLJXTW6AidVrupAxj
UeFX73uJ8nk4x20DfgnLz1RQoBlL2nLvi2VoH53ms+Xm08m35WMupAFbPziMZAPBIjbuBglnIunp
o8TYZFUtT8tSZugSbQIFGzLVBEP57i21Sgi5Iw5UI3ruEh71bNyrtJzW1SwiEqN562dmvB3d6Spp
RuPkw9s4oopYt60a9r02XZUDHsz/DED/lQGoQvn3vw1AyYvMXr8zK2//Akp7f9kfY1CdgaYrdFsZ
0pYkAP00BpW/KcaZSBsVkjZEd8Aef8KeWRYSsxlFptQCS/t9EGqK3xgsMnKVloVg0Pn3lIfOrHz8
yyDUUVK66A5RtClLCOOXQahljLZro886VDTBAuhG69YvLyYhgOuAFhc/8+a50d7iSt47gusoAZ6Y
m2lT8tu0a3zSSKhDrabH6uCTys0b0TiPTufElCeJv+vKt6FNgByacDA0+5r6AFeOECsXfWgVde56
bInjcX0GAqpj1JXkJkA0J1xnNslM2fQpdOn+jjrA5YBpm0s6XCEVjfr4k3KNO/DPAuZDf8VgEqvw
rdhaXt9siG8keFUNK19nJ6FMX/p+50n9G2cQClnU48XwiatetDZC884d77vEfax6i7iB7LGagreg
sq9tK3ppe5drYnCFvP0yNFCcoDHG2HfWRYMdAJGaWBdd9TwFxWPg5bieyy91Uu1HMWxr0VCw8RTy
kuC2VfFbV7HztlU8E0cNu6KBY5HzMSubYVJhnSsKi2Tj4Sz32WdfVc9mvqVxC/nG2HtevY3oWjUA
l5En7h0LGo4bPSedt5+58fShyHTysx+yjLZV5RB7w8dG2QFf/cxo9ujxdq4HmCPFPJ7EW+rTV0YM
PMG2+VbN+OCY5ioOiFYXJfuQIPZCFZUchJltfAPtWmAjWhDO0Rzsr55qvnsVrws7hj5JROJ4n0IO
AsgeeAZauuVI0fCX2tNX3Z6Qa1UklAfUYOLBP9qlHa47MFOTAiBSSLrObBghHdXQ+dv2au2HWTz5
I59DkcgG+7zzFLVzQEk04CjMkztIRSerJOEmxUNKdXQVQ5M+klq46bthVZtcZ8K6v24zhl5ygixJ
fNpGFiDvxOR/imsXtK5qnfn69AYjB6BGBB4i9K9DxaHDv33j1BZxxPCDmlw9kdTend3E/+7hM1k1
lfvIdROOIqZ6iU2YxroKiLOrRYRBPI0YUTTUdnU13mqd/t2ovutxqN0bNSF1iRsQI4hZipCfkiEr
jvcT+SbxrlIgft3h1DsVWIGafe0tdew8dQw6hlXzj8VzXdAGQbedSkIZJ/FGu5652Sjv0o7fTCXc
x3Lwn8IpuY5Dvl+dD0hYd12IndDQ/buyycJdPHoJRUSS2cqMPxNEeGSC5PFIkzWS78PcOy0yWuqZ
wWiTCD3/XvQtKaGuujbytF87Jf6oxH31GtrW6X1hyK2ejXva7m+2h5twMuYfXskAPEAYwETtehjj
t8GN0WwZfCqVkT9Z/SHA6wIvlF+CeNJxu3CM4vnUtWxjVhez5xBRHUPoNOW78kH/Usjzn/WcuU2T
U+AHQOWuq7p67iMbGQ7EZjx0XcJPTONHt3YEXZf04kkOhxC5gcscgTCBg69Ppyl+ibnSxk66Nko+
axBxb0L338xK30B7NafwMZyGnR7rt07ApNNR/GgQnyBFQIXA7PZYmgO645ScA6lixog8bzvRi9Rp
S3NudBhEes/kw4yHlq9QmerRqKS2dsx2yzMM710McKQexpvE5nwqM3AZMMCwF/fJ1lX1s4p5X1sx
Z+Jcuw/IzXE4e8aMhNZ9cZsVnIHSmuTgMiUVoojTF40T2TpqShQEnFhmQcqaWUVi1FA1/BJmA8OC
QgQ2c1P9Hg1fso584CZEihVro+gj1AJMfVxj/s22JNyMobqGsg+Bpaq+Gbn7ZgwJhv86AQ1fDnC8
kU7F5EbmpnZ2EObtCQi/jWdWTyCNrSwX/sfnmvLENla5sR57Sbb17Bhu83qDHDrAeG7uSEpjCiLi
K8kHQTisc+V7Z4LMwhVRQA8awURDQznWmcAr6XG+EWB/ZJ56a3qT+a4LrOsenNqqMy187r7drros
U6tgJMWa5Jzc0ZlZWasSCfOspkD7tRIpE29XwSYSaW+tFAoYPxAZcZeNSXen23Z6JjZd7OSge9zb
OYDMlDdayleheRAQCu87sdBrX9dBaBXRD4CgDzDMGLpaz33TA8hR8bTLmeGhGy5w4QPUymrrsePi
u7ZlwE8vcdD6wnhglMroj3OJXxt3YxVHG99tADoFD6Jqfwzt8KmyE2PlNNRfSLG4VfGP5Sgf3EMT
I0Ykn3vV2PveRJkBkC5cFYo4N4mRPO053WZmRauY+eNywaKihGtAY0dzrfbwrzJ99lwAKfTgXmSH
CIkAdxyTbwECs2hqv+Qlh4GuJz/wnIbrlNzVtW+k+9Q0iMOiC+3Vols7dOIAMgRnYjPL81B7e2uw
9iVn+9EDauOH48oz7OupR9BCwIAXMd8VHuiKEqZPG8L6UXNK9yRehd18Jncd53Yy3k0yRTOdlV/C
FqflUuTQwISu5IATXtlzEaZDhCnM5JqGNH9X5jC+iNJvoo+fqkKcdAAM4cB1EpVWIcSrZVKIcrzh
a+OhviKP1QcL941I027dFRer/xI0OTSiComcpxNfWQ00yHubk40b20cX6fVaNU22A1d+QFEiNlUP
Uy7xOUn5zJLbgpNPr7THups4VTgze7w17joc9mU7DLtpPkHaA+ygruZKTMckIRjkXA4eiEioVV7H
H9G3OufkoAfGZQJv1a+l4ntNZmGkSiSiLi6H/HhItWDEkcyjr1m6PGj6vgvnjqevPU5j8wz9j+pI
DhSMdiliRfNOQHsLdRHs3JYrZSCvrIbKVRwxbKC99EBLuF4H7pWsYQjEeSI2QSkykiRIJtUokzN0
odZ3pepag2WmA6QQz8uR40pKUQ7AaEdDyZJp9lYNeMNbLnE7M7Njyu9mhY+rviEr6CmM0kNiWtDr
rl0lYw4k1IrWoJrNEHi3xgTqrYno6gSCFq1ewCVBnlmF2avT6+UptOijlML71iBo2nZdsA1aQAQg
dUr1Oc0ZKsUawyybKHec6IQtwxEpMBKQiH3PRw6uxialp0GZ/X5Tzp3Zqu+QRI5VxpBpayPPP0nI
uE5T6P9N3pktt4102fqJ0IEhkUDekuBMzZJt6QZhWzbmMTE//fmgqj6/yxWnKrpvz41C9CBSJJCZ
e++1vnXkBP4aN5JdIuoCrYuPw/F4blsUFmOVf85NCm1Drz/t0Y29r5G3tjvrGiQEsgDrHAG5Pf/x
2NToacuBLpJdL+E5rvK7NMUo0jvm039Agh+0zcrbdwjvdkSFDsjk2v7s9ivCLUl7WKk8/PjSr9+F
yEh1f5bi22gxyfVWFqNsOugZ87hse1Dql6zw7wTJDftMS9oufqvoGVrAgx19UXbLgA1HuT/ax8WD
paPFrUWK18FMpLshki0OSEJJLfAbvToU5A1q0aG5K9fXUq4K96nIX8Ah5vvm4y+ajEsOMCWRDk2E
fbyzIoavpGbASUrRTXMnhcspQT/i9212ictbJtDmrrQjeyOZ2wEl6651H/fbNg8bDu06uoYEXBkV
M0QnduTZz3t5VsLZIe6fjpIMi7YsGb79kFMZPmk88MgUhu/wPIdr7JnDdXnIY9qBDWI4J/fdM8/y
IuO32o9WKgnhxtGQn3Lgwbum5YLx1xw4YrdAMH58m3k2RxyZk2rDXyDBgybbewvgjvQJ18J4Ttd4
uI/vmHq6pRddPIlzOa2Sfj/Z3itD9D5ouFi3zO++eKbU+2ot+8ePVgAzi2Lzn8f2hCpDlvF7sVb2
hD949Bg+vhWZgJiYcXYMeR6jpQVhGaEsQFSpSzHqJOCYg+V+8pdDVdjXphqMC2mC9Tlyy+3HI3tM
KKdUxJyLQIg6gDpvXD6+6PUf//FwrD85pGbsJaq1HYUKQV+0Qi401aydPaLoMj05XApzoDb0OARk
ZQLGLIwBptmugNmwQqhRh/xHtPHxXShaLxCd4Ww+hBwf/6RvwnOpl7MlUxBL639yVqWHLBGFeG09
YU4wbyzHvQnHdPhR82LryWxfszYsA58Jze0YhgUVTT9cxmak92mAl1s4hS9ifEo6bdx2BS2l0UYN
7Iz5pfF669nQpQrsSkaHj4fuEt86RVwjueZsVo+m/ZwnqXXVy6oNHHLUhDjv9rnyo6BLnPGtXqKD
N3nZQ+ba2bbNpteip2FW98rdAQOGdlgCAjRlvHV63u3Yk8+/9Bfu/568Ya3V+K8ONKp1ojEZUEku
Fl85dBN+daDlyrDh77U9RkFdHsgLXWvVBO9T4JT0aVtONQ50tmTAQyASdq//zfMLyzdt6YMaMH/r
FqhZ2DMDif6ovenFXZrb1uMwSSHoJNk7h31bg9TrZXwOreXwz8+9mg//9qt7kq6ZQGmPJ/OvvzqH
f0MkS9kf85k6cS0Yda+ep3y2NszItoswj2aso+3Hs/7J0//zLf8N7//bw/8/af8w98UvH9DfaP+f
E/29KrH5/Dp+5bpc/9d/u27lfwH7t13Lhba/dsHwU/6J/Ff2f/k+H6VitfaJUnX5q//ufcH1Z7i6
Oiz9P5pf/3cASxoA81zPxC4rbHN19P5PBrDWX4H/hKjg53QdWl8OP876G/Df5kREUlIsLyqqMNyF
eFNE9+jCzj7SWpj3TErjWxdLQm2RIV/SgN+WJnQ57otDL8abX96+f7+3/3g5RHuY0Pdd05cWb+Sv
93bGm1LbNauWw/Q5mOu43qf292H26juz/ErUJFM1HySawVl9BEJ8/ufn/2u0zJ9PL1hXlFI4kH9v
BKpULmROe+LSTuErpoH+yZ3Co+x0ecFNlTNp6YpgqLurdofkX+7tj8Sg/9zcH0/OpcK14rrS9Mzf
41baeMSJkFmCI8vofq3COTtI5inFTIsmbRP72UijCzCljECFs5Gm70RlgjxOiwvOiQ45dkKbgqCg
Lbvh8j/zI//x4izOe4rsCkvB5P7rBzNiDJpNoxWXPNS00nTz6uYNh9EmXJHZq4JGx9gcRBQYbulD
my1QTjGHZcj+lFfGfGKA0ozkzf3zByb+uiJ+vC7uBgyGyAgQBax33q8XDChzXXgTNMp4CHHCNSHJ
lh19pTJUP80sg/toMgmxcwid7Ir4kgb3zGTFJViQYUZ21KmwjyjZ9zJv5stMXu/eMME6j16U3pnW
WakhEFPfPhG8axOajK1CRol1GeX0LmmQPvTVKxgTD5+VOCbL3ARxElVvslMvBqbnRyOr77nJgCZa
ZYBwzHqQZrpHYVyfe0WoSRT+1NSoD2FF0cBm5cAjAtUn7c+mXarrP79bv5nb13cLBrgvcQNZHMLE
7+b21IrDPo9CcUmqytxHoRaBdK01CxzCrs4xGy5TQzOR4wGT/fZ7Fcb0Qv+XL8Si2e5Y3OncUL9t
ZFFK8RfPs7i4fjeeezO+KczQeVzo89R29zQv2cElW/tCCMip64pT5xvT8z+/GX+/cuTqYccg55mu
b7q/HSOSrm4NSYUIwjT+adhHqEHLdurnkyC2VCQYKuz635a3v6+2PCcqv/VzQERj/3a10hEWXmfn
hJWb7nFqkboZ2n6qIv++Cgs8NcpcLoWb3tqdhZt78bA4YbWDUvSJqvxfbp01uOaXw8QfF4NjMz9h
wMIH8XuOls8oYFgMy7lUWXdlbklqk+pufLrR9LzVo+nP313PYDxb0qDPkxFc11De4J5eTnopQVzH
tXVDTA3Eztl16diiEFQyf+Tw5Z7QkPWbps1CBoPVtWj1vMdmtHWtAWy0Hvo/xnP/TzCB/feVW5qC
fcxcF0/xN2wDOWR2GMpMXEYxV5dyQbvQtnQg3CkuDlNqwiJTPvxdbWyBe4kTU1eYxLN8c6q6edSr
zK82cZX3Wbn3F6hHzthmWAjj4dSPwNLxDN7mJOaGZsxgvyCp3ATHtTPmyNvnHvKQToKndmtkiinB
Af+y/P5VJfXHRyVAbQi1Xq7e70dO+AByKrKa6yZzm+Nk1NDnTV7uSCPx0gxferK5/g31sF7/f92O
JLuR47sWwULULr/dH/hwW2zUqOsTV02PRRTN93XS3lvoTjaKknevCuD4ce74jKn54kPtlO9ZUxb/
sin/zsKwmbqYyiSUhxOK9/c7FRtylTcNqeFdmBl7mjhPIlf5wZMRUY5TQqrPmJp7Eqrlhtgs54YD
ODuhbp2jb+v+wMQiiKI2eipBAf3Lpu3+Ri3htXk+pzEOfdzSwlnPcL/uPzXdHRukijo3qoDZmXs7
ywVRnA2Fy0ah5oAwCkIBfP/G9GwNiKyHzh36d+u+Eo25jaLdA2kyOMZldOHJ4yA4ukPkgHloLlno
qkNbcRmXpesdJ0iZilMZJbtWO2prxCYzNSdG4Mtk9RBymzy6QYhk3fqJJMK281UwifDBjCgWIl/t
6MFCxIOmolNmA1OMd8pfz33MvJJDkU37pq2QB5kqw/+c2EGaVjvLgDEkotq8x0BlVdXln5dhPsK/
XmkuR98VuMKNq0wH2eHvGsAS1IuYCodcB3wvW+3KF3MhD4NsYGOPNPXOwezJpt2TQ250IHx57dtK
SkDQSOvWVlNGFyJlH2nMqdwlvhtvTEyF58KZM0j1IBLXDkLSjVCmTfFWiOK0pKCj4wkzJ1nYzhnj
pXOGw/IwjdjJ8yzDdU9iSWDhgMzodJ9praaHUY6k0KXRtkCvwYdNsykWEdZ7Fabb5YPsZ+EqphlC
WtX2Q6348XhK8YRqhX3S/AhAqT2f3F1MQc5CIoCRD8MOB0V1SWIYk+SGqDPSiw/fHYKPfZj3BdqW
qNx2NvI3jgdcQmN26ZrJ2S4zKQiE+T7IzjEOjZMyUSk/52gbT6SrP1a++8i6BpaAY1GbD29zMu3m
PNZPsU2qwhCbENsaAwUYeIm7zPUkAwFx37GG4nLqKljqS7yTZj2eOP8fmjTWhCj46FcITtplDn5m
b9bqinS7xgEzErHn2qTHlH24bZYc6v9Uc+wpDFICGSKmjU0DCHMySp8cjs30VbMJP+X5W1qmXxz3
mC9WsrN6SPTkZExXLUZsF6P5uRqi6NRb7te+g31eaxg8i0F5X1khgfDo54PJM41NVwzOmQQCuhCi
TgQY59ukd+SNVukBG/NwKVu9zTvlPZEMoTaVDLFfdd1BkRB4npf5JV2bOVPqHG3XjDEfyx8lnaI9
zv9mlxOkCx0/SfbC6tMAQWl0Pwx0q02giU6O9D8r5zvhl8ciTIZHtBCBHh0O8l3/KFcfSpiXBJa4
YblrUlpYWRU/i6zxHmI8VDiNOXgURXsYJ9mdEsaLQVLmP7XUEV7+8Gdo0ujAYlnssCIrkC0dh1k3
X0jH/ZTV2PQq1pqkL+PbLmRsYONg+jLWbYTk56ZJR+8SxqI+cFAlsST0xp2V472O5rl97od+p2D4
9ytayNfzo1/E5NHH063hwtoumE8stYnPjMv6ZCl8ux0y8p1f39oNQ2Uzd5cj15oT0JLhPGPx2TgY
wzEClcBjs3wMGia9f1zhbQnvrwi5UuE27Kwm/KmSVl+qpXpXEXuwUkt1P/rVLSuZDZthIaTHAX3s
anM+q15adKG/GdwaL6HzmpYr3Texr8vIycKhkj5Ac0gvEC1u8DzsR/iMT9qJ8JGM4X2HJj2d6d4v
KQx0JX8kpFvu3KJt98Bn0KNmQ8X8dCG62xvhNqcxmRw4+Oa0+SqcSR9breqjjnICJNFipFLdDvSG
7/kF6fanrYefNPwqVDhfuqL6CQxxvIl6C/lShb3e5FPd0LFOniOyoKcyOWsrmT+J8Km1wRhEtFTf
uyvyvPixsrW5wduP2tZz2jtdZpioi+Kcmyj/ZPNTjZZxk7v6q87RKgoPVVm/fIvMcjyX/YzfPYN9
kSXtlwRqcN54n3XVviUWvvvKheZSYVmJwkgEaIKzG+KWtuPoOWesK80WKQY2jIYlcGloAGARuaXN
TtaBwadlAv0BlhCb29Iz0mvVGJ9Iny0OLu5+utUaa5SqvhccKTYZwF6UofV9naFdRQdzLaokvLFj
fHL2Uj6ZDDv2UjmnwVjeYnd2yGKFemGhNj41g2CwOry1jPb6Qh9UCbCC2qiNuk06bnlL5ZVEp+NM
eGuqJv3gqH1JuNpedkOPebhNue3IuGh1RxlKZ/m59I5R50XPvUVMgZsXL61ICYewsvBTI8SPyJxm
3DpzRhnNK8Gu4TzkdQ3Qfk0p7FVGpCwt+ACmLJCDGBUdm3V5TDyBhSinER42n4G8qo0lovbY9j24
+EE9x2uqYaOHA+M6cYeVH3E0vpgG4SFAD3d+jq4TTeSA7FmmdpGJKkhlb0PUbMfVD2IJaupick9M
j43T0Fn3TUh4eyP6a6iJvUXl1g7+iOCZKrGkMt7bXbdOQxGIr5TI6tD2pbcd7SXnvPi0aDS6kLma
k2J1esjCTVeV047YdfcyZ8t9CScXhXk5ILNOUNek+pk2l3eJCr/aNZl6CwtZPSLiBUnTpSOibCyU
DECcz4MASl6nE/m5LE7OkrFD2PrHMusoKEdnOJUhKSYG1dBmdKE0kcczUjMEcSzmXSWziYvEfogM
TfyJSy2hbPJcaTe4RFwQC1WX+bNnTPnV0bhRW+OoqqYPNrqO5ku/1FSL9XSvsWK1gmibWIfutbaN
FwWoAucvuocuikBf9zVlfEZobtx6APt71hTZ+tsJrxIBP55zZ4/QTTJP73EYqi+NntEeJu1xKpDm
Yz5+NRqO2dEMSiS0CrlDHV4EJaO4Y7YwgavX4sIXo36fU2banZeYlwyMMDoIukaNKH8WGqWLb7jO
tYm9h042xZ2vkcnSSJ72oDGuw9C1D5zDF56OcGIVuvu8boGDadEEkdXCV3X3tTeVZyOmfnHmHQZS
hzFFbKys4hi2lGPuGKrI0zhPVJfAuwROnQM5auZ+AmxuTOQG2N00XYc2hU2EZJzPsUeuNFVU/4L+
jdX47bUh9MidpvqSDATHwE8Yz6zDJjOvvSLymHp8GImc6oLcUvKurZpmO1TY1RDQrEFHlnmxh5xk
2/a9sZ35LQE3n3f2ASGIccOADTV12t/qEM99aGVq1w7qNm0cGn1LXR2m0ukY9tPysumlsvnjNu6m
sgWkxrIYIUk4hlUx7YaiGne+tgGNK2ED6SjCfeEkKUkPNBzgEuNO+njGtIn7Qy0T6N3ua45M7JqG
RB7QyRPBYqfuNV6IuWDnta8iPzsFAoiunN1THJf+LmSWejOxgx8cycxuan2sCjkmEbpRu3FRP7zO
/xlXw3jSvngbSgJ86pRyVzDSC9MuoIn/DZIHKiRdYDMwhvuh6Ny9apmbxrbCxOe0eDrIenKG21Ki
PY5E9wq259RNF2Pm+i6s+odwrTf0i9xdNlPJcEoPFkZlWiPfq3qMd2IovvRVFmOhSVimKyJ9LPk4
FYzcQ9+VQVPGb1Je1mbYFDvxwaummSrl51QCGxjs4pvv9Z9dnZ0Yt+xlQmZKXRVwykt3v4zJal/X
TxO37E57JQP6+k37NZNr8vB24GMQOU3dKVdRiNC3DFp4Udswtm5EQ7LKkOobA5Tj0Sz3ZW91e/95
GAGetJPzCVkKkkY+trGb34gIkPskxqGC/HeTA7Tis66+msX8tbdwsc/WdwbeFnKN2MyfhnmMgtpP
xVbUSNnbT3CrbfjXSgGG0s62dd/tnKmfztp8l65Shp6x5cSHUeEj3GAQbCAMk0gGquJ2HmJULk1X
czDOXFwlut6U5FuFbQOJbK4EgJjyYTCbbeIxyrWQ4oWOYQU+ahcTvUm7wOtpk2zHOPCKSI+RYCrT
jR7hlADD4/Qrg0pjR4Lep4MxqW6rFEkPcS7oCNAmTN1TXy8wyRp7OAVKQcjB0WVttYXUWoz5fdQN
+X5YUGNLAsqWAcuRjNxdzEB/x5TvONsZmyyCKmNws11txFzO0RiC28N/YKUd8ouJsWliGTuKvqpL
Rs6ypKamKunQJt41RIY42WufmW9FXPh7gUZj2/XG1nHLO8NrCcDDOzgoFnQqtYAzor9XmtAKFL2E
MSQ/qHiPosRgBbylDIZWfGJjuOcs+i4WYI9jzM4deVAsPXw1kOgefCNJDjbwDqd1m325NI85zgAU
YAArse3uOaFvpi47FZWD72FilfPMY200P2aXEsOpsIl29ec2HGEB0UpynYJjZYQmsYrsJzNmtSiK
XiFCgnKVFhrdTgY3inH8qCtgSyVJl2FJarpD0FAlj6qvkyDVTklQRqSAw3nFIcze8Q//GCeXPcMx
vb2e08M8ec8Jqq9d1sCTC9OQELTYCWQUXU0LsgLMGnMz+ESmUeM/FHV2m/j47TkEs350qLcM9X0w
WCqHljY9mudoj65P+sb3qZGBM7iIqARgwTF8GVvn3akLGE49jXO0L0HbJEPQ2Hs0hLvQkhb2HlLE
o4rtR3fMwa3+m1PeL+gNNyOCJGBSu4iQ5HGBWpq5pAwVA9GAVfUtN2aA2GTGHzP7PRswkKhqQMC0
kBJmkAcxl/pa+YTKdNbrYLvtViJAiDgIbrN8OJaeYqzq1h4r7RR/Xg5do2/90B3IJ1HRNhf6wbb5
mQb4uPWFnNyQ30JDTN8MiCDg7knA/xl0lNtCkpLleziXY41pHzuBaeVnV766LQonV1TT3UxeSGpb
Gycl5RyvoIHAaOXsq8Tn/c9u7SEqdq1FOc5EGDZgIc4+1QRLxbfkrZoUJIhp+ponRGkYipOyb7O7
9I7auNuy05zzXbSzIFb7jd9AZS+jRyEhDdWZ02/CGSiIht+WtuyuheUestz77Fhkw2PajohLtEvk
1nL42rpfcrt7N1TG8aQ7r1uYjbctiLS4aCfJt1Q5zgGOEfwtfAyxiYHd6LMzmrWjV0SfSrP+iTjk
BbUbFKpRUQ67/rbz89uIXS60ixiEl7w3urneOygQF9rTRw8S0tY21SMMnSDX5XClBTo+RaqydtQW
sBIUXSJnadqdi0uP3SdLd9YaZIFqr9k6+O9CJd7oeJrnFu3EnnFBGMRDnx+tCLRtNkwmYROlETBs
zrZN4817uGz2YaqaH67yrRspq+vAMny24K3a6An35tAi8DErufMFhnJ+Tnr78V0+leltDBTFmePl
9J8/192aaITjkFWnSqioTATDNvfFx8OPLxQl9ap3Y8etQaxue7HGquihOwx5E9/Wzmq66qphPhM3
cerWP2s//mzu4ndAafERu1Z0O9rGMTIJkvWaOLr9+AJr7M/vpBNCGogI3Jgi/8UZ5ReRO8OxlxNN
p1yPijgL48rMh4fe2FwzcoM3EPBqZTEnINVgVyd5/ZYjeezBhBh5cSyTAchIOvvoUAd/2xv4xmzI
aFTFU+BZy7hXdbnNJB+hhWO0qN91icvLz9Juq8PhwR+PiuxhdmuR7WsDe5gCf5bhxL7Mmv3bJCiS
XwlP6b53IR3R2r5pSVSPhw7TIsNDFk5c3Z403l23vS4iXkX19MdctpnM7Z/SNLrr89g8iCre82Pv
aMqsMZJUc8pS+WbDlDbbJ6mNYGqYn3XjfJ0TLQPKk5/9AgNUioYbaO0xQkjAiRgHhUuXGhU+n2nd
eu1JE9D+6FsDUN9V/o9B0UqwEYjyMCV0RJF3D9d1pRyx2rFzRxxry9S5GNG4ote0eYLpIXAFEaNB
08O/THXfXX3dgFroyzu9kJ1aR3l1YJMi+NHh5glTFOZubx2FPRJmGTf2CdkS9IJieZ+dKn5ienGD
oim++n5jHNsatuE0h+oO1WzpahgAmaeOLUcLnJEW6TEum0kYWUNgxFlx0W5xR/wCm3WUj8e0mItj
ls2KFbubDl6JqH2uuUXjJkK7BK52qlIgLIAbiS9YZY9xcmjtobo3aZVtJq/aIlHW2G6XnWePn4vY
iALGG+5VI+mSTXPnJml2rbDD6gZv47gaIXybl1xGto/FtxkPsrkvTQ07LfStBzd+zHJskWOYRJ8H
Td5NbcXfqho93UTTTSZeUDeuExh2N+y4W14rIycYLYc+k0+NsfXmvD1WHumPHcs77IobngsyV7Vv
J/YB7HntU56ecltUFzeuvrcYCu4ETo7jMvg1rUB2V9ud3tTgYehbZUetVVz41eNDXdjDbpoiAmrw
fmVJdmh9bGgMPORlKsu9R3GbCRURioQMkqC6KRoj+Dx4EVUt+22CLnPLRBB1m9vOjzXH+w5z6qWK
qs92VZhEj+bu0fMy4+o35ROIQDAF1WokZ//vuhzrbEH/BKzyrpsUGUl1+NXw7eQsK/9xRlEIkEe+
WLlrXawJhI2kR0eqt/FiznH1aDnOiXIbrMVqOfgoPu2qiU7dIG/oFEX3vY5iwkhCFmpQdigFXfOm
NgfCuURq3WgTmT/zWLXX2gTE8/GHH/9mLN3hxn8qUeoaQuqHWJgxVupM7xNmwDSsOAJsx5iTSVl0
D4MS3YmtEKrFlFcNsZfCvWLTdnaFdGYwiAK78DAxCXD6ke5IiVTLf7Zqoz2LlDbGUpH7VVZkDVP+
HMdRPqvQUcemLebAq0iYoi16qMcGdaLNDJyXzlzLHkn+TSmf89DekgfkrdfxY7xYX8zpSzoC+3Ty
RMPPzq7aNAc+gxh2az0ZiHHRTzolR08WLJM6FIUpIinuRl4ti5xdEOIUcrLzkyMGBiK3qvg9QdnO
lRTYorxhnC82TeKWexg1Qd/eKQqyzTjNcIaaLP7uyNjaLQbC2zSR2z7Gt4sM3z4Lu4dRF32qh34+
f3zhPnpcBNlxhs9K6k8Nyy6tlmVNFOlHevYf31X41+G4pQQ0l/QNsLtG1QXDIRZOB1vW5CHRpMPN
u5L7tDTjBTocbostpzGwBTq5DMM6lKPuH4kz7EnvHXwLO8NA5BAQPzTLJRjGmv4JpC4iZIqLydJs
Rsa0V7F1KpwY1qDK85NuKUJwpT3No/yukdVuU/mxvlrPY4O2fLDqhw+vwsRyvZvc6Q6fND0pMo1D
JMutgxqt6hNcS4L1Szsgy40+PceO5ozndBrd8I8C/wauDH2Bg86siqN6IAuX4By60U1U/XTbzLiw
+h/pwhEs24v5mPmHpKbkm6UzEj/aEkRdq5ca5exD4gFDdKMfvWjkuZp5xZNrpLuhY3WkJNuYeRvd
WLJcPeOqBtSQcsoqsSIUVegcqWIjgP6bhpVzUychSuoGTEoMQ4BGE8l+Hch/k1bExszUJ2cw7MuY
G09Ta64dEEx1kcQxQnPfjzrC7/CrmXj4Nypv3wZqyVOa0Fi3SBzyBi7udA4H/C67fkKIjWUMDlRe
8H6nJg4NIJ+0evbFbM8ApS3C9tLl3rFOGNVJEtSEf0vxWDPS2rpLT1hbj7AEeoLbJYpENAgQqZDx
oTCYY7i1CFLOJOZs4BBGlRmEhvOakIBwMPL2phNtccJfHjC8DQ9xnR8YKfg4p2q5s6fvtOYMqjVa
egCWAZvRJKTegcLwbtIkKnKPFm6ztnymAoFu/dXL7Pg2nh6WeBbHJSNTPKq7A8oZzZjYv00K4Zxg
1hCWa/Qboxr7LRphxthgqmu7jXY0QyDYJcAlF7O6DBKgeu8TPuqV7De1/NGIot97KiOTFQYSxMlt
blSfJRsDuaRUPZYgFTt8LZQ5Qm1U45bmAM4n2JCbinVpu9QTAmsvmGbqan4Yw5QMOKRbVw9DhuDW
qr9pmuFHqcZjFaNfL+RjJAYSjO3wvZXGDzdy8t0Qrn74vHlL0PNsDMXhWuSM0hqPOiiJvbPZkJLM
AvESW8WTaUPjiGT4OharAQ975n5q6RKMGl1DxrJ/aEvmNF3hHXPTIXLJ+RRG0atqnRFL3lxjwET3
Os+JFVQqYVWgWo1BaQIBYJgKtA48+IBSZoKNtJJttWPfetC1u9hh4pG1j2nbf1+mjkvx55hwWmgY
O9nJWF/CsvZYKfZ+SlOEkGzsBEub0MJPcD7nGSn1tT/vF0VcvAEYxYuK7EIBL6fxu6rXFgcT6WAU
GVHxTXEwqohjOsbK1DwwEWbHyyfEWdYMPW9O9sjIXtypzINR559c2a6BhhnVkMuhWdVNsoHJ1wRZ
Lh8WQ7zN5iBZD3z7XEFlmyW2AgDN4Fq1HoM5FCwWznp5Gz/ddMYE0jb5Ts4Cx4voaXlYl0aEzoHh
K2v83LwjEeP28PW7GWo7mGCMbzpy0gKbQDVYUhSJ1OPK4wC+DDQyTH/fjMuLUVQPavEPysB0r7vR
PDf10OygJUz3gwmVioMkza+W7QH4RkhXm0Hc1CIBs9KniRL+MlYBBpo+mDl6nx2VciaVhEGirEkD
llUXS30jzm5CPKBollcPNMBLmsQu/O7hrh8UwA1NdjCJE8/51mew2oatvI6r1jY06vRgG8yTR5ND
fCEIeRg529leRNRPcUJoWV91cwBw9VL6/leZV/XRn0lOzzrvriasWtGn3y9Jm+7NnMKisCmfoBfe
JQva8t6ZngpGhsQHds9LZISXWJT+VfQx5ysRjI4KYWEJBeCFg1KNfY2Wk0MdbFMdFbXNtQgaQ0vG
+TMpkMwNuP566wWgFY5ckQVltnJ0RPTkLsmP3nBo5VRLeVNU060Lu+Aw28Q1m3XxvVwIQqGJp4+O
4X9FsmVvYK2Yn+xoIcg7wctYZvpYJ8mWNBTC0JzpvuTAhQ+GzotQn6t12IHZ6M2Zqs+49EhC9Mbo
yKn0u13x24C5xT5V4BzMlkUfsL6UOF463D3Sujej2jxg4psCToDdMamNvTXgM8ySfQmWEeUCCe0l
ofeKVhOwispkFMyUaOCJnsnqeq+8/rtozOzQhdaNW8HocvB4Z6hJTi2ulG2FATCPK+dgW/m4c1x2
aGZIPua+mrC9uI6OJf99U2Z+vi37yNmOpq/pWfXWAV3MN+bR8JHT5sFnLT44fp5CS26AiusW/WGJ
lyKV822RG9iMiGbctXQvE7dmwjWJh8iCFulQfxZgXOjEB27C6tbDBt3MYcFpS5CmF6mGVJfZOvSJ
euxb1zyHEQzzaPLlDmHqVjcFqOHVKzVnZ7Q6sNwMDBNV2TOWZB5uxYWN34FNN4xnb+8k9ms48MnF
iCNye6rRGWQnk5Vz6wMkCmjoZm6Xn5aBq51cbzGR4mFxhqYjGOhUQ7s04rMDDYPtnHlmOjUxwn8i
9lZiTMXkZkscDpv+ktEv8IaZrUY6J7eMrL2Nm287LMij1CLri4rTS+YR2jq0X1qvKA/DOhsUJvm0
bpj+nJMZWszofJtcIMG9D0Qvn6nQGxw0nZ4PTdTk1zYTqBQnbGJeEkcnw8iMp7DB7eYGbQJ+mHZ0
cSc9D/bGD88ADTjV4lp1kwyQqIhNaaD/BHJ1rKt9yad0Z5QcVZ2WzRv1zFbEYPV6zMiTMdJsHdVu
ZrLWaU2Oq6y5QmMSfGmDEg5gdOgrLLRmDeW1luHRqYj8SzMKKoOyKLIZiRvolLD5r50cj/D6pKD4
jDyxgyyozj4N43tEVM8mqrRNldi3+SiMvd9xgkvtJjxYjbWTX+ypsHb0Z4qrYL5uTOkrVbbP7qrI
O2ndn41PKmHqIxm0EgAvBWmzK+4RMBJKajWe2UBvh7w7CMrSO1cPzEctfbXbFvyVjJDQ9vV1kO3N
0IQkjFTzRQxVftssFvXn/2HvzJYb1bps/S7nnh30LCLqnIgSCHWWLfdp3xBOZ5q+73n684F3befO
v4mq+7pRIEBIlgWsNecY35gVi8oBCcMtWvJNPY14o/uxYlAC3WmWJ8X1++rRmjhVhJQ+lnJXeqEP
n06Rm9PchCrAvJy7fW/M18BmXPQ07VG3eOuy6UHW2mJecIE01aLugC5mH6gt3JJKZYaLFYmCBPF6
BLmghAYob+kRqcMBsquFGAEcnQ4KzhsnVrJiO8XWdBkMmUGnD4NRdNUVqgWADfp8kcy82WrMwhx1
oZUD6ieOudGz67pUpl0/EWhb49zGhNcyBdWEf0z6p9gxG1m9sQqynkZfbjz8L/cEgFo4ocgNUHXK
7tNIJ6fs6ZmIrL8LkAreZ7Z6Smq+N5JA/KMv2w70mm0j9c8RX58jA3rclHPtxoF9GkYbK0n8XQGa
wriw49Yb//qwruv/vmFdJ6Uydn9NGzdCTqStXtKMboiKjJa819hakiLXxXXl+lBZgujjxhycrs7J
aUSi6VdNfYxVENPSrBBhsz7/WmktiOWKe1fKSJvFdc/G53cWtjTZM8ti/j1wtdj4ST3RvedoRNyc
/ILbZCIXfIb1ncP146yLcpZnB7wH3EAIov16qAAbkhP610prYhwamfG7BKH8WPHnERAo39XDBMLM
KIydpDa7ddvXDvDliaVUS+E0tGQ+P60SzOQjrR98fQiXP9bq+qu+imKG9VgD16yabPnaB07/NEum
vbXk5dJWva8SLfOM5RnBMDe2aVIKXZ6tqwahFV4T6Pd6FmdcQYME6ndSANe06QRvgznbFdoU7Xuf
NmuVBW/mbPxYXw6CuDiWuqh3Sv7Q4Omz1JHBsWQjeVhVdv9r4XmYyp//9/+8/QD36kZNW0fv7a9m
HOTlwF7+NT/xP+toLvK3f3zJn/YdRbbhJ6ITx7yjE0y3mDL+tO8oiv4HkxrKcSuCBpPPX/YdDfuO
jJdDyMhDwd78Gpqn/KHBd4AToQnFsBXxP3Lv0AT5m0rXwANGHpuCK4MysYJE+Df9KfzDBgyMOVxB
M1h8pu18XB+IH8ZYGKnzUUX55uRlANhgOXk/z+0V7L6cp+tTUBnPeYvPd2gTKr8T17ajbwP/XpeQ
U5I7EP4SULmGIq0PwxpfuTx85hetKyVcsDtbRUA3xpTHi+mBFnkwU1YGAiXnSlB/Ywp7pULa8WJB
BPDXg4K/muCsZSViExZJenleY5/WvKQ1KSmk6U6y25qHaVT0lQKC8agkUspZH9SqHWdnXpSY+tei
mtrvUUJlJ0BRBRB32dz3cHE/9/zUbKZJPDFNpANkrmz69RtD117tGWtwa1148uu6z80DiK6GBGPZ
GxiIHo2JS0JrwrD8epqmIRe0XArjI6WNhMHtMZ8TA6rXshgMSyF9XVwfJFtpj1SndCgBOeivGfeV
Uyw5U18Pirn8+YEiSBhLlm/emHGlYtK03A5x/jFcUnatPi5l9BFLXKsRmCDD1tXrDl97DbX6ZOD7
3M7cRT2YW3fTEo2s0Xc4rkurH3tdQkdZUx75+2b8ub6y1bQ486RRefBFB0u/XSKW1x3X52ofL+j+
r01fR//lmLm2fLVTu0x+J4aiv717+bl5eff1I63H+HyndfHrc64vzNAFTfzWEikBVJYK5XMJkoZ6
1FCAac66uG5eH9CqvgqdvKyvVetSthxgXTIqadrnBSCPZdXX+q8XGM2SvI5iY8lgHnPBN9+sGc2f
y+vqrwdr+a18bl9X/tPnvxxqXYwqppz0ch++XrIufR7n90P88r7/sBjbP7RsQPD49WF/P1JqTuaG
zirjoPWP+X37v/nwv7zgl8X1AP/mQ35tX5fWh19e/sviuolRAY3oVPMsIykcda3kLr//r9/4v1z3
eV78vjlKNQgJfz8OtZc/z6hpjZz+Ovi6VKKtlLfSGres1yMJAlzSvl7ztfdvh103mPNtGJXGQSwj
CRxhSzY2S8oy+Pl6+tu6Qvdpf5rLjv+wuO66blqX1of1QOshv54aUs8VcH2erYdbF40BBsDm37/7
uuP6sL4NQJEHqRtSHDN8HjWpzP7butjHYS/jEpwhKQzWTiNu5Yi5sERkbaM/BclbHdeV64OgoTQ7
n5vWvda16FSMGS97hTYNBfNino/707ppljFq3q+LMvkOxc0vh1HNQN6MJWCaLAGSBfOA98Z3T2H2
VNeR7yURtqspVc62VEOLMcfvUa2/+HNJRJUCbY05szPW3feELg0k1hGtWfpjgttCdyLcZhLNyKnM
VWcQ0YmwvBJEKEUWFD9ddtSs4F2b+97LuQVthkRBC1WTbPTLp/z8MyZd0CuMCEfullRCcNw8LNf5
9em/XNcsO/+yy/KK9bWfr/gnT+01c/q3Q/83DoMvqNvputivR7bXm+36Tp+L69r1MGB2CFRc3+Bf
fpJMjo7hEnv966dZYrFLlVbeeifD15Ud7WzMjutSu/wpX+t+3+dr89c+X+vKNc376/k/O6za19w/
11d/HeJ/9jbrYb/e5esw6zo7Tl6yROTHyWbUNS63LuQizefSum59yh38osTy5K17rOtRwwzcC5eX
fS6um+L1vrq+5rcjrk+z9Q65bv7cc33RvLztuvS5/ev55zFDXXInyQCXrLRQ5Avp2mBafFLk13CU
wI/OtE0HuWd0MRH82g3jrpEH8AqMSKndNm4hEtmdfa1D9wPwmLLu96Sn0i7gnjrcn6E3hwsHzUjw
MQEgbGy72CNm3tk0R3HWiFdND0j0jY5J82pK4qAkZXaA7EuSgK+GKODvppzOZiBLaIib6j2eEQT0
jDC2kXYtzIDMBsojTTmKI1o/yotR9SBbkr4Li+ZbGknvyL+i3aR09raYjeuACp4Tq7MTGM+NnZO6
G9HLQMHuGEm402HedikdvD6lj2q207apwvfEL3yGxOZea6SW6tSwDVFkZOXYbPsxHbzc0vdlUl18
KfpIcnR3zDhQKJnmFVOEcIMqyoQCnLxNdOapgyf5Ca5a4Qr0G6kqP6NNG6+zqKSA0ZARvEDATeu+
H4r4gDbODmsNeElFw8WWxq3eTsQuDtGdqcwSujNUjW99XtCz6YqQ/6SMjobKAZCxmUyM6I0QH7h0
w4vc3HdBeal0wwmqPe3ybFtay3XOCHdzjdapnGCnIB9NXEPAFIEqBBVsQYnckmOyr9BEHVUVfp6G
bNzpRPFaDNTxBaI7Lou+tplC7VbVfqS9rR0zP+wfU4sIjCSc7rLWvKKp8WIYeJA6hNrddBsgL41V
GDHl+AFCGkkzYlHMk8jDjaFsPaVtiL0NJ5hQtFsO7cTWZKrPRB0cUaVlTiVruac3KPs6uyGDTO0g
LtvvMSnU4DdUcTVpGR6PCjmFXUSH0FJf+pA0wBorXkSeQaVDXS+X9hhBqXpgWFusFUQIuXDASq8D
Q45KbThguHvJKRXc9Cg0b7tv4l4eu35nRdNAU1P6KWGsqnLoKKH8VGBd2dEiQBoSojydtYuWkuSb
ewFaObSn1KlbY9QdBZdCj7NlQ2cWS5eAd5cTYBHmaXNAcxBuIpoQLjpsCwIVspMI0YbvB3h/soqC
WPsSJN1HSZaRC/m4o79209Md3U5TY9wgXkDL2ie2jyyqNU8i8CEQ0xcayx+SiUJ3AFREq5Mo7kLu
0Hjib2/Kj7zSLxCXFY+gzt0MHzhotvD/yp2dXKq47x2DyF9qYECUqSfh381KG6hnFC2WkpkvjpmN
bhIBKgI0TwSC3pUoLWHVmRzHjzokbS/tPN6aLfzsJkIv26ndcX0FhIfQDeXpnBfNJfeDkqC4FJvh
fGoty8s4P5okQ4GjU4KM49uO0f6mbFJxMpVwcH2caIncZRdb1Y9VMSknNY59h78n2OqB8k5vMt2i
Ek0dI5jKy5ibh2m0p32d2jL6Yc0Z6RTdlpxVsKKynrs9uEBDibILEcjhBmMdHQYwevPQcw+vZTIk
O0qj6DaVXWXoD2o3IvmFQF9rodjPM3PWCOXQVJeTAwueCRlD6AoPzFkWxywMMSJo6WWkNrmQP7E/
FMYj8Sy5V8/Tvh+oGY3IP/tu4W0GGDJK0Xpz3L/pNZWjcchRdnPiw66rC4+46qxV0fZJ/q4zgtFT
kxyJZVc+Sl0DiKnV9Cu/6mNA+3RfELRoTc71tEwdSYAkN2sOEPW1sQ0IPsJj4CnilPBrPBg1cmmj
dyeDS4JRl3COuvS5kCdHG2h0l3wyV9ObMz4JfWP2UNnxBAWA6hT8jcr4DXtABvp+2Jf8czdqH/6c
e/9nXoRnQKl7Mx7v/ZwwT780gIzZp1SqLK9USHtikEbkZ9E+FKrEj8JHkCJLabhrNe2+1xTk+pF9
yCNBUpQ0UuGN4ZuS9L7rSb/ehGGaeOCOMLoWgDwhUHlQ7jpvSWEICGSrqvHa18xvpPwqjp4UaKQX
8FQxv7gTjM/KKp84+2Ik/gj4Bht+UMqz1va9YtCZjybw8APiBCjHk9jdqHCo6WmPWfAYcZruOu1N
KYipRAdWOUq1dB+i+X70MdJafSgctIgHcnYWj5N5lQTKg9IRLtba/ZVsvNopauRSDffAIJew8BQN
ZJ3daz50XTJxAkfKEWwifN+Zdmvcg8fve6GeuhskYtiGOcE40zTcmYAGhW05IBe7TZPZJ3Xq1Y2B
25Qe+C0KcsWNSs7JgU7uJq8k9TAaF9G11zA4a7ey+O3hghFYp5ND0j7DQE/gYJChyOWubZNXJgjg
oKDF2a1te4Xf8fswSxJxEyJ5WyiWW0bSh1qOXTC1zSUREbV4Pb5NAsPlagevcCE+RAUaBE48twss
ysY0Jx3krGcNbNcMXhE7IuArGmpT7z/N5lQ4+mg/Tao8k3eH9TzFOdpO/lvdGaeeQrE7JEik8sT8
mdVQPqxxwqOQI4YBuQiQpFTv8zFSyC7A1pRaJ9UM5Y0ODGCDDEzx2rAiO0GJqg1yq5dKdBgB6wz4
rWBVXcpiP1kSfMG8eKGihm+4Z0TUmdHiAHkc+8kzleyR2F0C5DF+ksxOM6qB7hzaMz4avWW23jzk
aKc3nTarjq2F10A1h20/ISKslIgensiXqPEA9Xt8U9/JrTpeg0zwrBi6HFw/D+bZ4HEhIY+sf+u7
aAu/Y3Qj079oVooSKVANftD0xwl6Jr5IPQ5JNO0jeK67Jo6e/Awh2xyTNtDp3/V+9EJlDo6yoJVL
/stGpzHnzZN5XdRSugMuRet1wqrKN10q/XWRW0yWSq58Q0t+UTtscwFQURPRj1KJaHjqDBQawpnp
C+lkGxZlvRGSLTlqj6M0zh8EBaKO6/ERM7wXNspwzmH+b3xD7bY6LOculM1toOFpmOTivmHkUFVm
7bZte7G1Cht/r+HYVcsbw1SfSA09IZUZzQ5anpYwYo1JaunkDU1Ugi2UK3bi36bdjgZG8jkLriK1
/17ShYICI7ycwAPHMqxjDaIatXR4p49pz2+09YY4/JGMTyahp5M6fqSDNNHBlFSUlsqhWbLDNR3l
W4wGBq1dgwT8AwE1mqQKZZ9q6Y/CDi1Hk8NrvxfA+wVmhKUDuslzeqkdvUYnSnL/UDGEluviqiyx
zgIUaPZF76SWWDRM2qELCYnsQPjzjtDyakgsStq4OjKfAyBvby50bc81bpsptn8285h46P6dJiU/
AJp0keCLC9PIi4m3Z+TTnSrSTyjxmidCAPJ0ig62BiCbOBFjUEDazfAM8bWk8bgpVdqVdlFqO6YP
jqq/DkWl3TTKculMc0hEI2E7Xf+eo+4JgLvxjZPSGogHZmwl07pd0ZS7KSBUgK/lbkSv4Ep5CRha
vlOHDI2gnN8bXfcjaHqCqhF0l1YIv5MYSTGG6pWkIziI1G4f4u2aq5FLcxiHJ9kyrhPK0OMsbXCb
fKuj0KYfX5mExJRX3AcZbpGYE4oS5UNhY35noFDq8F11rdF3VWVDvkW91lSoQQL5FTnaq2T0XqDR
NVQ0HI22wO+PJZkkuGDfpfPkyuoSDO6DXCXtZd7KvXoTm/WFnELM95p06BIrPiOIvDaiH7VQr+tB
NZ81vJZpdCwlxttjQq17jn9Os1Y4bY8Hm6zBcCuMmd8oITOSpVMxARnPEA0/g0A0GpJX5FYDBhYT
c4gUJYxMbhUV93vsq9fS4uMuWhJRAh/LR0xTfdNjPkHKQqVhiJfgleQUtR1yz3reDsF0JidI9vIg
fQ47eH15jb+oY/5DZGb52KLNUFEOcXoxOoAb4aYD5Y6RrmyThG/dFD3IAZqj3B8+ANFcWXavHJSp
/zCDR8rxBOo108eQYeEywgo7uVQuA0tEqAMat02M1+lsurGCcjDQ/ZMEwbJs+3lrd3KwE9I5s4fv
9tQkeLQHLzLAPihjcyYUHBfxHBwCqsJ7avRvRtGQYdoiH+vlgxn6886yu5+lKCfk7dtQjt57NUH/
o5sUbewIKxBJZmHa/qgz3/Yq4szFBN2S6DcX4xTEfMt+N6XMJeUQF4p9Nqxmp2NXEGTFE5sW3Io6
eSpUfz8o4lFvehslLeJFzZoeah+RZdI9KsHIwXxSxi05ue7l5oqrdOQAHD2KOt6mavFU6OpbWAwA
O63NVPSpMwHFLROU6mitUeATvrrvVV3d1Tb/Mkm5rZfgeDkmGaacqxSX7wmXkCXBnWfVMPaHGuY0
ZP9lnWIFxK6CmT98vSrAL0sk4kiSzHKkdQP83bd2po1dtT2Ynvm+wQif6sNlUIZda9UqkMYB4dWM
xmgw45gPEjxKZR9IUIjnY1x1FnTZFsVrdDJ0zipKBNe9Mga37fIwpf4tVlqRY+xBlGhc1gfKkbMT
TzDD1cL6cx3BLRVSpZBT/q913QzsWCUUcYfRFC2u4d8gdfRvOn6MJTHvnBQql/y29sZMVS/z8kBp
dhVQwUNenpJFo12w3Ec3A+6oddXX+sbUnyOGv8d1lZAq9ZKW4+xCRSu2X/tqqo83IDCQkCy7/LJB
2wiN4cvXGmJRIelPRX5Y33jd4IfDhtEY2kFG++66at0Ygbo+GeZ0v64ysjK6tkjxGYIwvqVWWBBK
fWkVJbodqvFjjCr/MCjaWZ7i9GocDf2yPiDyRJ3Zmob3tS6d+nznN0iWEkQ2EsoBH2CT1B0TIzEu
6PmMz9d2kUk7h0SoKWzBgecCz5Sf4sGdjRLPwPq8xprs1YRmOuX6PCwNlZHReIkbcTPbXEN6vAWc
O51+se1EwodwApSuXzDY/vnA1Oqli0GdT3rKO6T01128u9wc/toPjrgN0UOuPg9kYQvCTx5dsjLr
rssCNM76i5rLKHBGPIJ2mjU3SFKDW1TaqO/i4r70g/G07rY+mFWhbnyRl/v16bqvIvC3GdUgb9dX
revUSU3x/ifntBtHx5YDm3xgzb6Quz0fNa17DfzavqzrVSvrb0zQ7z5UGf6OZTcfCFhpqeF53YNZ
4AUzBxyk2YL3TibZXgpwY1VlYV3KPKy2Soh4hTmWdVk3KG2MjLFEpb8+XTcEiaxfVym2qzhpAZXY
Yes1maY5fYRvKemNq699w6qyNnbSWLtUreApT3HgzpIf3pLuIOD5TARXWH4eAOOufE+zqb41VRXd
dsuD3jYtQnKI3+GInu1/VQT/nRAcxV64T/9ORZC85QA3/i4jWF7zXxRQ+w9TN0g/VEF44epdEmj+
iwKq/2EqwKNMcq0MQxg2CoM/KaCa+YcBqQ8KKAGOxoJI+osCqml/0O9nb/i3JPQISH7/7z/+Rkv7
BLgGP4t/gt1UFfU3jpWicDgZ6pwFiMHQYYv+nWNVcZ/US7WDmZMKQYUHv0WQNacwMp5S3YoOnRpR
gzJ12hue1cDwV8yDadcv1ljJ247y/z7goifM7KWx09A1Z1EzuwbEo3BrsbnEEZoRIezqxq2qReaR
RHJXBOdOnsZtrCJ4xJWvU76wSDyJiebCOxBily6DRBxJVdhMhjWf3VDEoydlkoAMD9JbVbVkG/ma
UybKdzEuZP3mClBBj4heBv1gMTnJFupHVVgfSa+Z900E70TVER/H4Q1xbPu0aRn7dcypS8C+SBpl
A/cOeQOKPjoA0uStNYUXPbdVEhqYXmWvh7oMHxm/U16rBBLHilJXP+vXkDLmSww72U2aWXbx8phD
eyUJyPYyJk++jcTeF+lxipL4EAFMuMyG5EQDbohCjccbo7hBLrJEh3fx1pYzhVG4yQQt80ecV8VP
CGA/fUtLCRYovtkTjPVsyOGSzqdpnoE4FDmJbkThbK6VvhkOBcR021dPYc3gitw7FAvazoqnJ8TG
9xlDSBdr5LM9k02B1RrJPJAm/q3cdufhw0/Hm7b2L2nMKB8FLUXSxXsb9aXpUMeHDBPppyVxxqhk
+wZyW+PMDLOHTgUqpSvPfpFEpDDLiMYT3/ODyKOYUHm4hL2skgpPt3uc6INxNhThiSqAmSeOfYGF
ulwyxEcy5jbE/gY7hXySjZzjjhZTOFG2tx9KIyfMAtHiLloG9WYZ7+chfy3k5K5o6oPVlK+1IEiu
ymxinyXq0E0rzy63tegw2c21SmoOzRndMU1yKGY5f8UIaFdl8AjiCwakqwb5e4zwtgvHu7bd5FyA
912eIUvB2hYSEY5aUnGGTKeGhG1y6AKoF9DyW1N8kwmV9tK6J4jOVn5IVfRIfdq3y4c6Fagy0oy/
S7HeMMe+6IJBqdnx362M4s3qKTcFQ5JT1ERlGUmStc8CFU02FX+arQSCoPIuua+riUldvqX4gk7k
RS6jn7NaZyC9mVZreB8G6hVALLI0LbGmtD12F4nAFHRnvRrg7/EvcGRH0tanbzGpQ2pmovdu3aEy
SIHG/37HHRG590/I4PJdMxrvfZTquyQP9nHe/PBD6q5JOoV8oeptM4j7NOy17VMRk6GT86k3nSDh
QU4HWJrmpU5QTReOQj6FK1kVIPYkPvU6xQQtLgrXp72iNN1maTTynyQWWtVeKSmgIaZsi6TYxBZS
O9aSelIb4EkZauMXuCvMod/hIzd3FESeQnBcuQncZOSEDtX0qZT1FzK4gb20pwCChV221CaJLBjO
/E3FkJyVSNzFnHEEFF0Z6G392mJQahAxlC8227FfXG1DvVMT3JICAE9KJ0SyqSrja6m6eA9Kp0PV
qMAzootMLuW72jOKmLLsUqFPgiURPQRSCORPhQNlL0annLTJrMLwr/QJgNl8+JC0mYjVlOZIBw8A
f5wm1fFR4MFo0jC81uv64L9UeD7CDdFTePg6GjBRt4/IEtoorfFBCU5s1HT0T8GdKH2kREi073X1
aKnWjzSn5pGRsrCNspRTp82cItBJvw2qhEFRf6DSSE8SZSyGyG+gl/Mj9wB+5rpAVExpeDEDvwz5
dDeOGj31NIYCR44knj/tHAsyirI1UIofqNaPZwS7Bp1xGn8q4889LkCFeMClNd6Tfc2Af9xk0fg6
TARxYHtjdGR91yM8y/UPyhGBg2YSYgO4uKJJM68OVVImcxoncwofJ77Rkir1poTwHBO0I+2HWNqL
BGRNI9uHOK+PIacK9UvCU+pRiq7aGaAQV599kqK7T38Uo5U4AayuhbYKc4sopVSWyWNQhVOlFmFm
Xb+VTFzG3RDcqS3mvSaReo8JuCMb9Byl8yST+60hqcJsSlRRqZio3pANkEmS7hZQxFTAfvKbcyhI
MZhlTC4irSNv1GJp106YtkFc8oMOcQyGBUxVgM9eW2VPvpHL3MxGpw2baKv5A52J3jQxxsfopqF0
TDjhPJV877eR8Nw95UhusbQXt3ab3/Rj+UKXSFzZQws4rWCu2ozfIKDJh7H7JrU5zDshF26xpErK
QG7puSCzVxJzEyU3dYDym4sBF+Wc8WikDjuDRpnTmFzxYOTVY7KLp9re9vUI8kcznkQRPFXQD7cV
PCY6ZlngYpPWNjF6Xy+aoHAm3XVqqtpuwMjkDlAxN2qQvJXR8BgX9fw0i32j28LtNEb+arLttWGf
B3GH+Ibvp6USw28Gv0w3Qm+obvJ+TreGTc5jU1FHts5mIXFHNKOjL7R9nfOQlDhIoyFyR8V+6s2Q
wDxB403D8wy5SNeY0pX9FRVqPmqHVaqZDcp2mkE+AZddy+eu2hvAN8Fd8O1QExyqJwrThWv6tu+W
MzviBbbo2tDl8tVjnkz3Sa7emC2fUeJCQnpyJOG/pDkttfXZrNrFIzbdTpn5Sod6ydIZDnOk2Ccj
GNwR1NempqPi15zIBYV9hcyPsx+DNpuylS7utHKxL4nEghhTvU2Zm8XqKfctvKel/mFrS7bf5KFI
aR7Dqj6WAaFOKeEDeB8LF7uIjPcivFHJez0raBQDTj5j1M7+rO2VCHcs9F9HFHyhUWfv5dn/abfP
WWzosHOA6ZEgtA9bzfHHFJk2/ZWthKbeuOkmfniJUr2ackLJHOeJQqV0Y3ExQ5hfzhAYSVrqEqxQ
/ODwBtdcW/TvNSci+JvuWy8VcOLScmd2qenOwCDbVwg72ZXsg0Bm9IZRn0zaYdSDE5qBVyVeGOMI
8jlzk4dYwkpjLXdtsNnVQciyfYz5Ai1f77cYEXxXy5pvswSaPtTLs6VAq+mCB6ZXoSdnP9UqIS1o
MnZF3xz8IX3T6Ry4DQAMSoqIhiTwRtSyibG15PkgdBuQCUlz0IJHJ9Kn5ynSKtdqKIvgvMcCUwET
zGX0QZxhSBRa9RDXlH39Dqe6H4rEVUMlcOxqPGCwjbYxCKWNXvgHYc2RU+B3cmYyHg6MAknsEodR
g6GSTCAACAUAFpBpLu6/7qqEc+C2hpK5NeHUbuDjyAVfD9SmRJihhW+kCA/ISWsvncU196VxS7DX
5AbWYpqim8Kk1n/GtGHO3UNPvg9GvgFjOmHisEQ9LMmFqwfqN8Oqym0OYEoIXFvrmCvBJTmhxjiI
GOvf6B8bKS6hQ20UIyU2TZhXxFDGh8HkFjjJFUiakJFFjV0drTJtX0OLXDDJ+F5LeDDhjT30BH61
Ex+pku/mtNy3fn0XRlqAmRYWEoIxaFVcwJnDdor23HR4d5UYpEKcw1GDwstQYrBcqQfWMnR2v09b
Y2fYhuqa/DOdbDSx6WhBejAhcCUzyZARZzZsWFcd6/5szdarklXfOz+o3DoPvkdzt1V7rINKLIBS
LB3UOB1PUxeQycmUw4Fa8AGHySJ8b0EHYbpECmKZW70Kl2GbznCToSYNmZcesMH18DFo5dtEwlxV
aOdMRRUWpZS7wk77hjtn3yVQx3ScLyWWeS5uwmOIKGhdIw5QN00dl14zlBYGwqFmMgRtZAjnO4ti
pptmmAU1C89BMz4kfdm540JiNlqdrs8oNGYdVLtrGRmtaSV3TcHlHQf2/Wz1hhu3ALVsqHO01OO3
SJZvKBsz3CxwKlhAs9IFuGSi080P1g9hBbDlOoVCdM55AnpNgAAwieoqsh9zaEsbo0fSYApB/LAt
P0zDAdXEpibl2IuK5p2x0isjPcipFZMe0v5skyj2hPR64GAN+AWsQ2pArVsNsBOZBa1Numkb1ay2
vdkjCqM9lFFjlZm2uGgtroJJPsRKZ547yt/gKv332RwKD2UQ2ZS5toWbYuJo8VIo8Us8EM5icjZ7
yxOKhlgvhEcA4+JG19HfAKrgEke0XlJIp4QT8FBr6k3YGShj4vaZqEMkBX38mkGasGKppC+JpiOr
TNCRBoGQTTec0EHYt90Un6XQ7g6jRdMvEIhsugVOVc/7utQ+Ui297ysupaZyFiGV397uTScuCNlM
5Jug8WQC4Xe631zlZsk0ptbElkbCoZ/qKz/yD1IChVNU2lNgLXKNbih2Zkp0KPdQCGAmRvaTqd70
AWOJQEbVnMPsCmqZjitl/MCQ3oGAyi1D2bzp9S0iCmqP/JA93ffdWmoAhErfY1AuEJBok/oFdzgY
UZHDZIeGnRWGOPZgwG1bJvPtFBI7VUAxwRm/YVDL/VwJlU3IQMxJ0G+BZAHIkJNtCeIydridfghh
XYeN5RE5YOMxIjaknOyXSFefFdlv76lm38k5hOW4JA8NmUUcPFo5/zmckgPtGZzoE3OT6k4vmc3b
c48SlFxNNyhh28rlm4LZ3TGjxPbMhlFWPGOU0zvdSYvkwbb6K3RdkEw6/UGyQ5yE9eRN6Dk6+SGO
tU0zjjlfKSKKUKHH1EXQSrO5c2xRPUGiWdTr0OCCyPguNcZjGQO/aNRvNqgoN8RuvVmGUZriGiHM
smGIaQlQzfSqxHT71DzC2avdDpToJjQgnCXKAB7xpW3A6xaR3Hvq8DpEYXEquBTAoBW7OFTv4bM4
8OHKB3IHe1mlk27S5Knli9wIy+1n+KNd4o5Gm2xtHHdOEb/nQfgciwreZZGeoSGDznxVRuUDWetr
0PlH0cqeXs8YIqm8oIoatmqmqeAruwV1MpF6xzkcghRQ+IwociB+zUhBKEH4hwAxztLvn9IrWF4l
GMb42pIHch4/1MG23WKYSTDuOsc3EuRBAw5JAEDOSGQ7csChd2dyNHJzVLZZAFWgKa4tc/BvfYnO
uDXWxwQ/+aYCfwli4IyLYMvsTUJbS/fWEOIu9Wt/j+HDyZZkVlHJTE+nbiC5HZRe2l61Ota5sKNG
1YSgY4T8oA6VdRDa/JxZXrGglrKYi0uB7zdBJbNvGfGYsRK7/UAHqA4WXigAY38ZlwQ+8yYtzc+K
gW6wJbWd66kMO8R+rDXONLN9Misxe5qpvg8FhXTA4+WkV1eDYOTQUfU/m1S1DDU4U9km4pJLVLS0
hnsQekGGGz2klg6YmRzaOA3u08Wy0WbTua0oDbXlBGBOltW7fI6+Jarc3OHazcA2D2+zsRuauDxY
mvbN1EbnTAjZfTSHDzPpWPxHuYBFekmLMcBKgMZg/lxcn8fZD6QcxUGK2nhfSfO2rPGbrA+KKXYm
59xufbYKxCslb3dCJ4EQ0t+UWfLBD3P7qKaz5Pmd/P/ZO48lyZEsy/7KyKwHJQpV0EVvjDPn3DcQ
D49wcM7x9X2AyMrIzKqumtr3BmJOjQBQ8t695950oUAtm7bHOjX0IwRU3gL51AsMNTv1iYPFGvRA
oIeMZHELKITNpFMBvEl8KOWBVXd3AUq3sey/MoW8JNCRgvkyuK1t+dzW1Yxz7LKDYnund7TNG0bk
z167tQKz/dYnmKaJQEBlbGbwmV1rLVqrosTRYy8PScJK24GBqYTGizrp07KHo6VNFCzMlhFNN7d8
0tkW2C27ZhnfzLcrCo05vuFB2IGxIkrhVnn2ldZbrCHHuCXTuDgSXU0RSA/Z0gnEn81472n5wOJk
24mkudfM8pOhiKYshHHDSU9xn7zDxb2GxdBvck2ske5cS/tchcZTr5x4P4VIFVC/rOgKrdPCSbeB
ixZVCPDMDO201wVXCCGeoyPv4V3JTWMXb0wPCHKbUxlF9YpU5WnvmObFKzJWdFoMwaLQ3Y2dONdx
Y725hXwtaMCXRVFTDUIcMLjQaGDLz4wkw9LbfVT6ZEh3ZKoiUKQAVqD3tDYofUJx27rVFZ1e9C+5
DeGSW0hmerEqQPzZo1AHM8keJm3LkuyuM7UYPMnczLC7V9A1gGU8oIFpikaTTiwpcv4Kd2yFNz9e
jJ9OOZHTncRnygnXhpKXcdTKndkR0de7IPMGYg83wsY+JX8/gIQsTmr+leV75LeSOKqGjDBcHAf9
kHZbCT6xSBN5god3Q/KDD2uKr7wyfapT51vYUTUpa2QUU4IRfrk5rLDIT4ZwJIMMzJg5UTEPY3Vq
TiAkilPmwqRLevLkhvJ18Q+AesW2wBoSz9isEagNi5FqflnaMPUgdtn7TUDdKITwvWYxsdp9AC7H
V3ugte+5Md1VEUt+Z3ZBLIef9oRfXxP4QNPXCoBKcT8vhzEb8M7+vJ8JqKGcfszZGTVg/ndoWyuJ
3SVyY2wb3WDZO9SnV34to2kdzvcfu82S4JyX5WZUpAYoRO8HY37vy7+EOPj3/z4/t4pDCqS+kyIb
4UkSLUv3yzs2CcT9zUexfJ0FbrWz5Xhvqvab2yFECyifkDlF7m1b7YkMwpxttEN/GqDOpSv2YwKZ
AyCo1vf7k+E2xz6MG6AlHS9yfqXLgLJ8mVdqWjvzvqmaP4XlpVcqeQXnazPF4C9z0fq2Vmcc6Lc0
h8zLt+BrB4BGPctG2d4hHTZ2gxnhHRzSFI7KMHsrNNfNdmXm3v9mVDDww+WwkRcrYepCdsdDTlkK
E8KYDtpeofHp12EkyGEmLkmviGruhqCHlB/3J0GCPJnFtrVJJ9iITPQxlq/5eSYfFzpYfp2B4++B
pKam5rhhSVgnbtI1xcWxIJuj+Dkkx4EkljSrrxt035zCgpJ/6bIajTE8e7PreXm0HJYrToTa1yQG
JL/ZbC2UiHU9Z8Y6LrfK7wc527dYp9tw2dEntEC2MN7MLiOXP0aqWwOD+2kyV0hma7IJolax0AsB
NOfHYoQ3NRTmj9Rv8bslJpEirbsTY9udloOyq3xrNtzyNmD0kypKB3u4Gmy4smSs5l7tU+9mtJkd
qTVLdTZXs7ze28dDFJKSzE5Sb9j1LDfjcijm63l5FIRadWgIndWq2axpung7/RIr1nKY5kvjs7Va
Zlm9zdXJnzM8WutJZFFzXM6DTHBe/DwjVHNg5n1qnclW0Aq/oVsdL2z1JuIlSBMx/aja+2J6GiSC
XTNMb0bNoSM/H0p4e60mR7BtwbMw2dINzvjbz/RK25uR5RztITcvsNG61aRhuSzYMKVUJC6WQ6Ur
Ca398gtIyGpa7HiM5p/paX8BFPHVGw1jRqkhROnB7Mcd4NDe74yVn1aQ47nRECFmKVxMdegStz6Q
ogsEpcoZoDwzuCpRoa/MAXdDH8/vKi82VK8eqC1Qwa1YJMn5RYuKHhfSJOLSWWhcBQPbUq3jS82Y
kOK0TI+qvTS2ce5Ido6n9Kp1E8oXKHqvvPErb/XgYsmaGhIFtxV8qfgIueZAgKzYRQ27574fDdK8
a6lfMWTKq65q7Y10aCjAU7sEcTkd2lKLEQUmu4YtFvJK7a30bXZTBAJreXp2vAwNXIvQZgOT+U64
ZCzoQ/pejFR7TJG8tuXUb82Ci0Hvnc+wSm/TWcQ71l20b0vW2IJUgALxuhVeCN4qzi0tdhBqhbmx
9DpiexLA1lJjFa6xeQNe+/1gD9JC0DjpCJ4usrOtXeC4MF0qAR17LJNzqkPNa6eGNQgm6jZkqkOg
uTFHKU8Lbm55ZERyq5G1dRAiSc9qcpKfB5SkFIEQVSNq/TGMdrgJzHQbuii689GXJ91QOsA0HpXz
YXn06wdBTc7t4GE3i+mYrpcfiMBg9VeYSJl+/wfLf1l+2dDD55r6+q4UmnXqDGmdZB7VSMPnhyT7
aYfRCDaJZhLkjA59/u6vQ9Xn9s8vswogS27C89Q7xRJtIASnacgLmuaZhDr5yfdQtQ9CIggjGbry
0GWxIhxrLs6+RBHeVc03iiuz5UGH7dfv3d4LzsXIHeMWastUwHmpZyqJdoJ/bhwLRtV+ZNhMNST7
ZdJbBIvH/VkfEwI5ehg0iM7WOkQ1QzKuNVqc70xGgZUywYMHgtu7fgmbhKhcCmxW80pmH7cXur02
rx/DmD1u7Lgvfex4awRFAG7UgXJrew238XtSGB6EP7jY0PJovVVbmO0gtqhhnlScvKNcjcaeOgaV
tM7CPqLJ5HMQZblVfGRJVX+6Nj1vp9m6g3qM3FdjpDAempgIG2N8YsqWK9tt0Ln2VLry6sF2aHw5
Fuq9ipyDJp3BPUgWg/ARpfeEAsoBUdU62yFPX5I62nkKoGamWiZZRjwzQHdbwylqTMptWXTr1ATO
JlhPACM+duk7fgaHce1GjRr55CK9QVWP6SH1nrxmvtnzLdlyqNqy4qhnA9WhksXCFKx1ci5WlZ0V
1w5lbb2yuOu97uTIpDnPZdl51a9U8YUsmuaXfQCUCdTXMDfSZnk9Jc03ZoYeTOlNog0n+vi3Qz7s
0de+EvERIfJ5bGiccmHRzrJWVZ89VjYBEV6Izn3KuQIYKfeuOxAa4KOlV150M/HPOqqL2VDxGRHb
WBc5FWMcGiRVgFi2GRR9c0UCa7aaCpBLMSq+5LEmh3vTKbRdDIDcwXNQMDcweACKt5O4Kj3vrdEp
U860rDI9zuj2Ig0/CjoBdhrMOULXSU43R7vVZAF6iZa3m9yVUN9arGaNl11bOrEfoX0MBvd7Z2fX
pQfWMOjCD4QbW2AvbaE6ZrQ7z3Hg4tYQ5nJ0OwViIo3EeMLjVukMn0f7CTmNDOG9TskvjzQUo8XW
NOSFQiBWAkdc9R4mg57lJ8Q/uhAXyucGSvHkS5PdIaw5q2b1ORTTlQPmLe79cy3958rSH4hL8Wzz
e6Wu47SkECbZkPYU12ggH8vBjc6jBt3JtDDITrgsztzt+nl5tBxa5cvz6DCWpkFE+DMmj9FmyRYb
U7BDhPAiTfBuEeYpKv1BQGc9gBbBEEDPoeQeb8Ue1A/apIM7IwAW26GYfZBWRXwrizMMinVtT5uQ
+KhVLxt3FYPBXkdUGNveKNnDMfL2fqzeAtYeJEkQ5cV2bqPmfSa1Ck5mQ7X0VM0HGaChDYox4u4k
pjT07esWaE+oZHlq/Rx6gMs+NrRQJy/kiuVg2/ZdnU4VAkpKxyukdPlpdFQxrevhm4XXGBgMm5iF
2NJ16BA9ewTX6M1yAlCAi4N6+eFwgyUFsf28e9Hnw7Cs0MgKb9YppWZE0xHSE5wkUcS9grNsRL4K
Ac/OuIfjOUddswQnngYdSermusumdMUQ7K67wOyxD0zEWPSDgPs/J6/78yFly3MS72pebzeT9uBk
vJNMm6e85ZdmNewhIPJ8Qd4sRBw2a8BwlodDVHjHodrqMZra2vFf5OICT8NqBkfMe6zh5+qRZpDR
osog4U61ZyjZrDzblFL8vEJV9Vgya+TYrX99nenmUfQ+6VpNT7f319MvAB4ae3S6GVtmEkkaG87a
mrE9PxEl8/eWR8tBk/kFhHfK+sglaV61JOHZwdZLpjdl1A071+zZ7HSkqlarU4KjyIRtgSZdrrxV
1ravogbZqLq5Wcjy12oF5rP54NtqwoRt0gSydGaj+eBP3LAAWaEruwJUBwczsLeOp0WAmeZ3WAOU
QTHdj1QCIolRS6OMpUcwvQr1lGgMi9shwRyp23m1KSryguq2wyY5r7XZe1FGCS3IxjUjKg/5ZjLT
h/rGffhfsd7/j1hPmUKC4vmf1XrPP6o0z/6ECfrtb35T69n63wxqaq6lBAs2l2zU39V6tvqboQxb
2BbuRaHjJ/ldrWeYSPL4NomyNuVf+UusR2Q3wj8gPYR3OrpAB/ifiPX+HNtqStc0yY+1eYGGsg1D
/EWpB069nUJk0whm3E+ntamA3U06lbDIR273hw/mnwgD1fzPfoWAmoZj6Yp3SjdeEbejxByi+/lx
TxBC/V//V/9/XtuhyMl97zBWeryTDsYbu5sXYaUKtyyuKvEdmBqeiG0pxis3c9ipD8ckFYyjLEJY
1JzyJDeZ52kg9mTWxcPoYxgjZsPJwqeQ0m2R4Eqm2n0OE5PoGfKXNi0k38qIyWca4Nvhyb0g2jj0
QNi2WgdkvNOq23/9Ru0/J6z+fKOg1QEzcaZsTu+f32hAc2VQrA4PeFgOQ0MRTjFG00k36dNN61hP
MJGG8tMQyVcSqkMxVKiCM+LSILluQ0zLvpce0AF9ES95SRIikpzYwzWLwxKlAG0oi2WGZPyQOa2l
KtVfYnieJ7knZc04SkcdO2uW0fmGBIGprlj5XiURoEGBg3ve5Gq01Algip5Dy2DQmAKGYOINANUG
itIefZqk0ie62C6v1OBlNx0wvp4wWcTEWgapr3kdS6umbVMeAkd/ysKRRCV4F2vHjQ6RQ9zMrEPl
T8IvPYJ2U/S3ncUJCGrFbhC9wfQDCfNtLPwvC5LSaorDh6IF1Y1NYc3bIrDdiN/ykgQiz8WrVprR
moyPfvNvztWfk5t/nivb4DyZrjC5Q/9yUYrKKMhpmpjWApSgeuk9Rip+d5GGdRma5wyj1api4F/7
SMk2HQhPuuP9ZrLMQ63ZOR16jN9JcGBR4axtIhUOlHLwCQNhhc17KoIMvGbpvA61lSBcYnsoKElH
QQTNw/IpuFZUgZPGR5p9p79QDGbx64dfJsG/2MuBUpY2lE70begUO21b9cAjJ8P9lkDUPKmqfGWZ
fmEucVZaaEYbCitzBemcyuK57bPbFKoCPsaZ7tRdQj1+p+p969XoIszTHDU1SmsDsfQ68rSbVpIa
iPVogD1Cv5QGAJ5bfmGgMxp+GRmzz7ybFXovyDMhrDKIIrJnwb0byeNQx1+YXk6cKIxQXDH/5jz9
k7HDsS1Eq8Sy25b8S8Z3bai2He3ePYSq6DeVmGDO+Oa400ldbeRDY8Sv//oJ9X92E8NWU1wis5L6
r4nWLALqtNB5RjWoc2FZt1Dd07Ux3wyQx1+KMLtWWozF3mlf45ErOMw5w3aOBqnNnGMV+l/Q0/3S
P3Tt279+bf/smnWF7XC1oAB3FfPGHwdSqddZlmqJe7Dlxa3zYA8FlBBnyYtITWjpbW5163m59x8/
7UyvU5h8lQO+7i/nwK1IysbM6OAaTL4G03nEescePo++6pINkY+4K66dx3/9pLqY/+1fpg1T8m0w
6ExT/zBHRT7uL7rZzoEWdLcO/Ru/hw4Z9Al9C8AfdkG8udHF5DA9ebX9GEewJMtBApG1xZeOSiqd
y1No6Rn9g/QK0tO5jBhkPBycyH6TC9Fz+9G1fXa+FAd4Icm6SCxERlZ6a0A9W2N2fMkq7S4zrFPW
8VGPts/GiDiqkueF2ROwwTSsXVT0DdfmraXyfmNbNX42JE8oFmr6OucMz8oqf/fxk7BI90EfBOxJ
WeyjKKdPbDnVZyOe4iKGRdD2xBOUYCwQTa2m0n4nb5jMOV5ZH9vxJi4paeEHd9eGY3wNuJd1T8ab
KGyQHmJ6dGK8nzj5LBbe4zzwJMN0QZezzYWB0XzktBXlToNHvgoH6NVk7z6qLn8iD5PfZWpdueN4
bzfMOaXWCcyL7iOpzbwwlw/XLGkhwtOIy3l2GG1qdmWZbYigwwkcHyq6GzlykxU7fLY0YDL+zRUh
jb8YDNCMCiwGXIjUASzXNed7948rCUmOcTBVw8F3KZX2CkkPmG2k63vNq4FWUHKbgzgDHckFznfQ
ovYVdD4sOeRsjAO9XtjPrOHR2maARh1x0J2+XSVp1CJyZSJirTJ3otlNI1zUROtfCP98aiNgCjLF
P5/sWgZ09u5RtgkM7H1Z2bJyNz9DG1/OmM6lK5AopkO2HHIROnW2SdCWva4p5jGD+KTkpONXk6H6
lKHYGKb7LUc+EvT3bt6Xu7CjU5bXDZpho7rKJ+N7jHxg7Xnj41B4bOkdE+DDzILBhT894BW+kFF3
76ALWllDpQAXxCama5QGLVgZ7CI7M81sDO8EfjWRBpkFdPPUssTy9ZRaDTKzFg0g2OKW1B/txUK7
NVTBSMNfPbFLefNywh2r2nypCEtFAhM+RJFWrkp/XVoeyk3PvjgJwZBWrUH5RckC02PTNfYdz1uv
PYJw/LY6NqnDNjXoHxRaDQmPnmJSuLHi/qoaI8jhfEJ2wkdlPDc9KbBD2d1npflF/Gm+TytE4UUF
oKBwo41l87ppadwFLKwxYjd0MGMg8G5UrJNJ8rdI/AdPMjtNw4bPiuSpHOugZvLpzVItwkqOms/i
q4iPw4CoGY0g0mJr/GBphouefkCEZmFenQLCIfJ29FAfTPiz5iggKgBWR4ewCEnTYxMeQ92m8g10
wya4Jyu5JNifBVz+RrjrI8USENIJlCJKdH4sz1VmkoQyT86KBpeTBA0pV8Wsh0xfRxPkz4zDnvzk
ITLLc0jfnmaepBxHlQekyyGlBpKUGAa9YtfbJhJFLoYxM2h5AoTHWwCxDNSOcFk9OXm7lqN75yKK
X6da9+DP4q5Cr55SbtdVpyva6Tay9Do+67WcPrL2ZMX8G6YSa194xrNZmteWAG5Q64HGMKT2mWB2
KQlW3sTSl3uBaNAxx42Zh09ZPEDU72qk+gKydVLQDEFhN7kJ2XBDrmhNgzxPJd1DeAarIEZv5WoY
0jFBaj5h6U42MqKgtALxbd/kYXGeAkV4W0scofYBV/6ORSvcciz01GJYPQ1pSXBu9wbB4d4XnP+0
EuJsUgGpER/IjhWqyWolN4t0l7UaLAxG5iljiDVAO9TkuSVReIdoj/vJ6e+BKtMVRPFKxB550FUd
rCydu7ohOxJ0B3kTq+ENagvWkhiAjEeOIvT+qziKGKJTfOL5W6WoyNehjFZWOuJL9QrKwYn6cJuT
F7TfS0abY9VzH5M5vK9N7zopy4fMMY93mJ/JIhgVpiEtu6KDvLMQHOJvf47T7kdpk6/QERTLyHZd
D+fWKt+asn10a/keGyd6IxT+ZbiiIwBcci6RYvQmTt7uXxLT3LSNx6K72ZtxeU2QBMbyzK5WUYdK
cpxpLEH6RK67jQnA/Yhx0pBKNjwk7kRl0YZppFKkYjlAuoShPiPwCFtPMm3IvIQuH9O8iwcdhjJA
K2HVqAiSS5d5j4hk1j1JWddd7RNuKxOytvl0AgNnRZ9e0op6imYVKBz6/sWVzCZaJOK7QnOzg42o
eOXq5Z3hW9oOl6eMo+CgDU0KDWftsW9cRVCdqQdZBTMwlHz+55PT12BFVHdfwqWIDG7mIid4rDSa
J9vN7rSmuIkVwWaZg2QM5Se4DWdb1qqEtGQ/kfqUHacsNVbFAFKD9leBossDgAGH3QGJMCvvsxXQ
+Q8vfCTIu1mjJ9oFQKsyX4BZ9Vt4EvtmMIK9HkSPdslISu7KKUYzyaDgNUDi3XHbxORMourbmLaB
Q7pFVw5zIVn1/RPuMQo9sgUnPrUwKI+Yk5huR20fznhAunPftPCdu5xubdRHG9N1aaq4d4POXO27
8VNdVIDZEeQ1gt7JncAHe7TqdB+XIXSqYMw3QVFCS+/anUgFbDF2fqwjiY1qaWJOCtmH8UbSmMRd
ywKPeRPtLyWx7FQooISSwpj/SQYMQvCSOBpWU08N1W6SQopoU9AMkl79Igio9FIyWIjWIIdAe47B
YK1sPd+w1yd+Ix/iQyuM164aH1OGlxVQs5uIUGJEIMnB7VxKz2wj4+TUuvZXFBHVaDo00usuf0Hj
oa3sOTcXLVSuglfPf63lOSE4lFQfA9SBctHBE1TWBPKw/G0/ItgPmd7qCV0vAV8ky7M06HVzJIlq
PZUxTii/f8FpJ1cVVjuwCBqlAxs7EUGLkJCSXdh3wSEjVGkz8PNMMOY28ZdJJ3hlJ3F/0Ef9JUe3
jM3N3ErKsfRF6tPEGEctQlScYHLnKvdrmJ9scrD1Sz95DooGARsi/LH0n4Db23g8aJ3AudLwh3n2
KwJX81Wr7qJQ3Kf9VCGgRyojtYnwGWLOVhk2ujc0qBDIkPiPUbS3OgcVWYEfAQrwjyAC/9eOH2CZ
b/ueGrZNFeGoFfCVbP/SBN6pI6zbBSy8zk3taRx14ziIZjv2yGcHFjxb3ZgMjNHA/VrbuI2Ls2yy
owFB+aSxcyV81bNMsRdaUM8bQFiD88GcTHLqc/yYuM/vWK5Ouxy4/NqJx3Td0uCmZJ8SeUAkNsLs
vj3hTepOy6NfB38uUKQRMirRAgQbbG86dQ4pFRlCsV+AT+JXrF0z5dfjzKoOZqFAREF07c7yieW/
OY20920y7EvgHIbjnlGnOKskaa4DnRJxXGbPlZMSBzJr20JPMnP0MkBiiOYzjojNUPKqMMWVyHA7
9pKOXyOvIhlwhaZPXOJMu7CL0IzhWGt9ViMmDfhSSzEoyeY8Od2urOGq+Fr8o63C235Kcbk42Q/o
Mlc2fuyQvcc0+reeN1yxTMJqbge3fV4/ZXX8UMYhUS75j6ofziGWU92RH05rvRsnZ95+dm4DMTT/
IRP/VjZirYNJYfuDGhscEViE+KprLeb19mlo6WhW7ZnoKpYp9G4jMTH1UQxzBM1DmjN0kmIG04Zn
mcLU3KIAe2ffN56QcY+nXrXZtrMJPiZVBWkhOmb235lx7DSEG0WxX3QSC9HTkoO3JbjseVFhLCqh
mBMd1ybOfW5RLcyBvo3EIiyHjBAugg7ja9bd2Dw1LlmoNXsj6c09RZqSBnPsokZKKzBoVf6I9/2z
blirLGd3ebRcK+FkgqYaPdbZym+D/aIHCiIv/akMcowWH3FpoZcL3HVduY+WpAFrptM3yAw6IZoB
ggTx5uPeXfVd9uw53py9QyJQFH9FnffIhulATqGxdjPzIhv/CdM8WEjL5fUKEz8ds1smUpgwrX9y
Ruo7ftOzce0aJK5ufCTpkW0XkR/rkqXb2lDNWhOZiehz+m6gf19qmE2Eb67L1wh0Nbw1Ohu2kAjt
Cg/WvJ3sBfIQa7qy5n4ZP1CMm9veYntCrhA94OirMyjImab2Y5gDWKqKN9BI9B3FoK9IEWBxwxLz
ZLO9pGU6985GuS2tr3ie1ufS37JJ9EDhFGgGkWI39MeIaF623FPH/9ZDa1ylXXMsZLqQBNCTe+pJ
18ctHByuD0p4S5lLS93HUiTv5TSxrkU8jrko+qy9+MsYyKokIwZtLz+prgOBuqn3kwFZtgjIoxb3
kUTK4fX8kj3eaB3EGzdndrWQS69bxsNtSxupCHXiMPxp12bgzBp92mCSx9Qmb72mg+A1soSLwuLD
abwHs8oO0WjY60rFBzDMH6k1zvA6LNmUyC8yvAAFc7AESnw0SCUCS/YHm3pq81HTCVrNV8wwBSSh
z3VMa5JbursdMBU+dXTxpjlsjAozri9ouS+n0kHDvI4ykRwHk3u8ncuKPaFkvK3hDoDKd8+iIpD1
47lARbfyOgoVVlS/eE6xRyjJRlTkz3qL3g/UGDUMRAyVIb0NpCE2qJWxzRWLJmrueCgrG3GHxouy
tOYW3kten1udm3uYr4aAkSYMwgYrY/TezCr+bsqepWAqi6gM9lhYIxfRbCymfqN5/f1k0HoCZjw7
LtS1ppw7YVI4CUtW047r3Gsh/cbBpSrR8KnYEVWMxArfwja80zxqvctVFw8BiCmBoG5gdULDcc1X
X9PE+iHofhZCCPoghVVhB51znuk/8Fo95zGJDDxW88/YtZVcUAS6z8YW91EF85Z6rsTYqXlXVcZn
AmBs7XrFikLSj1AT15nxEHQ5JtrA3S0faRiV/VaBr6RQOfrco2YGym3+b3n8wdqWXLGpCy52Otdx
NRhH5LRgi++abd/ED+kwXEc51XmM5VTZQsOBk5TITTJNDQIr/Sop4gOeR0o2TBRQp+bJreG8LsXt
jGIclW0ShXF1iJgKj2alpFPFrTykoMXANUXE9FEYzgsjPBCb0lB0wmHmE6LYNn2JlCd69w2qMLp2
6XSKElUE5zs17j2njBEZJUzHgX0G+xRsMy2v1lFHsHoa1shLs+bgeg9BDbwW8hE3LfEXbL+yFtar
GeXxLunZKUzucCTq+Vhp5qtP64FdQbEtMw9iQvyNnjlBv20ZEVY5faUC7hMXsBnMui83fg97jw4m
QYhTxpPE1M30StxhPtqniuocSlQIauTPUheiZMGFR/2C0OxZvctlkmjRF+UVTnPvPIYJgUWTeVd7
XLYsoPDvNlsbBqEk5Hq1XGOTgUNwiNROJz6dW7eSW9GWdzVC2lWQx19iYqRtqyvFULkSYSoJAzKp
hulwaSSQYgr2Ii33UoYu1thkkwqSLHG6H8cYSiUASnIZsB55nnc1V3G9+NKU433Q+S8CuBDGBEk+
HqQFt6vnOhqrYB/LnYWGbjNyP/MO6x9lEVfrMQzOpo6qu6DHd4gMCqRExx00xpR1EEzkQFLKXKU+
FMTKLbwtLF78+B9V2Z2YYgGVjkc2/FhxcxznVAxhP7BKHNjm1Mbo7WWj3fjuIQVKm5eHShCACAY7
Nvq9XxT5kU7BS2g0d6ImA5GKlC4RUVPEJvGIbQcpMQHn49lqUhZjvo87zHqr9IRGRzI+WZN90FP7
o0MPDcg0XFe6ZmCvnXbIhi2dZSFkWUpRJuGB7G8KGb0UhKmtCSN6t81eQxMeHzuVXPC4sq/J9A6x
Tofs1aqvPVcezEY+liBrnSm8Bnt3TaTNXZvjOErS8DK5iHk80oNdKKnnMre+6W3y2vhsFkMn2YJ7
iLZRwvVoQ9b0xITPJDRfdW8ic6QurzXXKPeUbKNzOkXuRoObbDSoPbhQ8zNxr/Tkm7vQoJ65wv4+
Tum4lab64U2ydGC1lRMsNF6qp/LptBx8UbbpH76uZqVGSVyrVufOuSr1aq80/77iFZz0NAELaDCG
dIM2nvEGY7yOy41iXFoNkxCnPFAjuWxWJZA087UbeDe6kriVWieluqiyi0dDduphk+qwswTFglUQ
Sn+b9WJv9Qn8Eg2ZXxPHiitifliYvjwtj5ZDHGOSDpm7t4vAZTl4pHOzxwXl0wSI03/9YArQOLKT
2/oRdcIqd3aRrx587NSXYuOXPWYsQqJzuTYoiyCRpj9JyZStcX1smY7Ms3B5opxZG75yRKjc7wfT
LcKVQru9DfIyO2tGdVoKwf+bQ/RvcogkSgH1h5r55qP5+D8/FjnD9UdKgtHtjwyXcNJ9ZOHHHzFC
v/3h35UJwILcuYPkGDrN+AUW9BtHyBF/QxdAb0RaPzULdJh+4wihP+BbpBEhav2JEvrFEXL/ZiOH
pfKKF9Il1NP4T6QJuhT/0IJDkqCUzQKF5COcRH/po5OtUk9pIcbDkBQPfdRPWwCkD8YIxxXOYVFb
7s7X9JssEdNOCguGuDTqXeqIdZ0R4O2WdnJfSCRkLGqmpjf27tRUW4uuKtxNyjT2ICBKJN1wye36
rifdFttYU2yGYKgo8hrr4JJ2zCGVx04nZQxIlU8ErBruBypaO1d/gTIdbTwsG8gtx/l/xcHOURps
xIBEOiBdcPfyb1HVhccqhpRs1ijjKPEdCBnE+JsAv4wzI9rUZVygZGid/WgbEL9j/8VVM4JeMykA
Qd1G9GBFZwxiT1FwH0YVfEy3I+M36gi3s98ClKV7HUbbWPtffW3ta6XDNRzpVEDRoD9MLSiWAy2K
JJnb/YxRVh/u0y4R1O9VvasHaK0i88qVH7LqZelFj5eOwIbiBQ4pjWxHW1bfGKe/WJqVm1xpTxbz
yHaKWNqBeYRwmDjHtAswIlryij2Ft3IjBzqRUV/F6qofcLYSfHTMkDSuFbYY+t9U5lvDxq4+OzAh
MpbHScIEBWcYXoPo8VaR655oZl6FvtGcdetbHdTxBXkvc7uC3QADZz1EdbutqOLvq6SnwG+VlKfg
c+xUzQLC8ugQjgB4xgJXlNvAsO4EizcjIxBZReGLIU0XvNmIqNOPoMsVAUkEEyvrya4frak4d1U/
HdzCObBajR2TBYLWfHp6/lENaNKHybqhPJXeILAs+FBHVGwUKtZN3VxNSaIdk9yHxpTbB3Il5TXZ
t1CpjTeaF80NhPLLULjFWesAzKOmPmhCkatLUq3KtfHRIzYUf2m0ZsnvAmbCY0kM8BF4qL32Wu9p
cNnlW2zzyWENsHAwM5AVkgEfwMSPBZrFmeOXNY1Ko8NgLweYpDn6XZsddRl8rxI4OEwTVDdrxKI2
oXSZ9qOMEY7Ew0QNjAky9X113zjU5jX7SF4CNqGovWS1X8+7l4JCb6Jf+JNy7TZcJ17CB2drTYuF
3r9tyena9oNsj1PREU3Y0cYMaBCKAeNtUszCtbJBqNuI1wFTxrqjvwygubwSdvm9zzz+ZKgfXCt3
wMx676nWX1LIr1PAaqLNQnxylFn61EakEVtbwZ5xg+D01a2SB6BZNToKECv4AY8VXrtNlRT1Ph+t
q/wjnNi6drNxd5QPYyjSg5/1d67m7IReHloL7UaN4HqfhN6j32s/nNBlVzTgOVTmzBCQRLbGD6MF
ri9tBDoNPftKKwTLtd2sA1iKXC8ey1kb07hfXUwH9oxT6QpnDOPWmNU4BoS641P+Fkb9KWcjQji0
3wL9tL+Vdr7PU7e8Ua77WOnVpa4MRbsLcYflps25iZ9IoLz0c9gAaemY3qf/Zu88luTWsiz7Lz1H
GrQY9MQBl6GDjAiSExgltNb4+lr3OuuBGfnSqtN6WjQjDMoRLoArzjl77eIpQ607/sgoeMeMbBC2
D4BsExiEOCA0e3wtZwQ5KETXdU0/hY2GJMhy/cqPyxWLgpLayVEnq2ebN6HLHLvoiRLMYp6yNOY3
w84Z2DTxoZzH5jg5I7cfpbIHyss+ljajZc0hBFFmmnNQzWSiyBzuMOZbzBMhhyQRyRbYsmrFTM2I
xvt6jouTbtEYaaZznNbkhDPGLlqOTPu98iXXO+9cMT6vvRtmHMeYAIqi0j5Y3hEfaZ26Swp8Q9wR
C7f5RIa1CxgTNceqxBBRNd7IOFFPvQzJYRiX+DQZTOUszWpPw5y9jskYBlOXgGcpU8jZ3XlpoO3O
vdW9riYN3dR/7IWgOZ3c6KStNBfESoiWkR9ljviw6OaTM+qHqZoWv46oK67S5aXODQCXTu8+f1pz
g/xuOKz71T0vI0YoBTGeGS8MZ84SfzHUjAL6i5Hm6m3JDMo0EDhm6f269LhZUFZ8l9kJiWXreyOa
a28A3LEQQ/QK57viWSdMWUJyLAX3LwP+fdcjNGjIWPhU7yoITlfKs81Ce1YhcAjnDSqGEF/aNtO+
pkq+rb1Rks0v3/p9n5C3wiM5UCO0zIYG7jlEgQRsaVC/qSMFZr0RH5VVgPMAkkUV+QAvHM5KDMPA
SgnlA/oyIuMXrnmvmUWDAdhHg7SWAJ/qUywAQpTglkqqx8thxWTPerVwK/Q60JDW+GDoyZ1lEoHH
Km44IRDEZ8DQEKyT3KNkMKg7Iw3WYTkQn1eFBUfV9KhH0ZBU1WJAQLnvx/AJr4+DWejU9nvcRLV9
rDztcxPnsGK6JT5E4Lx2VLWfe3VaLmCg+r0FdgOR8Qe10qikdvT1YPUKdFoYVitsxINRO3TFuUmw
LnBZ95OS7ziyqyPZ14rYSfREfOxc6vEeNvTTnK/nKuWWWwD/+XGYfBlR/t1FxOdSaCVUgJPGaXN0
EAJEHXnGfUFiS+kylA+UODDtdviZse4AOTx9d8cGnyj3qKfh12hxXryFYJDRIG+2ivmirswSmuU7
QTqsi40o4eeZjqSjAubo3yfPOQ822dTGeoOchIgF77uhfe1c5Thl/aNmTm/RiOA0bboHJQU9j+uz
5ng3vZ0+hLzBvkwVCrPvFBPEPFC/uybK7HOS08k6hEFK2gJ/QF5B30b6KmxqaktoJCn6TkacHhqP
4PYEA3npvuEgWyTkk4imXgiv3mp1w3DEjA4Dk9DbojceyCO+kgdgIjm7d1HPzdUbgB3DGH7fXJq+
murnqKre2oEi+5bWjdIq55ho3Yvn4eCCsPqHPjfuYVaMh7ocX9a0JRSqZTD3LRT+s6PfRD0yuEjb
u3GkkF9Bfg+8fU1JWtd5/lwm8UvZND+U0T5kRYkxeGgfI2+AAu5+BLKNvKRwjqG6YDs0pTtCTjUK
NKgk8M0ZW9UGvPDCAvIy2GhmqQ2Ag1++RK46GSd69og5kfDwE4upt7DBybETzjIy9rtJsXk2m/wc
Mv+/IMr7cyH32XOIokoc4AZgyGkTmJBGZwQnm4tcULVWExPnkSUFI2WZqRAbJFIeLbd5OPPzCJ6k
aNBIXCPqo40xuJAEYHG+nNP6Q5FBuhiTFvyQPve4CNa/F5moJJeb8oBVTwiYxAdReh3BgQyre0J1
K2PrC/mgztS6a7jdFaJ+eYZcyDO6oflupQyxt13bNa7X3C6n1SG9ZE0m4pw239bUNqhW/BAlII5s
R8+OtZLdx1FJ+IEyExNLAk5w1kU9Jm54dizTo2pHvDd3LVmV15Xb4ZAOBHBUwMcuwhOpC25RUXKL
/SURlke2w9umvMK780IibEVntKd3+7dNN5QaDcK3VUVDTpkpTs0ynyEWUopb25ND+bPYhuv6mkM3
2U9CKrH9rFJsm0v7Y/kz53OLClAeB+n3WgjJBZIm9qlOVAkkWrC9WK69u2CLBhC4Twwi7i+Zr1zb
RPNyM+nQBrZOTs2q0PvKS10l+PKC19UotN/0rLL3W/ZHrmVS0UygWnQmww+pl4boqgXrhBQptUtn
8Rehk7ar/BwhrcQoKiWpf/3ZImBn2e91+d2nNq15hU44UDcxuxT6yuySzDPJxdTf4f1FBm9FM7qT
OvzrqpT85qQPLSSkfCwgPX9p6B0n5VeoxRNVWv1CKS2TGmqNyA0L+zTpDSodQeWmXFOF4sgcU2BH
ctsbUwrbyZyGpYPHV119VlAq3UDTJGzHHkK67SO7/Q4M/0dLu5QEjfY6RgIdzmPYt83PmKibS5s9
uwkwqjb8hA4/vzjKRIU8Q+lD1jdoi5wwJTtymUqz/ogyxTpANn0q4bjhTVSm+JXBeKsGIxPtJZM5
O8EeaBUjD0I5QHpQescAnneorFNUwPZ3XaO2hRRhgA8GMujVMS5Wqt43SNMCLyGYRZg8PWszo4go
U86IDROYftQLTai8gWyExb2uV/SQ9srYxWFqXRt2dkHbBEYzqh9IGwQkiFH3z7JMJzmYdd4HsfAl
SnPdCMBIZBd7Kn/xhH806ejPrce8TFGodRoQwUJtpDac6u+47LvHviOmF9o2tXzKYt55SDCBmFET
Go3JvW4wItRwZ9xNsV2Bl9VxFVpTppq18AEsZIMs7rllFK59k1jddr47Rx71EpKH23lVR6AU4gsZ
JO9OHssb3G12chUkFD5BM5knYfZJtBX1lljIzeuCaQlp6Yx+foDvkDKdQaC5NvYZ0aldU6pNJ+QF
QKIAQoze40yA8yAv1E0gI+Ram+FDmbUraJJZ1CXXF3ksLMsGZmA2iTBvfWnEFF9d7Bt5cBCv3i6x
bZadBQdpSYpAVCwJ7Geco1zo9pnQvde54B7I1W0Bhqw7TvZ0TomDckOREpfiOynLW/ISrFHGUy73
bQe2TVvq9YCm4etSOlchnzwaZctXvUtVGhKeLLmouxrVr/B0q8X3Jb8XBH3JMYWlUEuWjGmbt7kC
/dcRv5T8HWw3EZAZ8WPj6ektSIZZ1UW/RMn3mybqEFpV0elBWVD9ZKD3iyN/bFdCt54TBoNQOLYi
soophn5yGThZlPRdGJfDTRNrnjBHfrfPBNjtUzjg5QEeBkEkSgtK0f16k5Aotll70zh2ku7D9akq
gGQoq01ql0HktNxdreoloES0yWNRLEcUaKdISA5Nu16O1qifmLhG+5ZHg6It+KE7+Q5W2SBW4r3J
N9hOpo5yTY0D+ddnG8I1hiz3hqjZSHOFXNr4ZRFFF9OwHOta1Y+h6DB1O2kP1N8+GeITdqJTbNMs
6m/kNlq0CiVj6BGAn6OECk2LdK4TrcvFzNv57GY/pWm3XKS9ZxYnqnL5ygul7W4i6dqp5pdNLoni
LiUBzdetiZtNvk4eHSR0AzwKPUAqlwNZwiAuuLf+OEtcfPuL8m/Jl//bfSibueJ2BbkmX7ft2za3
y2xvb9uXYnW1C6FH7jqUNOF2ZXmyI71Mr+99e02cu/Fp1fT9tut6iqIjhbctGNGD0Pmugo2BiYZ9
qNvsQRe+sxV6//3A8O7qN66Iu4/gVVydpFO5NCGv1vll6vv4YKapTQ4Brr/QXVYRpRZma2hwtsQt
I+9ceZ9sCzJx922Y6PjHpdh9T0+pkbYXV/A4yLpAw12dKqAuDnxLWSmUlol+uEbgzfxfsGzkm1Db
8QO1+uXBdRegZ0YBp8TpLijAncB1aypdCy1BBLmrRJWNUTT4KZpt6vjKFKbnQoxAk0V7xClIon+Z
FAjyibwGvTiij4maoiNpKtqlGORKX/xqsd26Ch3+N7HwPyQWHNtAIPjvxY4+8rr264/qz5zC9TW/
UwpE6v+hktyiJN+wSVq5m9hRU71/qDbiCYMkvSUEgFtKQUPsCO2SV6oeoCSV5AYhqT7+v/8H1wLP
03TPJb5liUyA95+kFHgb/6wlUV386RzGAg76FWYB5nu1VxHXaqisyk3eIlVjoNJcpo4ZlfXX2nVf
PSOuS5ek5o6T6/Ksfzk2hwAS22WBiiWusl1PbspFpdF2624EiHDyHntmW+seS94nkJL9gRo21O+y
4ei6bvaLyE18uTMRLZtc1ItoA68nUcxL3EDulmfl4vXbqX9cbjtnOyzXsOKlWxumz+NA/nc7+O6v
TqaAHm2H5dq7c67vDBUcuDEPM6PtnFKj/DMdvb2S97ifgJ/pQqja5YqsXjXtDKu+TIjt5V65cOzu
n7YzIJIXeQRyPL4PFokD8Wq5K6cC4qJ9lOvbiXJTLrYzr6eLF/7xB/7u8Lt9UUkitMtsEO8RE3y1
Pm9XkmuG59w5agPfRfSTqD2paZWrckGxEU7vfy0ohOOwSXTvunMwqBxdvc65/pTbr/juR5Wbpfz9
gYBTaW074Pjt2haTRWb/i7jpIKzTnM70DWksPMrlTVgVdUzOXlRVixPlPrl2fZ28pXVLoYSi1+7l
fbrIffJwoWk3jRGTUBGvhZzi+kNC7fIfr5Wr+mQ+2oMzHeTWdvPLzetFxRtkhjBryv1ktkjlE93m
kRKrcpFM2ngechKZaNeXqKVgphBxBxl8kHEHuUmOiAyOggUa3jl0J1Uetye52i89EHZUPYAOywDf
RJDRYmYvF0M3D9A5gChp4ZCcHPokuV9ywuSamlFGUbbqUeLPQtGlXhlo27bRVsY+t8vPklcmF7Ls
VK5JoBu8PZByog9kvPK2LrW7v84qI6rnvBIJsBzMEIDhkXIT+i2vdU6SDyZnxBGR49+u59dVRNiy
VKxb5ibIqpyjMoRSyFUZXMHxiZhb8YgTonVoKEuVHwfEAH9CrrrWwLg9L0jIVF6Y+qXu6MWD4jAi
EEOD1MTpe7+9fQdUS6CLqiU5gf67SbWEvcmjwD/uGEi5B8nSgiso0GHbVLso8Kpcl+5JfgsybCXX
5F9TB4V8LvV3qYZAA2tvKAwrZrQx4cX9jFz4N+4tSgT5zQJSGtQZJh15pjuEcxoHVWyt7Ja0Q78g
342prQxp4pQ7lDJ/3LcF4Ev+JqbSErAEliZ3yV9o+63CA1mp8pJT3ybmN8VrDWXkcN2UAbYlBQ3f
hgJVq5JETkL85MTdBwHl1Zsbik3MlehUNR5XwZKTx+SayfBON/P8JENuigBQyDVvrqHdKg2MjSZW
ur1GSMSVPIs+dnhOMqCTu1asyu1yTT9oblYfLDEjUEaDkZdclSA3ueZ2RcLNFN1K8KYmJg1ZH818
MWLUJ7GGEeU7O3tiXmdhzCArtBdRpi3Xtk13BRIDhuWX3EUi4rM7zjaVG1S5YSfJGM7Fb+RgROvd
BqOL4ZQfcT84zZn7Vps57f1fH9YtzYEP+9c2qXbyO7NSQx7/7094/ZiGAIjYgvpR95p+VotbGRTb
PuWGq5NxMxMFyuy24THBt8dH0Jj48pPLj+soo2C8yaXcUTVo0pwJEYAIXw0zhZrEoHE+2e5XeXdU
WeeBoiKBZnSi89/iQt6gHIuY1MS2yzSL+ybmydPldEpMz7A/+b2IALUhSEMoJH+Vym0m+Fnjo4zb
yaCZKbptuZnKiJ7ctjTE3hUZpz0OmPT4soZaLpBn1Nw2DcKbBI6tPRoCbUCdgiPueRkqLpwMzUMx
Tr4MGst9Ybl8cSoyMTqTqRu5oD4BqmmlaqDACzMwRIH+IFg3s+DZyDUH321G+Bmzudb5oE2ggJ3S
tX3oV92lLgoKhun3mM+KhZiK7gQCcB+pFC1SYsCUQd7g120iOeAAPWrk44gsVN3yqMmf/1rQLQKe
6+Kys4EMv9MlqnAV6EtdEG9k/LFXVKEnJRpPGdo1/ChvbhmIlAu52YMnQt1KgN+l4t1ZVu0iF1Gk
vVlk/cBB8bCrcv4vFjJSsO2Tm5UMFstVeaI8vG3KfUYaxUedmIrcMumhybiKS19X5d4/rnNddUHK
2T3tnr2MyqHtmlvSeL/5RTquOGe1e6p0ewwG1BWBqeETMypRhBjDo2IWt6BAr5m252IoCSKCUZBW
ohQyxc7rqjxOo/KAzTOKiry1YXUT7ZJRqzZSeJdyVe6UCxnokmsKo2Y6DaUpL9tr5Ob4ZAxWcr2I
PCT3ygsttuizMp3iO+pwaoYmYjsRF9muFIdUVOiJVQLREQ+ePFzJ8YxcjeUgV7wGq0cSCWKRXafN
f23LE98fLuS4WZ4pX5TLJ2a7pjx/27wefvfX0u01FpY6x36or+9Avu6Pd3k98XoNR8ShotDV4fGK
Kfks4ssyqCa3Q93EpCeEBCn3vYu7bcE3efIWt9s2h7WJL0iT5DEzEpNruapa9krgRYTwFEKnv//m
de92nS2mR4+oUsgJgE4elX9g+/Pv3tcfV9yutb0nefa7l2znzYmI+yQkpul8JKhKLjZu1btNih/x
5ca2nqoBnnFd9G1bEEKumVbR7kNr+SG3/jZi8XcBjH+7r6piZNJDpu7kBQ05Xtj+pnzd9a/87fEB
NxeKpBrg5vId//VB5XuX+zrZSMnV7Rx5uDVSmq/rTvFRt3MsDQMttKleTcIQXxb/Gv0TV5df3qT0
/OSONhUH0qgf6pr6hjEfRqqTxCCvGMe7OIJQLmN0MgboyCGf3N4W151tqVGO1TQ6HZMYF27HZVzv
ekl5kS3ud90pt9Uln/daiaW7S7YaQ2pAMUhQmMi23qVHWE1RlIW5s9ByYl4b7U0L9u6+EcRY01Bw
3RXZLHM21+kDBr0BFVndacRHOxgoFKe94lmS8aNBjiVlKItwLJ/fFYH8RVOrfTh45sVbVfMi1+Km
sK5rZjI6R6b6uHXR+0gS2ZUSluKGgEu6TiF2TurQV240naa/kCO+OWHuH5c5Qy5UxCTixELutBUk
N6NOpV7laM863NRDrkboFpLYvagzSeVxcK3LLBaDWdXnhNINiqX6SyqmLnKtoLIEdwDt2KqleunF
YhLKtY4Y3D6qrG/mADNsFPOgbSH32YwQqMYwCLi5qKyUFdVC1RnKRe8AKuYKtAatST+tLZrVQnbH
ruiJ5YJqYyQf1ZtKE8xvLMZZlhhXyS9GrsmFPJDXkSC8hCWKKmpHrgvKFskHuYc/YpnX6KQMql5X
ZeASX8R77Nq9wyIkex7oQuYaCZ83apfT+5O32Kk8Ii9ACBDuTnmRccBtUYiw4LYp1+Q+aomQCXuz
FZDjGC+ht1DGnVIq6Rloz+W+7YBcm8VX5c34eANF+v37yrVtgSPO799c7pOb2FyI+YB4idy+rq3D
U0xI9pBdZwviqDwgbxh5nsAD9hC9DqtIKOE3QHZZ9GzbpiK7yFhO9tBilBdk4HS826kxlSYw7BbP
/+Ok3EiOSdLv45GpqocZWneaRWxYBmaRSwNuqhC67igbwjS3HmOQSwRqR6MebuUCT0kfhz8XI6K5
o1MQGQm5GLAlYRBhusGoDtAYRMvTSNr41oYh1Zn3yIQTCu7c5UKdVTABN7lIQqAmMIHb5iAB3du2
XJPnyLPlJmVx+el/q8D/X9B0AgEHKuffR2vvviblzz9Dtb9f8TtWaxNaNWzLtA3Kwl3jz/JvmHXA
y1zKuJ3f9d9brNb5h2m5jk4UVYUj9mes1sRG1nIcS3VUnHpMptr/SaxWe4emM13kqSIeLHFxuNq+
K/7unZRC21mB9rzsUJjUFPeIijMVJdB37dJ+GT4qZ7yM050F0fN/IB1p/wKYcVzNFoA9QsWQ+bR3
f7wqraqxVW8F/oR9FRVt/U0+3RfVwe6P1IzD7XHtn9r0//tnRfj6D67NYIbW2Cb82fbTgJNR8cDU
c09ZGYiJsLux6oP9HzOd3n1Q8Sv88RczbHep+OQvwuQc1icNpka3x6phwSYsff3j9vsbAKBJrP+f
4+8kDjWYho6jU+xvapr+7nvtcqVOo7FpT0hiw0tsO0fHNB7mHjGyUbrNXdJlMQxkFK62B7F9MbL0
zism4l8OlUewte6colz3qRK6B2QKnl8uBZJR7LP9tS0sdNHGwAReHQ6ro76FzqgxddRUDGm73ZCa
P5A979Dvov2fnBKfQGZaLfg3HEn5hjNRo5ZODyEe7ljkTXdYXBAiXzsIC3NXBjblZiP/AiCFMbPo
s1npzwR1TX/FIHgGRggU2MJFxC7uwz4BoQy0szTbt8zrqEdK5hfDrRHMLc4H2NDhh7shAV+i19gN
Tqu6Dx01CiJ4d1rcaSe7/Ur4jzvP+MrEhUa+XF4sYQdTYiRi5tals6nDJR515+CJqlvWpYyHM8xb
zJq8e516y51XGj+tYrhL6uaLoY8v01IHpBnuoHW/Lfrk0C3wza6pwBJROgoz1h8mBeV6N1OVbYFI
sr8NCY499oLGbR2xvHKH6WWGtu/XdftFeH/uYr3yy0Q54L8R+0VF1akt2MdGdWqy71qp/zQUXjcZ
/BJ6BupH51J6BCjIRe3EkPKp0qpjPeXLnqRESFUqfI9m+VQq1ARlxb7vqSgZah9dlbajTpriuwpT
AbP6QpmTnybZ3hmWnxlpzxgXYivCXa+dXxZMkfw8rI8jvkG7zFl/Qt95ieofTLu/Dh0VgIvrQhZJ
GelhrIMTaLF3pvpLSEm4ArRdL13cluzxBWTMT3WqKLbB3URcpzDmF3WxHpbq0W68AqM0RNEdOZka
O3VI7kC44+fIormq25l0KQ5BWVXtTb27XRMGWw4+M7gp1g3F1nO2yw1jpH6Mb82tdRR46q9O5zOC
j64Y4lfmT4VMFsKOxDcLVUzSH0MdKrGTJr86CC0Ey0NzFyv9bYbADBc/xKh63uLFa1LwXXU/vIrx
gRIjDh+yDDQuZyur8VPN8VjLI+45fYW+A8Jf07AXa1zeCCAFqCcIVn11jPYpdZh3OLqdmABlfiwy
3k5XPnla+2yu3Ca5pt1WqUfhhOLle0MlcpYr2I7gb13qGgbCDfdPk0EUi/NyVy0qpdskP8D4t9wy
vICKcvlDU8RDJXD4FV3xI9ci+NHTxod8GZPeUu9nqvz1PtBiHHBr/Ylc+PX2LXXYB2FTfddSAiiz
mz/h+Q27I+qIdJnuc9YCMZtzPl2oCKbWiqrWsKAXOXZ2FvfNvJQfCTrcL7qFn2DefwEOEFGgNQLY
qpHnO3jUAdim4FpX+QMUBJfW8BNHkwFtsUrVVHHg8b1xdMwLB5INovQJqnb7mJTgcLqhu3Pr/kUp
W4sKTr4+eeehAcabeRT+s/UXXecxzJOmOKZpuE/aMNpb4omDX8cNc1SpvEfzSBYFt0C/MXVKtaCp
D3q9zyJMttwe4981A1reKurPQus/6DhsZToOiiZPqiYWhoV5XTfQxptte/Ds6WV0+I47q/3ioOcL
0N48tQvmbakH8gvaNhpDRELjayjUtYM1OWgC4FdFzYzXNdpdLYL8Ew4F9SvGTwgxY4CDgSAdJIFT
Jy+58do2ugkQDg9gq7CfrEo5pDYPZAyXbKmW176u0ZarPOJokg9rSZMvmyNygwucDB+W/t1gCVOs
HLRGEfKhhKcNUAkKEc2fWKCBzkcdH+Qujf88BaUePmPawGF+VHPVfyIHoi32vNNq2M+ILimuSl56
lFu70qsQgCZP7Tgdh7Z8UXTqetsEAZeXwEMSN8XaHyyngkc0vTAmfmm9okMS/6DiEOcTyXYw+Jtf
hiI6RE7ygajNnkYVCvdk/tQr3ucwiTamLb60ifXSQMwQUgGvNX4KuQA+GtxEiXZWZ+NpMvMn5MhP
KD5+eSv2bEjcyfXxHJv8ouvM19Up2cEckU4TCF58qykioDDL0VRAWqwdtvd8FcXMrzOkt13M1zqL
xp1Q+652oCc4PfFXS4LHJpyGEvofv13muzYH5r96UbvTW/1n4ii0nYh6MTcch2Oz9q9LdsI5GPWF
x0eLKPnaIWk9d177RXwlS0MXQ7wL60eeJgpQFz8bV/kBNYUQVjPEF3nDW3X/BV4hTkhOzQxmD38n
8heNfjSprKPT9Z/pkSPcMeN9S8k8IoMlBMVfPDkox+jav8RG9IlyVQ2JhXm0nTW7XejGB4cMCrVe
Rw9fo6DXjf3Q5t9WjTl/Klo1K8RzY9IyZCYY1+1ypH8YHiagWcmIobl4cifmqlWNaVNfkyCbkACm
Swk20mupGW9t6E3WLeF0HqG4XfAKLZ7wn1p8fZ4ezSq+J7N01yAj2wkieS56vrjP74y0x9y7GvZW
FX+gj77hJwzRPlFHBSrNd6E7zUitTGgfYGWq0u9n71cflQJvp1PfpOJkg4Src/kIfZxAarLwO13R
nQPjhSciMMF2v7xAh/FTGwAGraxCARcqd1KLEI6WkGrwm3b6uEbFHqe1h17HES23mzVwZ/dTC0+W
tsODfWgRcXdG4AwE/J0F3UYfdRijWlyKTvVHZ2H0VpiP0JM0OsD5NuN/1ZOFWgTDSh/1tylWAtcq
jvnIsCZMh5sp7Yeb1G64Sy3cYAv4aQoJX3MgYpUkyMQm67PtcCsjn+ZPzfqXScDSAfOVcU2FdAs5
cLRhQ02R9wDgkVl3rNDGml8ptUB/l0elP04dlhs5lfeuwYeKS5evE1bngcztx3GtCDmTEgC9mX9T
ICzQI2OR61DJRtGrotJot3rQmJBNKgg8M4zkS6fzjsapJ5tXGsDo8AqJnKfBDr+ZS47XQq98oUCd
sY6y8G0seCQ4qAUbGIMFaQsavmdlhPiKiiNIdTxvu9ralcp8cFIGcHyUGjDHtFB7hVk1MuhbfUXd
NdnYz63ZK0Cg9jDOurI31nRPreNsjerJ9bTigNA+qEtCg7NjqAzLwnnXaEVCga6VnEZ3+r5icU7m
CaeQ0dL2I5KupR8/uv1gIoVVAnqHiptIhbqsupfFoE9vzUnZr90PWrvpxkb5GhlYxfdggXbuNHzE
GZUcuxV+rRo6oOubSLCnHReYN8uDrqy3VHp80QovCRqV8jITZ3ueD6T/cVV1vpF4Os6U0SFV1DeF
SLif9PUJv0H1tNZ9jlM8NAScDHZ62rfHiknoLovNj4uRPBuxUwQOhdyXVsf5se01LOy9sAw0XDpA
lRntcZ7dexOVY5kYl5a+N23C6pykMdgV5zxXzrcQajpuNIWOHWGgrTM+GjxUoeCAJml+pgFmUNCH
/cHtIdTEUa2eer16LnOi+KStvnc8mvuq/pEU3BDxGH83dRTzy0odM4ItKh3DNfAY8QYpcq39XAeZ
Nf9Y1RFKf5kLN9OKdnvNeFpochvFSxjg8eblHUVDkeDfw/MS3iWVnQbefAgpjcEwl6HYcqtNCFT0
oQSKYOqg7/rREDMJLCiwrMHSNExuZyV8zK0fUc6P3dkg/pCf3FkZjuao7KnIBqeDfxS2rW6Ik0yS
fMv6EVuWImEGkpJX92xl70E52TG5ZWQDUxzNfo8GqbExYYvQyw5aZ2B3ob4k8NWGCJYxis6McuXG
OWaT9bUA5sVgC6VUOz4WyUIzYBUUnYfHkC78QACU0dXU/6JWj4HbnH1jVjT6mo5lV92YjIWL9qgY
A/jJOqJHXwDBuQDseqMumfogIlT1V0tHztUTNBTemuR28ftMMgVarqD/hoha6zh7rlU0lYLGBKgy
PoIIHChqYtiid011GFPaI9xxvBiPa7cY06CyjFszyb7F5VTSt50HiiHwDwMSPJvmvV1ZPwYmrL6D
M+SxtXRgnEy3WtP5UUT6r9JcswtW5jlzjzQhicDvCl7dO852c7atLvM7NU3hugxvuT0+OzU4Hq1y
+F7C+By5BLBzPeyf2ngJRuL5+9hJ75Vo+AWhEkBW3TGxXdIXQ83jg6IDiWGMem+V+UHP7U6471UH
TR+bm46hRa8dFBU/+HnO0j1jSjgZNdAnJNBMNhBOxHihwzPJDvaSdMfIIWPfzqOfd+6nPtOsoDWV
D0ntPOv1aDObKLpjblCAPDmY+SI2HtFgANfqGMQuqGXDFAyfldwZVvghvMtLy3ruoJ/7pKepKx4v
aWr6JrpOP8xGXou+NIVzG2CyUp7Z+uasfRxoin2YPHyDI69vgnhJaW2wIzPfPHfqv86598E2lv7M
yAqqxmwL5jF0pZQSbJ877paBMC62M881FdQP0wpDMiFkgEXf4tsdCBG46+6hV/WPlm4+KO78zWxz
oK+azu8b3aeUXZ/LltF2bk/Hop6/QZ7BIDvmOdM60gpTSMnQTDVLwLfL7d4TbqdABqZ55IHroVjO
NVvYWfbMLK7rb8Fm8ril7XSy0UusxUjeegHEx2yT2xP/RH+OWsFkVY7jJO603ESWbKlHo4GxZlmH
KWbG2GoeEC9aS39ljoELn0FpAgJEhbF+3LiIHimTqDA3sLVT6ap4GjjEHjriDWWGbQEkAaSbPlpv
pOludlNN9V2fU6Tr2ctRhwnmJDVSI3NtAzU+gEFUA7s0PmO/uW+1EUh7kX9zlPgL1KEs+Q5N/YL/
Dz+61XytTIV5waxdMs28NGp4O+gFWtb5KHzSiZEUT+ra/MyW5WzSBfteW0LCS1UYihRloX0xTnZX
flaXCJZgqZ2Xqn6qEuVrTaoKISaTr0Jt6E5Mvxwh/uBrB3TV9p77eOyCB62yF+7Y9oc6oUMpa0EC
wzju6CTNYc0csANYkKKjeh4sZrIhECJfr7JvqYEeXS3NyV+QRPv8mQ+lSeQQ+dEpDPcjSPnAHgwN
8yJ4LSXeXtarMjvlEYp/fECFdq+7hMCShfuTssR9USbWHgviakjWg1kPP4uufh6L+INThq9lSlmX
DbB158L230U5jaqj3BiqpQQFxcxnPGDe6t6CDVXa1SF08f4iaNlMpDwwDCJx7K439WpQHcI74Nu9
hdf81CUwDew291u1So/oSQ9DbsxnE1utIod9jkHlrbda6wlKwZ0SEklJ+dkY1RqPtZLzLiM4syYK
03bBeNhkhgLksTgUeYORIfGTmWLPcE7XQ9aNJs7XVI51oMA1okn7pWZ614+lFwwM7CkWohEMa2Vv
N+Njb8wt0SEa8UG1X20GSQetxICmHVowN4N9Y7jqOXmkhmA8LXEPzSgdftmx3QTp0Smxoi9rvi69
ixgjOYMLL8uN8IpNj0yORl9FV00F1kwVCjyzIitPNqgEn+jzSw1S4iDmd5mF/HVp3nQiGL6dxmjW
ad4wPRLaTADoMZ+gqe8Hh8cxXnJA2CnDn8VULpWK8+3UfXLKHsL2soJ+KJb7zGk9GpRBZ7Big9uA
aRRbJolIiHKAY5dgSWjCEPIKMkcXUAcJw2se7+YeW21Eo9AgCQni9bZMh0Wr5pNitGSh2EJ5brwN
qXNLymU6rNhNHk1zxZw7w5M6XbGWU2swy1b67ERKca5068loDMDwDIJC0dRja39Rw+qgwLTgmUsZ
sTqh5nfQq6i8igpg7JF1MsjjBMtqfIu79uPU1Q+6EzuBEbaeD7X9Jqee54ClHfxay7ub8KI6DxM6
UB0TtaaybkA7BGbUTDjb0rsWCyWiY0zAqbmhwWFiL/pqG+SIPzFNS2NmTR56JN+i3o+Bv0M6zUFV
Mq0NpNPiWAwmY82Yln1emcJrLewLWP2M5Jzw0TOqoJg6RJoqDxLo39uW0oUKGdnDDOw3TKHa2rrq
AimJL7WnMFh2jPbcYHlNu5i+jOLNexqRYrsj6tpW0RHrsp7kbJHvW5NQK1LnsFoN2Gmh39rtj7pQ
PudgVIIumzHPyugVMILZT+IL1K32rHUMKzRqe2tY34iNzGDyEu9YOmnrj7S9Whxah670Xl2rA5Zo
8p2WWdftLTeDKyOAFOYlX9ob2yqeYoWoYefRYwKDYcQCf59IG99MeZhsh8cnm3fakpVMKDvM7HFQ
9OMU7/hx6AJT3F89kKUjMJJlpxVNvp+4c7B86pi+fbdDk3Cdpb96EfFb/NC6KAEO3mKD9l+Enclu
49q2Zf/l9QmwLhLIDsVKtWTLlu0OYYdt1nXNr8+heIlM4NyLdxvHiBOFLYnk3muvNeeY1btOPNkh
cjhxz/7ctsASJGbME81HJIM8K1L+W+okQGQxOHtNoywnpKQH3s09z839wHMb39rQ0BTMeWWtoB5z
RTiPKbDpeT6UpVRs1lnOLgiMvkqkE1GGNlSsP+FxQduP2jxgK5J20Ycu/MprbflGzgIcdWhxY7hw
vpbCKlNGhgoGIPNEhsa1xEepLQKgkKARE/4O3d5rAutKAPAJ5hgiRWNl3+XM+r5YTeqXL3hZ3MKo
w82ogc4FfV1t/sY6ZEAQ50Gb8c+PEDyN4oAJhvacxv1nCvoJ8gFkVbkUbkY5muS1TdqmF+PYXUPC
Qoy2KO1WpxOEK5gFKCLLhbHr3+8s9uatM5feRd0J2BxLPTmR0JaLa7J8rp2V+nRRjrpQooGQyFFj
F00EqwAECrq8WyUYQZgWZePRBIQnbEPyP0+yWVMS67AGpgpvjirYuB4f/ml2CWl41Nay7rWSfoZA
9xH24ja3qk0xFjfhWwvDPXxBY1PkK9G7sXZtlsTra4XMH0FFFxp72Nq3g9p8NtoW12hEj5QjOUTx
Lz1MvDA1TxRXnqW27mppAI+IcQZlYN4fmSZ6jqDEIMeh7KWDoNPGboAndTzvE+/CxAmStQBwU4vl
lN4o5D63asdvCxisTcb4Sc9gcmQRhXva4S99mvWDoi8CLf5ZcDGKUyI+zEo9hIZa7w5RHcKeGaSb
gCpdJiDIGR+HjFiQiEqOr2QHwRCoJDoDpBiKmXIPsYapTfNpAq/nggtXKtRPSHPY3pZ7GpkH5gTX
TmKxm4RdTfCCvcrt55wt9WaqqwDT6wobvvqkMXhPiNFcBfU2ZUCc++lIIC8LmYJqIarJDuaO/+z0
9VkVynfsSJzrhHZvdeQnLkhJaYDVADXrp7yOc0RYcIxWTYAhDUBikd765sEdT6xDwb1gV0r1RxFE
ECQt61mr8GV5RVH/0SwmHwuBTEw1OSWC2bGNipV8AM3XNMQPlC3a5ce6AHRwBzFik3O+EkOVXaRJ
O84xE/yIOT6OVuhKHGtz5kNQ/lF0a+pTBecLsD0syoRDoMB3geUEca4zkfEDaOs1xix62urwUeXE
abcLjyTAzHD0RbE1EZsUKKvTdLpWaJIMY/4AQeFw0D539JdcTAYqJNj5wkGSkDANENwjkFTWj1lX
rcelM+6rpr+J+pg4ckHpFMfV5KrlKX6gb9WYRIox5eQuRgNFJwILPWObiR9+7r+HvDyii6DCCO3F
1IuF5KvNlvnUaSz7iZAwColwHKqc/VaUQziM8UGEVvUM7se8ahkdvSWaAbrrS72VZaJN9LC3rhMp
f8XPNFpfpalcBCjFaKCb93lktehbTjvmTWhnfl7awrW0wMBqEbkqFEYrnencJMWeu15JF3rKj4Nt
rwRaSGqoxGOVI9GxjYJo355LmLJAzgRwmagwNtZAWWJIxm2UgAI2Aw3UcQINiQn4UbAgwkL7No35
XhOuXUluhNAYlxko/mFi4nDVRcCJ4it+1cTr4DvstDm5p0MT7QQp77xsUTyw4PG+YlZni63+ojWT
GuTqhbZA4rehHu4hsWdoa+2mwbjaFtnTCKnrpMOvr/q89VdA/L4q+am5CsesUm7xMn93AgI3gab/
nmKv3WsEEwtzYTmlwAgm5DQ/zCu7SVex6ZJruJFDnZWKz8w0KosGYHtrtZdCSKKtogLYFu5N6yxS
T6ugNXdhTf+qedSpf/fC6BEfncpPKADYDWb9FGls2eaQkahEA7igqerm2rFRzNARNPI1hdq4gcoB
kzk/0iwty0tClNDrzBhR5OL9XehRLJR2N4XXXqtTQkaSr7+3rpBuOOKTq0VyV/OoQGPafpPwm0sq
hZBiHYB6XkSp7J0iG08JEEnsuiBHCeu19Xr8UGfjZI5geP8+55xXfpWW6y6nX20i0Vdu6t8higl1
5Nui3IbWVVcKxNHY/3s3kLR9sx6vsXqUW022YlKhdQGMh4qIPmJDtJdTlcR3xAuN0N7a6DXjXoQb
wZyQlmHV7GZxWndOqgA4lkwdD4wm7+TU+rQmxqREyrt1bi4BQGyYCgZoZ1EaHgsR2TShSr8jh5Mz
qM8KjUWsMysNutxl+endJB9I9W45qomma63syms3MPqGNefxCaUjzBxpSQY0VysEKoNnUClW6hNe
pMx5Q14nIeiJg7Majk+cvagcUQWas/ibSERXWrFl7EZjJ/X699rFFtmeEWYuGZ4VCqf59PdXQzdK
DjeqxEB/TjwrTIDMm8S755QCicgW0UfjFJCkKIO9Zg+pFbN0hKV+wRuSwRMPjPkqkz5OXEuh2VHc
1XY5L4/YVVZr5N9yEu6ZV+Y7aYTzA5Ka92yJ0hkoa7StppFEbfzHcRpx6mF/DFphvmimaNCwKJJz
L+Y/ucouM+stVFnKRz2U87cmVdD2Wb6Sq+9VFs/XVQM3FCaXmM6MF63pdykajEkJn0BoozjqEH5o
owDwn5e/qYuPZYKLNU5Eo6fGsYyddR3gHeh9erIsEUH8OhYUSs29xCjnmhymHnD0rnNiKX1beOU8
k0NKyAlnuzqynASEDdwMwk01Ogtyo/Tu0NSJb1T6n4kBvCbnPLN1UpFJFHklfpB3o2ou02NDW7Wz
UrciGx6A2FhJR5cxWAlUdfkd+nGfwoHiDpwuI+cI3ObdO/o6n9b/d1gnR6EvJSdXiG+QY3h4hcVc
I4lWTodReI96QfgwRs9QeocT0K1qxsGeje7HYi7vkK5gqvR76x5oLgN6SALpSIHMaNVR0wSev6F9
yIm87sSsWnlRHPdLWudS0hzqErM++KBuC2n3VNSN7JdyM1CQdIQMMMAiEOZTmMryNg+0Yq0s9+lr
vZTLA4ybyBtI+bTvlUzZiBbzz0SBXNoRrkJj7GRkSxpoCkQyqptHF3weD2qtxu4wuSXJ3i8yx7N6
VEG7hvFNUlt4JAQuUAYu6jbkv6otT0zHd6GOe3AyUmsXleZxkVAR1YX0mfcDHbw8lx5J1qmTc/N6
YQYrrzLG1i/Itl/UMjso2fIrMxBx4JitO2DFma9m5VsZM+y05JnmEFN+L569MdSnPeaJbRdVoY+H
nOpIlv05JdBQJL+EOVFFjlEEhCQVBhG1CcEIdfTQTkgEQ4MMt5Zyega0WeFAZwulsLE2LbM+01ib
J0N1oYXo/lBZl0mm0amvM4dwUw9KQcm8Ph3PmTpBoV0LoHOZ7JZrSDOF81DUaKYn5ca5NiKJY4eF
7+jvl4pdfKdAIIaUXa7/75eyyA0mdSoJBnVNnkNTdqf//qfMD/mjv3+36VsCSv5+h0S8pXDac8QK
nCxQVPaYgeyW60g/nm+bFn0CGj98EaNa267l8VYSsXLOJyViyBYpPicbYhhH2UKBspKQxBOwUWoJ
aklcW4FkeZDVIgiT0dmKW+HzSV8r8M6dFZ6WRxJPKX+VvfGTXRcwpMiA88Krl/Bcd9M+i631wntI
dmI9cF9rrmESzUhgnXUW5RpdMlinJZKTa5kwPSbOLEMA86NprGOFqJKXlGbM9/l5zxIb+moKz+Fk
kx1vHYRJfQBqKuLm6vcszno6CdN7SnZBMYfjUdQxGE6mWqAOAMGVW8oxajHkLVBKfCVZX+Z6GkCi
0zolt4CkyIKI9IRPpKgLDi+FNh6bKkUWXM8E1XDWkymZirT0EkvZw4vMqKyzp6KoWnTpFeFOCDMe
6Qorui/WZvxBUjHc+yo86Fn9vJBb5kpyf9HbrLdBhqA56do9PSn4/es4un0+asSRkrYUS5m6VdD9
AbwHfRdLFQtCv8mM6pfWIkW6lt8tkOVFYniTFoJOKRBbD3RKGySw6V4sHk+6ijzPUubkqVSq04gW
1o7pHLpS1Fk7pvjbRmS6PMmVB7Keow/5bGlRMHJHWmXqjyghCynYlEzARAylOw0rFVTU9SdFlAt/
XaHM0Eaz/I6xGt0HbXhBpUMUzLrgBJbrB80gOceiFUxA8TmR7gB5/iylmd0RVBBtJe3GOJq3ZYf2
I4mZNjflMsNAopdXjv3oQuxFZUwWho1ay27yogH6GjP6qrPI1UkKwBfG85/V9TepWIZXx+ZTXeNw
TR/eQmxUFzV9yJDI+E736qx5OXkZu0XWCyfppl85nUiHxJFgMbsz1uo3VbRXbVr+DHGDrChRCQDV
9szeHBpDNCMlBL90lu7I8mI3GsobN7F2UhfcBH2bt0Efr+qzfjGFZLgOCSEO5Nm4hfgACopr6XRV
qDskYRvbEi6dYBSFmzPd2rXoUXlURuNIoODkk2tI04wDeUCGgrlPaRdt406wduMYWttG6WI8SLwN
bv9iGxG1vK/EquMMYskHfQhXf85k5ZiGtellyqidqpAJexofu0YNQfGiYAFbKl4MKSzdslHKgKAO
A4ULuR991UVPEn1IB0bk+EQHdnAmQROelAldtEA5b0bF/NyrjNZboU9ujQoIXWgb8TZYzUIqrFG8
INlpN3A7KYDJ/t1YDMq3UsiBSuUJ2+iQTF8njjEbYmzaV6ttucPxWrxG5ICDhhzK1x4yNwkWev5K
/mlGp4C5sIhZjizGLn3tHt9UXloywBB/bCQpi17DhflST5H6MpeICPLUMl9YmGjId7Xxgryq2kg4
Cy5hZrnJUsl0uJFHmS2KxL//m8arfNLCCtJO8jbkMBHridl6aAmMFhvhEqeatk30bjqFkTqe+j6Z
TlNZK4chZo75+P2+mfpHOMzInMrQjp3U7wF5BNKgm699Zr70E7rIcv0ivjxxBuipdi1IGdDO6D1d
e22DhZvxcdQZjj6rEp9SOnvVlLRuB3mHgTYXQpgrCZNj8od55eIlxEnQptZVF88tbStRgphDXUJj
JFPcrC8+hWU9iKJUXVI9nfy1Pk2Izv28yYzLyisWUv1QRunOAgH4VGgsx0yAC3qvFuvZWKKL4vWH
WWvsswkaqtQxEVRrlBLAgh+CHQFGcNzSAAeqmcQ6ugBjBGE5Mj2ZQnOHaIdkoHZ46qN037fV6jfd
xLRGyy5tkgRDO6W7+aH5ClcW+XFknjwrhJhW5rQhrihsHrnBWUJlRznFJtB/kBi6El6lgqVe2m+T
1A4d7p38WLWjHBO0XgytM5QF56NWYzb6ONcyJdlMyEFZ3FlEyrE7NORDb2DVMvXT/TVCiIUQrEYg
QCaaGSuWi4pSt0mso2DPR5G7ylwPiqbrx5Rik0OTBdJ6GfbwI1W7pAV8Nqr0wORr38Gbs1UCBr3a
TOQtC8IccPtpvDCyWuYGEevqTbgvj7NB5g25fkhBjJUqLY+1YNB1zvQzANKFOoQoCU4OKYNFNX3p
dKm5RMss2wpNMZbt1VeqZtlxFCIc+XVdx/Upoo1wMBq0LaUihscunuKN0sabwRLxJFGilJWiMvvP
WUqidgNK1nCWmZ4Ab3LdwudeLwYgHjp1R1OUslNn6rhZBkhSyUidZxgmZDeCvYYkLuxcxPUTgdXX
NfnMVBChqqLchbT+WfL2JUbIzJ21nPWaYfmsScoRrFPhxN042uRd50EObteeK3q1Q5sexLCjKZAu
BuEp0xmhxWywHINMgUQmqqELWbiEeTreq5n5yCKCr0oGqPsYqKa9GnL0kI1zrw6V08UMbIZaLnZC
TLrKGA+HGXnZ1lzIykrNqjlQmZ2iNRy9gfuN0Xq2UcS4unGsk1Ab6ft2tuYdYXUtvfux82t1cBnH
Dh4nk3ynGULrTgtKvCp6x8uN7J2Wsb8MzWWZC7aGVlID9tA3WeYYFCvmo/kTtEYL6FogR7zLU6+E
MueHmdK4Voi4qtejHUEHbJ51e+0UTsAjBYFTDBM91DJWnHWemcWG4oHKZuFmHA8GpJRpztv93Onn
vwdHPkm7LXTBj5s1AAIe0S5AQTBqPppU/SroLVmZg/ZAXaoDcYXGUTOQ4+blqLuZyDm6EWWU4UJ0
WgnKPpBvuroCzkQXAjJtndCiS4gYbzOBxqZxlb4qUZjvsrXc6qKs7y29Pyyp1gdQli5atdAlySN9
ozTqsDWSibNQH+XSPqoGab+OzAfrx+b/9/f+fhkffxquFrI0rV1oVhed5hS6oQSt3gWRZoiwzmtT
IPA99dSwKbbKvIj75PEHf38lw5p1CKV6dMShMJlHE2jXdSTZUSZ/0EGpoO/guaMSNa/j24Tc/UbG
zDZxpEv5Zn6Mf6yDxLgwvkuCJ9D4dSmr1FeOCypAXVtS3elqLsfwUwHzNF27xrfQEgr2o62ybEh7
I/tFeo9Gr/bTQAxyv3T1P/zGuXrW+afI6CXOG2CkX+Vr0p3Wd+JleDAQ2WkXoMct7esX45B461EQ
PSF4hdxake5OgX8uiGy7MSIUv4ytfEqVjfKcfemGp8Keqm3Rn50mc8rv+gZM2WqORn0eY0e/Rq+g
xrrma6yPLAikBirsI4wyy73UAUa3iSwcgDuk9nBEGV1ERNXTsHMs008IqWhzLz2EuY8URn5qCOK1
h6DIj6ZxE4Q/vHXEeZ7yQsI00h56TNN3s0VY0jOK/MT0Pp9UZFqkKe5qEMG34pmqWy23yyP8z8ew
kV/xkAzb8jV9FT6QEtBKwvbgVv6gucqr+pUTSyPa8OjW+Kc/Ki/WLuVWDQbCxo0gYphoj/vmgL4t
b+z0Y/yEmUtiq2NeeHPLRv0z+9O9nnfjW3wbXiWvVTZIbY8QuurVXp7Z1ZAQ+Zw4JRe5yHhSDRt0
YY4Kwy5fRMIYe1u4pQIZlfY8umPvhP1pPXeTkx6gnsdoKHEkTHaubaZ0Q5jh8xRgf6k8hj1C6jLd
2hsQyWAB78pD8SqdtVs5bVT9SrRRjsL3qO6AuowDMD/Pehavxo1IXpkbR4D0sKW8fMMCKZH+RErQ
RjgUe/NI45iD5C3d5mQuKYzp8M0H0Z2B3eiVP+2xeReu8y5Hoe8X29VV9y8IJ934WPBm7km3QVBD
N/lPR8n72Tr0/k7S90y739acBpvDuWWP+8AOcWcBLpRtVbtS4k+qjxKDWEX9ZG1jxNfdxtguBKwo
2/TFFDcDJ9l5Z9Bk5lF1hlvjlSfO4WgJFuLbdvFr/tBVO1yRjhFL63QHskd30fP8IvjpSfOTrfHS
lhct2eqRE0bOXboCidxSm2aNDY+7t7Ofdk9U6mRjAH30Vr1IZd+xu3cCCd7afUgb8D54qiM8kXpK
jktv90EM6Y3Le5o/8117NC61/znHm+6g+LWLKrdxSGa7Zx8YQp6NKxqX6g1XK71oHLqZl0RubG76
3/Q3J6dx2pC1igjxJCqXPpD2NH2mD5Yy5Ys530NQjwLcp/udI8s7PZJnUGoG5bP1pWWb5qN6gZWy
t2pfvfV7YNbNFEhf3YeYuQxa4YIcm604bFCBErm0Md+arfksYVX8A7PFaf3hXDw/HD1IcUmhCLLn
nJSkG70ism9pgZH9eFM9+U/3RuYqYyrX8LXratjtvc4d85lz4vpLzFSfB8VBfFau1jVOt7TBwu1K
A/nEJ8RhPYUJZHdfArBsn3KjdBkT6bt4V531t8kzPsJDu4/8Mqh/Oy8ON+kXYVfLAAR6bzA94ZtD
7bUHUjGqgDndfjCe8mtOr8sbiUd9oW//Jiqb7JySk0nRhNMmANKOGBlp3fQbiUcVve7Almgb3+g4
lwUDzGlCWqNsIDS3NzwLDXsNNw3cxsWuiYcrHY3a85E8tOWTt+vX+FMw8Bptuj+cWGe3X2zUiQxj
od+4XSBdYtTHfpo5+n44JC0Xm5uplDaPremhfbDNc30Ve7qE5Lgz29kLkw+cHgE08jrdhWzzotYb
FaZK+4Qgcl4vwrPM3PEpfUHPLdAKhifkd6orHZcA450aoJ8jxfBr/BOdzCPRr6NDpu1BeJ4v1mE9
CwxRqRiO1iHSjuHPZG7Sg+BxSsSHodzYESVqtzftZlyM9+iZLeHd2CrfwqELeP4gRyCmZOTFAx0H
7Wu7QwyUoBTdiGfLxcywid/132iPTDxi+GrL7xKN/gkwkD0yIw2kE8Goic8g14JijU5hgwBYhKZv
ueZzC9L4V4xcYZd+kMsUPklb6dwMn+mhuEOkp2sHgCWZbJIZkw0ymcrhf6r+nLOULWHQsB6Kk69u
u8aJtsXipb9W/wrXmaA8UOG9eiS0g0GvYDmR5vBkqahrneG92HY1MegcnW2D+3wrHBnBorJeHAWx
DAOQYL3GpQ9tqHQBvE+b2DWQZl8V+Kxe/2odJdF/RK8SGWw3/nzQfYvHRDoLb5nbB5Tu8iX5iY5p
5Zjf4rjVWVMvi2SjXRgco/DRCVMEqX/KoN8z4yx4i80LIaXLBHtgM++R+cZudSrfrTdqdHI9iNiF
08Qj9EmfHzlu+K2dgMvKl0wlE2dFz2L3X5aITg+B8bENWRYc4ao/R+NVn3frPndIt95EGID85hjZ
41d5l2/LG5mv5hetn3hn7stTobrde/xaL273h0dOimxgo1/CE5+uJxGX7fCBGdOZD2JtNnick1sW
B5Z1TSfQNVuZMVpPW5OrxDNtK3cx2emmO2+17CDZYyD5KyKNtz4A1AdKn3hB/TvE3z073UYX96Ho
GMfxtxeDkN6XTC/IL187BIOb8UV4X/mkR5c0wuJs7hOFeRMQ/KecmOF9GFic/e3mEAfql2pdhzPC
xGoGZ+2RHLdVhI1FAMVTqgXC5HUvAg6MwgaGg0S14MPbY1BcXDlh/BxMZ2046LGPG0M+GL8V93Zi
a5Cwj8zktSvJZYrwvFBvJBvttb1OyOS/SjSXroDT4yJ4EZIalLUGymTSdgHcU6/UvhkQ2dmuZ+6w
7lLUW6l0YhF0ANM1e9gDXzaxIsF7feLvG8DfcRuM7vI0j3uicx7aSkDReCYLW489BZ6ntuPMnuhX
KoW0etHVY987nXnjICkMRwq2+qd96q3nPg1CytCPtNhKVxYo5E9y8kJTsHzqzsm5xFO5mxo3eh7u
WeNnDF401iiMQ46xNSlc6j+isYnZ9F+180y43OJxKkYZoBNAcWqyHc05yjlUSMkp+jQ/5COLRP6T
XscPg95dMLrKR3VotvFu2Pfv6lOd+wsTYTSlzwr51oSc44GK1yAmkNltjMD66AsfttxY7CuFZJZz
aThYAOONGZ6j9bn6rj/qGOcGuUl2YlKa/0Sai92j/MXbVag/eMuWN7yL2LBywqBRgGpYGDfUjL1n
nFvZFne0SW+lnwz77plpZ3gXBHs9rr/VQX+u3lJzEwbmLaL82pWveFA3pMHOePOIGnZqLhbWEQId
eFi5Stxs10batChQNvkLdVxffkaw/2iNHmf6endeJ+ZQzANsXzuyiDHomE9M3MIaBtJVuBTPOGVm
1aYcZ3qdIhX9Quy5/rCxNRgj9hGlhG2Ge/GObuW549SxExQiY+3wZAYdgmn6iutGu2pHdPTp6+KF
1Khf3PjCbsx31K0Yfhwa5uVH0jjtz3AAxM0jw/aEqg5B/iucN2EXBtQtDpk1e6V1oBLvcs/cJkfz
UOMFM6mCN8YxPlM5RB88M/l+rHY1FhjVJ/OzftbXXZ16D79thoLdba1biDWGu03baSejsOc9fXX6
FGoQ4uCrvYwnQt7Uz4x/ow+JBYuKKnUwlpT7zPTz1xAYffX9LnzU84dYXYmDbN7oOkfCFkAcu4+P
RAEhNeXZ3N5mkgXNp6F2CbvPr33J2G3DJ2d9czHYVTPKeA40W4JVjsVtfjETe/ywDAdGfGzTZf8m
1l27YWhhOikRr3xpGfl5zV0MuIzhU4ikiByZbh9T+MlguzxTDmKSLSgInNFTd8WVuA0Cxlg/d/k2
P1TkM9rRPr9FJzJ6K6Dh9wHBzg+NgCf1i/kMB9FHzL2LTcY6oFgmqxqx+C65lE+8bOkifohX5UYz
gx+LO4ozwjtenxFFMnL2feVwcUGlftC746CQ/3ThHgHJY8p+i75ZjQthh6KqP5l3DLtf6W8bpIz0
toDk/oQHE7NmyJmPGtmujtYTXkb6evVh2hVgo53Ojb+LlBkW56Ggt1HJvLW71GWP4n4Z3mgVsF8P
b7Q++oZElA2HBic6q0/Ce+GJf8TFIwmz41G9ZKyHCD/5yPtPKHfqn/aXXWtqHPiAFdlA23h0FDf8
E+67e9TuU8S8W/kgOMauwOYWOw1hUuZW9Jp3C2jWzBPKh/2LhF7QbMLH2HzQSjjh7Gm+dW2v/Qti
zru5gOFx6PrypHMsy7zlEH9SVae/rH5S7uiJk38tNPgi+2esUVl6lE3os9nl+zssEeWQf2tv3J1P
yWfoF+SzOgBUrb1xkvAXfjNbQHRhra8xDUzXUJDC2+qHcBADQm4U1yL11GH11/eMTpz4yG01A9Lf
drsYC/xFen4sNg+RGGc4Yytd6sch1mTC4NPPi07Li/T21kiM5R3aPgxt8ZyzMTYfOVr2zeypJ24c
LlJ8lffxD/ZX8ymv7OQ3vY1/2ASEZ8kr38vbUhCntdGvoT9vjWfWKB4K45up20E5LLsUo/B7BrqB
5Ndnvtn83kfOsG5VSJckWKabmMDaTfiDcpzjOtrb9Af+XUFlpKKctOMj9irxiVWe5ATsFscUD8yt
OlWfyNGtw6O/KTD1ccOn6DnmebLDe/7DPTy+UUIvO/SY4jU5sxzJLDlYzmzGXd29u2vv3Z3lMX4S
9xgJLo033Tm7qsfyIHnGfptdRdd4a3naGgSllcfiyWKpvVNbv4wfU8A05l6/IFATnAUd6W6klPaW
Nw7sYWJ3ByjXhLB2nsjIj2Hfq7Xjbvpqr41AW2aTIQornelmvi3z3nLGU/hnmu9p5wmFr4l+pXK2
tFH1B8Ypo/XPY4PDh0PchI3RFt8fD9B8aqZ9/Rt6mhysqldQAQye2AQEWqD48LX9cqrPrIJoDq3d
wott/fYJVpHPJyAeFLdjIPiCxzi2M/pB5eus4QXaJmyUDLdOj/IZL+FXSVkWu7Mrfjemn3UuC/hd
YCF/CBfsOjCO9Wf3hp1C5uApXYWX5BEn1o88SoPqG4igJysPiaMawt3fX2WzTvRhVltOt8J8Mloe
acT7GJo+oizk4inZRLTRlEjJHq9sLGb75O/vkziwKYi84Faxsn0njaZLzA8KoIyDXZJimFLW/E3I
CTA0eo33rXfQ/EWt5JeRme1wHDLxS3GXwGjaoFJGIToNl0xMSYgteT1xPWJ1XngYpseXFNnNZmCy
gcd7VZDBEcYhzZRLc/V/vwCePBJDoBNyHOe7eSoZUaoUlHkLEsj6sX6qzhoPljCYAyHfFU1Y9Alu
UQucVP5+0deX3BAin+ECTUwExrXbtwnlQ2zeEVm2QUzE1UP3iAWRxrOK9xQlBy3aZf0WtfQmZJeI
jsVUR2CaMgnrcwtaV/6WM5K2ypTDnG5eQ97vLmkY/zXFQHAWZy4IpAMpGQsnouVHqcNj2IcyJSyp
c+rwluryIy9PxH/MhRhUOUCvTNTPtLI9zlejGzJ/xWpBZ4bBWVi/qt19UVGvPn6dmHODWqT7FtL0
ZhHV2c7dU0/sLWukuqnm/HPSa1qoy32pBcXvVTGgs+5Ji3Eh3jioBfmkcPC0xvCplNRnI+RwZMga
SKOFE0urBHIeXkOGO+7Um6/1sJJ3EqEGCuf1ZVrlM5eDAoa4BfpE9bcpEN5rjIPTivMfU9aEnRXG
OPriIFQI0ytngmtxWbHO5Pm2BXdJDGgwiUt8agVMJ5gxFj9sBn8Uo2STqI8pZmcczdya9yOpLrY1
0gxsCtpBZKP5liX/WWgau6ZshOSWxTOZDyH+0fs6aL/qhPBRgKb1AEp5Wk658OB+YWA/pU3MaZiw
iP/6/4iff8NYkUAA1VVOYHm5/f7f/6VBWEG8ZGg6wDNL4of+A+iiz7lcjoLZBpMKH6KywBSM7Bdy
mGy7orcLgvVaNd3V4M5AVCwv//OP/1e+y+OnW5IimjoTIvUffBdj1uZeq4w2ELPpN5xVR+wiWgcp
XQzhIVAKW51uF/mO/4mcAyL+X962JCuGZWoMt1T5n2B3GJSzPEstk5YCGhtOsVb3E2O6LDpe+FVE
TV+0R2x4R91Cz8k4mZNtpWxVa/rvVOI/8/+Kfqp/dwUe7/GfV0CSDVlRVcviFf3jCkiZBi5P4aWE
IliEtBHAQgg/cUWgoHCOz1HNfPIBhOH2nZmejS/agw4OTLYao+U/3A7/kqDL3SBLaFEVU9Vk65+v
RUtCSRaqhFl5U2KoStngH1gBQmE/Y7xooWCq/+FKKP/uBpSxeBhYTERd1f9xJTImdmtdC22gl7T7
jKl4MRQNnSSV1rD2iDf5+A2p/6hrsjCL0u9wojYzpT1yAFwm+U7JQ+LWaKKJWGlBjFLrqxr/KMw8
bLc4rtr2lXQXr15QpvYFl7ceGIE3kCM4ECEOcxOzv/7P9/W/u6YyUcRYZM0H9eof9/US/R/Szmy3
bS3d1q9SWPesw8mewK66UC/LljvZTnJDOLHDvp9sn/58dOrsZcuCtTcOUBUky40kcnI2/z/GN4yC
VcmvN07KQmiBh5lZZXfm4XkbpMcjR9d4dkwV/pZta4ysdzCmHqfzIF2t2rSVeYBNc9um9q6zKX5L
npiCEqzdZbdgq6eMIP7SkZwbmVf4P8jv7JJbK2BEJXVx0116hnPJvV8XjvHqyolZUvxIyupqHABo
FFa5VmvvRm2C33mVVquvL5b2iZ7FqNM1y9RU1xGuMKYh8u5zuKbRC18jFA2aCIpMO4dWYKFxotUy
pNzTsQrTTWrr5P4GS3UqKzsrgLaPviC6KYghjFj9q+9qr05cPdQTc0H3oRUQZ3LjpU515hkRp+YO
3aBxNzHHNHIrPr5dvSZi1g55u4yseSOg2mC4IvcT6oVI24eYlvrk6f/Rm7tIp3bpI4CjJkNOoCrP
vZdTT4/OxK0aKOoRhh4NAR9hiVCcodrEJt0Tm8jJxUQbGQJqQqVWrn2T50m2tNh92hhQnF++vncn
H1/dNTVDhfNmMRA/XgwXv8mfMdgjKFpUQqPIDGG7HocHp4mimabns3p68vBlxQBBppvTaveRQ11p
wsn02OSwsfev3gREGRH7z2UkXqUdU3D1r4qkgN2TcMp2Jfb+4dAG3k84ETtslBRMo/ZioizJCUP1
9Qc7uTDqU5AIq7FmOJ/mJTSoDCC12tT5zmwosVs6rkBUa6se1IyM0BKPwt0mFM4jyC9fv/qpdZER
NhHPVIB7U8zK+yfC6D2jMVLWhGHi9CiUJjoMbjy00Vr49kNkZhRIOnnmM5+atQwVYpIB3weS3RFO
Lu6brB2SrtqMPfcSwc0Py8l/fP3Jzr3G0ScLTanhE2XAIvK7Gq2KjN70zOR7ckzyMAhuH6PS/jQm
yRHvKk3yUJRipXe0AAZmEbdngJl5RlbChAkywqVZNlf4ZW4xNdGMRz+cJJeJV+7Cqr2CcWktHA3y
+ZDQpbKpGARD8CMs/JWsUQC3OiOZbIKHoGBtHiZglG/fFaH3cwKOOR4qja8vnJge5Y+zva6qpqM7
zD0ukv2jNcUwi0ZXgAVtfMTpM8kyPjOSdKkhggLlzmNm18kD7m5aDuBufKWka1Kw9S3cbPH1W3FP
vROb1B5XMzVhH086pWWrzlDo5abMfis+zfZAo35tS0Efd7jtK+ntdIAVgb77+nU/705QTToI62yL
PB7n7Qq9Xyd8IccqTsrNOAYLW+OZrLnY87xo8aMx6Vbeuf3QNOKPrjmfzzFtjPOmbhzvjt06DMdh
cHCHGQ78CJTZbGW/FVX0+PUnO/k6hqYKbjCzuTF98nefzOIMp7uVnW8cajejp62VDjND6Z3Zazqf
ly5d2O9e52izpeiJ5SEcyTcgKaRCEDCab0751kzpkQWI3KCveJeE+Tavo555u/huRFu7jA58fGoN
bdOuFHfSXOnpUkePJfRAXUXshGZjAKc7zAaHr0E+6FCwlQaAm8anZmS4Pfb7Qs3W8EOVZW+qKHqh
+zSug6jC8+/9FB+Y5nHMj/StWdb+ihDDPA3Sy86gQydaO5+7voEAPgdtm4+/8Jkr244DJZ7JDnkk
vfyi+dU6KvKCOPA5EOMXAyjy3NkLjqe02vxeoldzvgsbpQTYxwJzUycX+RYZkjjgY7xw/OB7l1oq
wlXoOmZv3PoFARcw8RaxRwfbNh1qmCOx5ZVpflNXWjTecGgu1x4V1hyw8Ky1sNtEMeIBpw8ew3E8
+OH11yNFnFiY2FDaJpOBijLMPN4tJcmo6BzT8k2UAgTQgu6+TbJbvdPuncr9STWinalDfIud58lN
o5vaDQwgTR1W/8s8NC+GzLjHvP7NFOVSBMXDqCQ/hKWTyKLLapYn2nocAgo7pbUIVf+xaq2Mm+s1
c0yJ695TX6oaf7Ud32Jro0tlBI95S+tUAQiquz+Trrs3pbsfZXOvxZRcW/K2o4yGSOruq5IMbGyE
0uAHIlIv9L5ZBB1ezug21YxLvCS3mmzvscz51Us0ZFtdFy+DL9aeYu/hwRC2UWnPTSbWhMIv85DL
7hEwbZBRR6lpWVYj4go8C/PpfWpGFy9qu7kPLPHy9nOtdVnn9S3q20XdQqjQkPPJxCWOyduYtAWb
Sn2uo3bj9cxpwvima9kWn8VFEmZXY6Dd+KZx7cewIYLqQRnzK9wuMHeC4CHo4u9VUIyXMoDJ4/nK
nczqK6OxX1zToprvVE85dsSbuHXxbmU3WOPyO7VG7GN7GK7OjJATC4XmQkul+GSiyrSPJhMvhVqq
VQPqaDBkOYTtCwm5dG4R/QeIwVyFqfsSImBHklEhZ1G57XHd0wT19G5z5r1My/nRBKprtgFuwoXl
4R4fUaiytG1XpPkGHAjydMIelHAyqqVLB71cY4n2AuE9rPWie+5t+Uvk6n1doawJAsdY5m1BN9FR
/G0n+zOLmPh86tA5oamWRcQmVMzjub3yCdcIGivb+FgGqHcVDlJZGi+Iy/2d11ffycaATmhryaa2
4WwFSrdtGtU7s6jpJ94HfFvWM8cx+f/xWVEOsdN5QwNe1nmACJCu8f+lyvKNG4KpY9ZH/bDLEsSJ
er6tJpqGnDznBnFpVZhEOBqtX2a6S7ATUJbvb+D9jQSjK8ifMJZoRjzXXJSzXiUXo6Xc6G3CZwml
BnEOtpaRjyuvsWZYNpL//eFE53ykg2QwqW1o2tHZoI5lkcR4qiC0NnupubTeq2cYVOQSVIeyyw5J
MyD90UdgMfnz1yPv8w7amFZTYYOEtl3TPNpnxm2Bu0lE2FEc2k34lUiXHQ5U61ahVV52Wno3Ephw
bo/2+V6yawd3bdtsjHTyCz+u40Wd543fNskmj5F8oiUs4vp5tBqgH9G16aGTzvDI9c9pZN+ion75
+jO/bQE/Pm2GqvOxNWEIyzKPN2YkrBaZQUTBZjSlQW+xZXRYGtI7dU5p9TpKrNsWcwDtbZOetALa
oqM6UbbGrFedp6rRD830ZSeMr4caL3/RO1RM8udhuNObKzB+F1GORd+uzt2tz9MEb5xDB5t20+Tt
T1Pau/1PaVK3tpqUN47pPtBxA4/OS4QJ3++s268v0qmBoVP0s7hM7ITMo5cKkAp7jnTjTUwIlW7j
8PDtdWo2VySXjljGOFFK9+nr1/y8YebjQUzXgZxPk83xtssoAGsSqoMSiF/vFs/5IA4gGRZqIR7e
LnnspUtDs8+Mx8/bSkPlSK6r02adFz56CMyaIob07HijNM3FkLQbw4ivQ0u9/PrjiVPX1FQpd+kO
ZEHtuIzLtqsPQ373xs/MW6vlDJ/zoFFwY6nMv5eKfhkb2ipSzZUDW8ComWUrHadVM2xDRIFAqkw4
cKP9pHjnRtaJ7RLXQKjs3x1NtTgRfhxavaL1WRRh+63wAY1hcK+bPXOAdylDuWva74LgsJkVwYgS
54aaOa20x8/jNPXZJpAwVpqj12YBkS6Uo3jjmsAlDIx+VEBgLah2zryed1sJ022GQRNcAySSTPdZ
pR1Uxal/HWCCn3WtR6aJDK/egLeOwAjo8FDrAu9xn8YQa1gJ/HDGY0/BTGjVAmccopCiyQjlyO4S
AxN5PxFk3qBjsjAw0OMmwSeWTI62wxvLQCmdpdkBL3r7doB4LuwkoE+YyCm1goPruh+yNi+qFiTD
mKuTKd5fBY5eknODBVgJf1LXQ/nWA/dT8nYDiMuda6J8BvC8KqZjwJkBNz2kny6s406lGeG4xvGA
GyMYroHBRDd0yg8vQi8XmEtruEgr1GglQBTPbC7yDBIJpqkX3DlLvahvvn4TJx8uIgdoX0y5Gcdz
VmqUbB5I0Nzg6URSxcdWY3FwbHnm0Hai3sgIdi3OvUzqFrW+jyMYt5ueFWWWbDqdphPaRKcB2cE8
XZNswhbqAPMAPTj3RurmbdBol5XXXnbOeO6NnFrdLDaWjuZQ/OTqf3wjY6RiIwbNuhE13IuGPxZ9
ta795zgdvpmTlbOuk59Vae4nI3zq/PzfX3CugsGCbjiqelyR4zGw2jhgNhti72W63hX6srTyzkzW
2udDMkUwZkb6DJTvteOntq/jTIw5M4YV02Jw4fzPkiJBnWXfxoOA8sCcFelyE7aWO+skoxzy/KxF
Y6JVUMRjDA+cHDajy5Z3at+FhvuUwszRPMIGeuSBtUDgdH4aPjXbEENhcMKnifOpLONYlQPCr41R
djYXSicvlKJ45lKS5aldDurZWf/kddJ0WHdgL5xPnZuEi2RbVL82Q3+tiAYkclw8N5RNQUI6KGuS
8GeT/DQAv3QKuKqOHalVXoRkKJ1Z5uzpCTieDrhRNHkNoRNOcrTOuY0G4Mkv4w0mY1w6gP4dwA8Q
KEuolSHaL0xSuaxvAnYTbAluXadeq8532zEOJDVe5q+9j3UlTNtNzXYpYoEENR0Q5cAfrStQtvfm
lel6V4PUDk5PMaNgMKh68WzI+NHV5X1a5M9ur14WgOpJUsLLVH2vHHNZ+grqWvZLlKopQbqHUZR3
OrSmwg0n8PBrmNNsD5xUX5Lod4nH+K4l/gYSd7ULGh28hbqiw7/wbBvgqfWUhRxzGfYqitNeBWup
XQYMh1lshrB2frz93bbS5dtVLkoqKkH+k9TIM7tr4+S9t6mwMv/h7Tve2ldePZUUUla2kpxmYEtO
3F50NDkX0wNRdR36oGDYmKKpOMD8tLjSkSsOUZU9R371qwnq7agaByVklyk7JuyyKu9hcdyMRtWx
LXXncRX8in4KF+RIEyBKsIYbHF6bHBZZPHGm7MRCGa1YLy2DyynMet7q6B6nuVi3+ZIKAR+8VIFb
p8VJkPt3sqafZStnloFTGwyhGhwjMXi70zHu46yY2E0fhQBENooUM9Fnd37vXajRUvjlQ14Nz2qB
VsdLbt18OHMXtBNLkGAynDbNNGv14/2+JniqDezbm9ETL+DavgH7f7RFsCzd7D4qfjRC3+ib4dWa
jGUmwp3gm5rbl7mnPzutvM9KgHpOQdevmCpV67pHQKF52Yp6D5YqV94HVbL9ehI/NbtS0xIW+332
Y5+O3S201b7y83zTRSja7GxbNtR30u6+irPtWMQXamev9ACHFirNIePNoSOZdWpzn0jUEXaAdSa4
TuzxV9Qb31JHfRlhwUXOg0iH57hWz5ypTt5eIWhL0ovhTHe8+hqKG4WVU+cb7HT70uoqREOPvix2
qhre+my2MrLuhshfD455NlfoxMaa154qz5owXebqj2OLKa+TtVEytghPmWuMZtEblzw1azNfmEp0
j7P+IhjVlyJRX6hTryC2rbPO25tac481fxZL0r4b4NO6ml19fSdPFFAYedNxRmcPxsntaNZNvcoA
OM+dHGX+DdzYahjNb5HJdOkH9ozz6aWaUVvyTXNP7PSF0fuPZ97BiXMVd0Z1dcfigOUcbwML2whl
mlFdKof2fro/neVu/BqIufxmuO29qsaPeWpdkje8D/GTofPII/1bVI8v0vZvlcz4lgHZVwxcs7Y4
83SeWI6FjqrG1Q3WpE/d+Ra+ZTZSh0YJ3XCuzl9NszwkRCDCuylvnSY71ww+NVh0YrY0U2gax72j
wcLI8HJS/7IN1YFV5aOGh2cyg7y6KKzgPgoG/mN/5nGe7vHRyku/XjV1nQ60obnTDPXu4F6MXV+p
HsUrHMtPIzrGHm+4La/QH50rfNun7vb71zoab64SxZFhTIUyFz5WHXoYTAWkLk44Inwu+xwAm4Os
0dDXgVruxyK3MeE4O2dweWitBZb1w0T0TQ175dPPq4phq+bGE6D6lE4+6STglpJxXQjy6zpb3dZK
ccASG4DQ1yXFWigSO3tXNNXhjXyMRDOl/Qibr3g1MrEZdPaFZgt2JRq3dSC2ZWYvs7y9HsIXX7PJ
ac5Q0pFKjgebkovW5xuZD2u1dHdF1e7dFOiLMqyrsd4rXXmIAfg0ClZTDKBJe5W2w1ZvcKmVze8o
koe25l362b7PIJiQUXlvJnRKNJdIoxyT9jy0Qdgk/TgrfjrbIOZ4lhsuzBdP/UaUzfe4tjYVyDJl
0Ic5IG23J9aPkBwdIs2qxI/2Rrh0+SgrA5UkbjzjwkITZEd+uUp7lNJq+lwgzaKyWJODJXejPySw
UDPWEaskySdnBIIXWBv6qAFF8sMLnmCcoLRa1pHfIdyUHWw6QFHdEBEQ0cR3TcomUXcNwCCJmvAr
Juo+skRYCeY+6O1gDVkIyTgV7BkhDN+8Ep115OrrjFggRyluwejh0WHUj052C+p8oRfsx0gy3NYZ
S6EJNS7GL9ySHeTGry72IDusD47n7Eynem3D/NavslullmgpPDRPBpb2/FftiCctwbeYxflj1G9h
Gc5sC9wtjYMnGziSV2DyBlLsBpvA5HfF3pVKqFUDOEAPzJVUttOQ6K3y1h3snWMNmEh5k9M8ACR9
jb51rcdwD73gsgubb7nt94usGdZfT5cnnx9h24LJQUe2Mh2q3z2rVlmXcrCYkLTaW1QWM3LQ3QwF
iReohIzBWjaju+MjnpkHT21SqH9wekVMgVbp6GXNYICh4g+4yGj/CNXdZ3FKPT87MxOdXI5Mdph0
OCk5A775+PEMxEHA692MPFF303QNnihI8CluXaopOXI6oJvBrVtpVyGxOKU4v1M4NeOzqNoW15gq
7PHB0S3SMi06k44CHo6kRHHaoH/vFOuS/7xHKMChz5l5/njH5L8MQhSvIBEv1QpAskPxsSGQR8rq
JtaI1HKsnZdqdLBMYMkeQTQd5MxZKjIewdrb+En2kvvyrgl8YmkZfkMLTIG0qdascChkVPN9gkJ8
DMRp1yyG3DroDRi4mOmyGaYeYaLMtQpaaTBMTid1eNazcZONBO4E9ly49j4NVIT8L1odI8xpMeCT
6zWz9fCuLG4rJ0fDbmAaUOX4PN3NHDIY/q8+XjiR9chRKk4toA0D+KzotoK3BLmXncgPT+kQLkwd
u4B5Q4ejtxB+SKGmja4cNqlkFUTgFKhC1aktF1rU+lQZwDgKEMKJF66J/CCFAIG6TIpXjFSASVXY
3H0Llh9hROcbRBpI41D0Xbka0PzbhfTBO7g4tAUcCnqPdmtd1ComyqTyZ02Px7aNHse4gL6RTiJx
PJ+hxwtMWMGvn8FT66Wlc0R30bsxVKdn9N0zGKq1mWZxm0E/pMekPaRWshs6dR0L4mr+v17q+IjW
FvCGc5CPm8CGpJjBF86osYNJnHdSOfOxTu6SLc5V6FKQo3Gc+/i51FIr8tKo+Fzxpg5I0/OzZdDn
q2nfHonhu/CJF8PJDm74zMc8teuhSkNJiq0W57CjXY9VISvIEqaXnrYvBPQ0xfIi5d4O3J0ouL/8
++sLe/oVTSr5U7Dpp2oDcGrULXAMN1VUYQCrDlBlnoU3POVJ9SpZQ6A6Lb9+ybep43ifNeljqXWi
VraPxT9jXUD1J0FhE/WEtBuEHLZoHDFbugSNqtVslNZ9DZuJLLguuXecQxlDcawG9ghVN7X6cjzm
8lZhoaoxu+IzTSU70nBcuwPSBlPJoU6QPGKn5i5G9Eahy8MUN26twrbmYzWufa+Qc9vheetwpZE1
QG1718LRXfCs7MIQvhTN23ouvPsqwRgnYcKlrr7JU+2hd8ubTMmGmUclFkHzIpABNGFyyRca+QnU
Zjtcx5P7vKyBJiEAJCQsn3P6zOZw/L9HDtQJEzje11f15KhlzOq0gmhNo0H9OGq73iMrLXDTTVcW
r8nw6EIbIbJ5C75urxlL2Swi/I7juULmqQEED4hCJgVd49PJoG6VISg0K91AqH6NRm6fO9bPQyKf
00mD0VfFLdyfw9cf9tTqT+cJxbs6/fG2u34386huFSNIhnwYs4Tk4GrmLjqtaemvcvMicsR1kpeH
aX/y9euemvHeve7x+TkajaTNTTXF2NyvnYQxFjn1vtPEU5W3+69fyxXcsOPHhBIoIjGOpcwKR6Vy
2TkEehDKtNGz6K7v224RIlv3qcZqVSKJcSl+m4S50X0a14Ma4GV3YGZQNxTcaM+r7ZlZb3T/Jcmh
H1lWfx35+i2syj71AJzqCSI/Rbz4Fl6s2gCW55nfIzSSS01DltcTu1fDGAwiwDnm+CAbkCZjfM/c
CLsX8tQqyLbsabFF4zapcWuT3Pb0Zi6xnEgl9gnbnbuPc9xIpcJ5Q4C/nnHyomCcs9dXsgMxGzWW
EOrOHtnprUnGnaxJ0yMYEinVMjO77+1odITAcewR0lwj99p7lg/JuQN+SaYJS7CEMRHPfQ2GcKz3
t0YSXEz75rLSnxx2xH3N2CBSYekH/ZPhj8RgyUOUN3viHoqlHSu7PjaXHfjZUAl+K2M1LM1AXpAx
K/dmFZAWhfmVhN4zS8yph8adAqhpPPC0Hos6k6So0V0W1NULTle5/tSCo5Cq8WQW5o6G75MkouzM
TK+dGrwumgzcEDat4uPxxPnSJ7eQCcJK7L0G8B7ZractRD0vIeGGUzqUmFpwdehuLC8i0jD19n0Y
RRs/Su+rhrZmodH2TUnt0KLfmVd8Q29PuFU7TmiJeAeLF15CA1AdbNYyabEACxMaxNfPxQmngIHH
Ap2HxnRDrfLoufCVIUFTmcA88tIV+ikc7ioV774SeyPlU5G/VcxCTH3KAH89VgLC9lwXYfaQUyH3
MSIqrly3DbOwzO5J1UO/hdVpTWoBTlz47UR6JI+tvvIsHXh8AfFSKgRQJOoUDa2S+xq2webrD/U5
8Rv0I6IBMW2mHMo/04h5N6O51uCkUtOTTa9Fy5KiOig15yBzoiwqrV8J1ysWeQo6PNXEIYCvwBk+
w97rkw0is3gdxhwDoFY6gXNmHjolxEC0Teto2iXYnwqzfm+Ohdcy2RZOcNmEybOSlLdBjjHaNDAi
SzJOKjjetdkfgD9eB728Mml9zVqPk6es7cdulQbZq4y5UVDqkbmlrwNpBXbHr2gyZ0doDWofQ/l9
5pqqJ2ZQtBFIBRC40dg57mqqkedblI1S9NkVQUoxfr9mYNrw1AuSn9GIcHX7MQ+3XXDhdqAH8ige
r1wVdkMXvKhDqV3TQKO7nUAM0r0pn7MpUb2J4dkfeVyG5Cf5kNmyy+Q1dFS4JyQrugU1jsziaTHD
VllEcFXJ7eRhG6COm054x2QFoDLL7U0SuwZpuxlnKUe/yDUScvSAuvDU+YKbElwAUAPSl1CgaNuJ
a+q94lO8e6pLPUBr6CpLtSxQnir6nWOGTxkypJneGGLWFeyVHMW5jN1fdscUbEXNi2+qC89kN5O1
G4Rsi9L6AbH01ff8i96H/eRH5sLX89tpPWntB2Iwf0ybQpnoT3VVHUTTvGj0+uibP7WhJuj+84t1
VR4C9vxd127dQtIgD3ZQ69uFH3a/rzxV37usBr4RxWuqhVjSq5LIFNe+JQ6Z4yNEQKbYFuZXITdj
MnFHB/VHlg+/zoyFU0MBQZquIlrhUHvcVRtoJiS11NNNH+UJWEh9Bt73LvXrfs15jusTuretoRDi
Oc1f+GziVJxRlpzYtGAQdNCZm9OKflzgJe66LNNpg+bm3L4uKR4tG8Rw65ZcG+SkG3colyM+0lkI
a/ncU3xi9qdUQk+HMi47xOPqe0aPvenSMNvEDSGSRRZtjByGmQ3ofqGX2KtyzEiXjnlv8gysUi8A
HlpvvCIn9zmQzlrLor3XlNpWH6YIwNYFQkgul2pu26b3rqBlLghMOoQOwaHsLdbsatgTVtWfVez/
fLAY1v/+L/79Ky8IXvUDefTPfx/ylP/91/Qz//09H3/i31ckt+V1/lt++V3r13z/nL7Wx9/04Tfz
6v95d4tn+fzhH8sMXc1w27xWw91r3STy7V1glZy+83/6xX+8vv2Ww1C8/uuv5xduATRibM+/5F//
+dKbuZVgh3dDfnqB/3x1+gT/+mv+nIT41bKQgtafX/j3T70+1/JffylCGP+k5yNslACGjlGUkk/3
+udLmvHPSV3l4tgk+sG0WX6yvJLBv/4ytH+qiCSQXKkIQ2hz6X/9o86b6Uu69k+O/Qj82VM4OrIs
8df/uwA3fzayf+7cae+odvR8TLIQoXHcRqugEmhgHJXf5ajnRdk0/T7rKFpw/loVkgYRrNh+jXi9
fcgBphL4EzqLMqT6qVQmvEYZFuvQa+5bj1GTqskvP80v294lkEDP9qGF9TJYRKaWXaeqC4DFGH6E
ilOsOY+12941NrVbPHSO019nhJ1ck2Nrrd7diP980H9kTXqTh5msJx/yx4389MFwudBS5dBr0Nqf
5qZ3a7sBeD92g6bd4wtM1x1QOE0av2gOm5uA9OPL3LaJikwbgp8qxZs3Te1cVl0v9kVA2HcwFjso
/Nc5Lt8rTXBs1huFFFetta4qOOlqVzU3dhgYcxeR+AYLXzurHC+58hzvpY27cKPSx83tRhxswOWE
nNXt0ouKdhc6mVxbavabLMEOuokDPcKQRGuW3dZvs2gHRjfaxbKmGGHX9nrAwLW0wLLCx+tuPAXN
Ze21+kPTQ5ei4RfsAlJZETjjnFCA1RT6JjPgAvl+FZ65ptZRefLtmmJnYzZ12c1+OhwZoR04uJkl
fNdBrtomID2jhd+KW9Q/tL46N4txuMClzpsFP73OiuiHzLsXB+ryOnRLbVfLgjNPrF63baPTvJDN
MrNabUb+VtVX5n1kJfEd2v0ZF1p7cF0c5ZVnfvMT2UL8sboZRals5/dYLAxnhIxJtkYWqh2prBRq
Aiu6p7pBSGICih5yTQFiXEvzPfbQYF2SpYMhyxUzJXeS69YkRaGhyrAoBUS3QevEQbe5lnD0ncBK
HwdQaq2ddgviXYIryAfXJKldEDYfz0l6AimkmXdx6ABMDiTgUbkvzaa81PXkPkyt7uLvP1o37C+G
IQrPbMrfan3vDqvcDwSTyMfogfMMYzL8OMbtQfHJ8ErqfWb+xGaQ77Cvov1rI5C4QePNyCoId8RG
WFd9a4RrBBEQ3bNlqQU7WVbRhZaZ+wY6wmUoMwqpytqVC7cs1cevn8WjVVDl7Pe2iWUdRMGPZ/7j
2zTVHjdzTadJ1RRoLbF5lVm0qsxg4nQPlnvm5Y7PKm+vRxdTpdttUWZ2jh59pIzDWFZBvl/UighQ
Fr2WEjCMomjmUlTC2A8yzpahPrr3JQ/UTEW4aLlNvmMTOvMbQ72z71hw/UepQwxVEc0tSvtnVDaz
RIbKYx6QvOxVXoEoQyUoj4rHFcmE1QpJzzirVc860yd/m6ve32eunqZqGPZ0Tl7TavLxAiIbIWg9
S8O9aeg/7CQIdnbA4O8dUTFd0df3rRiMjA07rm4L5ZIYo2RHkMekRCrvwlAj+kwNllLwQ0CH111d
iJu3P2LDfSWJCAxiyCNIYEi86NTRJ7OR5nIdEHXWVMzsgk9nZ2O36hBERl7ZXZROlc7RO4kLzESC
pBgadnVlJ3vV9kqA45GNd4j4lCC4oBAY7EXU2BwCE6ehtD73KVcxBRT1yi8INPfMuL9SCDAgBkRd
crjsLwRUl7lSN79lrQZ7pcL4jLuc1MwwFJeO4wns+/G48cmU23k5cXiIRLMz2zfzqGLAQOIYw/Ko
0wuajr3T4vluDVGtxqS75ilXA9RSiu0zoZiAis3qG2E0TLxtpM27yukWbNFfYuFEr3oqaDjk3TMI
eMBpsQE/WonUbdwp7VpC7LiLBjKBwul72ykPRhleGmKojBhvumZFP6LcGWapMwTXcTAMN+QxxLPK
TJiJMst4NgRNBbe4M0qH2PGqdpdDiwtGK4mJL9LucozHZoGTRtn6mbjvtNhYDVppbILRIcmsVDFS
mCogWaM3NmFmLRUlA647QjAwrCwhFUtygKy+t3FfXCd6UT0a9m2l1f2TQxPpShVnitKTeJ1L+GFo
o21gRrCwgqLLNG02Ou8vMYrDUK0CqV/JFFlzKeBUuw5iI7XuQcH6iFGSkTTaty+8/dE7Hs4UZfqe
SlGGcvX3zwhP+QUKonr3n959i2lHopy9/fK/f1tbw38mk7BY/Pm9b1/2koiXePeduF4UcPyOsWCk
6LO3H1e6Kt0qWrJ694NvX/jzkm9vMEhVjyxE4/HPf9Pf3sHfL04HmZvh2Q1CgUAuTn6mv7/7P79X
kBDuAKafrtTbT7z97d2bnb7w5z29feXPizZFeh2JBcT1Zm1KB9Ta9G1v3+AZFeDvt7++feXtj+Ht
8r/91eCRjUty9Wx/LVoxEqfiXyo6FXvaxBtzEeZ1c9UKpr7W7fVlpBTeSrZNM+/Yxz625vh7TCS8
MvkwKN3vNjfEton1S6o/v9Ve0oYYwoOMg+ekh5gZxP3PIlXNRdSgUu9ssin6fgdhv3jwGnsf1VoM
b8Ly12MF2jNku5qb41XWqMuwEv6aaIIdC34xa0TSrqIMujCa2VngUaksJBFTPkVUCvSkU2hdPh/6
246wv7nPgThMsPJ11FU7LyToTXoKubM0FemZrDQPYDgWhfsuYxptWn5HSAod0LpXdmekKSokwqbh
hZHZ87rTrKfa0fZW+FJG7b6N7eiK3Mktt02uYqu6Ea123fjusIwjkh2JlQfXZkkSxBtlnfIYwFl3
wjXYg7tAp15GrXjF4/vDSH44aYVoayiotJH+ZOq1sS7pAMyjiXGWu9RTcUfwy8BmKRwC47i4zOMS
0G4IP51SzbexH4Gr6aAabThndbBTpArxMB+Wjuk2GByAmGeVdmmWPpLlPP4We2hL6zaei6R/iczi
XjOqSUqp3SHCvHJLhPkUN+9G3+AC18W6dOuA+LcLJfMOnlt4C79HNqISb9C0v+y+p6tN3UyKhMjT
vNSvdeMHHq+5lxdgmoA1QeIk/6qu5sjTs7XjW4LkFWZGAWJ+CLdVgROMCIHAsi5YsXdxo5BHESTh
KiIr14wF1wEJCur+X2FJpcHOlCu6fssBSc+msPuVLxR1O9gULJWeAZY5VQcY7DJtwO5lrbntCeiY
GeM8rHyIvlAS6GWXl6U5rAkp9LZNSRoVMkOutBxJ0e1hJ2s1SS1Eo7G7IYBFi+0HUUKvGzUfZDbC
mqSvCAivmyXpN0AbdbUn//j/cnVmTaoq69b+RUSQ9Nzai1pW390QNedcm54EMml//Xl0ru/sL84N
oZZaipBkvu8Y44Fd4RvWCrXKvF6s6T/+WBA3/O64+R9P9js5dcPWdfJn7AEd9QEftDS1RqzKwa4d
+21uDb9sH/K0QdqdkT1rrvOroRBnmrQvYBmCG74vg+m1EuNsIaQ+xIY46dJ9n/KUqE3MiE2KsLZR
w2PXeh3R8sPbYsqX1G7A2EuM2UnXPBiIAIHTExaWKTFe/CTcDa2TkG9FZmNev9pDgwo6I/9eNh0K
ADLzdYY4e57wemuHoTVfyj+LQ2ik1cC5nwi0b6jlNnBamXUPD32liR4bzXNCvmfTGeXenOHpWiZg
YCJXRZBaq7AIkmgU867O/V+DkVwZsMooUMX7jJOAlV0zH2rLjuZ4rrduYUZVYpHw45ecpF7y5Mh4
4tTKt2n8A8BBb2wmG7tkCnas1nVkzs0u8JL5YXj18/Jqj+TDMCDSo6zx0S9k1qoAChsV9YdeOda6
6p1ulbvqtR1YD4oFkK1P6Bo8DX811c1hYX5JK0W+MdnaYfd/Gynx7epSnoWpqqO22i+OIULO6yA4
2AUBlW5FPbcl94wLtPtlBOy/yR2KbdMUFhQCRGpVTzTfVJwDT3bkM1diJXvnBUgtLnUPc+RgWhnS
zpa6Zxj8MypQPHxCkIWZf2I59MstK0RT7OnM9UivD4x3I7MZ/bzkY/CdPUuxad3QjKUrvHez/DK1
wbgeEt9kgCw3uUxZKM3IDQDGgi1lVbTkTv5UBtl2sGb1qEjYyzvnSFmRRIzC7vae1xSb5la6hYoa
4sRXq0nnct3r4rugCrpiRyrPK9al/khVQSoP9b/Ox1bUTUW3CXv9MLuPsjWsIw1WtSJ3T5FfMgEQ
8Z70YgUQQ1g06io8dTf5EUkka+hRUNRKNBmOIEKzbY3TcB2HwCIGb+2H2n3JzHKfMB7SFYZb7OCt
AkVZvdQxKZQxcJM166JDXMZ0ZNzvnlA9qyeUG2zsq2sFZ3zWPk3y9BgMZMbOIHw2KlteLChMfDkA
BZYUkPHsH06wYV/22VvBwLmeO2URKdXuU2bVS5HV62Yk3XMqcOFAh5hAiNIRohTf5dzt/OadWKnn
VSOXrxq4r1vQt6vDXKwN2/vs2ukhZehswNP0MXGtvt/scEjDoKncALxXSZJyMcaoYwxofPT1YmOa
KaEE9dbMwuNoEwLb2/aLMMqUAg55gA12L7Q9+pV6tsHMxmg30HT9XUhvXseNu6cw8ejn00sOXVvK
9GIO8T99XfwjekLmxDAd3GW5IaKmT7OmLyxSk/POGVuaQSQo5VN/aTV0AmckyzfpFxhl9QeSCwZp
DnIY2sMGZg+GB8TlhDWosNsxwGSN7fymg3iY51h8EqkHIdIERTMkofFQK+ze92fcN/e7kFKSq+ml
0yl2F2Klby+7vV6wY34HyT1HeMFUP/Uw5obS3ydFkr9mGm7o7V+pcb5gO+s/Wq6nO6cyrWgMfeM6
G+gHltt71HBNqlL/8vIi20gkyg8TJK9z2dvxhuAN42uouu39vfyFGH6fa/iTBU7qyFKs2iNLlKc8
rc3V4pc/PvSkP1YlTh41yU/DoZkREJp2puwyAigh0S80++rb8JLd/anseoRP5PggwR1mVm9jcUyX
pXvqHA7dv+82XHJgR78t3xgJ8jTNq1kHOgpSY9gJSi1vcRN+urf/a/bFZYj99HPuTfQeZoJiEJHZ
JSm4ZDROOH8vENVG4bV/JgjoEAna/oUpz2li1byd4yGkjyHEk9nHzur+NDqopCk6v2YFgcfO6u6K
pkNErtKEnZpd9o4G5v3+THchhrBKrY8+CaZt5k/OqTJU8kCfz3DqjQgH4xsxNvmRLvSpJOtWJt3A
FwBmxt6aZ+vga894clr6IPfv4qScMmatfk2Snk63BOm1Bw4ceTPRbYPZaVbwwet9B4myfeRy1X6U
rrK3nAfjqS3a7sH1x3wjTTpjUk7r+1MbD1CXI6X73BRxefBIIDjUfdY+lzY9qvtTQma7NP3iH8PN
wnUgDOeBznNxMozS2LaBdN/jMH25PzXpk+cxv5UNWpi3BBNIaMnafOjsymCq1jsQXTCB3fa3GRgI
WDAQP4t4IfktSZuDGLX5HMth+PuPR3qUTR+Eqz7hPVxVeZtezACFzNZ50DNx8KlZyd+j82EspfUz
xKm5aYfOPMtS6geL6uDfJ9TGqbMdOmkZEhXD6OLzAIr5YeYzruPZrn+HxC93o/hVeYAQHWeUl9kZ
7csgBU2w27+gVzpwwGGbBSga6OUSe766jD0UqhbQ1K/gFtF/+yhdT3VV++EloP5+EQ1W0kqibfXV
jUU2HO7PYsoHC4X/9SAnwz7fn2CSwvQzG8/3z+PhF1rXdIJJqnX0OVQuRqEF0ctAF+XvBwLotZby
hspsBMir1gc5ARHx2+fHuj+DOkS3DoKqvTJ4uqd0puuLflp/q0n9/dZuON4guEJcS5bTJx36zTZl
xPtKOSrv76E6QjrZQeljEpCZUN2Gptvi/svLJE/lCy+an8cKY/VYJHYQLaVpkQ9epl/1DAXztm9j
8oJWiCcOWW5krA3aJRqyGmaJm82feFIQn/M+2qCdC6KteHLnro0Srrk7zzPyzyGpgb7yPulEKQH/
7fSkLCMBP7y0Ozfn9GJ6EN2fUSS6X2WcEk9L2zhHqzJRO0tv3Vu+fJcCkDuRkD8ZkuYNGZLZqXWl
9ey25u/RKKYfTh6CveF7X4OU2b6ZUtLwby8wrfJMXdJ9Ky2CT/BZ6l2cWuO3UKf7Cy03BxZCXSPi
eo46y0zVzgvqt/sfGxmkFFAb72F0A/0wNVh+7+9KC+x5RO6Hx0t5R7ctie8osvnHgxbBWPijpw7p
ASyxY1ia7ZtFge/+8U0PcAVlLftSJ/F0FWVG0NDtYw7D9K1dv3jplW1HmQzovN0er1MytFFofzWz
ZHZSox3Hnme9L75zuH9Eac9YDpNZnHOd2Y8u7bK/7+gVyCsmvwyeMgJsEa8xVt/f0oNvYsFU/Qwm
jX/GQO5mhl7xaWYO3kX25TDRxQ2WjEW72UEMn8kmDT0WaUagwsemFnqFuprkbJXZ54U4uvX9u09N
eqTMs7zL2mV9JsiVyadw+WpMpvb9vDzS5sBP6sTFdmo6K8pyp3rpA+Pr76dC5rSKMzlezcx1LoFB
X+D+B5UuD0Xi12/D4jVHsgxY40598UNW/f3T9suI81Bl7jEtyeqWNzpaZsnnv3tHgVLtkkYxlsf+
g5sqAvRv+7UT/dtIYfTFFyNRxXY5/v0BS+NkcaH/DpK239l2zSEzSe8t6DKWp/zAhjAEGgoOsT4Z
4+v9sJsJMfu2ctAk6e9p4NKdiGKKQsfqtjbXdh0TCyybEgNfXzbHLve+DZE3h4rkz4tMETaK2h72
niP9S1N4xAYQ0cZIOHBV7Z9DE2Jd7tvgXkwWq8IBjGzeIgXCvlwz8wuuuV6eZ905F/DxWzNown3N
CpZLzC8PwOyjRUzv1h49d01CirMJJw/eQAB5Omhoz4hMsLIL5JsMwmOWj/C/4taOpiE4dCgQOCG1
f/FtVtWJ08NCRiklFmt4MUrnmzLGocwD97234E1b1jCALdTWDtcyYdZuM23ToeujRRftCYBj83eT
VBa4BupJtx+tjnzSSguOJ25OaNijfrBO3dSme4SWVfTfx//v8+5Pvm9sUf372olEm31SL6f7y+5v
cH/GMnT8j/vN/z7IMB6upe/CLXJywliVU8iogD5HdAHcPUNRLgjUTNQ6XPDJw3c5FPV77QO0JSdN
kJCjl70M9HuWflZ0uJgQV2RCekMTKUKwo/a2KXpEDFmDs3quizESsRqjUQPL6Exj46IAh+XZAeHz
fnxtzkcjFDpCd6BXi0OONdkqPReBKd8Gw9V3eu/vE4a50FEhtY6q2+Z+qziZFKcO9mS9FCUZYSpV
kTb/kYbBF0qzRkb3zRy2q8WFhUI3xtqFQErTvpq3WTt8ZkTInPyMBQCJ3cpXgMbc9koQ6dlPOlA1
t93DWaa2VjGiySi6eOUZLBjydni7fzmqow1BwquKnA/oSXKJtPOr0LyrwUplV/vZmxiam21ev5p5
Oq1VwQv02LGvhGku6xzbeCZAcN4fu/+1VkzRPayupGeAtgPflfoQjWtIJEwUkoYcrvsHI0wL2Q2u
GjK9Kr7xksPumEAAoUtRBQ/bCmxrdaNeWFDe0CxWPUtLP7S3oq5UFAS9iprZBkmccOGVNRKd+BbR
HsOQ3lC9cv8eH3/f3e00++K2Q6pMhOucjEUkOfpIusZB0TI8LKIHUsRQRYsFzdVC13qD2E9u8qw0
gBr5IKUGcBCD7p56p+73ZkojNe/LaW8p/+wZMyyxDADMii40DZEmNHZLN75nTraDTB8cZBKGEYtF
R7tZlJp5F+Ec7MisAPwxDZm3doNJgE6kt9c0OEpFbs0EoNleZEwE6yv1J/fhkwR9V9Besx+coW72
nfSu5QIUyprG9+F2Rpq3M1IZ7b+3OnoQlPghx+90ClNIFx4mis5+X7LQu8Tl2Qt6/9GQbXpaLBJa
67wJyHd2AeCOA74uFTq7rjVYp+eus80xE21Ite/3sU/waO/B0ostb20Nxbx3BYlP9iD6ByNb8mOy
DO/a7ZeTzu3yVCuneV5mYIfZnHiIyaS9y20D3EyfgudAPbSLsf1GQy/sKJ70ilhl5hZTzNKYSwNE
d5LWURPU16B3YXBSIE7IYzcbSGjm/JpArH0sZAhwoyzl1jXL5RnUebvi/zRR11OzLZC9RgLcK/WV
loSRUYhDU5VWlDohvvnG33lLzHDiuynLoVaWe0inp5wlcnTfVJP9GCpTsJy1zsFtALtjwv+7KQyo
D6MMO76O8TspsjfihPWaCRjsANm/e6mxVcVEs4GCiG9CjDcNTnl/+HaDQuygwz6mttVGvnJZggf5
IbVZ6CAc9IipdwHBj3CBo8ES3R6KxrnSsxX9dyM9NAILukKS7OSvmLTDFZKrep16wd/PPyrOAHJT
7VXfwJhssryP7htKTmRA+O+hHLChcYJGWudXDProh61JQxvjofp/bw1hjg7Dd98XgxOwnCb4RYng
NMxuG2u2UbD502dS0BOnWvNYCQIElJM0m7KPc8rBKi2rv8e5D+CW0dDAGxS5Bm68ZDGPY1DMJ7ea
zkUuQzKzYyZHRB9FbRn2fzf3u0hicdKHt7+YlM89OcrjePsm901lG+4mruF+TG4aR+QkxFGTDLC8
IY2iW4bIVKPHkoP5iu58jNKYj3DfkGP97634f2/xZuirWnr5Ra7HSHtijO63yMH9/+/e/2ACzahy
DzBa68novrHDjOtKW70lSNZ2qQi76L7BjgWkjhnb37v3x4LCoLOeJkC5WzIfY+LQmISDbU0Dv1kx
HLz15DXTAgWiFtxeWlgMJamNHcGt2gmvsI/1AQenTxjPSYRBidaxSqoNXTdKowFju2WOlKFpgVq7
ZZTvzrBQqHHMp1iTSVkhDzuNoiT2YGa8SG49WENr5A7drVHKvrpvPGbryMsyQF23XdJXRUgRH//V
dDsq7t+k6DiHYpbrpnGo7aDfTVnxY/Zw3F0sU+0sxkN/G6fuw1Z/E6VLaoY0QuJHyms4Pxe7ROM9
ThGa6ylC6BLTDUAOKZfQjPK8So4FeAiWSAzalc+pZtVm9e/9EMxREvfl0RpziMxU1dZOZUPsCZuo
7+ptaRMWRq2Ag71HorsiU68Gk9i/lkg5I2SdMroPB/db/+exxONADPFEaovjotcy3DaoDS75UuVb
UonTdSGL+kyvEDesCCT8rSBYLWYy7f3K1HR3WYxZZJkWddHuzCkPrhOxHj3L3B96MNWmCh1YPQVB
JVUcj8exNc4tPelLP2Ug9bqEx+3kgAK1ONuoeEBtq102pe13WGEepMX6WrnddAoGu9wUL6kbTs+1
WjA2ojGQtjFEeUhDkAyDhatRaCITFUCQM4DP+ExA4Gij3sQEs1EgDL12q6yRNk05pNRiLfcsXLmv
wIU8EiheBczeK71Jq4SSMtgYf/LdBxQv45NFhXc7Ba2JunQcn4igYhklzPiQwj63FqN+JAyJKrFn
P8ZBi48mpHUDh5wYU6P5FKED3KG9jdb5ZK3dYoB/h05sJWZb7jyrLM5+kyx0ZwJrM1RJ+FoO+R+s
3s3lfo9aPFNAyaACSr6AYeo6H1PtoAX3xXfvGN4WExzqC6vKPian3d4f9xtI2ZOFM9qzIdt3VbeX
Mnefw1F+dXNibcLCpqbUau9gzQhgcP2+NqbbfRDMK45NBiipT2r1IcXibqYER+/9rwFJ/q0L7tEm
6hjXYALPqxQpnmXJtdknbPrD9+KI6Xz4q3UEv4e9bItKFnvT1CQqEQlYjdOzfii8XF3vG1s1GeKJ
KTzmbYFSopHiRxsd4oHKfU36uGdhwMRD4bl+hFVP/Td8b7URvNuzyiBcFxcaKf3WkCmpobdbcwZX
MM2wfHdOzanj6iJShTM/pWWHD9P1IAEuMwStedDsatWupzLHJp5jDRXNEkf+wghEXmJ3NFPXOqi6
/KfqesjDddO8h0NBbyNTFNucxdhYNqKzIHCGHfMGDZ6yyH4NyUtYDIeksc33KcgihV12nXtJ++pb
U3msp6Fbo+Cinmw+KGW4fAikyrnwJjRyCvNyiEY9Lcm68IoyXpV5waUw1KSpgow5gSKI/7ELDTtR
oYffCtUfkS037x0Njp6QrKuz5Ii+JvvBC+tnOlPWa5ba+hVgeulDp81mnR+7qVfXmm/h+XN10Lau
z/czHdesfcrqnQ8UTs+8hl+NS139XNZlf7Gt7nK/J3xEe4bZ0rnxQdPij1vb8ZJeDwZi9A9/KrHW
y+rXGFJni4c8eRjK6audmvlMW5Tat2v7Rz9wrSf3toEZf3Zz6ugg1gtWLD7jX8tBFualJkgIFy3S
ipXoiKvJYmKvbST/xyGl2xbbxSaWiEXqmYY2JBWPf1fbnxbFSsLezLXfiPRXcGO6x92Kvnb/he7K
w3hDxlocJvKVTIlH12uD7+RWSqBU2ZxpEPVrvwq9XQMwhNbHPP8OSm8bLOnyFYYDiqgSSmES2P2m
MSWQKGfWL7pqGUHbJfs9JdkmwMv3j5G3GJWMYUz2TM+CCCf6loEsJa4oTnYVaQfR2JvhU0+awOJO
HyJM7LfWNTMaiFwIrNS0bgSSf+/e/0qHkyapy1RRqrh98SYG52l2Ph1bLfs2JjCgvt1tu+lz6ASK
O2v8j3LN5WEgqTkZwvI6IwY4BTmwVduhAux6VXGlalmtvS6hV0p2R34r75J0Gla075F4pK9glPw9
XZL5kOB4e14Elq0ul+2KwIERhKLrJs5/TD38kjSTP+oagzTinepaYs1ZZWFtrCqk1PtqLnKaDd0O
bWL+5mTTl1lI4iXIDPmxVPDUBlb7z+hhZS1uWcOLPFD8udG7CsxijcuwLEtKpHj+V9CJFEEinvca
gw7YEgSd7A1/AUTnG1CQsaNds1J8lRmmKmdR+uIs/kZ4efPeMLJXufM2eN74UnHO17ajr5mR1Gtj
DsCWxjikFxenWWcW4KRVr6PZ8dxTQ4yPbMtX0dp6m9vLd2nJ1F4Rn47DWWfPylBi0/WDcUiWZoDB
5H0WnQMHpeXE6GgVr1t/idezpr41hw1LNEATH4sk+NOB86ts79Omw49vZmpNcbVbtS8TMr9bJ+4p
mKYHm1LSgTITsFFvdA71UJu366vcGhqXWGpRl7HjUl3pCrNgHKxp7RSx3sra8l+6meQqJWsvKgui
Dx1X+pEu+uRI9WjZ26V7yQsz/UoT4HBLafxKhUGPLp9YuyYzRDVG5N9q+uNM0K1Wo91cbMOR67ob
xIPK+3eiH+NVICv3nPfqu+tEh3OpaaL4Vt/0gs79Cb4m2cDW0q54HQVs2FBX4rnm4rliNC2Z+db2
27L4P3kjNkaKsc3zPGtLQHtyFJYHIi7P8z2si2EdyFYfBxJOV3kXsjrTQbmnLcJFzEyw+E/6ZviX
/p7ulyQZOlxwAhmXHJE2cehD89x0drcLtLTW//6C2io3dmK9epXCYhuSI6uyfIca2di7Y1oeA4w3
THrsFyxY9tEsyubUxPRxhSD1YnCn53SZjAds5fv7Pdcj9IJrirqomtRzb6lv6M5y40Iy+VOAtOxc
ASCOX3+bKCLTSuX/jEhiybNjKrb267R90JpGRtsub2pCeCGCzPkKh7c6zeezNwYzgkplXAiKqU4Y
d25SIvOkquX/bTq5943+HzoZj2MeIyw0bKYW2TKdDDmfS9wQb5mB/RScSbpK6zy8zkUfXjkrZ8Tf
QqoVmq1/Jrc01zlunwNtqvylrI5dp4Komz0/SkzjRdkJR6FSVEg9a3mQdXGpXZZiaqpTkvV1ugOt
teyslHiG+2KadB59ikvrOI4qfCmFgQAmyx77CtnD5IXqgSHKl8FDObKsam7fEP0TfPKYCVY7bvPx
rTLn/kLxInhQGhe00Q5wd9N0X4WEfk6xaI40jZvN0ipJLhuv1W4bRrzdW2GOHxmLqndyFe0VUeBk
cLfN163z+JOlbb1x8tHbzmpmhlbRQODblBenGYeVpr5Axt8MO7epf1PhvWoCoJ/GAsxbQXls06jc
3Pe3SCp3BMeuPRWRuK/eyeWKsqQCpXQ7TQZVy5VFiD3Jhu4vs6m82xJ+fEJiX50cpvbrOBUZyXOK
2AUKvIUdvyU2+LYSHevv+DajNKYDmZUWaeyw24InHDvAE4dh+BVwYfH6MN1SLyqRB4nskXBC+vex
sQHV1L8Zcb6tlMy41MVUlBaZrG3GP1yyRX52lf3i+HRZvMxYrpaRlZsREfYhCad4V9L7oIWvfqqR
JlDfVf+hRkNXTfgAAwJmS5ZHSkXQQNV0cnlwgwFCn82AvXhueXIqyBFkYfhHwyzlQQUCe9vYIxdb
ANitMmuycWY7m8aX5Ydbm5RYqNfXGqsjxdzwl8nFwkyT6qXx82vnK7AwJEFeM8vW+8ZPh9MsM/B9
IvH2QtJPtXp6Wd7wVck2oXlblafJF3sVaq5hWfLpJv7IB45RfRv45Bp1yXJ7W2ItDMjGHupHK3f7
NR+B/pNgKcTX5kPZb4kGj1XUyVOTFwIT1FhuKWCJ56rNzWdO4G7Chktn1HFY+Dnd+S4Vr2r4gEam
gL4vg2BcSeN9ivtuz/UDWVRvdSe71d2pybjKk153TBDg75lxxCuMUrhC6xKfF385dcHUnVgrPxge
mix8i29TV15arFJH5ib1pnYsynw5EBCmWVzdgHbrNn8kqLE9mQUo89QqHqCVwEyfnfRC5asinMRM
z0VZ7p1Kq5PI4qMwK+ORxBSscwOnckk1DGwxPcq6f9fJLiuz6kEHdvlgtIs4ajd9vD9UFQI5bWWt
raacH7DgEm9n+q+DqQXy0hAzXuc9Ze0HFICJ0slznpGBYnittR+INto2TrENJHUSXxx0KjlhmoXA
BQyRicFUp3L3Fu2Kb9uj40si9rfr9e1z3jDaq6ryfplQl22ZJC/F7FtrW2OjSbLvvB/CXesSOK8T
PX1odEl5TVBTVTnl0TAc9UKI46ak/XEgLQkmh3QTSn8VKbtOXL+wNyhK4T86oYRZJfMv3d+Wu/b3
lMBAz6c4PoxLOEVZVpzngXmO7AJ/zVym+9HIigezqJHY+dapT6cF4wd7Ip/76QPjCXBm9BQ0mPzp
gzkLQsq4e+4de2M1SfHEGgIKad2FW0963cGlgHGrHSSX+yabbN63FsMmTPS6c7T/et8UlHZxrALp
rKaPsUIM1eZJvs9sokESL8SCY5jQ2vvyomIux06NAkZMRCWXOjWjIh6tTVUB0aJS9ajt+NNwjQNr
8YGpFUNB3rN8DfqgfKi/rZnhLu9JQSYchNQY2jkIUkoD2dYAzrsK4U3T9nnVC42akJXA0Bp4MB3x
gJsem6fhsFbPqlfAJvJkUq3NE6TbmgVNWBhzlPVqXAdN15wso2ChkphoyEfHPmpEe7UW4jIrlpmy
9FvmJka+R2TrckyybptgrPWeoy/5EJ4Tb0pZUkpEZhUNZwNRi++jzdZNW0XkZgyh4kQrBjtyiozZ
dUCPiiJm+BwQiRGWybey/fC9l34TlUxH0IjK+H2Z3Hr3ziK/xt1S1lcEJtvBt8ZzuhemTK5J2hZv
bpptBmGOl9a6dQMrJa5d4vjHNqg/RZeKKzqWE4a7lnwxr37zaxHVU5vTkGmTbTZPkHqDPPs1wZHI
92NgxWT3z+PrjbZndcUf+lj6YriJemIFDBYmvsGJY+PGjpQSs0/eXvyRxqupRhttVk8LwtT+ulZ+
digkiZMMHuVB67BjgsHGUwXFMXs64Qyqzm7R5QfmQKiip4nymbyR7kcTLLbW16R2qh/M4TbiLwQp
XfLSAHhdD30hv+omoYHju//YtNm9OoRYbLvM4t1w39ZBHlWuFBfKVOalotVyQY6no7EzzrputzVl
qS9/QFjb6jQ7yST+0NSED3TwKPexfKfm/Jh12Jhau3qNtdU/2UawItqHLj3z0MqEJNIbYGFKg55x
L0zEbXRNj5hcKRkRB/BuBna2y2aD8n/hWu+kBTHEQTp7GStBqT5Qf7KlfPMbZDpDny0sX1Wzo6nt
7KjrdcKKz0oMwQuJT5e0qLYUrcD2SopkczcTVclIR0RZzOzNTOwdQaH2dRrMhDWB+vCUdK73h9JU
BbeEuubgNpKaIVfNMjPjLZfVYq2bkaomMsvzbLm/HUpaa9kbH1W7TBGu1vExc5LpUbgQsUIsgHRu
ekREdJNzN0D3P5nlOyu+B6xKwN2zvjjQjyFTCeHlge67TeUj8c651V59JBA6sJLLiF3rWVPPwNFo
YKbWu0W5zg5rWr6zDdu/eD3A385qnj2Xk6kmWtcyHJfSVklTZKY4WVNUPQQiDfd4G62NUco3ayk5
+ZbqscWZsiVdgjE2EG9elhHZkRRMGIREyzA3B7piiBG7jKzgeEkupRP+u8kIjoyKeqnI6K+bn6oy
vNN9Q1AcYgh8gZRcwnKDHJsygmxfEPuLJ7+XxcHMynLVJCVpHh3rUAQQGbP2KXCebkhrr9NP+W3T
3hI/HBRIPtgdTVd1I8QJj3jxJWqkjfMshq03LyLSzFYodds5Kk4jR3PTJyubuJoDvWixLYPWXXdT
Y12zzibYwAv1YTAoGxKTPu7VPPnbjkoqBp46iOoxDXbgL196j1BEStrBKUzSfKPypd0anqxWS6Hk
OTPq5UXlr85t3E1EFuyHauxekYawkFfaWhta/ak8ZCagfZZNQyZA5JaINbxAVYRxEhPQ3FQw9Q/Z
E8llHu5i0Lm/jhknZmy+2cRKXOIC6VXRWsbREMnzvMD7gaHsvc6a8z3DKPZ3XT2koNroSFOjRgOn
u++wHZavyWMN6sZ2vrvfRSBy9sCtGwRilitT1mkE6tW5NvbcIi9dnBvd8tPG2v44jn/GUfSPi0qw
MkjUQD0l2AtryV0hfImdai5ZnYbtJkBdAuwo/sidadgVo2kerax/5ESjk2+Zwybu0Yt6Xezvxe1Q
TUn4p6ezROPQqm083BrYWeycpvtmeqDq00aa1iqRVch5DuhtI6+wzIdqzPSmG+v3yhrbNUJj+8tr
l0O12N5T62EckNC5pO39cZIEXXGfT8+j356ZHYSHMTOR28oif6MdGD5kNzl5YHeR2zG3DpzQea7j
EKU2Nb3CTqOKclSXx0Qd5mgh7abf1/NEj9+q/2RtwpInUw9lPjorjovhKCioRH4/rGzHCp/RTedr
UaTO4X4Xsdew8bHmPi6BOE8EQ57l0NnrAq7ByTbMC2pmuaVS6q1BDJoXaQ7mpRwtRvScS6KwE/Uy
9V+VYWXPlq/Ui2SKbCTWV+2Z5lvmsSvIv/n31v0xYwiIvaoIcdMG8klMVy92GV4oowxfy/+wd2Zb
bipd1n2VegFO0QQQ3AokpJSyc7b2DcN2Oun7nqf/J7LP/9lpD2fVfV0cHVmpBiQgIvZea66ZEhcB
sQibtMYtpsYhBrbkkqGhQcKM2tNCDOdPFEbvjLGZ7uK6HSmjpxgALATL/Zg312argyrKFsNd2sF8
EBKxJhS97pldojEWJ+XnvpMPTRjexpzqfmQu1BfV7qZfsJ/QZmHZ3gXW4prRJL+sLlk9sVFoR2F2
yFQ0T2qBeIdqXHBPIAZi5si6sKNsujJUzGZR3K7OgTI7YLJtLnQVzm+6ywwxnpJsKDzZ9cHnziQc
va+s5yEx7V3ZWS8jwI6t1mcoX3QEWHWmKh8oIVeuuhTpR4SLTyHNyWOx8BYjq/GD1SFPKB0lvOX6
idw+xcaXITeiRkmrIKun6O58o8yEBYWLY1/oY157i+0s3ljZ8el8E/c0OOrI+Hyu4EboLDUlDElk
67/pXCIPdXhDHrm2T5WpJ+R1mumnk80OLAarsaJsSzptyKs1XJBxnaBm13IfJRaJUQFJSO2wZsUj
3GGBJyhsd3bnq6R8bSOhQDii97U3KftCDKeNV0cOSyA6k3v5BQ+ac9tR4HLbTOY+7YB2yyXNcEti
Fo+acSSRJ7quxaj/H3Hhf0RccMg8+slc/Btx4V9Kw3+Vr//lllmff/mVvfD99T/YC7b1D2hnuFX4
gAkZ0Fb6+Q/2gm3/o2nAE2wg4tYaGIxn+Qd7wZD/OI7AWu5ApaZHbfGn9gd7Qf4jYUXDZSCo1oaH
ZP2v2AsrW+En76NwVOgPwtBMsAuGBYbrV+/jrBW04OdJ3SuOvsHUlYev5sKKONxhFSEJGDSmYGEi
pRdo31AfUf28Q/+4UZcXnQIjTuNtzGIrzJP9CAO3Yq5w3dXPGty+Lr756Wu++b5VP/MUUAb+YWup
nmgGwa5cn88RPj+ZYUsTV4eUIVs7qRdaJFuWqtWNahONGIhnSr8nfGJb5kkb094rOSZqzDPVcjXL
YV8r3Redc2sQOosXZr0jioksuESTuRsN6zALtOQjRfUVJEpd0bm2jW9tRRLwlOPeu+Zt6qLFuBeA
haxu1rebrdwN1sd4RtqMOxjnX9fnDLRauirx1o8rTUY0J+DapfDWctdBQ6uMk1wv3zy0PmV9y7rS
/HULZDXu1rcaTeRmRKSo1VfBu/+7UTUS9XWb1g08b3A97kqV1BhKdutzYt4urEEUjpYXVDy3VDYB
4Gg9xu3C/Zr77RjgNwPdnKe7lo5sLNXr9TlRbjGx4grIS/mzgJMcVrxkfSoTiwCj8Uw1T3bXIp0O
ep+7NUrwuum366sFTgc1Dz5ZbZ1t1/eIywICB4VqBWsRr61pV4ezX7NVY+7Q7KKukZBd1O6FMbCu
1t00Hm9rnk0geOquHzvijdAZIMO0dw3BYHYULI15Be63y4DPOG8XH04veffvrq6f1zIpI/HGR0ta
Az1a/ySM6Px/zCLqFwrr9MH67XkHeB+BgDUAFrF+Peu+rx++7oMAlFMX6W69v36F1Ap3699a5pWo
05P0noLWKsV+FAS2603Uwt4WwLRD1af7jgKRU4MWo8X9obxJ9PsAbboaczh0F7GD0s7scMUE7vrk
lnzpspX7GZSiyuhcY5kSybDrk9zt++K4Ph6gwhiGwEuWT6zh/fV923TYxbR3U95ufQud+05nb7AL
uOtWWbqGMen7S6XekTIgNij9tmRdbQgd2qx/q9e3pWDEnvFuKUB67OHdHcLUXc7L1y1YXzZmO8v5
qCHeSa1gP9TzbnAKzPjk3uXQLh3LcIVlr/oJDv+THoauCrcA3XHuNoCxSY26d0LW1MzSPqVtTtaT
hYSL1n6ePY4VYbvxKqGRph+29rEFaVA3ONJC6oZJ6tqRftY2eAW+a5I9/bHr6ORBCU2LZ73FuaTE
JIWkCeb1WR2/FiL0wI+BeAo5YYAw3GQaKbFDyHHWI5ztbjO1cldXV096YJwa11zEwu94jP+jFr1D
LdI01YBD+t//YoF+G0R3WdnEL59/Zhb9eM2PgVOq/6gMflTygW5bPw2b0v6HkdQCiwQVgZFwDfj+
d9jU/lFVgxgHS1ct1RQWsIQfwyacI6C+jMNShR6jWzD+/922HyPPX5FFb8g+0BsNOBeC1YLBXfUt
YC4cJ3WRVdnvTWq/Xk0P9lpJyuTYVvV1N1GTtiBk+HGupKxpVM4gHUNkibAxqW6Ae0ZHvWex36Ut
F3y6ULbZFCeTZWhNXxLWXNEeOm24bE0koZiLapjsw3vxY2+oSyYJd5IJCWAnafMFnwkmP42ldc1E
eFgmZqH8VC4c/l2q5DrdfLRvZC2trAZ90zv2i12i7Pzpt/7DSP6WWfv9wx1JrJ9NM+63FKzGSPBv
5WbnN3W0k0Pp1xnu22aOtpmuAQcMwuvKYvBJ0fwERty/R61ZpzU/TXvOn8/PhiHK5hgj2uLXac+i
TWnF+NkRQ9besB5JSevRRrcF25PboYK/+lDHI1fqvMWWjk/inf1/c/x8/3z2fk1U1A0SU3/9/Iky
U5qZfPn4f6k1NcMHkP3U9mYKaLgA5MYwutBDG/+1GWTm0jQSm1z4EjJJbpAyiE/5na/kz1u0poNz
cmkk+v66Rd0UBYFRdZ2vlPjoNbLpgKCI+h0UnvZmBseO0yPXAIoRtaUTtPjmY1qkHe1QB70/LRq1
dfq/22aykscqGN3U6sILNSyCq6UtXakPGgR8ZbyxG9b6VKb1U2VgBMgmyzomsZD+33+UN6SV86Yx
21Z1Q9M5JMX6Df10Qpj1oBuRRkOirV/sgFampURfheHAZg/uY6GqLnDU6p0j4fevHZWQDhpQSCwe
XLV+/dAgAsAgjbL3E+TULoUNMqAJ697+fdf+9K3rTJghJqvIAo317z/tmipbnfDIlF3DdI79gd1A
FN4yEGv1O8fRn77Fnz/qzQ9sCTJ+QjPrfTnHNDMzgJB98kJ3r9oQvdluZmYEcTS/gyc685t+PaEx
QENLRpsAKAdgzq97OEepJceRE1q3VUT7K9jcydVjB9F7t1Q69WfnmhZ/f1lV432H2WM718OeSwOV
JMVOqZuYxnZMFF8ZLX2fZjbYCNhFA7UqT/YDUeKY32tzwoyGOWfLZPGVcBoyfwP9MpiJlyya8LXV
0M3P6U0jy5ngApPMdzRBJ+jMYXer9conUZvx/u8/7flS9WbP6fPYqmZRd9d/O2wlRT+97DhxMx3E
iTbFt0jO4I2E7JUSDbfdOr8bB2VrD859m5FfkIj5ZiwG25sQbWwtULhtVzPlhErWI9itZAkZck5a
UJ5MxwhC3egDQIe2WWo3M8sraS/7aiIbDdkmpiHjxOISx377Nc7JdQ7lqO6D59kiXVFP+pOiJ09/
32XSkfg1f9tnxq71YmXy35tTNXEyK13MrPPL2s63Pf6BsU6+TeVcsrp5WCge4piGKDOa5rRHwGZs
FPN1RgahdvGuouh8CssXGvTKSVU/6rFVek2lfYyCRQPJhQrIMbWd1ZslbU9rFxqZfe/0wd5RvySK
jB7yiZiD0WacRM7GKoarWTeQxiECVYWlgiPTaclhV/ibSPJbikTEplUPXX/S0oR11VyD4LAv9U7V
DgWYiOmYLKHjGpGtb+KxRrk23MKkepDDMZ1wCpR5j+xZ3LGUf5Bmdtckprl3LKVyraLfdoMMMLag
PkIb0gjF3i12ZXilDiEcLexj7DZSqzaym0C4hA9GgizEHq4bCwNiPCQbOY9f50qvXKUq5jXvLee7
QxqRXujyxvZY4yr7oervwUh27qjQrxrjI/GQ+W6qHuoYYyvOUqiqQ3YhVAj3Cb6wzWw2+iYblA9a
CUOjdL5Gjfm1tJsbU9xbJa6bvDY/wZOjIC+ebeDMG8WZDjmk+U1gGxahFbwJoKAHK6Qkm5hN7Jc5
yGmuV7AImu46i+Z3jqrfL1zSNJm1cilmevcbz35qQ7M3WVP4dGV3VQ7mfUgVV4une2LUpYdezA0y
Yr//fiz/8VNNRl0TKcQ6EPx63XIajg5nSRl21cfWGG/7MnvtG+sKSM5DI9Kn1LGe//6Jf5h7IWVk
JCANzgFQqb8ZctoQnaWS9cy9xNBtyLHh2pbQ7enaLcHm9rDAOTiqHSvQylzeKeH8fuKCf9XX6Tkx
F5S93py4YW8OyTiU7K5dPmMWpXtPt0QsqQLzU79Qu72tvCi00N75mt/GzzK488G0zpnnGuC27Tff
MxAsJe9GvmcBwsnhDNsaeY51KZynQwpcNWfN4JpDx+IUX2rLxRM8SvbZGh7RrWjvbc3voz5bgyJH
6iZgQqZEv/7qKWogzUL4709ojj1QCcibq3SLYAJYj5w5M8cW+Z+tDptQlNcUiLxs7Ubl0XgP+AhZ
aKZ6fz8s3lJYz98Q82ESptEIa5Qjf92mGobHEg92C/VJl25GJ6sCr70b4uGxCudXTKYoEuoSCY2l
owgNsqfcKD/MNrbcFj1oOiHg2Leiu4jw+G5Sqtz0bqtkw+/qdWp4j1XtskO/csVUZPAhgAddkF+i
4HyNRDABbeGt/75L52nNr8OEBE9prytC8lzMt3PaUCiKEkRG64N1wT3rUXu70pAXbYuhZ1DW0tId
krgmc1OgEs8mDH4thUtCsjjxc1ZrrWp9RiFAisJQrEJSugVV56Gnc7Y0bTx7zLKdio7JS8PAgFAr
71W9tLehRQ9xEjOXMOfkTHa3N1dqeigOJLTCqc+yPTB78iui/J3Zl3jDsvv+KzoaFVLbEFzO3mAa
6RQ5+SzH1h/S1iWfhNycjLhJZd4vtXYaEEGGZiQOEWG2bl8UVJyiV8gQHv2dCF+qUPZMzymXBJOF
1k8HdoqKleAkxHtjUj7nE+4Q2t2EE0bWrsu+KHJ8aCIU2FmhUUkZ1/mPZXg5StCNvtJVTB3eA5HH
FzJETYz0EBACfuulzU0IqaJxs6BFo6O2d2Npvfz9ADjP+n47AH76Nt6cZ2OXjSIs59YPey1152xu
XH3Rmk25IlWrVOZbrguVO8LYsTRYXI7e6i4My4ch6d5J/nsLcvzxyxD5bHIV0kDT/3p+yXkQ42z2
re/k9uCPQs5HoadPfYAkqdbmE3IH261iHCN047ggZNo1CXXpte1UBwd61sKGnwIYXAi2HcCYBcIu
Jzc2zaJg9VnnOEmB4UKkX0ygQRuypz53Wj8cHMCnm6C2yDsfxT1ve9/Ins67HRBeNdAQ0yQk0lzG
rxnCAzewdVSYZrAzc+s5r8yG1DtaYcYSTH6K6XE21EOkc4mShsw9E+z5bnJ6KtQqBJbgM/3mB6tP
GNsrZ2t39VPfta5RR/EprqkONuGL1JLsnQic35c31IlUTQjmwJb6WybcujJIg4TLqRTp5zDoSk9Z
6FGUC3P6vx9Rfxi/LJawgjhMiDG2ug7nPy2k2iy1iqakT1iFxWtS1S7SlT2Xzhs5RnQJkOcUOSgk
UYj7v3/wH6a87COcOAju1FDVtwtnDAh9ZQcml+fC3PaYjDe9nMQh7dqvumFPm0UGnq3D6rMKwivN
UI23OUJ5tAkKMcRZiRBUvgizj/2lmix3pmeO2pWoC5JO/76pf5jSWKrQoXnTNKcK9+Y76sK41oNE
bf0iQs461seyTT4PanYzKSb+nvi1RYn83ui1jk5vznQqfjoJrjqlOevtiOrg659iVG6+NvRXqoGa
VVE82469xbJPoQzwvVhojxSynKgyfNADedDbYvBGB8uDUYqbCZepF0XdsIOqayBzmO9jDfyK8t4U
aF0A/76la8A5v4sAEfzrIRT33WCicGsRoZWdhxF0JUXbpGCpSHPNKHn9+6/xxyOWJRKQdsptVPp+
/TjLQRUJxqD1jeJy7PRLIfhUvYBwN6TGJuP4dZ0FxJry3gG7EpXf7qdGlZTDlR9EvA1TS1otLDVR
tX6+dE/jLG41m9VhAETCjabmmuWKq4WsP9MpwjUfojZIzNaLBoV1eBDiYc9byzXUYafK9GKBEfLO
UPmHUhSKG5vFo8rJLM21Xv3zuTzOvblAfuOMUsRnriqEgoku2aUVCCHT/IYJChKtkPgIWa/Z811F
QyEQC+lBDf1GrmKvxsxX+Pef68zzffu1MUPml2J1S2LPm63qwiHQjUJt/LkH2qfmc3RQCvOQtUvi
TTOT17ZzQBPQ/dmFaOE8Jo6HSqeI2CcyvwGsXOhmfGdM07c+ica7XgtvI/h1V2FxdBQDhIaMrhau
NKfaqYEXBGbhIzBUrwrGBRhvl52EoBY7kXO5VAwTxcAULoaIuI0sZ3hq68uC2B96vlR4Dm3XgUw1
n5c+Kw+KkdiPeh2+LHW8TQeM3WMRTZeZxrBmkMxzKiuvrZkD/P0L+8PxLR3LIuxFhfBtv81vjhQZ
z2Zh1f4Qmq6xxCjpCVEhmaWP3LI3Mej1t5bSvCbju0XsP8y1CD8TNoo/TZUkdf16AMWJRrm/sWvf
mjJ7n6i92MdKEPjgXlOsNLg9x6a5GFCaEflIfRNXgXkR0e/6X38DrKVM9ANrN+K3kaEq4CZWUtQ+
HJvrRuS4W1IVGO1I7qMdaZ8nWWhXKF/A3eL1+/tn/2kxyYdTzWURY1PLfzOr0ZcgTEA9YXO2ZxMi
WOTrsvySVGF4ysNVz6o4hRsuy4EEzF0V1e8Fav3hKkO0ComClkaABU7jX38DZkoFKV1mDe1wAUvm
HIzATWTbblDi616jvrvHLIWM369szCmJjgI4QWz427WkRBXeI+bnM4fc+VLqNpTgqrNuJoo2u7jD
oFUMGcLp2rlXTKlyGAYvkFIhpmOM8cMpcG4S5XOBpGkLpAXTV0zUZDoa4U2vdyhia5C/iFTdzkbz
nNmG8iCD1iUzBWKX2qYnWE72Y0uJCfUFNNwoe2rnYXbttkkAVDk77LvZbZuh3TCMElKmpbLsLab4
oUANCyAwD/c59pCnVIgvgxURg6ZPWB1YE12G2vpGIL4/p7biJ4Or6ar6gWqOglORaaQ9mo+xkyYH
yl/BZRADOC1LodyY6tDcLithph+NWxob9UP3apRypXMM1pM0HvtFW3HjpdsgVGr6+N5mBXFbjqZy
OTbB4FZ5wZpbRoHzIbGdeROG8zHqcdsss/bYFhpCrtlwnoM2KXwDS82m04W4LpzskZlMD30pXK4m
XT2aVY/AtHM+sQhKLyvwuCcJ/2zDCFk8TnNyrzYh/HdcBjugPPPHiHlbPnfTZ1GaGdcOwmq7RQGX
o4Lbmee+vEti+6seVctXNdVuC5l97PIYXb4u4svZ7mOa0t1LNaOvj/oxg8mXl/02r+KF9R7cCWQQ
rMC6bGm8OG1mzMj5ZG3jASdoBgpjKStm9X321ClJj9OGf50fAq4vcXqJ3DNUG+j+etOVJYZJyiTn
hzRZmRcojv2siNHTrTelKobv986PBenktUMT+DGk2SQ1zBOlR9TK673/3Ix5SOt/pCYnzSrfzXiE
N4NexpfBOMeXuJ2pdZIftw0DnAUYf5Vy4yhdeazt5tNkgTUAgYCYIRyRfq73EBhn2yzT1Q0S1+Va
KZvlGlCPXgb19fkROn8zFtIEjfNCaGFjoVYPzJv/3NRF78bMVa7w20SeCQ5llXQSyToXeHD0SjxM
CD/32NTQAODtw+mBaSVlSXXhDPUjgWrlLrLtEH2BGdwJ7BTaXGhPWB/LY0tkuqEwTVarChZnpSkf
gEATgIr8vwTWfaORKrg4cecHQAA9MzSD+zBK64uobUHVrf/MmeJfzgs2fkJIm0HJFXBs6XjDNKFB
aatsugRNLeYkW02OkJmDW6gk2EYxcB+gPwauBvNjl6hWAhh4SG4pMA3bCW+9t8zEKVYW2kZDjYdj
sEDS7lbDBKHomV+Vlb3tCj14xOEPC150OXMr6bfWtDzOgAo2STgAIleC5RERyAVQT+cWEX/zmH/K
1gcFhpLD1EMAJcDdr1m+PISBM99ZXQHkSqsfaiB/XpsCuagWEvCssl/tL61+bbWxgb2Ze0xdR9Ya
G1u2MSL+jjlSMhvNya4Xe2fX6Scjkybwr84CnIHqeClREnVBeYUIJHRprzUggCLoi5X9sNYokatA
UYvMcEWlG9qdSrDwRhlusJi0W2dht50hcB4GAlU8dZI2EeN88BD3mTdpY3WpzPpynAhxaPWj1uAc
pHse3GLx7D+Fk3ge+vFI4kRxbaHSvSpbjpNSB/yoNHkHvKjEbVNFLyStzBtdhCY1CGj4RETm26FF
/5YUXX635P3tLCfrY57AsG2Hajook9I+m9Ojadr5oxGLrVEpFI6LZPCDvJYf++ii1mfrE/3faUcs
YbdvlTB9Ni0a7evjFkaALclniztMXFYNWbYPloDDrTf6vO+jGHnzkjzCmvzEhST7VBgBT0/vEr1s
bqSWWo8RZoIwzh+nfsS2IePLaH6sRK3dy8Ypr2U+PYR9EzyQjZteJR2kofVfGYnVl0WbYQxejQUj
jEDfpPZ6yyCzsUMruHPWm7kTWIGiRRwzWqBelegNUaR95y0Ul/YVposHJ7CEF8Oapd9WzrwxFvLM
Vr9MI1qfukzau36KtEtHxB8aBFt33XqjTdQPplLqmKdSfBiDSdm5cMaLscBjheE0uUv6LrmLi8qz
RhVQSYOlT072frScZyxaKes1i3NRJ8sbhM1eW5kQ7Td+6BGHwNgz+EhxAwSU9bgJ5r01r2jL5ZsC
G7xP+i5tirGpt1zwrJNJFtTW7OLIm1amSSjr+fp8D3W+CQYtc00i2QAuGfTzpja9mfIqurayR6dG
HJkPpkNpLNTBsxnasULwtbHR6HqWYukX1qqbdGpnIdktt9ccIi+toit7trESaWl1FOQLAJlIHH/E
QdGn+J9o0ba3eqymnjEJ+1jrsjrmq+2qtZH3nge7UvDXKBlZ6AdwB843aIYftdRRfbVtwpNw6q0M
Nf0gguDzEndHK4JmkdTw4oavVgA6M6POxg4cnaE99GBodqyoIazZoHBFFx4Jaw1XI1wCFyqH07Ts
G5YRG1PEW2VwfMOoXuI0/ZCmAUSGbN6FS/xNmRu/qSZwuKPYFq1gK5j3DVO7LW25X/SF5muQnNqo
fcI7CQqseUmGk2AcZwHjTp34CNjsg0q6J7yp/pbpPEA4JCl2qjPmDyaWHuaQSi5Osu+e9Lm7Wca1
q0w8iB2uoy6dpUCgJAFlYKdPWLv2YjG/6nrkizb2J/0CYDCXNeW1GOKrWZcvSzdNm8IoXSUMmLTa
oMabTHMnFUgArdAY/V45bO1+AQgx1xcshpILrVweCQq6wb2weBq8x7RZiMTLSFXciJ4lU1aNhykR
BS5GbUcKvd/GynYedD9FPGlmtBzt+RsrztvKoL86241w80pQgcxng6+NKavJblVk1+ODP6IWH09W
9ZCmNYYM8DKJgKTXt0LdaLhvPQPv0DbIVQDg8quELAy8kIxwYi5uCyf4gM2mxjoy49BNmJkoar4W
GW13pBpXl/Ka5E25XZaxcyF8H7q2uMgNa6A3qVzHEzTWxdqZ5aJ5ajOzQ4b2qajUK0olIAKkX6i6
Z0Mq8px2eQEiotD80w/dwPHFmDSsURTZpmkauSNU9VJPYbOjCCnRuBo3aqMYG4gzJJ5oCZSAZ72X
V3jDKT6bHKppnlWACJMWCWl9hbi/AH2kNTtaVSBJgDjh4tavTIV1BDG6sGsG3TnOFpcEYX9TuoGs
VGm8KoWhuvgOjE0K0Cgdllu1Jcq3RwW9CcgVEDrcn7Towj0UB9gtE+wdTIZoNGME+bNN08JaLjFB
9xdTFIEJN0K/HsuTrsUP3YJhmUieCyqBrwWlZEzmm7bPv8kkeTVamHzjAlGsZ2axsYdml+b8xmLA
sz4Yn2qtQmAAcdX8IABj0IwOHeDj4zh5E9nWuLYBpcgKkBJOUbdKOoJodmXaVp46YjIdYJssuvUZ
FQf+1tpMd42FN77uB4ZdzfK0hCCjeu5ORiKwl6rTs6kpim+P43VTDQZpDMgdtHo89iXjEvTKQ67H
jR8UGSwKlUDiuv9aMAAm1RzfdnNzPSQgvvo4sr2irqZjOs4YGtd7bax6Tej0B7hcl5RzhD8uIeyG
ySiPsc0ylzqjubLFMikUpCDR0SkAedeq3WxhjRZA+agZS6hbgJiao+zDBpVBG0JPxrLinh/sE6M+
Vl0IvmqUPr2b+qgpDRXFSq091Unro876Bsn6WOl+r/aXZ5hZLebqaFtQSXNtMjlL5YYkCwrjpZDu
edujfCp2RNJ8pTUQHxPSQY4Wa3cy3FocxuRicLkKVS9T0/ZoIntF3rfKPppp2Q6xvCrTdK+HDY6O
IAdIBG0EpEy9yQfCu/r1S0gTmgvoYk26KEp/jEx73pez6RPVtMknfTzkMqSWw5i5UVgEXsjGIhLL
ahWM7P1+rpCNjGMAxtzW2+P5hr7gzm51B2+9uZ3anBCSzhRI1HLQ8BkMcFTYsjjGpvLUKMG4a9d/
nR9iCX6KCzvZLk1+jMu6OC5oYo9yWj5Jk8mS0SMsoxBVbXsLJzCWwa7cJOu3XLdtuUKbiiObVxyg
hXh2lxuHhASiOFKzI0T97Jiu97Qx8oHndciy+2eJZ3HHv37w9LC4dTtRaI9FBl5ObUzwBesfk8zh
Unm+O5owkQ3d3tfFHB7nNI2O53tOtOwVsENLMIpdK3CMAlz17aYWJOI29VNUtdPu+z+VyMkIaSHw
R0AwQknBKk8iiVDi5Hi+meFaH6fyCZJw/v1h2Qm5KaykAeFdZYAv4fyw1ggQAPa9ctHU6ReNhSnw
h0ReGD0m7DQcrowUc3oEZLyOfVk0kh6aChhQMq5pNodP1hnKnhzaeVPlMWZRVnBbfRS2u2SKh9Be
QgxQuJmqdJOQKLSrlUrnJE8RbLR2swujb1jPAjIKnWabpQ04q+KQWLW6MwOTxTUw71lZk81TYHGC
3gOJG1zAUmjZPdR9rePCOqvOy6x3hEJF0zYF8jOOHbBkR4uwEK0sPZlT9WY9wt0lFmV7PMP1rPOj
6LOxTAzz8i9yb32WWWswMwNKFcoMpEGFmNOvjxtRQRbT+dWq1UsDwcn68Pnm/Pbne4TXCRe+mvz+
1++f8/32/NJyRWKCbW3c7w+eX1SdN/c/b1c1NhL8Mcl+2rbpvPHn53zfEnMGdaEv9vdN+s9ORHgF
ttMknoDExsy5VwRqqpg4oSeG6fAXcuWZZvkfkOX53p8Il0g5sh2y/Ifz6883Y9joq3b2XxymHbbm
DvPZ9fkhnKfLtgG7SWw3S2UZlJucbMU1xRuwy/+/WRIW0uUCCg7YLXe5pvcXwplMT2bGRakxF4/q
1nSdsQ68pqyJSVXEJRpKy6sWs92lXYLtLNcCr5pgb6hrL3BKZuEijnudEq1zQS2YxOZZXxmIqo3K
xXlNZTwYebF4dtgbuNy0loTMYrqE+wo2jiZ3nlOcAQKu+aJCdT8isNLT8VumTqq/ROTDWSt/wSQE
nm5vrH6RLF2uI0odrLOxd39kxhZ5DRfyTZ0TFtfm5LargmsPHLZv7dRdNcDKEKwg+5xw6AZYVEsq
9jAPFmWnLvYnx74xNZK2pvpLMIUZaHnsG7ausfoPuocMd7DSN3AsBiv2c4K9o2axwJ+bd0WHuKhY
6j1Lq5tlBpPnDPOmDYOAtGfdN7TulAFmdmWvzi7YbeLVgmGTQpcyRprAcel4zVA0BLTlMDOy+kt8
hxn2NhYBfikDQqgT3hjlBN+EUGJhbrFUhxvGz2/DoEEl6Vh4SKPzhlZcYElmVZHQRZhQWLCwo1hE
jYWKWMMMifC1BuuuVpbylBvVx6m/7tXiQ5DWo9+EGLAoRjo3+Pm/kNAKj0bWL1XY3ytdPeP3HSs3
LqZjmERYMXZK3pDqJVdZYi88fCnNNq8hbZSFcwwbtAkxcyOtGJV9r3+zikDbR8NDhHzrQwg2eVPF
wUlBn3LU5sM8lKiRDPWEPb7apg4JonFfxp5a58X3JERjukqqlxIf/bZlCbzTzJB8M1yfLqh5azOo
g+07YdNu8lTdZHNIBnpbM9g3KWUtLb0i+iHct8HyDY1jemULmNaikcd8mGJ0ZMN4ayA8i/PqScmq
9mgLwLh90jPbwW51mcWYpgcBvCWNsXXljwqbcDQpfYA5GmgDBqR8LCITu9JOgn2rV59Z3eLybfTS
D219uI6tjdoz5SsU2vJV34VYbe2G1FWD3voMKkzLbRaEUENcSmArpMDEBj/H9yxoZj9eWXkJfdlj
MNyiY3KYmTA3QGpwtBrrYdDxqJH7SYgLEhcVwkeuHBYE9W4MaPKQW0V1KuKKkSivmAenlGwDo90s
VBJRRUUf7QQ+F/bd2DOSpjnBjt20q3NX5LJxK3AVWznK50mrSKP6kpZ9c10HfhKQSL+Y+hUBHVzy
JwVEhVpeqRrqj8Ekn6yNoHQn85DvLLOFMpCZDql34tOYgcduhQWNO2a+j8mMHB2mv1r8ZEA12cVF
TypeycIJY7iKTqHAZ1tnOyJHWqofceWRQzVSxirAaFX4yvWs2Ua8CdTg5ND37UaoeJT7OJPbGWZT
n5FRl+m0hVPwhF5oAbMPSi7Mmfp51YBVCjlXCt8O6zoq+tnyClfxs1LGH5Wyeu3HSVz0GiY6ZvKW
n1vItfKl2oWmk3Ma8Xpoj/oW58/XKA525IFBBOhiQjRiB2v7GGENJnIUhxhyTszla4xcfELnJL0K
wTZDpwh2opnmfVOWi08MA0REfXyJ43K+5QqIEGaAtdDUE2TkNKl38whOv1ly66CwmtNQfB9z1u6h
VZdHbWACZqj6o1DyYEcitXEotf7/sXdmO5Iq25b9Iq4Ao331Bu+7yOhfUGZkBEYPRs/X1yDvLVXd
h1Kp3kvnyKW9c2fnjsOyueYc02YE0mgY6sNT3SXDJgKb/Ksdxd/QvpQV/Df2OBo8tkUJTu5zafhE
8gHUzjazmcr5ai/fokHQ21yPxg2gO4c4v8/ZUbo7R0zYMhmUL/XyMizAMaQ5mlaPVKFYO61WdB1V
6eU/X0zuja3wf8JaMmCxhNjq/sDqjzolfjG3lueywKZCOdfaZR3osgJEHKwLjq1pd2owzp84UI4b
02N/kUdLXaEoYsR17lTLNGnubBUdAClnazOmyqTSClKSEbV8rrt3pkILFPCWNuwUJWa/LYO+qUpU
MWtyaW5eG7pHgwwTFtIWoELpyYBaugibK3drbUoQhvxhb+nd76mY5cENe34tMGYh3Qk8V8wt/3YL
S6vaVp0JRqDxY+LzbXaKRVquClqknThqvoa8/zJpx4tThp0C7gVtYIXBnDh9l6Y4TI7YTenkoIXC
VVMaiIYGVg4T7N0w4Rdxlll1WDdXZge5gmfQO723VpDExdvcJhcZstSIhpyWW2VrXG4EPaj920eo
XgHOKzU9NyF32Uy20L2t6AOx0V4z3OLdMYuVNkJhnB1fnUCW+crcFS3oAUWjWeDzawpuj7eat28p
bvXHIai6BbLvOtQxwoEImuQFyZvwkR90hbj5s+fjrAXl4ppxRlR+uA4g0pgYfG875MsZy8umo59p
MCu78S6bUzvRrGC23g2g4T7KQMkqUX3Fqc9FZ/XpZUyb97RO4t2E+BKUXR/YqGZb5uSIOCjGOJrS
KA9MjYu0OIWU1NgM5ZACqEpYGXDT3kSRNQeDomhbjlTWoNTDjOviGzykbSMoJZoj/HNJLXnEMj30
4HS30weRjvypZ4FEIhN8r1sUBYAJaqdKCwMbzTDnEY/4oY/Sv4MRVWthONaK7wQLnkz8yTLf3FmD
4h6L1rU31BxuWxdoPQu1A7rMdLAXnH6jaI9oq/Cg5fRerbzxj2b74gTw2z+Pvh/Bc0OcUbPJsm30
4SLh+7siBeiwwOq1Adb8XlucYcPJvBn+wqaEnpTcH3o8ArhhvbqP7AQCNQhQsIrOaO5Jbqm7CJ9A
UIBpoy8gSyLzjkeh+IU3Pg1ocW83RvdBu1H1bCdJdxll/MHXrX5uvY6x3pbFyg9/KOPO3+OuB1lW
aeNaX/4RZ1y+aR0zPYq+HKlYQWOo3SgYxsH4gVN38gDfKX/c9LXtvudTEy0mQFQSd6lvLsebRyaP
eEPLmQApyQ6TZG+a9bChd2W+Cd7mlZ1Y+SEjrUkBnT/ufC0Lplp+2mN/oF2kf1SOjK7sTK/tWOXP
cdbtkaAM7GjZT2u3/Vp0KgroQftJ21uCif9cD38QJJpLmhDTorHq7MvCPybUIa7tTpjbJB4POtBe
vl068Q2t608Jy6wBB8wOYrlgt8XYSb8U5It+YEnC4YW6Hto1YLtsQsYUmwv3qJtfMclre+oFLrzI
2FpxyAE3bD/pQ70CvKbzh+badZi348GGKgxhEGw5YaV0mgOtks4dlMXOmgiVs7Td9+3wZFs2fYKJ
0nmCGH1QlTRiRjlP19B2D3j35E7oun/OambYoXhXpiTIi3iJq9Lf55X5x211cfATcRkFMoKg5NYZ
OkVVZddD0qIsTDSSQ7xnnfMx+iZahyDqugP9rrOzzYphl+mlc4ADVQQU2XdY/B1IvBHcoTCcMvSE
EQZKGbi0da3YoyS3nrsuJTL2I45te6WHubvKq8QKzAJFRGMFhtFk2jqxJdb60CzE8SykupTpRmYm
cCLwyoI7xaCcQCBVbWxqGA4qtaeVE06vsjbskyCxsMpNrMxyzP2AItRsPTZx9cvIQDA7SMol7pZd
5YB4YVEVryL8jjcfeXxl1g1ltSzeaLQ8cEcasX7QUduoXj550Fp1bNWNTa+4FfaHXqAMN4I60Clm
6BuSamNyyl5XVsy04PEY1XNL25pWdzGApQV5V+ur5fx5mjnOYncNWRLY8aeJxHqwPP+ThqD+oihy
lwkdXCNhkazzmJMcPWe4AMEoKk53nGjVXsesLca6OA/TEeM0B7+kAectbbUTcbzDhInj3BkPYapI
fzbuFAwFtY5Dek+S2r2q2lljPhlfYKuFidLeDPrqMlc9kqkOA02MXxOz4rkAlLKIa2cvCaGCY8fZ
8cGEe2W9haUdwkoMtU9n+Bu6hfNmJF/VlIdb3x6ns+X13kEVkFuwMPNQT+VFFiRgDKt4yYuxuYRt
ajz1wzNNoAQgsCVcZOKl17zlToKUv0sxnDxy2SEPZbFz6bOrvYCnIw/XtJdHDZNt0z7oMQ1/pky5
1H7AVeltzKuOwDXqAZrP6EpD/gUj7QIIOtvLC10QbaDc2V0xNvpXX3+w9jrnk76PFEQqNc/PlWyT
MyuK6UnRlqvNGmeNf0l1G0pzMwM9Xl6Q7fZgvr+rUrC80zMXEyr1vMzuhIGi6XkG3HfhedA/Wb1+
lKb8HJCJUa17NjQSV5qr+c1l7mhVKUaafnED8baK4lGKlEZMtxuQhjt27HMGkiXD+wzCwTswMVSo
cqG6m/Dn7cDHuwh3S0xb19GLoJN5chayoWrFm08FQvE2NnUBXw3Nc0Hn6I3Nurm2QeAtKNMU38jA
krJORu9MdnQ8+hHm7bgavuN6qNkZzYByqoIaBA6sZRw3m17WxGrzyAB/b0YBbe+rwTilwIN/FTY1
57ilCC2dJ4CwS5dcoOwKzm9sM7+H0l+3WhidKe28p1LEsJHp9mUUXtPZ887ynbuIVcTBSMHCBpL5
dBN02K3ZjySBmQFVLrpEreXEMsiw/+BF1Q62rLzdaMRH/Abq9O9FU4O/rkbemKqM80c+lVs4KcZz
zzf+mPRNR4pA749T7H0UYfStEd68Z0JglSyqA2YqiiFDMTAyFtV2TvMcQBjc8FKZbI5rJzrkbUTP
cV5HO3fu6r1dDTHyP8rdNI1or3LZ8cfsnu2gTULYsAPTYR1773MzXzKgAKtZDOo0unHFUqR4Jxjb
ckn48VZqxp/J0pl/p2w4tpyJd4nh1ZvEyR8wYdU17+PxFoYlCGHD3FALRxsNd6EdTH2aDiDZ4h6S
b1OjGdwks2YrNAx88AkZhRIqXisUiZsdAQX8qd1evPnlgK/PyT5KjXzoaI3JB7o6ldVcYoPlHDhY
O9y9CfwNEtBmK6Awy3x4zo1E0UTGWTCPd53TOiuP++iBCAzqwC5t+3hPxv65kPQrhr4pKDsHHWu3
ngMPoe0OSVpjXfH1+tqd9Nz99jqIerIO7Y1pT8+Wk1O4S7kflCjMCiYmZJBFfKJty7nDwyfQYXjD
atMCP6M8j3Xt/NexcOGWLMc5PYLgNBtADqUGc7OC7KwIg7RRWQVhkikCCy6WdU5FaZtiysGEh641
m3z6Id3Fqis2aWz8rsNtY5hM+hprv5aStKwCuBH6wMgsqgjyUnbrCp/pLgvnPW1I1WasML2n1Wbw
YP551Y6CNutn0A/kRyC56Cs7jMVdM4yeygxtX+rZNs0QrswR/ccJu4vKtY8xH78iEy0k78BTFKC6
wMxYxqHUptvcu/6l0lJ1Nkq6yXFT5Sw0WaLWhhEUwoy3PO+Xr26xBhyjAjG+J6XJmOIe6zbnfm+B
GnTqmke9S7uyT6WcYJyKJ6rshmKkUoCEvBOaWC6RZJgl8NdVw7ot2ebmZeKt0kS+1x2w9hmNn0Mq
fp5q4ig3AkNT83SkuG+XhkCqIzswDAj+s0ZTs1sgfpk2sD3Njyk2LgtBMUuYsw3JKC+z27/o4frO
EzWQEyGH7cCSLUvL36zJnN0UCWQtyJkFU9A2MsG3x45ONyW00VF04VONuDSN7Gs70gsnrW8lx7z2
qU4llAFaKrdZp1m/2uK3a1rZERsseOh8MhaEjL3vlnO9hrDW04W4n4j30jhOasFGCidzmyCj10yO
ufsmNd9DXqyKXb2U2NYVfM88pLKQu+GJD2sk16A4m+gUv/cwQonfUeZl6QOzLCZxRYxsRRDKWkOV
FGcLV84hH/K777bluSig+6pGqavrMnM67XjmJrzQsVP/lsXoIDHaWpzU9mps2mcmKMXFCkzdlc1B
eGaygb+2ZvkZbaNW+btZz7FT0DVfl+5Gy2mC7dz52WBTtihS7hGWe76xuhLQmMcbN1QTx3+H5p82
NJ7rdG6P3OGO1uSkhG6G391gGuskKbV1I5D35NaiAHZr1oxvUWn8obQ5Y8tR/G04tO+A24Vrrfwu
0kaesdh5gUvv+2AvUpcZZfuEyL3tDbApSREGlhf+Mc3iFib/dFuE7MlkT9ZIwr8dV7VPqcHBKCjp
Gn32L3mZNeuorbRTYycMskQLwbgUFvfZ/Js9L4csWluCcE54bveIRZ4GKzuuxotoP9Ew1gmDyJs7
HKZWucfUaI21QYvFWnk1W1GZ11sC/Ed/Fr+Vm+hBrMv0CJSvxchvbM247w51kXQc0LmVMEc+ivDH
cFX50C17wg3hqW1Rgbyn0SbneQ4qCM4gB2oMqj6xkUgsD9bcP1C499FmKj5F7fSgL34dUQZyzkgW
0DlSsiGcOQ8DtsWGBrcmKpkH4gwxaEqtr5ACnI2VtnzKg70vXWjnjj1mq7T3xdH2tD8ZQWKdTGuA
5MjzYAFXjoK/njV6DvmRut3klMxvIlaON3+iosDF0oVCG22sOoQXyLIlBbYX5VQHDZNBybPmZLsE
2S/orQ990rxTPbb0LcVDfHCta4nIIjTuOJr2iAwbpgT9sGvNpA9wyNSboFv8SLCv3FWz7qxL1k+j
5bDQF3WFi6Tivm9RI/LvJRvsvxXaGtofMFDEi/jAvoiCnso6SyX+MFPqX5myHnaoy6ucagidMr64
PdShOu6NLZJQHxSANBnYLD7gJsw4azoLZzR+S/zyOg/duMoQwZJqWY+10XOLnZWBKUuOZpEf6pRe
g0iP1KEY7YcoXPr1am5aM1TaI3+1TSopOsvweXy1jGud8t7CjM4kOYh0N6ZWus59bWQOEC+JW+zz
rvltlk36XCEJ7ViX4fDoRX3NO/XMUDUdRh3A11xkrwUz0iRbceh9BRt4bLehm3JMq2TDHWmw1j3Y
4/XkEbCvw2klW1MeIRCzuRtDzoa1TcC8STkKzKQwjCg51gANzljmgsXIvi3GyHs0suzX2ljpwTT5
ny7GtbXuRATHR7IHRLe6Ne0DezDIgj7siA4ozmJtgvyWgkVAaBiMgF7ljT6X+sWHV1ixJ9xR7jWu
oA9S0clB9+L4KSUOPkcd8uV8xuHTNQszJ0j8DrwsZNZVU5koNLIILxT27vXR8o8Zs/Shz0iZO1WD
38nMrrLPIFpHAX8OzuVa8jSVboHfZpJXn8igTMhPmJGR7XL2lKygxuYwVxZHZVojykasYdMlG2FQ
OtMW7RB4RLw2dHutiIP0SJrOe8Z3hXa4STEqyEOBg+qWV9o1n1R/6Jy0ufpRBPqgktll4HspxUjr
N8jmdT2GgBDwwsn0Klvws01mx+c0pPV96ltzp6iuW4+FDv9zufF7PadJV6PGsmxN88Cz4xpPjIp6
Xd3LKLkJE9F3tvpNpiX9iQ8TzBXX5TaqKn1fpR3ccVQeVSvnF/2SzkYq81dZMKOEA+ajPmUz1MfG
H5oTi3vsNtu+rK0PD6EFkmjDH4l8x7b4h1Tu923/3Vat9VwLQJxe0j4X0MUxA1FxRcNI9mpn8rt0
nP67hITt2JNPpR9+WFvjKBzP07nXHHFozDG9eKa1A6deffAYLPAg0jOQOqU8doIeSr+b3KtM8ZSE
ESU1Y99Bxq2huLNKD2PzuYn9J5nPXEQ6p/OJjsQ1AekJy2IurhT+QJFLWvvWV3ReS0AEJVLerV5e
gBhnpGXVeKfVxEQf0K2XGdf4Sg6v5OT85YwLVmPI7lMlxn0zVj95RamCR+URxHgdQ5E1jffBN6Kr
0iEiyxLmKydfpBv3ZKNzbjzCDMj3MlmbeiG3WtS5G47W9qFuVEwIgGzbXDH3K7y0CUMtPjg63a2W
Q505aOR4o/TTsI0b6WRtBzcFqrnC5Mbt/tM1ZpuJvGwPcTlEmzZW6XY2U4cElQRWR9bpV5rPPxXX
d+z1xbPld2Jfc45epXyXZ73Xb8PI7SdxUzyr80D+MU7LS64WY4tFxR2TaHjKVcWWZY7PBBrTq2mc
I8Vyu2xFjoHEf7RZVN4o7KG6r+eqIzHUnDwHzndvFc0V3NlBr8tfwl5Q7SRzDp5SDDQtGGmXietf
odE4+U+I/e2xB+NuERGA/BqFv/AIv1qDB9gxrdNT7YTZw2z4wpcUEG5cEaOQoeZd/KRE/DMJ6I7S
zM/saDljVf0+940p6JLWfJTjv1Cwvam7zDmDL26una5fDO4Zm6YrzW22PEW0DOnWiWKcd3ibBhZY
djaX6IJd+xRppf7w5bFxdoStsq8UeWrtjHpzb/p72WbZOSNcwMEzNd4xJhLgNhQGc9YMb5wX++ES
Vpb3IZKWrjmHh6KB/MN06LJdgj2HZtn9LsYE66JTWcfcaD45EegnU/FM8GOx1YmDu8NUnlr85Hwq
3JzSpcBuGMVz6THrWaAxz/9ePBZUIDe6R8Lz+04M4mGIeOXACDlaSYOLKDHiUz/57rqtyRs1NiWp
YTRw1fISUeaKPjEM+6zrdn2fGofat5OnEGOco9dbl/siBMB+PjkIGHv6DQckGRqsNGKBlS+iVxUj
u0Z5E5751AsSjDUCtJUWn1nIIAKsI37QWWnuGrajr+y2sek9UPYcK72ZOYa7vD1Wnlu95t1yeoYu
oPq9RmzoYkX6S8hC86cUNY9A1747HUpf3+j8qqEnrmyFHim8xoPXhtN2ghK1Kbv8Ws59zPzEEb1M
K/2io/UvlMZfLQZl3tcifpM18k7tkRcbJhVYC7vdjoy1zRDa531FI3amNjmuTPZQPjfhxA7vKnd+
e5EDhtjpKXGLbkpiuO3SYtyFTsOhLeS3UVb2sCfPO7GnL9kEDwk6SRbuiwzwT0/13GMgXTKQO3h3
FMJnmsYPg7QhixLTWfGdJOURHkj/BU5jOn9pnwNmuKVhwr3+e0lsw71akaVfoDFtoo3GPug9s2p1
cjIueCMtdJjd4Dv7XHonMWDv6xrp7jKtzy90peLdtu3uRXJxI/amr5ipkh3yIUeqmbaWqokgJQ5+
9WdiRTTFhn6WCeiDyvPtoylmYIcljEjRsKoXufjysAq9NEg4TAM2FUYuPEwdPvnTNDk0MLfh94gc
9BSHyRxUBUYF/59eVeAxLSoaTP/JV45q8rM3/biuNo4bIXB2ApWh38Myul3dLqmDOBEv9jxAgjdp
b2jCXrzUVKD+5z86Fc87aHFToLK+2+sltvCsGPPDNEyEBfLoc+pE/JJVT37ll6+9GUZPgxjwXCTJ
wx+kdgN8sKtk+IyqM50b4Uvseb77SItQvhr/dhHdWB37sFj75D6fZTafW992kVPS6TktUdoImZ1U
hgmDY444DS6RqMhX9fscssIiXFAdyWb2O6XQHHzcbIAFOp+eJI7QNibsYrGXz7Yad00+eORLsuJq
T+QgqdTpVhNW820PWDBgu4uj0m7Kq1nmP0gN3q42dRwM5iAOTOR8JRg2VmPOgj+caKNG1bTWeksd
CTVBqPqGPV0cBv51VQ4U0tqasQf+2976mSNvlUbm68Tuoe287ok/2M+klL+ZsYdsu1QO+wIb2kq1
aXjG9t1u2WqyYA2Vc4Pcv/PoM+i78NRHDLx50/3wcSIQRhScTnEngiJPl0exIe6cdK07x8qOyI99
yjV73LZjCfD2bbLz9LmONPXM/BatAI1K2peYj4aCM/Ywt/PVHhHK2sl964TevWCx5Yjr5tOD1Y5x
pf5406VuciHCYbOBnD6V0xqXfy9ab7DsIQOJfsG/Y022V7Xf77x4PvFZZUfcesZTaFNH0qWPqgnF
KaTDl6YZjjWOK55n41fra+ab8ZU13dUb/ehVamZ0gyjyNjo+7cC2W5Jvk8OtU81wy735TAI29I8g
bwCUzugGQTExos4EX1kTF3rQ1Kr5RzSgsGfmqSxoIrFpBrp3VvY78fFejkkl3vBJSUx2v9qeE0ni
GFFQil5dZFPcXKvXbhwYMAHJHo1nTtTJiLRjU/HJA015c2aj21u9C0LR7T84WRgHgmPihGQX7cfR
yAN/JDOjsrnY+vhAEU5Syxk5qkp3a0ZhvSnJzpE2U68SVXzNsvt3ZpnyZe7uTitzKpHsYTs33Xdf
tU9TZXib0aImA1LFsS+FDTwueon8Wj91eWut7EmbNzwnvN1gWv1/xqb/P9H0/0Y0JehIuPX/TDTd
feM3+O8k8CUcyc/5X0RTz4I5CavNxPxhCfLC/4UC9+z/cADzcR9h67EgKfmh/8k0BXbR/Bf6W/8P
yEVQTW1Ib3B6zP8nhCm8iv+eY7XIrzr8z9ZJzlpw1Basxv8Gs/BNLhFKWrI9etl3mVDfAfhLn+sf
6JBHegdhmPnpS5zXZx0D/LQ44b3FE5/NBnVByxYro/sZAB0HYRz02eKl92gK3A9aQtti6G5D5Zsr
Y/HeN4Px8DrtSipzkUr4BlQY9dWkVxvS+d8zFn7d0fxTIvo4yCR78DKxsIbh+G8W77+xpADGJQ+g
CAaIJSGQLVmBYUkNzEt+QBAkyM33gVhBu+QLaDXEXlja90rD7U/GhmFLNBcNPE6gloQCP7PHjgd4
egDeQ5ZXW8nU/IuiEMFXFiRG9lKPiYak5rUorU9jyUJQyWHwo04wJfpvK5P3MMOA0iwBCoIU05Ko
SJdsRUXIokf2ilOAyK5RbMGswXl1bYPNHAJvIuUv5qBHHULt9nwKPxVBDpCFSLAkO/Ql49EuaQ/2
77QvJARAliSIXb10SzJkTk/lkhSxiIzkS3ZkXlIk2ZInQSe21n7UDRsMZA9Ko74twicJIRToyrs0
j1jhzkRCjWBY0ipyya0IAiz83yTOkjoo4XONt9yYN7xXd53gi7ckYLBcHp0lEwPYod+qJSczLImZ
ml14p3CUuY7EPY07jDjtuMLj+Jc9yFURvDFBVrfasdRxqRDLsYnn+MR0wKm9FZHH9eBA6LG/UheZ
U2urG06qDajru0vgJyT4UxEAituQh8SSCSLfrTjfO+y5use85IaS3HsaWos+Kp31XrkT1tlsu78V
tj72GDB2Eup/yCEVBJKcRrBwIaKUs52ylswSgYZVOKmdhmuzJdTkudLiUkifTOJOZId2FifDviZe
IwhElQSj2sJKVuOIJQPDQHQa/ImmYnJU7ZKo8ohW9UvGyiFsZS+hGH36Evb31OGhH6VOPexMRTUT
JhYz3vUsJQfiGiS9KqsCQ89XJhyyCxhGlmldaAR5gajX2I6/8srpKZFJHsRNKC+dnhysdOrgN0Jl
T+s9N5b8AXClxYIM+nJ8HnukXI3qSdEgmSPShAfbD9/nFlOPN5GGGTH61hj0vESzTp45XvpeYA7W
IPskTQQkCGMOXZRs4mNiPjixWE4C513xYdagPHZN19GC1nH5TmHz3HidPEhZT5uiGz7BjodRsU3b
2ltT18vtwikvTap/FlrkH9iMvSSjMFax66BXoYQN83xOtPhclly7I7I+LJf5Q/a4+WSvzkVrTUET
jmuHxsh1S/i7TDFBEm5JMfp1+zAkbxVylwo6t3n0Xqzvjb/aBBKgTSObBBKNal1c9yQb2X1DqaIt
bPlLV+PdK5KBjHDfr/kP9hHa9F5zPCBrVDANhkHTY9d4a1MO1LumdbVmwpqfESO5jOSfGLMfW8z6
1zh56Q1OEbKfnx2Va1dMTH3Nj5EsSNjtsQjTKLYJ68Bx31Nwm1fC6puMnSlHb/us7OiraVMipKX5
ih3J2ZcDb6zsavxzEQEVvhVQIi02ih4mxWDp1JvyElt9Xw846bxyM5rVR9a5dmBpVnfK2HWp0lzP
45c15/GzPaYbIFIEe4c+xzrBMdgaqW6HCLdYst3zoEHtwnHN32cJaGpLldOpr0mF5zPeAaW2teEQ
Fu/9S9L2Lj/bJM+37OpQeGg04rigUueVKIVL710U9MuerzHTYGyleioj4xBhTNvqVdZwBHKohnXg
vNe4SHHN1DdHGfsmKl6wsoQBZ+mdcMbyBL7rYMn4kwcoQao5fIqHfAVga3xAm9zIWfhoWqM6D1ZD
tmTGzqvNRf7aFqyS9PGSEA69GR4PFM8Pv/JE4/ene5HwhkSq+KMleAr7BmXVsZW99gzjxWyS15yY
WtAU8Yk5GudZjBXH1+mmzPXq5nEZmADhoHvAzgFfvrfjftrIvjC3jQ0Pi9p3EjYR8YAwbBF9qXSO
5YcGm/A+ESaRk25RXQhIDd0ph3U/fki6dyDTRa/9RH+bH7srXA4TyVtPrm0qajetqT3Zc5OwNdVx
j9VPxO66te80w7tlUhOLp+GpL+3iOLb8UQ0Zslh2B9r7vCWl2MTzS6npd48k04ksLFbbsc53FfU3
ZTJLJK5+fJeVceGB1nBoE/Fxqu5FOWdbdhkGIZOwOTkcMJrFl5TOLMsRvpqbLOl0LlLupCl4PULe
WWL/7swuJuLEKVu06sPG274cSXSIsnx+xTScO+q0bjghryaFlNvWRnds7PIPzxrnbXatl8l8pt1o
PLF5KbaF6f+iM5NNsafe0jn76qnmO+LndTdcS/vZmwOHtBV+Hrjpub1Tuvu3KSlCtxznPZEmebcq
uQ5EbY7sN9qZUiIBXWKyILNHjbUuq2k+VUsfgNY/wbplW5X5N0/Shib8Mdn5BhsFj4dxlnfpFdXx
wvrJZ/S3TCYRPCSLkonTR3vW+UIzwrcfieumVIHoxQ6nCoQnbxK8seRqSaVyNCUmTUMJzCM3FbhF
K7y0tN/6m9xRCLMJFRJpe5gSPCj0E++cUtuFXFUHNfMM7LUsvjrgA+teHWqqICv8vSzDXGep5GI6
oZ6VfXdaVh/6Uif3r1Nu0uvfHuqAgQcahgCiXkrymS9thbFs7VhKEjvXjLUOW4PVRYXvpsx5Z3xq
rmfa1XeZkXymWs+NxCmX5xKIg9HrnHXlu+lWpFJxXnK2EAa4W8Ky3PF3kG+Reu3kT9N+Tj48Nt1v
OJq79XPkUruVkGuUgg2TAuFQlkvgVhrRVqVzA+o8a/eVE6U3K9/Rh4yVpogY5EYBfoRRRNeRGXvI
JPk0akfMeBcgU/NaufS9pqX7m57tbk13Hp/x0iZdEydX2SmMyB5YJkYrM+LSdPXK2DpV9s045LNs
rlmXpB4MCcWbMScGD83ZfFNm0W9bYdOsqWld0LZ8VSygMgpQf1vZB1wrR+D8/Y9JK4vh7vumkO9W
Pho7J4+tFZwkZqzSwXQS9qS/7H7cMleG+9hizjbDoQo6s1KbtGi+Ek9Ee1HZ1d7ELITTZx/jA6k7
e6Bf7OoZznTCguc9lksG5cwGKvw01Kzb6zlVG83B5+4Qctli5jsCC+Q51cXO0TcVD+Y+e+qEQ3M3
020AW/Ayuoz65hjuhsqBAmlAepnSEieM5wbVVBR3VSSb1GsebMOae26q8tYSCuOQa+/xZj17ontO
sUuTgqhY7Bp1vbakO+6NbDHa+clMj2jrb1m5CmxETrtzHEzrDQ19XALVHxwe6YnTPHvLmP+MmI++
tSQV9LQO3HznM5etS3mNme3dHPy/bMZ3PCHnKTc/7MWs3Q6yWCd9SkoHh7enRx4pbR7SfTcbay8s
rG1V8ShgZ3c0vPFW5vA5+8n9RJ5dG1We7uY5uUVtRp0oO2xbdWLtF4eR0UXLk23B1iMt+t9Qig+a
DEnnT+EFNPI3HsF9Xb9SvPvHVWy/im7XsSlKB+9POJTfsiUBH3/4XnebYmibPceNV+XbJFp/97F9
0FhT0Y99iG0f8nN303TrEIYUyYXtbRxpw5T6JnKxxLTUCguGiI5CBA8xQE1NgOCxa2NvXWvNTptV
0GrtrnXmV3tsVlqZmBsdSxaOZh8e97y3hP0kGkwynuv+sbt540XtmeZN8BEbkie9DCqzeni588yT
lqYXskoM3kRzmjdYnIHqZEuqPjwtySO8ldRdLlyNojMu1aay69flPzJRJYGv7seppFB1eKqt8Ozl
VP8WlvGrNNSpMbFhxhQNQKLkSSv8UzbB+5m8I1f2T2f72yiioS1lAb7oafhB1r3eBVUW00ZjBZ6q
flEs+DaoR+SzyKnzZ2r5bLb92MBIrkenWljfjnVvhABWwW9Yi2Zv9Jw7fIAg/LjdszQkB/1aW1Bm
+H05UK9SA7ibyzNem8gOWL/UBP6zN4pg0KS5BfKBMWqo8pUrwpXmLR2ixH7wcC9fEJam+eKQ2jhT
fHLjmAJD1v8y+h/sndly5MiWXX9FpneUYXQHZJIeYh44j0m+wMgkE/M84+u1HKwqVqfd7pb03NbW
uIhgkBkVg8PPOXuvna+nMjrA5dlQehxRD7RIMelYzra3d9BczWZ0mdlN+xMUSuSiL8kT76lH3t7m
xsvYND+GukGgvhuN6g0B66OGzT+5k75hXpVauZuc8afmTcfZfbWlfPbDkGZx9kC8zx3ijdfGHomN
RrGQzQzfy709hoeyKd6tSb/pTfNS1GxYMAW4IoTHDsYuH90H7BaWCib8gXX5UkzWITa6Y9bfZ63y
kpXXbOiJjkbUMFjTujTk1snTB6dPD+F1WXNxnX3kOJk1YVnDO67lRyqylGxDxstxgbUVRxPfhpjk
wvpGM7ObxueTUppsD/WS4kE61aoZveuMTMd6Kwt68FR6ZzswvDXaA2fQVtpdX6ovpHlTdQqooa+g
8JDUkwA6mbelQSRmFdzRyuXFaMd7oMkP7pxdyCYigLLbMZ/aOZ1zNeStagtf69A9alNmjM61Q+tW
V5WsVgZlGAmqMDucC1oDzz3mZPAdTCkdVL+2dcqa6KVL9Ns4X8lJaUVEe4od+05o3Q+Cks4sQuu+
bz4BDJ5tLb/0RLSO55Go7vDC5io9OkqJnL1O0iLZ1b1y7OozGR9qgxxXFAV4Yk7B/Njqzb6m8c7+
bmW7Lq4+9JyWceOJ4FGTzTGS8cbLvFPR8UlDIM/ebRdnKhSUa2qaZTf16B4CJv5Bnrhr355e+jBe
lswc21uTNi+Npt8JN3zTYRf72QHg0E+8F1tdWPcZ9t9pKN51JIqT1m3qvnnAFhkm6bWHPk6X/orR
4brNsqNrR7cFAVgUjEwKml/AlW5F57/q1cpzx1fZVk8BC9yciC0pjg91Kj5IwcY3YLqPfWY/Is3/
8FrtHTXNKZdMY319U3jeRYxWWwzI6Qg3jEHNqg8LVoiXIsar57J5C23kxkyTsvAH+KW8wcFmAUis
e/s4EkZvF4AH+kFbjwMIhdnhaz9lDfpcN0DU9csc+MrJSn/OR/pTiaN2wIqGavxoSb7MEmfbaN7V
yGYiL50fg1VtWNPWQdlfdYm1LdOXTovfct4T30vuuyLc4tu+mOwCHoWX7zuSxjSdGt3p7lkwiPvS
jI1WjluvzE+aGG9EgmwwC/eNVR30dtrHFBYWYVmob+7jODzGtrEPzOmyc/ho0xN2upuRnj9e3BK0
vowpiUzg6Gl0kH21hURFD0Frzpr9Kq9oNF4T6WWuaY5hYYsGeCkA/yscc2UK4yrpwo8a7W/VQ5vA
zkbZboMiGZ0VwqpzlfYHw8VKYZPNVbG6ElVOa9wj5k0bP7I0fipBq+0DyKJIClEbo0OeYO+vqkR7
qLlsrvysvJxq81Tp1q4w5NNc8qmeSrSqkb4jzAeLm7hqvdsyrm4Th8FGU+YviNN2Mq4p2uab2SZb
DmP4MOl3g0fTyap2kaifvbG4rSyoDU6cU5naMLtSvMrI8Uj5Yo4aaAc6ciQPDCwcdCf0mBbhWA5w
5dvm1SjELbjnGexhHqXXWZsdhabvjXa4zlUn38nWOJy3RkJpNFbkyT/aQ/FIkOl5kv1FRyzxxPAg
bvIf3jQ/xJlxb5fYdarpspy1bDUge19Z2JxIfaUkKhzGohDl1Eav8ud9QRloi0PLYiJif2MyzqSd
g7NpbZnyosraH6EF9x1p12jfOdZwU8v8R5hda1F+jm2uuFR/OpSBaUDmjjqns34YwDbB7KGmS9ga
iF3lAFAI6x84eR7KVQh9I2CN6Ed5SevxCqM5X/uieWrZntdR8+qK4JINMDutIUF+COlP3Dq1327V
38r16SKkS5FPYly3kXZrik0miw8oedvYWj74eKEObJx4VxjZDo79qVPRBn73qzHlKYfenczF1vSm
58QYbnv+6zouFEZ+Hs1+6+rVZ5AQNTOZcEWd+bmucoSt8zadfbY4/Y0QktdNK/GFgI6Kw2Atx/FC
vV9VV7z0on/yzPY1a1IyuJ09XvR9V+DIKe/Mkgk9WiGT63F9mU8fqR38iuJk1erpmy+NCFUMplLP
6vBQUwrbcxxtfNQfao/IvNnaEA5HUgVVlLCJ6mgt/zrQ5H0++LeG2Z7guUhYPtXMDqu4b+v72Wd6
PRmrVMPfJ5H2mCNJhHaeHoxo19DJxlWOtNsBgr7LYSwDoKr4CNDdnKsdDRWlue8ufWPQt14+OBsK
9PvYfkUrcE3lyoYpLdixTbfpfJRefo8ejeWqn3/UvYWbrCj3SCC2jsivdU28MGhPViORspOVfSTN
dBq7zwBwHgv4U9oD57JSzeQjm+4HC3veaNA3rTqgdWT1nmufvkLnYmysqeox/XsbW2AXxi1ntH1x
UzT9ZcFn+ZQ6FOjJyNg56t2TjapByyL9kq4zuzqC5YdKHORMd7vAk1HE7I9Ahf5K23yRvh0aDxJr
p5EQMLN+CoOdkZM3O6IYvZsWmBUNEJa6ZsYlWlHCg94N/JXn4KzvpjxgVZuOVAArd9O3nqRybl2G
Cc39WJj1FvV2uHWa4NAJLEtNGDxQEbzPoU1CYxPXx66nZR7gyZA1U1nLRYBohhD5MbY+xMK78Y3K
3A+2dSMG+7qpCzxhlvZUeSmkviB4mDXES37+5DsAkp0W9L81dtombCv7EJcQCVNQIqslrCzNPWij
CgCC3FYYQEGSoUG1kOIFZ4gK+BDoQA4qkOtWbYsfjmax/aHUw1YWrvw60LZ2dedoeocKPm43ZtcT
eYkwPAv0dF2TZM5UBbc0TH0Ek663r6qGVyiadrTZ26uVX0pv44XVEYym9VikPxkyvNXDld0BjLLl
Y112ZKZE7iGXvIUYf3QTpRw6UypkTEiOuPCkw05IzXAYIvJYvLE0DVTkIkqUoIjfwjLjG5x1R8cA
ytDKEvA4cMV1nFVHK61IR9H0LZS/6YKIJcm70QGJbNAY+bH/6gxsT4MI4Z3W1GBwJDXnyEfJSpBw
FaJHNNlDl3DGgJwhkZ2dIrlPu/Qz7okZSr1m5wmeHhNlLmriJqzHX5nrcrl7RuZHBVDM69R61GL7
qQixKAHBuW/UJ7muGYu0ruKGGhiaU7hz+OPa1RgImhs5JssaVXjCh61GortStvusCzdUqrjRlCYW
B5b1QD7HU4ig3b4BYXyWZX5d5u42MfjIOj2MjsYfXlBPf8z2XrjZgdg/KDqaP7H7x+effsIlQicc
E/rs8Qo6QYHFIH8qB7BNmjMdO9MGcVS9c4m71KErrQ2dCteuB2JcG7wbBr4A66eB+sAmk7x8z8xm
Q7BRhT6VhQmOEEL+5o76Gpl+i1RGqtZhCRUDZhlqPutDeat4fRRREORgxCYBdz3kuzyTGz3U9jY5
Z4y8kWwnSLvM48jQAYHzfhjlA8KzF78Bax8Vq7lMjrZwjmimH30CkxB1gzf2kLrzibka3M5YMTA8
mOCD/GH8oKxSSVk48hNsGgV6giEFUKkn+Yvh9Ud3HjaDbtwNcfShD9kavuh9EFvvZj1dxhAvNsBH
fuqjc0jc4cmKKEqk3NIdetQHrj5e/VMrnq3eDo8+V96mFc3a5ptMSxr4Jg27HZ9GUtzpyzrYSaku
qiQ+OVwVY59sodjU3mWgn5q4vCN3cU0TZBX24xVDrmdBt3A1i/EzDOvbiK7f4N4xQ9lUur/TtRog
xVzfB2P6YGbdtQFDRI/D26JLz07rlxdDqx/pMPdUiXAF6FfnTPfbdamJE5ZZRiGiPtKc/hCtf0jG
AE0WPNMIZZI3tHwTzMuqT98C9vdESTm3QzLsxx6BtT7wx4zjKACuiOTF8dsfuu5ctxrRu2GW3mOj
TkT8MeWfQUxDI2ffaLe006VzlplxqXlia1raCtlPsAIhflWTC8R/yHRA0PuGaXlckbWKzz/qNqUe
p2syz+4bkMToht/Q07Iy6jP7GJDG5EWqD+dlMOAFRtB49nQDJUpZfmJ9OE3MFOvZvLKL8DZq5YvX
e48+onSSujBhFBGwmYHNSN1sMYrcuJpdr7K6fQoqRoqQM6tHNMrXsezdtVeHBzGnSjZdfKZ5dTTG
/AajwDYyWqaypOrK1sCq7iEh1lBc0+2FFOvrEs+OOkAZGL7Olpuauvnbfb/d/O3Xlt/4+ntRs08m
i9FTpowl4j6KCwMkDS9hXYE2940sP8G3yE85swJGzPNdHuOasVMAVKY6LGffh/+L+0aGJ+nKpy0i
hyiBrBcUpymcxQZZQAq3JS9PLjqcr8NykxSc9ijnx1rv+hammVmcMPzyB6BnAnQMCfaEFZ3OKFYt
6hL1dO0R9cx2OS0zSQLKcjq3xrVvu+POdyMWZS8bs9NywEL611kDRFX4OM5Sj/TQsjq6TsfzXZ7m
12mi/pXldjm1qmGHjbIErMsWrj6NgBvgdgx/Hpb7lpvLD6Qb9Lzvf/+4UWcyhRrB9WJYQ3ErdHqW
3FmSujz2LRPNqDwxQStPrQ0/Dy8PCoMkrE6MU6vTcvZ9WO7LoGYdve7dLfsbXxs+UpKAj6KGDOK7
yYUb0I5DCPs+M765wncxsQFAixUNKFDtQwLTc5XRfEvRSPZuQ6/KHD6T1h2oUjnAU4LWX4CuM6Zp
43nAYGaWSctBFpuNEL2SxPCPgZtf91E5nWp7Ajmgs7hO/VVSj6A7HDmuEe6+jE6JR4CLINUyEDvn
We+n9NRTBGDzKK6QZKF+bvppOxfI+QOwI2nyS5fVyRpd++R1w4SEar5z4yE5mbbfnsOCfM2peq/j
sDr0uQ86hGl6M+RXTVV2V61deayo4syUocA9I7eF0x9l1fvYsg3+GRNdvZbwZhYZkKGAySV7Usml
ytWaq2LCCpqhM7RhPx+1Qb+1BqO56p360ihQjcz4z0sT6S/78NUjsuP0UkclHeStddWblnUFS4Bv
vzWSGC6uZ6v8JbMk2vIr3RU2sk2W25d1FAnlZL+J2tE9SsPyLxLTZweE+UwbXw2khmu3ND8bs80u
84L9O8Snyy5ky8L/xu7o0y2YeFUTj/ZvWLNSe83bMNZ4Y60iv9aaOb+eo18EBzjIjmeE13QX415P
tq3gXYEPxxZXb/FYJ1l+FUqZXenaA9Ol8dKZg3oTlikjFdptORGzu97Azk99Li+RrJNmbfO+R/md
GVSSVlY1XYiD5+q/LFoEMyO2lag8AhfNOcA+QM7UxIWJrWo2b/BhsmU06fcbJeVmmE1XGMFXU+6R
G6SeCbMnjekc2xtDRyrsS7fbL4rsAjr52iuzmiuRl8LCNH9wvdMPtOke2IBsdfUmMlFCacJAJWMm
x6PCnE9WUglru9z39ePlJygp8cJ3BS/MeY4OeWml8BezZ8tzPzoxXxS42FYkAtzDzaGFVl9BXjvF
mv84jrDnxjdRWZ96Fz9MWXCZkG1BHX0eRuMhaoNs1drGE67qaqV55as0IXAYM13Zar4b5r47Z6m1
sTWdnGR2ioYAd84A5qDJdVWlp9KKLpqcfV5cYa6GWhlZYDYltplI7511IftnuzAPPXk5kB3NEg8d
LuEQgazw2aeikr2rgnRck8llr3OXlHDb6B88rlXa6N4OIIJpNkw3FZEPNLROlLdAGLAIu63zNPjD
pTslL4Nms02l8NRFc2NkSGeM+pQeGG2zLRm9re/ALRniBoWeVV5n8rJljAqWs/dgx9RJdA93awNJ
gF2+JEgR3nEL8qD8OVRswmSmv3YlRh6ZedsBbeJGM84u0U1kwlu/HGq7VWUQyugE450fsfJPY0Gn
L2jWGAyOhrjxUY0SbBntNLMYz0Myu+sx6390wrqz57tZgT3COrjpNDO9iD00GymgHdNMVmWPzjiK
cLhqVzrMCxZCDFQzGWBVrz37JZNXM8yZ7SbFoXbmNx/8FIVrfUfiLZGqd45zxYr/4LVkseO2epww
YmmTdVFVBtJpR9y6RngsW3icxg2YuIkmOTOLwm1fcxQfSSGm3SQp/brxMy8L74g6VrvRRqCkZcdI
TTfNs4EolJj3wwyha+NQ56EBia/nWbexH/MypBMKbPNCj9lRNuaxYxA25ka3alpwokVerg1CMlYW
RY4VkYdkFYhgS3i7YTRcFsFZsovbRI0OiitL0OuPOHGsrPqEn/Eu0WauOmaVOqaafR179/h5xkPo
mHhFc8c4V8FbHxrmc+fQcHGaUwaZ/hh1o7XBjvVsaFcV+7OyQIFi19VHWhks0/2pKMNfBmFaK6nj
Vq7TG4/NWW/2VMYBWjEtMjBygZspKKC1MFmnNVfgsJlPaivZWPp5chjZmTLCU1+j9K4JWcZC3LzF
bkunHqX4yncoy8ibWgUfbiPyM9gcpGoUP6tAWMX1SDthZU7uQQroeVS7+V3dlI8opt57O/6Muw8C
6Jxdb07+RszBgXXXvsl4sWCPrEyI3ruRip95wPgId2napN4k6Z217e6NyLxuV9FeboWNlbTyiJNr
x2sjHLttJRg+Vj66wETlFDhvIak1O4eKkrf7ukRe/eI7xmcVztciykxAC7W7jcdmnTOhX9Whp2/n
Qee73dIrFCbbZpoe4VQGTDQ7DSeEb29CqySUNLQ7nk8zbggoclciqG4Jt022mon1FbeRua3ltPU0
8rV6UNVaOj9ocwzeBEsflLwrp2ijfaAb96HDntkElrFG29OvJagBDGfs39L8c9SSYdXEE+UwKxst
XXEZO0h0Cpwcro3NoET55gFkd5raZnaG9ssJ3a0069cOjudelPUtbVnvYLnGdcRQqnbCu1RBPS0m
FQR1BnfMrA90htyrQGKQbtpSP8akVUCd67KDByRj6zoQ44oUj1czDifL6n6Jan7KiADmb4sT4fAX
nT/FT2l3HdrNRzD2DxXaAzZqYPAG3d/Wvr7vYv+GLgv4pqCi+4wPjNXGJmYQyJgfGO+1Ng6rzFDV
QiU+CzrAKzalw3ZUJFKIpLpCk/YKUppAK8VZz38C/FI7t91V1CrTcEp7QkFOI4U7rfJjwn/Zum7x
EE0KiaoFn3kDIpU1zwIehi804rq7SxRKNQmBqoau7l6Sv7AxFHBVV+jVQkFYCV6dGBUDZtVlg8dN
wVpbhW2VCuAKYYwtDLwPWq7kJ1zRfUn3joK+6gr/WsGBxbWjnWyFhm1Q52/6hRebKXSsVBDZRFFm
EwWWHYpnMs5Ix13uUYdZYWjN8MFSWNpcB1ALWyM9i7riUhWUAGw7SLZfN9Gc7GsbzC3AD3tHkc1w
UW3+gOKOCoq7nAmayAesDNtJUXSjhaK7nM41DedMQXYtRdudwe4u9y8HsD4kTkDn5VZ70OH1xgrc
2yiEb6jOIqi+QuF9J/qpfAXzo67Qv6WCAEcKB5wvZOBWAAk2JbhgU4GDpUIIS1jCk4IKhwovzOJ+
DhVwmDfoolQcYjjgwIgVljiET7zclShkMcqSfF21imM8NCCNK9jGOHK8gwvt2FTs4+XQKxTyWAJF
ltCRscER61Yj2vcVOnlQEOWUNsgmVWDloAfjCGk54B1HDwh82VUYZiAlA6EuoJkxrxRntCXwuRW4
GbrBuxGAa8xhOnewnTsFeS4V7tlW4OdEIaCRO+qbTmGhMwWIdnSUeJGCRlsKH034z0/K1nyXoSI9
D5QnYGIYXMS1ChgFQE1/m/GUglLTWyjPLZzqdCjNvbGwq3FFVud+AVqrVxnHGlRrhbsu4F63CoDd
KVxK7uAdNBQeWy6k7OVOCT2bjxRN8AigNtbleusqyLaEtp0o7La9/IMRHTeA3IVCc/fqRQhGBgYd
3O5KAbxrSN7Lc48V3Hs5IxRBbjqF/m5ggOPTjm7rnm+aUf80FSbcY+abKnB4AUG8VShxHaZ4aAMX
rxRmXJu76zbjCUQ4p0xG8Bss9xdl3rgr3JFwauGVVwpc3iwI84Dt3ATVnBd6h/E7vWSsXW5cwOfo
hAINELp06SaJMdgYfqAw+VAGA+bwUa1HO/vWvvMH9nqTV0HjFK8WrPVYQdc1vdkRYIl/UAHZTYVm
lzDaF43/f9kh/jM7BF5y8tD+fTvE+S1v3hrMD3kL/+f48b/+u/H1K3+6ITz7D7SQCN511+GTYarA
yz/dEIZu/qE7uCGECyPTth0CuP50Q9j6HyjIdF0K07M8fsJz+MsdIf4gU9o1XN20BIooonH/9//8
Of6P4JOBhcLK5s1vt/9b3mU3RZS3DU9ucWr8M8BQ5x+wdEnAl8CDbwrxW1Bj5bcuwD3KYfp8RytO
dSSmnX4h22E8oTtcgzUSBBOVEJq6qj8TSVNxlRiZJEjHLU/ESoQgWKikGxGlx+U+yFzVaTkjwaY6
fd8sINj0be0clh/m/mvkowUfFIbbUD2k5cxSZ3XXWcjLEVv9dff3z5b7oFLQzPn+ccsgaV9aybnG
8MWW1q0IKbOZJFXIWbXopc/oZ6WkmXBNPqJQzE4se+3aEjXiKpS4yYq1gu7Wgs6OmX/j1SiZTOqp
vs70hzwYUX7ZWKpDLTyzLOD2FeJX33bVHvlzaF/UWXNwO7Y3c+boxENxaACRrSY3fTYynTLWGkVC
f6p1j2zTltdR+vlOa11tb4x1SRsN+Sb/Xnn67eZYWq9zE2DqnsdrmVLtcX0D6zqzyDaINYzGP5WC
uFYoDuNpOYCZZLruZuDTbdDPPsAT6TkkKpoxOkZ1IJsbxPVyymJfsvUN2UjAnfTJwoYI+NfTWJ7L
rJ7fcrYceB7trtGHW68Uxakyx38elvvaAoHBgMYxj5GZVy28pQjicazAeEVKL20t0J1vbc0CI+cS
XbYSiEBOy0G3ho1RxP1hbOcaPE4ZbJWUfzf34f3oRSOLvBOdZogoRj2eBEEMJxQo0xDSFvUjEApV
CQ1sttLtOKumKRGge9drqItgjEeZtRukVRxGxqC9d/IqxhYWjVmQPuj6rALjH4qTapXo8wlNFwnZ
DBvy2dNPdokOvCClZZv7kX0aDAfmUmW8e6CsUTYChFANx+Vgdpl+0N0elBx3AQV1d5gGgEGklCsB
jdPTcvBVt3E5IzmhPxrpnT/bz3KatI3gWxXNoQvwzhDuEchi6nU7guNoR0g+mV7cbT0fkGmMX3eD
pqU5DZhSV0lhc2nSyVwLXeQHren98gAuqCjNFKLubJzKr0djZ50QNalH2s3n2Lz4qKsa3Tr0sU2q
gd7d2p1v7wyJkBcF4U+tsSY+ovW4QQMBFDhuh1MljOEEtQgNN9c9RncwBzOfblCoXg4x4Yikeqat
u7wMTmKUOwLJ7n77b88Hg1fBl+G+9Wty1wYDYq4i7NfqsJwt301nQfcvpz7XO73LQSYBqLB6YF+R
9lH3VYheC1gtQ3cUfd56aJDKVCGCwaYaKVUmPd/OjKbXqQavAD0AOcJd6Gz8rnwQ4OP5iEmBfbN/
THEU4ar1wl2YEzkJdbsuyLgy0RU17cCWTDI3punf6JU4mqpVPcu+5PPbJ+kKvoyJ8aRhxuDQKBtG
G/KG2rP4k19v/U7ZQRA2bKreoQULTbFWjV7Ma9o6zVkp2qXvi8J2SwPpjRDD9lQHZXsyaw/60hi8
BxMf0KL30Be0IjoAzzkkfSQQmDNm0frG2bfpCCdAo0mqDpFl/nm23OcOBoG0Iv65fPtdWBInCgBW
g5nt/bbHFUrGMyR739EFn4k+X1WWUW91w0bpUFNXfD0leGEotNvNsgYtd0nPale2ZlBQpW9Gp8ow
dUhcEgIpX+w4ozxAtndgq7ZxZhCQX1+Gr1O7koRIih4jMcMGYutfvRx+QWIRt5d4N9MU0NMwZxiQ
ozfYG6opwlT+KmhoSWo7U++mUwILMLLcG88oER8ur6yKerDN8xAxGmI6+SjM2znTtlEBs7zNmCHq
KZmFy/q7rG95qJ/hAsVf67KrQFx+Rs0m0eofdKPUSMkYbjWmo0NIa8ouy8uIuGyqLIBZmR8la7YE
2JFQxoPGiIJNjRgZr1F9oZkCtbsfdSdNr8FkqjN0UqRRai2AHg/1T8HbYXh6fQp1lunlpm92H4gt
mYOFZbme1D/F7pVlT1qfU2IZYECy9DyEJCqBnev4wjlssU9jDLZ8tZwuB2IP+B11oO6It75g2ayD
AkCMoEMUTmQgrOBproPULo4WtOHzrKfZeTK67NwNlEOFRpcma3HpCmDkFCEsHmPVxUf8zSsQNSwo
rR9ictIJE0LLp+ussAGfop2dZHc5dUXVWsW2ct3bfMA1PacmMQZty0vQFEdJgqRnqmvBct8kShM1
BLq7bGCdbxCN7A3dOcpch/9Y9fgQWr7xe98rr/N0kMdIkB00gvFh5zyfOo1ExykG6AjgfBM308zw
2wm2LlwK1ySqxLeJO+JR57g0+zM5ZquKIBEPHuxY+jsRYCWha8r7kzFu+nqnlpshGyGyOUfiKtZZ
Ow9Ea3R346RWYvsKjwlajcombrNtrfTk0Yet+Aosh9wtMUEx0OnspDhFatuTqv3NcsjVmVtm8dGh
a0XXS0tWXz/wMPnnaBPTz3rEDC7L4cI0ItYvIP6JCTG7qY27uBjwucn+zQzRX3S0Qsq0f46C4o3Y
qXIP4jFZDxpqNn3S96Nt4NSU9xn5I3sDwt2G0egp8sutPw5PqRMaECQ7muPDM/aCBrWefwEGvF8h
ldu6QLdPCVwpI6TZUDvVc9aLh8QfE/KcGuz74fTu4FltEBijqDZWMwGbLS2PvRnitXVtsjzLqF47
kfeUGdFFOzCjFZaFKN9CayUYsczOERfhFmpdsWmNaEZhHtAktvudNcc+C3T1JFCbwyF7ki3tfKI4
kelCyI8YwToxVL5slleY8C70qOh3URC+yqKtiBrBlcj+adsTYbCKckSikumHGOl5smM8pJWV7VIJ
b7oA+140hboOvJUFmZhaWTlUgZAh22prHMakRbMbCuixE1k1uP6y8tqPEDQ4rbr6eFxa5l7QUBjJ
6LI9nLR+QpRH0jcbvHxQAW1g0CYM3DJCSDXOo/HUcE2CKfZL2BnKhlQD6mWJXZ/CSaxjIu5nMSFJ
Zvc3ig+jVz1/r32gFVWt2q4P9gH+zjbvlW+XTQZWfLHN5gjNUksCXcOXzqDDUh7h62arNKC3EOnZ
69hYP6YJ13IfZuG6RHAzuiUNxZSIovG1corwbDr10ZtwCHuyKcgokNeAdHI8uRMvr+e/oaA+QesO
V1IiNKMXheHtRmRdfJdEtJpNgO07aCugASeono7eblWTVjioN8f4clTYY5+Nw05znBLFZvBoovxZ
8SEAIpij00Ece+SqusttvDlFLmDYjDQ3ZxlRCOcvfaFBs4BEzVMAsl+j9pJOusno9zBH6V9J08OH
FupPAxhFvqN3A/mvB7twXxKkPhQx9lUeMpBqLoUJ7sTGdE3ruxguO1Fh8CRDo0QNp1vw1Y3Zg0g6
IDXgmfYPXYCNODqHoi3WrHQObdkaDdYUPtqutWYWph9mykacB8UNNMtkXTBUXdkDDx9H+i4OokXJ
/0NqxrVa44/CdjbH8pGAWSwIc3yBw5staVOSTqnFa2uw8OWa/e0UhPFGTqi3axMIo+N90OJiIbSB
xNjwUfeip5Wp6co7PBxGX5BwRoKt03XYHzJ6N1oCXVHC/So7rBXY35nvO/t0wqSt+xKTX+DfBMSG
xgynBgTzReZ8aBqMaoP/cL1xd1YabwOveA7G/D0IodjNaGPW1ax5q443huZZ+E7aIoL3vnsxdDt9
N1rx1lf9dlDWQdfofpDURA0FjnHNxESR1eTG8FJa2NnRKNhoL+P4shLUTJMq13oovERs0QPhlSt9
f7c84PuwPOj7Zr78ZqG2lsudv/34//O+LKovPa2MxilEScnuCMFXwSaHK65B6jXVsrq9HKK/z5ab
IPn++rFgz7gzPXlZ+zngq5m933LWCubz4P4YkgkM/NQMy93LIVOP+n7o933LmRANu7d/98fffyYu
UCYsN6d7wuuzr/Plj+uaExynkGGLelbfD/zHP/D9d3oSBdku2gIx3fLby48Kds57MKrMvntvO5fV
c6yucZHaxnd+E22SmgFsulTby53L4fsx3/cVk6ruv2//9hgavej3tPaFsW7xj4f99veSpWD47Xcx
VuSn7/vyrgTP+fXIf/nMOs9CeOQy9/jHn0tdvd0lQ3xbgsqZt8UgbwzgpbvcYKPdN7Q/vg9CbbiW
m9U0VWo2BD112Wv1pWqjfP/86/a//pn9919ZHk+UVbaGdUMta2989uQ8O6Gvol5ZcpZSOEX2O4AY
oCqebWDt7Qh2E2Are0MlqlnOvg+R0tJ839QrEIAspofvu5YzPO3JWjBfWUP4+ecvLL//r+7jG0O8
yPef/34MPq7bsixmFGeWcQqznkOdf2oiQwhXau7+v1qYS9PxP2th2ghE/qMW5vHjLSz+TQfz6zf+
7GAahvGHblv8n2GzoqmG498dTEP+gWTFoInpCVcCVvmrf+mp/qVHWxH4yp9dzz/7l7ZB/9LxBO1L
xwFtpVv/L/1LaZgm+JavRqfqtjqMtXRCI4TwaGHahuX+1r9EZVR1jvTFlTHRMkryYj2EUfBnoVhG
KdKNNETovhzKqO3Z2od4m+g2peyicZT+3XiKGzpAJMmSd6gUXMth1kJqHHVYbhZjPBB+l4a7dDCj
w1JdLwcuAfU/6uyv+wiQ2BMRRJBNwBd96YMufb/lzFyaqGSAQTiXPtkpqsdWxhI94HLqV3RLh16C
8i+e50rUbK9rrLBqmkX/9ADh8sYnMo8ZcHVFRYx3P8yAZ7iMBRuJhQCoNmox4bEutW52GTaK7c8u
3fCQNVltx7wnZ83A33xspuTdywXFCkbfU4hTAGMGKweoK2NXmc2N5nBX3ZLhZ2tsr1ZBVd4Bw+53
muQ5BbH72E3eUYKeiyhUKR5n3DS0IzaOahKPs5dRiKrTBkYbHRLVXrSMEba5Vh+W56mpVuJyxn5J
HkEKVGkwn5aDMVPn6UN0PfY0D6J6OiwtpITmjhKYVirdRNkwUlLld4aA4vcWR8k5xDyrt408moDD
S3/g6hoMEAXleIR8d59lUQV1Hc7JcoFS7V9qIRso7eDixKEc+z4EDhXb981JXUQ2OReAkb3MblnU
loOuWkHLmVSr7HJm0nb/P3Sd127jWrZFv4gAk0TylZnKwQrWi2A5UMw56et7qPoC/XTRjUIdV9kl
ieTea68155h+Sib7v77Gv1f+7xftn6by/YvwmuNUzlRUu33a/bf51cZx74aJJwt+eqRwlUxseBrK
6jC2qr2ykhqwB2Z1kmdHLbHGH0JXsAhh/i1a3C4uYV+94Ep4CszUJaHPEqyspCn11QLVFY4Vx8au
O/A7o/MMsrbOdHlest1wUBG3sHfMoXHv82WjLRNpTRchvyZ/ko2a/FKsn5ETww7F7JwEtIkKdCIN
aTgjBqKfYubqiV/jiq2TjuQAjoy21C6eHMatasnGAVKXYR5zPvLAgtdDPD1LakaII2Z0wCuhEbJk
AjQzgdnNxQA7Cd0DDuVkUrySlabCIscCvVBzZ/4b75CnYgCWIYewwXGoas38mB+V2J2f5x3OlffH
hoJ8hpBHRY5PNPAiHbw4473iFDd8JPspJzqsWaNJ96kON6XxKH9ogvHxbfuPaD8/U9MaodOu2iPk
FD4JkAzv6DpPrSwyHRJ5Pb3tiGa0LPbwo5sDXyfW0NScryQgYnkJxndEuG2Wn1h68LikKK96FKs2
1JAYph6Kbzoupgof1Bx7b4p22M2JjJl+u7k51N9xZmmoV9DNJUFRWa9vEetFi9vH5NNtwZNDIzIs
8auEtIFrLXWaDbg8mG0jmD55wQGkOygEGu/kk3LJECHPWENMbLJENDZ7BctpaJVHWr4B8Rw0SBVm
/aE759k8lLqPVRutOFs4bUosPelxDiDebC/5QzvlZ8NJtzGY/oEY8aVRf5Jeo/n4Cum9GKTv3D20
YyBrdVak/luTLUBbuhet08kSd1NlZ60NEkL/UFbClTg+3gy3rfql/o4faNpBCy0gJiOjt3roprLd
k7jzUzTEsZNF6MXfGYJxAPyxna1lhZXCV8/gZxDWhWa3T4pjv6rORFbecCzUV1Tt5HBws/UrvURJ
aKIPSXHNWqiPSE/jhpqlroyXhI67tmyJdZlb4a1eOlEgYvX8wPcWcSWsERAGXCM0ik67V5/26w9k
tNVz0CXc3tGsZDH/M77RQiybX/UHCvpX9GPsWXemxpkfQ1z7JkSi7HW645ztTXmwxWJZ7hrccq0l
XZDGVZaxQLOIYQAWkrrN/XvQb6ecib01zFG0m2C8v7LCKVJf537I3JKsjp+qcQeoCfZPv8bs1K8x
Z84v6gqaGU6Bfm3YyOMzGyZUQoSNeb9GdzN2wEmXFm5wYEp2/VGt2xdyE9YM/JG+/pe/3OksQmxG
0tVeG+WTteM+mcwk6ECo2Aa0w4wZDv1rZiuB/DW9LNpaPFJsufy4keSSl1Nz/jOxXv+0oTeH025i
oTpIT1LVneYL36ErPYpfCJY4RXSgsERz8e/7iOXj63SarULAljwGXuiowYDWCtCDNTtFn6/KGtzC
Y7Ucbn3svoJyF7c44zm+eFzLJ3Os+0YUg/LjviChNG/9dCd8w3Dg+g6Cw6Xn2cs/xqf9DvOLLP6d
cdWd768Az6L4lkHahuDqvI/CFGuzYVQyLhn4yImfs9Gx7kiL9CPmpsTiKDjhFz2XJxgWkiBJBEQw
HpO67sz3PN77bB0/QDgb3+GhvS9mkBZZQJRfHWQQ5/cn5uPxWvSnuFoneGCO+F5GweXHEHwC5WMS
Vppwazjuo7UtmlX9DT7yel8baOOmHR3sPrTD8yDSST3POC2XtU9mWUIUaOa10pmAHlHcNwwOxT+g
KR0eTUJYWG0z564C73LoK2axL0KCwa67H68leDss7Cgsjq/jvb/Jze+bssDTC/FK1mhgmn3JKc4w
45xWUbbjZ6ihYYp0TyEboGB5vpcMGnZ0D2LUHgZXxk7vtyfiVDhuINYAbf2lAf/DsufeR4c3xvov
etRmi+d3iOjK/MAutg/Ta6Ku4dLxclvrtR4C636tFyDKIra+JRnuQFogBY/hdz9foU9LsiBHw9i5
GLjlzGdGKBfkV+2KeilEDvCxfvB4edhhmskm5koq1gk4JTgZJmiA1n4rZswTqixOVjHLmK02ey0Z
oessk09joSziw3w5+epG2b6295O+4I7OTGkpXLXWqVhiEkxJQP/IocNJQYoGflf7+c5D2ZRNSrKd
I90Z12xy+SjjRpwtyIS+H1Jn+ChcrJIuA7yUhAmXiJ4ci3O7SUbG8Wt0ytMSY417xnjEFZz9kPap
Pt277I9vxwu5rVAZLL2m/AIVEIrmi7T3wzvYksRW0aqgkWApzuliUkRi2Ied4xMNUdEGxo5WeUP8
8SrcbraWer9XyWBez0lNyC25dMJ0D/soJKVIAHtllgcWotP7R6GD2z4hLlDdmkYAWpE+5UnYqZUn
0bBm651jw8A8bca/UbKXY0YoJg0ucjBaKCjyUoaCA5Wrs5O5h2EbxWlV4cVdGslZg6n77vWBmTWj
b/VSro1PRtn5nq9CsLsvn8sRyCKVhqVfqtLmJR1kZD/mtBo9/UECti2u0sPU2AgySQr6EzS73oBj
g8HmtZ3de0wWPMXJb+1e8Pr9ywmJwll0QbMdlspn5e/nTDd+69u4QQSvb0t+xst5LlU/B1VkPzs7
HtaZnVxF3I0fNe0/kCxLPiO0pBNNL8GMjlCbG3zRlKsGZ4UAO12fnJUdfeEaZCtJncQYIXn1xIfx
KV46uAyDU58AQSJXdFN4kMdpSa3EqyDKAdipR/wMsR3pAuUQ0SF7AtL202W41Cc+f/6xqFuWcBDN
esPGgWDYKoLmY/igz8sdW9pQb1tAR+kmX2hn6fT6JTWdxKssX2OnWXAMGEq75RmUnfC725VfqkuU
8T9tKfeQLcIUuUOV9p+HLgiPwof2w41Te9JJbC/4KGdnCS45DvWW7gC074v+OpLKAdO+/0IrKZ1B
oWGMqlq/hujz9GaFRzBXtdQUFxhGkrjQJVckDxOXDb8d5kB+i/etitPcbTon9TsysTtHTA7R3Ol6
+ptmk8EPQlnrKl/wfQmCkb6cptoWP+zTBrLwzFXOSAGeXvGD/cdrN11LmoUl30+cqqptexIfGdGk
V51cFTfJXVyrOB+aZg25gwyLbKC63fWH+lDLaymy+oNSeEYSJJ8RgU+wLJfVDkw26OXqmHzz5ivF
Gbb8A3CuGLQb0aLayT0dGqeBGcX3axtZtIVo0elmswWBwV8tEERLfn5Q24C8tjzFRY6Z0YxvEyl4
m2R7v/CKOsz/r8jKw21feH1uQxvh2GT8kYF+f4OhrFKFXO7V0VErH2PmMyjM3WK4pjhwFLsLyGqk
mpC2Q8BnnjFeXA0v1J3YUag5n/DhTBpYxLPXDeiYtx5UGQBglqRiFZJOG5BftHf+5Bt6ouv17a4w
y+2fBk6Xrvu/3/372r9fQpU/NUSVCkPHxpu2cDdKGFpKe4/tGlc6KUnvPqj67pg+3x3Sf78bJBQk
/36XEX+EKuX9J6lK6Cyk+uVoiBHspPe3jDOlzf3/97sZxCJdnDMJa9EYxZCEEuFa1WHvyDmVIrjr
0hYKzpnd+x+UdY7HqI03iYH7jfSNRd6jWFGRMzTvHigJRWz7/36rlEzRyZAbLHk3Z7lt7Zbm92/x
G8loYi1xzRGtYXm0otBqa4/Ywyy0sI8gHSEOeuRf5UlmjK6awy+or2XtK2rQa8z7zPwBl1xfceKJ
WxPrAScJUls/iV3El6CtCpiYMSESJofJdS+axWgJMV5hjx+qzjfdujc1Sz7Oj8p6ktASLgXdRSJL
613WnOw3v0w7wWmpRY2MpF+T+vOCk+G+elrhuvuUPzkgvZa8+02MoNEUrNafm8Z+etqdq3526+rG
qZP0YoSzT9qWGBx1sA9mmZv9pYL99InVaifd5sf2IUx2+Nu275Jc/Sw8bXDlxOba0/NMZw4OC/m3
/4l3HFLL9DB76PZsjwMZ93PyPMw2yDDHR+7mAYWHlFrlqiWWiirJav4EqAVXwp9+n650i6n7PrU9
Ol4+Ot2cNsQ5vQ/P5jC37p/Nb3GrGNY1FjlKgDulJR8eNBrOO3xbSO8Dbalhyuf6CKsVDwCRcAWr
6wpTLvvfHuIfnhnq4TXe6Ikq9ulyucvWnGAamrk/27eLcD3g6t4wFGKGnr/nM+xppvgzYH9mbJFQ
srexT0h98sYiAG80CmLAXb6JH/U6VHZzvbvl3YIXh2fKBC1Lhnw8mYMbrrgry9jKH0zTOFP1Fwam
ZHb1F8H5Hq2RdSxa3T80i4Z0MA9eMP3XdwgkTuNGC4UAIMw0Zue1D/KS1R9+akWk9mTlPiC6xjIe
kBCEY/t0Mr7f5wsH4VAhy1irJSJ19vcD52dlSR9FWkosLEf4YYQPk2aAT2VwYrRkYE1M7SCCrwXa
gvvzB93Ypb5zwqemglhrYjlJ2chPQKAkW12ES9UJCaayIXySIHmABFBGpO7RhEFJxXu0FA/WG4ut
sRYDpj6j353iLaFS2qVa4PyBQLAtbs8jWmalsKcfzVL2997RYis8tSgVyDbmM3f6B9YIhat8mQaO
lvPIkX9g1zJXk9DUcAdjWcLOSEl9lAO62heuRuUZLjNbGkKfsmomJ1h52ZrTS/cuAv3oppauwUEg
YQ0uXEEJpAPF+b4kszW0uexlgfAF1oWFyRnD+Zt35RPrw2/axh2RuamHjvYTG2dm0TATpP1bFn98
k3W+yGUnrVr/G1VLEdbMVwXO7t8UfxxP514ZvJtlJIi8jR7OjBMK3BI6BvQIIBacxT9wmv2Kc6QY
WsPttbr3X5gVMXSRyZQT3QKYr7KwynMYAqrWfc0ema9lgGLMFyqg2NVk5x4e36iriyuex4DcR9pM
JCYz1n6aANogf+aEdPKM0we75J+kaYQvr2NWLdrQ98aHhLdwiTL+3W9prOb2votu+i9dBODDR26M
JIHlatEA4oJ3e7oCwpXD9+zBTfKEy2uOglXdlJc9ezTTPsOKF7spDYkr6HfRfH6WYDQSu0ip1Zb9
rtnA+NAg311K2Y9rFkleF82JYL4f5jZdrng33FCD0MqYhxZ9rGl2AbgmINurHPE3rZ3mNjGD5kMb
1kCuXmzfoQXESv9r6H+lLgPL7IYTAi945gm0fcJoMawNDtOa3TzuugvvR10rnZmdSTn14q3WmnFn
vi7ZzThMs02WOENnS5KVpvs0+bizMl3CwsKv1NdeOKyb8d1meXsP4s14Z++lORSu7uiVjuLMQk91
KFj0ODjQdKBPUNFDXb0uZMMsev9+nOyWywmbYE9byxpbh6tb/yR7HpJQOcLGJ9D3pWCdcbPJy54L
A7X43ATsfQLUutfopPnM06dTtsfzVa3L4UzXi53oPts9DUoFhy2nfmiOtqGDht7/wrPbiiYYoO18
N+0Kw5wDHWVVWjUUC4U5X4B2srmb3j9uD6KG61gRYnd6rxRQUI9ceR454YI6Vd+/kSGssMSylg92
jQY0VMxyw5CKDFPw3qdkPey0m2p3hgVoWvwlobnjkUuWwqOb2STWEMI+PRdEyOl0Qglj1cyCMgK0
CVWMhvaKepFAyt9/nzcXRnVEMnMsUf+0RRGNjJeZxQwRg3n3yi2pnDPi6zBAQvPSwM0snoWfFVYt
o3F0Se20q2khTh4tLP2XrVYfrGjyhPQ6j5fsUKyi3Fi45TSJo6bZfgwH+bflMjMhN8niyAaHlji9
u1iwZdl9J4gODv+gqgLONJEfoOlJZJPF/rnBIczZH7NNx2Nt5l8ohtB23a8NN+N1ug1rnjQWbAAe
KD0VSDTSOo1P4mwJ7CUN6gB30IQthdupCDih8lkJYFFkBoLOy+epFcit8lQAc++FXuF8y2vn81aP
DfEblTMvVmQyl0vlRmiGlgN+dcpXUEFVJQlkdPVs23E3/kQOx2N3lriAS5MM7svHfHKYC05YvRun
7iwRiHVA1i7vmZWlcuh1cjsipTKf/Ic/e4BnpvnJBb/362fph9ougbvbcitwqmTbTt6FkXC3osLC
+J7KDo6g940Cm9xw23QPXR7uvNkNa7aNunIizsl3a567xobl10SKdu5Ztaih5GVquDx3w6/UHA3d
bXpOlxvxxKZIU7DjlPRT7JswKLzYjWY7LopyUU/hPjypPySIapt+2be0NgFFwCY0Q9+AQUzv15a+
4124bEarLwih9XhGVTbY0gR5VSGUMsVTwYMZ04rju4dfai9Y1i3DIaul63NQQ6veEqXbk99lvh4j
HwXl3L79mEFCOkN7IIs4tO/7hoXk3Y5OOC0WAVJadzg0p/ki+0oOojO/VQDknnAyzPpfQ78bAukC
RfXPqP2QgFD3aTHWyQNh/C4Lv/HwKn6x/Krclic2SWiT4pEP9t69n93ml1q8R3vBKY4Qg3ItfLGl
JwsQIwt9XV4lAHx/MP0JNXrpp7YdSBQBQurRsUm4htZ9gZco50vqu7Eq0rIkI+kv23Dmv2kaEzeq
PRlMU2lXnT2cBic8ZzwBFHgDGx+sdx+uTrbMybn9e7ICGyZETBEokUMfmD4mfk95Ma7kP1ZdguzR
EROus+Qua4/5j4oA28xrm4wfuIirad+SwfAL/IUVfF5aJX2gePFi+DH8Yj9dxLvqEPrcrd+8SLDk
TbuiWVrCf2zManEPVEo3D9yAzLH9pp+rjeqMS9IO3Rzr7MsEBUQYKTSGP7ZlgomhopwovWbLhEPJ
Il1J29kLcSrOPv6SYlOcH1ijasWXMRwwIINXPnuXGXdpGeqrZ8m5x23hEBcrjnb9w3jwcMJb6y/c
LPKP3Np8fqiRhvN9kW95epvTeJlimwfK5uP7uaUfr1V9bE4sijH9E/o3HxFlgiMH6ufrYVxejTed
ktDKbuxLM3ULIPk5fbPRUP7fV8qNHJbnfKl/U50ITyuH3xwHzwMo5Ohjti9p6BwT4HsYzrjdVvIH
eIz00vvdb8q5Z5FukzVI8uusNkk3e5nZKl+qmoOHmuMecF1UIW3NvMWUg9Ix1iHpPObTHx0w9jkV
+MyJz7ILb9AsVpGj+Iab74zl6I+H4Sp5+qpmSeKwBCThXTmAjKWKJ0/P5WrU5l2mkHKoLp4Ash7A
K/sja2TzXjdMBEY12Eif8j1EGv7uOeuwBDiNsfJRTZZOXcGUNVUSFlYzD8sp44APMULsab8Vabqt
ENX3QqVvyZ2Fc5wMKAE1qJfpQZG6+rHrzHypw43PAYCaCcAtFBKGLW9flu532oKMzZKFNaEXRbdh
0VEiy34qORSIxHd8S4t60d4GgqFcosflK3x/m4tOxdyB8ORwuOXUR2F6AMwk3bAIBsWJE9+SgUDA
wUI7IU811ukGWiiGFPp8OCM4ajSfIp1WFv3QJ6yCe0f4uvvDdfwTeXuFKayrq9C63Xd7BgBlkMy2
r8gvJ2KMnOazvhQfNK5mvaNehEUtec/DeB7QobUurYvih9xnnVdFNx9+MvmPrbKYv1w4XXLEAIDm
JhfcKYkbeJIPCfTwna1Rjpa8aomnQFk33mZPS1zR95mO02ulOJqnH6trKJsRIyiKcYzHGc0Y2iQH
Nbn1vKMoGK7RcJyh2JvQOdMvtOUVnfRvvyGNdt8e/tEHTQtGK/OL7m7qkj3RImcZ8fFxCD+tpf0p
Z4Ye99DJQm/GiE3yo53yWkup3XBbWARZV/qp6byycTE6PzkGp4B5fLTPGGiFxMZR6A+JJRJZkWNe
t+gofpemZIVXxKUEALzoTJPBWpsRUGsAIgcJwdydSoOEZI6dHPGmLRg/Eh55YHb6N0Jn/jLngnQy
NVK216zaQEGYZoQ/k4sd2mW2uKs2eMpDE8upWy4yHh5KZTaScD1zkHR/defZo13FvUn+e/iFtBGw
Octv8ldMZvbXfupv/TWEe44PzaJZkpqBv/1P+QDt/oEzxOo58E839Y8keIYdr+g9G32SHOXPdJcn
rQ+Sw13YQf7uqveM83Vf1OLu9ULPTDLDYrze35xDk4GkxGWj8995wn2hJwuwZDMVForJkI6owLS3
pBfJAGb03rNO0gO6QK77kuExtCRdB579ABZB917NFUds9WLoZjEmqs2x8/LQk991BDNRoA0dAmGz
OqgU5eCtmNFdlX7B1JTABSIbGwGmB3RdW/+iOL5vkMbWwNKCYUFBwLyQg5/d8wB8558ZvTXBZrXM
jf1s5qEZnvn1kbjnSaeAMeNvmNLvLcsGDfbV0j2vzVS0E6bB6ZYBx2DQlGb66XNwgTzOs7iJ3ZrD
1zq8Adgg64OEK4gKPlePCjjZR+/4ifcreOlmtoeSSf8T2m7msp053fq5jWfrBuAMxntqUDjVVuix
ZG94u1TG8ZVqOStXOcLMV+FToxlf2gkDT35OfsK5w62erfAXOPonnQDNRHuc3GgzZXtiujeMT9sP
qPE6HEHD6z84wzNQND5r0GQ0TOJLlWx4pIeCd+AIv8O3/skmJ89QWVsixguKjRvyZbZvdrhsbrO4
9kcYe7/ZvqLECbTvYm5WTvJ0Jxmu9wrbwNybXYEr4p1mh+VJSlxm/eMEC9BpazufXG7a91rNxafs
/bCr2mWazLwMCoNktt9soLiTfqZToTvg+SnTCBHFNnHGVL8VWI5kJlMvaptqgF3oxGitFYLEbMCv
L+5rwXye4FIeE90UJQcjs577z1tKXs+uPBU4TQSf4QITBymmZ0cgRSDFu2k4G/gfCmpnFgqKDV6K
2z0S+jzenPaOzViQe111mvW0zoOZKfi0jrgXqOxIFjjRl50iFLpmctR2mChmW3nB9qiewYq7zQX0
ayn4BYkbJxkmBdml+SqiaZzQlgK1Ty12DM+vo6SYnXKLdLflBTKGYJTl6/TJCUJrrfidT1O8J1Xa
PAif7gsWJIKU522+mTvNghBu9Pn1NUJsEJ+Ik1Wd6GtMLdJq+b/iTzALph0DcwZGAxmQmk3LknJD
ZeirrhieQlW37g5jrGvHmPIk7YQg21Yf6YFNHdMUdCSbFKMfBkZYKCJIsAEDB7jPfnIU1W28GLbz
FuK/lf7eL+Jl4uxL4R1Un7lHdrX9cujqKF80u9sb/f9yQVw7eA55Wd9y5+4IQXuKjrwdtIuSw5RD
CZ4BHDpabrzv5zrcjuvcAy3CPCV+T+jAtHHTUNulH/UHj+b4wU3GgidX7uyoXHUW7u3YmVJgYOmU
V33xKdLCOM9pxpB0PTo41zFEkYKstSTwmeVvrizJu9XpCTErY4vms6fcwdw1+cByUiD2CYp9Z8by
MtgEXRTJIgbFVK4lqEVa0JXYzZ2O2OGRWQZIIifDMpJw95soU5k/jLKnk2BNEF5yIbaZnuKyFzbS
mo2lxkYHroYmwL95XDwj2s9MSOPjlPRZ/0bH7DHmVv7LQHjPj+eOeV+ERYPAHjAYB6VLs6x/a5Fb
hC3d1FbxqVRN/aCL73enYGRkskRrqzIZAYIKgKUtfHB1eI9kmL0owy7ysrO19XyLTMgSl/rhHX8L
ofwH4AKBVMy7LY1BIQCfeDlf9l/TdyLxDJrxH3OOoN3Uo4mZgtiQYTiH3UZSHIJ14Zbn+/D6NqbR
2dXWmgfe4ihS26oMOr1XZyudTbmRMbNrOc2a0yO6cKi4Z14NbImJDsMTp1sQYMYPlx/6sgyt5748
pZkJzSdgdRBBSpM2sjIKHPQ+lCHJ4TGo7EqhBlZ34a90mJg3f+up1VrIIk7pL6mwZUFbwpYv/Hu9
y3unZ7VuLqKvnBgpCnZxFD7nh/EzjH0pkLERWPJ3Q4nyA9HyTONudhLCALiUx2zxhAWJJaM5Ys4C
EXgJjywKc3GBEG1GHkP3PqRs9PXgM2co55YBil6yYD3vJG/4TnYtwzdh14kmd3x5Uj5VhjzRMVXt
8qQ/IMjNaP4suw+GJy8CkaAaEylpTh/8jHZf78WHuky2OBXk2oJXQYWHHmU8v261p4TvUWtDo4G+
6JEh84w0TQf1m3yV7ez4vHHbhUeRZrOlbxn5lJOdrb6+OFYndBj80UuowX61wWxPFU0hC7LCltcY
HVUWvGN8eh3RBsCY71jBCyISAuCP4OGqh8H3GKu/lA/UWKVeaIUsnGgXmI0es7vNWJnBLbopJ/2d
jnP3uW+W7wp5ZONFCGAiITnRsFy2m2w73wg2lzS+lTxYy8itD+XeCGa7xK52o6c+COxSBhNZyFL2
ZzvdcNprdOHRfS5IY9inmwFvmQ/bQYwcdC+05Sk797YU5IQuW7IrIOnQfHR4tFlozB8UFg+sdJnZ
Xdpbv5nzbhnf/rxbtoQArphSvuznUoAhzufMcf1p5ifVTw/z0FnN/io4JbSvsZHQqwu4zj/0Yp6h
Q3BFNzORdyB04/ZFeEPXgSGitnjtFTmYbykxk+oDZ9wyY/lk66lW3JflIj0VxFJ/zR98rSPV6Jcl
ghtF+oyR01DZX+o1xjQqtoiKyK7k3dA6MZOaCWsyejpQkibvEEebwsm2smg7w4LmFhE/6j26T4GR
GydqiODxF9V7qXz0FEkvR5I94rWMmSl+Vyt+EmJZrCtvRO95OII/5edEZBE2zDvV5f1pk3v0kX0A
fKHxkptFZwp0trHSH9u1sEg+ugAV1fzflJ9T40FePSd7CKjUS5Y+XiI7JgfEp69fGGFD3s3X0id9
3d+RqmoVnvPVWyIW2mD271NgbKuvZ8Cj9aKfekUTwtyGFIvOTFcC2z3yOac0tncUsejhzvUVfj8A
FDAcrNvjtWK6S3dqEZ5RdAir+Z6uQEsD/sZO95EkC32PsGyPzHXfflYX0cb/maVu+cWKDfcaho/C
7aNs2UHYaeYLVENqhQyNRrhFoSlV65BYsj1VNsr/ifBwq6A8rvfTR3Oc7YZl7aVJEKmWRmV7rj0W
mG2nusLS+EjDYL4REZCwM9P+eH0LoHlsRDHLGDI54jUXzSNtFqpeTCaK7k2eYbMSXGvNHs/Muutz
fDYAICPqpeNvGido0jrllxPa3eKa3tf509aoa+kY81UDVoDJSHX6iwzLuMYfHBhaLmTopRyanGpX
b2JqDo41lQUrrpCplJ3sp/3ipBr1XrwxbvdjTakNWrMO2sx+ij6mLOrJ+7DMy00s+vPv+XdCACYf
FR/iStNgzfuM0aMrZ6ruCt1snJw5gytxq1HsZlayGwAl+cUx9vONwoPZWdqXsGOny5RtFn5WaFgU
bi6V89TgQ25vB9/ID1G6HxSf/NqKUSuF6W/F/O9CDQH8mDKjoI1lV/RWTuH3mDjynTaHxePDSp3q
Tlb4Q+lUkjUmXkfGFnQEjnoqyFuzllDL+txldUF3mbkrzStmTdD3EEStyU33rPTGzyJAZOLrLC09
8IeF9plJTukNjygPyMZDkL2cza0n+MTeUXJGCe8F+UUU3oz37GRs1pBmSE44Tn77O3qAnXiC+vds
YfbRXBIkqqH/LFYwg4hieqogmn1yqABMIaNi5SMTtEDEp3Fos6TvafEENWNFr3cJy+mGvmVoNSQn
sFdVCGVimubDeWy3WqAzNu19yJNkELNPM5Z2QxYc8kunQ/iyFYgRiCDmC7lzqUh4wVl6le5IRktT
wPgc9wFQMolNhWEEtbX8/vgr2Um2JGpmwrIf921xiN4R7Ous9MnFlEYgpvZLOAtDMPQ7DJI60y5m
kAWDicXYr5X0Mc0Xqo5Y7DzptGtyjHJvGSK1EEWCyuWlGULJTtktO3rkslZyOV4xWr2VQVIYorrJ
koEf4d2c28ju0qt6MHbIkzqCSVurZWBd+IJgUhjlpSsVX6EaNONqNqLhOLMwR/OgP80f/e7fYL97
T/v/N+f/959E+WBSzAhc+t8fPPXw3R2p0cPxDYAn3+6n+j54sPiCf1+bCKN3tVbbEWxKmLwuOllH
YyxueBJKgaYc1r52EYWAKP79TitR1A+TNAuqegUqmLPivy/9+0OZgD+7aWlt//ua9Mr5YwI3usW/
/zZqmKxVZXitiq4+i+XGEcfoRxreWvt/X6vff1AlSO3//QKQoPrv7/73B//+3n+/RVe7d8pN1Ld2
rzLe+veXslRXWPHeP+jfXyXVioNJLCeLnmy1bdgHY8lpXJ0QqnR3X+HFSvNI9+qhKdx72HoTGiA5
bltiS+aTPc+d6JR007oOp/14b1o4ZVy1IlNm23kebdP0+WUo2UFRhS9Z7FtXTVViXhlvRMkURELs
1Dyv3X075qPiPQuo32V6vZMFD/QoHd0UPV0S9qP3apvQzeKCQx4dBIOckVmKLHZSYtHWBIkjja5x
TO7QiaZKvBGi5Jr1xRD0EfUpjhO2vjn75ryLGFw13ehncybb0fBViIW8VO9zdNehP+mqw1UJ4pzP
aCb2biPpYBJbWqPDLmtlaWnMmD7gmPjRRWbxOibnNxIGzr5eTzdcIQ0UFwqODiI8QSueIoQURmnE
yDJC3zlDbQGLJHSmDlljM7ARJg3N5kEcA3gt1z6WSZtli8Fdcmc8AD+gBAQHZTuKSQdKOUfMIBoi
+cbPlRlkMc4iRF4vNUZM1/frcA5EVkTOPH+i8G8k9/ViXl4+B9GSX9pPnM2+oOQndhrN7gQWAZ3U
UCaMOtoXQieCGDWFqjHa6xVJsiXBYcETxBLKoDDknFi3ZJzxOFfelP/oYx47GJyjMTq8jcoNarG6
5xgQTyEx36/BnlXvb39z46LnOar7/HAvwKqTbriH9kpwkDKbVtqzyL08e9GJa9Js0cwe4+TPcmFB
QC6LREH4BR+505CYY0pR+nKirLvexWcZlNmfGKN8ANvJoWlMB/OVzBYGs4Ae00Mk0XOogSluYpKW
u/a91qT5V1ThtpA2cVkhUih0RAuvlhN5ot2A4raefJ8/jOdrPckpTSldQnksEjAUIa/FjGmHKr1N
mbgbyL7kMKXF3Qd7SNHLoxZoSucUPVShdnqh5gZCIWTMFJV5ca64Ex1S6OlDwgSXZcSRCYtZrKd/
9fCsl6U+Qf2kJ6JHEwt0zvNxB/6ATkNlyJNSu2o3lsDyT83Cnxgwppen7G0J0ZumzC3bvtORK6Ff
vfRpob0gMpBuKptq3BDfyV5Q0kGrWgZEtToXYODNWQzk9GtGrqYj1/FVi2QKuTtaZ608iglHgl7I
6Sv3TFVF+oZhzNYWK8Z/2Duv5sa19Ir+IWPqIByEVxEkmJSzXlAt6TZyDgfAr/cCe2b63vHYLr/7
oVmiUlMkCHxh77UfB4vUOrPOpN9yKkvrQkKTR8mv7kIOJEhDDCNIKvSbmpwmneS0XflTadlw1jPO
3JZh+t7QUJEnRRLYxDccB0qaNIymIFyqbNMguq0MMAyCFMqpz0WwbGCWsPAd8wouoH2yeQLGhulh
AVAUpCFT8IigpT0AiBNwofQ8JBQqRUfVV9bZvYp+JN101C10XwKRAafYaG9JdzNbrCGSTH0XsPU2
WRK9xRUr5crJ9SuYAAEgjGGTtNkSGINV7joX5u+EUjUaS4b/7WIlNMDZa7ssL1Z2N8EnUj07xCmb
ET8PHMHxCtLTGGJVLD4TT/OLbBb3jlX0t5VBC5NNX8IR79PEa11Jgpi1Odsiy/7sKnr7YxjD1jVm
89a1GDlq1ktp61yrLxKgmYVLKhDbFiUaXNk+TIVmvWeMGw2TXaXDLDiKx11uaUdFEWHAM71yOhfm
yph8wOlNt5joTmToOagiF7bWIwvSKcKWEKISSebm3tP7KxeS3qkyWROnDZVDrwOVGJuq3ZXafGsQ
uGbYINpJn6Ttac01+aJE/M7MEK+9Q8mQLDtCt7HfOPFtqUfGjTDwiBvDcwX+vxqI3uknQRsPd4dG
q4tvipoGVLK0XyQcQ5ExbKebc1Rd83s5vxla+KCFEXuKRsuOaBGBMJ5iSX2ReizJvXPIKbJy36CA
tX5YkLJj41DQ07nf42/danb+7E2rXcEePnq4SwfhUA4r+zO3iz/m3vYCOakR7DAzeKKbbcfwsxBp
iWEUsY/9TSdeDqm5p8OAcS36pUEx0jIiO1iiAdlEFwNm9l6sak0/yZlT8DZDKddNCEXcxY84ylH6
bboIfw8bZ1WmIKDc3RihNyxFB6Q3US9ieJhV99JVD+tDPMJQ4qCKbS0w5/CK8B/JcZK/JJ65coyk
fjQSdjQt8bSscdB4kFuIthBwgp9Xc7/zBorpksXHSPQbEmixgYeubRZwALtxlLcAWRE3S6vaeuTt
DnpMnHCXQ1ct5n3Jmke5XeBYxkLkxoKwYVGQXAq4ucBpmDE6s9wVWYdBhF8y0eEMqa8XkBcJqOXq
3RHys46pCSlGEMFr6om+wJaAdkWr9Su7ZbhcL6QmaDOzLyMULCF6+QofJkaUeF56bSFgBvVEpboe
5RJM0XpMYYXVx1BG+baCMApUAGtfGjHlr2U4gIaBzhvShWWQn9mg0cIgPFFIFiKXqaE5t9nOae9N
iD/bGMQfxTKNfWox9ehser+RK+yVw+IpdrwZB2LODlNDi41ypJnH8aqxuzqIgLBeOba8mSdmxtXR
myF1lwP7/cSxIOpWvDYtRplMqzqAjzLdJyza9SnfJSEC+TY2XnWX6bLG8b3tGahV6ZzQJGrPXt65
fuhiBO8JWmp6q3g0yvRFa6I9SRI9q64OCF5JMyJKwx8iTC9ll+Jb4mJStM5rl0njpbBuZpNMaGIw
9trAAHMWGY6tnmyslqVr7RIX4kr1Ng/uV5gXj5Bul5tiGLuTiggWYx9g2Ik6SSNCae7R1I8FU6jW
c89eWfyQYbgmXrLFr9K7iejVo7kMzzNHIAcrZQ3VXa26AGcro1c2jSlpFPD2iDoZqdla4MOsIaw3
QPyBpyFiS52QxjdhhmWKPEeNpn+bmXyp2kb3p1psJwUqnoRff6R/8eVI/mmtW0GZIV2Iu4fFWTFB
5MokiBoMvQnchuSSAlaob0ZANTtFGFvfb/NkYoillTc19Gi7XTCMsTyoC2Pnabp2O/D44U9FLawa
4O9a/D5Pbry31RpoN4PlvLd6sY9mpkmF4S1B44zbsUX/Izo225bIg2nqoCYlC+w1ddfkVRKUZhzE
CdMrPUbFX6UNNqRkwKy4tkBam2+JPtI7+KxW4t1ESp8Pzkr5adPKzwDZ7UTNkj4HDEKAgE3E68aO
WK9KGyOj0H9K1X/BLODbojtk0POJ+o4nrH4Oi8U9NGdv6q3HxbDx3epXdYElbaE4CZaXOE2sHQ7w
BSrXsU5Y5lghR62+yLOKJcsUqO/w4Gr8QS2pr0zpp85o6HPu6qjAcDtjJe0kbFNCAaEbkTu8OOiu
1PUE66pX7H46KHIbb0YNqYYX0zTTQ54XdwgRJoPkggZBfaPzUpOFYG6F1m5L3L4rOt45zE5zsiYr
eqhTsr7J3exapIquacGbavoPx6vVufC80+zRrsBsCcbpo5TXRg1EH6vwVnPgC5VzQh/tvMa6fISa
VmwgWvY8TSlqwiLMKCCzpzlyPwk2lntzNr1dV/YPBIhF58LiVFaCxJeZRjQGTygkT5K9xkMs6/eW
RAlquu6tMBL2GqK6ScJGIgKeyD7PuzUJG9xNz7NAmBNNSY6lyXwUhQAJNN5GNbM9PWgiV+zcatx4
PZVTUy5nJeNvRxUEt0afYcZkJ8xmuaUY25V9PRPkod8UMYh+jWBEc2fpNZLjmqHaQNfLyd9r7oXH
RqVPqi6oV2Vv2gwHz2m0DamWhNHhll1GhhgRtWeHQ6SRMwEkBWZFN4HBlHb61pPNqRHFturc98rg
OqxyiGhQW3yCM1EKdQzfYBjetVgLngRLM5V078WUgqwyFbpJlTmBRJifnezRoIUGv2WbXD/6mJQL
pyz4aEY7JyIT9nSCPk2Sop0kSDXaBCb/+CXINt5ofclfet83eKAVljK4XNHWlphD1ZggU5yjdBeS
f4aIPHskoCEhdIBdLa9GtSGGcjvm8NP1go0RXTTzfPLiE9qOA8jxO91pmHd1u0zMRw3dxEQIF2PJ
kfK8ZHxKCu2WixacAXXgnew9dPW5zXfxPKwTN7SCvHnQONUFgWXqYFYkjYYta+U57u+ZKTxruY5v
o9D2ZsgLCC+PGcg0fGRDCV3DcrdU89qm68U5nNnWCgmzUjBunBFLS/vephs66vJeCRZi6fySRsPe
y1JGB7Ge74pI4wnjzW4AjFevUtesTRzqyGq91S/bvWDunk7GmkB8a5WlRxDZsm9ya0ARK+PAtKf7
cdTpvFuKmdBMGYU27o1pM3uNtOh6CddiWefgpC5FkNNdc5wXvht57He9T7cdWqZR6UnXxjsCeq75
w4mP6GjYQC7iYR8b8jwJWjezLCAdrvAHIpNIk0Ql6GQPxoR6fDR7pCUzz69YX/cQPakJGd0IvfxV
2OQQwOM7pf3qUywIbclnwPJFowV5L9n1CfYuE9x7WNYHq2exIbM2v57WOV9HtEMbfxLLdmznPjt5
bsfR4VqsddoIlw+SVpe2IppNltYLbltlOoc4fahyZAxR3H+R8/rTbBkOND1Nj8deHbSjLxy8/aXi
2YWCOeyiAcHOyoELtIrmAsw7Xu55avdcBTBAtyY6XfSIdmOr67gii9yTah1l4PE2EMUlRjhsyYFH
sLoY5WFo0dcN1lLSbVsbKEIFCfa1GwxoXFqEj7IihbMd258zp17pxfO5GODfpnNrI2JEfaQ8GfpW
GCp4aPF+HJfrRRjZqXTR/U1LffKGvvPrNkQ7GCZbmYb3WYv4mmT4k7mudySZTldW0b3YucMKTvi2
el0igsUAgryMlomYa+zI8gxRAvF6xntLW1DFTKzcS1mczHLAKNWjnZ5njutC25kSX8P8YuZEbcHZ
Jk+gRlnVcTmIOOrVUglSK+LQpwt+RZpRi9b4WprH2Ej07XrWB8dOWUJlnNwYBOVgHiCwF2FHbaAw
rOdm32WguHUtfBQtDpGFvTB/WK7nrznssJE01A5vhWYmJ8pCCLb1gthCBaUwfnKi/I6XhiDIku6u
HBQcPLMgTtPSrtreZL1m5BtZutXWTjwaWtd7AsTOm9DmQHVYFip6+FuDkw3mLOcL+iyaEITvQyfo
dmz1joOq50Vs2zOIeo3QdwgWMHt3WpOy59D6+H62P93oAYtDzUyK4IrB2zrK+BA9yxS1bo/mN0fR
ueR292EI2rp614XWW1jhLcWCdRQ9Oo98iH/0gqFQCjMgrVI/MRRlFaHO265p3njLMWAKSQYxhfXe
moO60k2Ep8IuDWTu4tO01ePSstPobcKaKqQAHWF6HtD+XGXfMWFudwtSfaNiVQZvFgQZLZxODVer
6KxhnHAVI5Ap18/hkriPsmUholhezQy/IjPRb5xK9yuiJfxuRKqZ1VP5uJji0631+JPe5luGvKV1
+6n0JFNNs/vm+vZe2MxeZB9RZd1WzdCC6zvKKZp2UZO8W8JCl3UYFBfUxMLM2w2M1Tg1nAsULnOJ
b5/o8oQ8k0BGFDEOrIbWVDsuXawmrOroqByovT5+hkZaEziF6iqkOoHYGuK6Holjy/XdBOGZikH/
kYfec7mk+Ffyy8mK5VM43SRT/u7qnQoWIqLOzURsAuBi3bcTUSHIaX6MygrWNmNTESGznckFOXne
iJSDuqVa2nI36uE1J7r05BqedRXVJcMNV3+qvYbesJg0pJ6Y4uTwxsUruc+mntQu13t0CTfdhkuI
6r/pnt2y9O25sfyparClVuaj1XP+K3Wr9fOImHlNaAEaVaPG/hS6ecF1jhnPxLmvnEQLdWS0d0Vr
HVtwe3sH5YGZO0MQahShLk5OMyw5CxUCPwJVEohFfPK0emPMGcXtrYNmDaRgRvUmK1Nvb1JbHKPK
+koKzbtN0vpuEZg6lWFOMNzo9hYXx0tRUshb9tZO5S4kGWOce3aWXkk02adCeFJw4t/QETZoe0nJ
cjq2DuGrWZZbdzER6YPdVHH6o60r585lHE3XMF/Zo/PiIb4rsPrhebFmGHvaz9IaAmW7Np2bdusM
7XfE4G1btWglVG0ugYcSgyDIaNOElN3r1L4SRbWLHEKyVBw5exWukWMTiSAOO1IZzhRyDcWBA4X5
KtTQIMwGZwyd+VW0tAZS1gm6/zC8R5H2klaO9HObLjmuyzdjXoq9IbNTGHYCcBf2Q3NYRZZ97xcz
Pn5NcSIF+Brtze6u1VxQDFHBnCOK5a77GAh/aLuZbdKiMHXYLbyCbui4WGkkeOh4eUS5dJAGS3b7
C+OIiSvcJgW0t08N4Wwbg2dVm8SXPcgHsyvku0d+Zuqm9UdqTySpazdGa5+51t4pXtmXOpTHSZj5
Jiak5Jh2vAeLNXCyfANo6OzDFo6MhpqhPJNF/BWlSN8Lxcm/x5bFhWS6oh/h+mw3X3lE9G2iu8iL
q5W88+8/jOf2XvWroWpFAE6erNLby7dHjePOLKrXJmJUs0/jX+IOXb9pvfl9t7hwAC/3f314+fF/
+/XfP76MLY/r930Y9/Qqga6pn/yXMR4J8NaXjMHLR5ebS65gu8Kuf9+9fHT53OWrv7/5Xz73L3cv
3xdCm6nHL510lpl0qO2FWBhm9T94iL8+/M0xXC54ea2A9mF4JDmvj+Ryw9GF4/b3fW1ZQYWX+wRM
Mzvs/OTNKRZCoxZt45EnYWwsRpnHPOtBoLtaf7BCkKE1IUnhZELLWeO4ipG0jVjE8rgQJ+h7LiXN
5W7fLH//QrZ+i2MTTsVBtf/9A5dvu9zVGAoFtopPl08l0rKOk+HiZBtEZuFfhttz+b7LVy43VdHy
n9N0PqSJiXHbLjF0pevDuHy5N6Q8VMYXtGeJYNgbcbfaaAUSKGInCgcoWyutyGlY5oc51+KmZvtr
pf1jn7KgGdu53diV3R8vN8bUI4iIq3ZB37igEIE6A0f2e9LQWpSuZPqZ6uTgcAG3WjZmcdexLiR1
OAM2tv8NIywvB/gKmbp8rvjFMXdINGpJ3Kr0EXvD5StjVOrLNqzLP3LFVP73z/0iE86DfQyBowV/
IhHWkbaSR8AY8+ckwQVsePm5X//L5df++p7Ll6aeTYquSlyh/3xQ2T8f2eW7L1+4fPOvn/tvv/z7
N9Ru2gXe0B1+f++f/s8KPHmStadcpwCGmcXpzy0AKUgvhTTqPSoL4aKh47Nz5v6cMXoGJwU9Y3QJ
+ia7gdHlj8zSG6jhIVuBKj4QVlke7HjlaQ+KrVLGHp8g3DEet2mfH7QI3UpTgfICseKHnvZjbFes
bgxFtGER3+aU+i2VCx2npMuGVKDZNjMxdpZGSOfpleYEAQYG0eh1QcjuQ7MZBXR9y+DNe6IAq24y
xSnNawTSWSG2UZ+Ffh2NDWYllvVj2SL8dOlFrAmoQQfDoyz+GKNE27Y1GihqAX/I5ruBEZ2PXR51
kV099TYLhCaGDKKjpBiZkvkU3ey7e/yKCcHvh2bSHw2nvKW87TZTLhAiJOk+5xK8H8nkhv8Lg0en
LxNhgpzKxc9VDXe5XnExS8LhZtJZLA1sMHWTNd2wqsHzyDuO1TT7BBJPGNfQEsulJqUcg2TkoFWG
+zEjlHRrrb2r2C2G6W0cAuctFg8Jjd5/yyhzt0vaOL7h6acqVgPy0xAxOrEUkYsBRDjea4assmcP
4kcRYVXRgKKHjHR70X4MZIjv2rL7FM4uy/OeRaNko59ld11Ds51KMO5WjF83vCS1JeHJkh+ONH8Y
2YB5tmOYZs36Xtpox2OI7pvqdsyQGzp584rLoLjyXDgnbR9FV43LnFTPIEenercA5OD8oFnVdGgc
eoeIHWzWJ+3JUdoNe4J27J8aQV2s05n2JQwTMu82LINvVKaflelK9GNDuu3d6lrrzWanZHirGdZn
2axzWx6OxiHMcMTQrrR0ABlYYozJwvKnkyenPAQWXUaNdh2XzNC4nMEUSjSek9y4iaCMmGIkGKxj
HNAggZnryNiUmf4mevMPO9P2ZYS5gh+9ZhzAGyZe7grNfhztdrpj9miQ5LbNJAowWzre3oFH0zAM
OWqWmHFNZdlBd+mCSk87OeFjZo3yvs+Nn9LAxZ/kz4SeoiCzS3S71vvYCXAp/fIa77UIjLFYjHRv
Zauu1+6/WAaujZ/Stm5Dr9dXmPjMId/WKWc1s9AXlivUrGbJShsJbFc6wmeNZWyrzPmKxjZ+qRhv
hVDc/Vglu0YBbguZ6+7CIjyKLDkwzAQJTahowzOkeabGqLOSz3pFrknhoYFzOYlahcJWZ8n9aMbu
vq/D6y4mq9mySs4jFQzgCYM5JqypG9+bvP0QNY+gqBHBFuF9Xel3XTzR+vF8j9p2lJSC5jB/65mt
kcaKT8DoGOFpMej4GB1WliADT2X4FieIqpdSwNQhrXRDMNymj8PrarGZ9fL+gB6hfdGuoagQh5Ig
t6toOFko7BTGnq4FqcTpfGcqaHy1VkRoaovms7AZG3QQEn3TBr5noW/TGe0hfsm6nbNY6rHoW1SG
KUIZnlsEzH2s3VDTA/DTEd3O5al3kujOGbgmR6yFLCuJdpOpf7ipJ1DDlOgvjex5tpIh6LI18Tp2
5M0Yh189I7RBlyAxDORd08Djaob0Lulr8IGE1e7YmvDunsYRWcx85Y1MpojidLbkl+3kQppgTXDQ
01Ap1pbqqek6gbY0/sMwB3PTMCzY9RLN76QbOjU8v5QtMRqXYXUiKs/btGvGY1f08E5SY6uNtzxE
wze6sEcxyujDmromKGFUssZHCTvN1amMVA86DzUpQo5g0TS5VSmmCmhARYbS2O5kcTBMwEJSi28h
iyo0WisJge3dLkzd/tBH4rZZ0IWxrHoelhxT03ivum7ZGC6zj7nWsReKiMQXd/hKIaUyaCu/pxQk
oWpjktVH8aKJpuNZJxJUk5Aym34+CelibBuc3ZgOjPArkwGP6awY0BKzRTM9Tr2BHtxKmBZr/mLU
y6lHXJPLqLheRWYcuU41JuesXoptWxRn5qS3mrgI0BNC/1K7oe1w2mDo0f8TeZAd55YX2ls6EhcT
4DT1GDJGmN6dDA1IPk23GXN7YmJYrBCKDTQjJSrGJGtUTNm7QvDqTBNIZZbpwk6vh0VDHz1jtbAN
LEyiNTeRRAo/j/N5aNP82OxmVdzntc45tfR+kADDML/H4mu3L5krEjQz9aPNUqtcEiiiNlfmQnO+
7fWtahuscLLi3CreQMzsqPaW6TMUzY0SM9kBNn99iuNdF1iy3QILchM/6V4ndaS6XnNAl1M0CBHI
z+HXkUloA7djzYwNav3c5QukVxW7xrGeqq6PTl4s34gHiHbpGucwrAQbtd7oKsNMEZXPBDvFYIhb
7zhb01sM5ZtJP5k3OtUe8hJuWhDZW1kgJ0jRQZ2yptQPjUdo/Do9DDsjmNa0H+HQHDT0kW5X6YFY
+Z6XG+OfH13u/nqI6w90ScJibnv5xNgblHPT+shJaXnSshzIj6OE7+ItRxf5Wkz9GpFYBpSPJGWo
OeuP7iU0g0U6+dl2acJR1wCQtF5QwkQs2nczQvuve+g8LyX95YZIsgUCDjeXu7HmMkGnYfOtnlyS
LPyIrIGUwMuDMrtOLdt+7u7j9QjPLK4HfZothOeQOnoJdrpkQFUG/JLLR//yuZEsnm6wMRi1BrTt
S1gSPHlmRJE5oL7MyM4dBhq6SxTQ75turVGHREYbwcZ5YzUsO39Fgl2QrVEW0bOU5FmsWOtxvUkd
iZTpcj9ZCdVLwzTGy839r2SeS0jPhcxatA9j7+oH24FY5K43S46QV+ubfKOEWklVwGKPQ43rrK3k
dexUnCBswzjOQ2UeLx+1QjOOtbIrhhmMYqOVEdsQeEgtJmk5uHd5DJePbFpd37aQcMXJuZaNfuw7
Vz+iYx9jOzzIBpqJkSH6jeoYE3yuW/MhNh9Yi1THUnebIE5doGzd+6Ko8+j1ig1rg4aXsBJ+GGlY
dpzOPNaGbh47k9DOgWvoVW+jPnAImbta0cmwLj2HxNGVJ5aH0BRqBKU127q5s4j6Hell2GPeAddP
Ar1wOJzI21bbPtF+XtLXLjfDir7VVYiYfjEZDP0Dk+uUieu3OQORdo3CJIgC+5LGBQ2qV03w2JQm
KJy5Yb56qPpFDyb2o8dlvbk8/5e7JiPFvGCYw9MdAdBbXwMqt7/feBMMFRetwGbxNBS4OQ2REZuI
SlVQDSheGgpebwUJ/z4AL3fnFE85kRKhP3Tuo2mq97rGUzcuq1YyXdJuF4vpk2gWsLedc1BTffqP
whq72Oq16cYARrh4B4Y7wDcjrrzMrIFPZgE5utnWwR0mPpbvmAYiZUy4RV4Nz3HrPTWf2lN1YjUl
EKmi1F5rQZjLKQXxBkeTc46fl3fwYt/TLRuL8Dl+KtB6BM4M4XRT/ASiuL4pp4CxJxvEGl8Sq4D5
yrTI2KZwZ1nOjHXXv5UrcAwEyY6T+vIIT7pVgF53gwigOsbjXjwst/1Xxd0Z2eCVhRgCxBE7wHeD
t6/uI8zp3/ivbHZxyL/aK/GAGY0lYYEbHOGNfU4+dboY7KkeP7QgZ8BvrJ3wTvXplsq5nQIcIYZF
9ukXYhhgNTWg0Sf9/R6A1Ta5G1jHXWEzRmjxpDEp1XbYztMVNOWe56/ozjijTgNcsMUfC5EgZ/X6
XXM5I0Dr0f6WN8aj9mEew0fm8dR6HXYsE/buVRifqRk4rRjv6et8G35PeMNfFQxsIk/OenKwMPAP
G8VJ26aR3FmNr7HFQk5+Bj671DTdV9UbxwEO+IXtBFujc35KP3Fc1mQjb3VrRzawBUcpR2+BsRfA
w6BdNQkrrA3yOEBR6o5KjPMGknjv/ozaIpg+o+ZKPvzh9bt+Rip/nvF5ky1T4BZp9p7zqOW/yPZ/
CXX8c4ij4cJz/wsD3RVSUE5Ix0Waqktp8/WvHw8J0hkyH/+jJmEozU0do6Y41hqSlW32UztV++xz
OEYPUE5zdAs7Ed4ljj8XAWNF5+xeL18cIdS1aPTyle0y275O5ARl00HLV05qGgWxewjLO5idqoah
6ptaoHkGO3bqhsBA8ve2phT9kC/LT+h+u2JXvEPhuMYDuq9fxvv0oXiqX3omDhvDb/9IjxBr3/If
FgaXYLzJj1z70WEKDliM9XszmNlIBM49JzO0BntkM9ipkU/j2zcxNs2BoTaWz7tjA+YNZeli4Y7q
X5xrMMwT0+yzPW4JyfujHb/tp+IMjjf+iTEBQ4PzEwcU2cT2iS7NB5j2nn4ihhTfzK2Rv6pHFgtP
DS86VhtYxXyFdzW8Bg1ZP1KyA4bZ8CzvOWR71o8PiM1IPUo37k21u8EogVeX2XDO83dEEvXuJBTZ
+/wTrf5OuzdfoGDuvG30x/JpY+w2g+QpXzmNxptrbpPzcBD7OLBu8IVaH129wT61xXrf34MBRPBc
vFaQRXC9oGzaInfGHMn71MEN8JluN8mhlOBar3iHzbcrAuDJFJs/AJMlzpbqwO83ib8HZgnskw12
jIHwNKzGixM+BXDqW/2BZaUeU+mcGZFDF1/pDRy2yPhuZp8qw9eaPUSGA39itDPv9O+iODT76Qct
OA+VC3ggj837fPLe6SsDKrcdtflewzHkr6CFm3f5gZIQhej2mAbu9k9BBXe/KP9/OfJXuP+f4f+X
A982hG7Zju15hvXXAx+QfYeiy1A3hjve4FmK/fUcw+H17HhvxqowJXrCLz+wzaBswmj0jCOpW4nf
q1b5f3kwBCH8lwejWxaKZ2GRffCv70KZ9pPdeqO6SQxmhfzrxSEutzNPEYg2HDZcP3x8dqQk0VdF
t3V/G7HAxWb5jH8kub08nP+P7P3f8i5Me33m//vI3v0P9SNJ/hJ48etH/hF4Ia2/MZnTpUEr5xBq
8Y+8Xlv8zbBsYjB012JebPL6/z3vwjDIwdCpoyS7fss2XFJ+/553obt/84QnkVuYwtH5yv8tr9dc
j+jfR7xFygVBwh5h9bYgycFyeXx/PtUL28uXVEbGo6hTKrg5H/Ya4k1YzPp1lmTaa16C96lVedL7
wXp2F9QHhtcSi0jYWzDqywtDah0cc6m2ViJ08gmt6dhDd++zRjsJsV6rI70NmHyG0MYAndd9f1CD
CT+ykdGDcrXybGbdU1IDRuuTvUONdJwz5gwizJWvoebqyUjaOgZd+6BHGjYdlDaR6vazPtkfrgdw
glmws8k9nACui6kr6RmNzKVy9mYZoi8ZcTmQOVtSObEkrmLc2Jk73DcRg4KFXfhuUMA4+o6auB+I
h+1soM3Ibr3usammvWUTZcc6XQJhlNsJnN+Skp3lRQ4jN0QCa0i4bqVMXmzZbkQCLCRk4+OHzohO
xlLWbTeqrw7KgzbXFoCceoCdqlgbavZnL+dXAtfh7EbOvWG19e3Yr+rtmTagyYr7WdLoup2DPDxl
h4uEUT6oOsUH4fSvnRuiMkAXaGceRAiTqTPpWPU2GTBEFrqfqazbG94wb4XeAbZOE6QoariRVnRd
TOF4SAmS1HPbOlbV9LOqVHarBu1NS8RdVxnLQyEnrDhZFz2WSbvrHXvaxI1VX49thJmtzleviviJ
BF7hshBfae/ZN62Tc6acEKRGYk2HWJanZnK4yPZxGbBPbe6KCE/in95z/+bUbf81t+VyINuExvDm
EMIjz3o9m/6pZikWy0q1sLMfyzW8SITDHm223MZTTiUmR1oive63/L9xkacfQpakfsGMcXMrJe7X
6IDtXmiuOm2VqgLFLPfeKSfpd8sIZplO2Iue9Kp2rpbZjbBMjZA5xBgscTpv82nYGXqZBGrQb3Lc
Bofakuy+CAOZ5gmsZAOrpkXHojfo400NjcjoUX2mJRLErrupCjSrMwWrnbPqZrLxhZ7ghzMu3WvH
FsZbnBeCPORDXOsQTtWHUZTYD5AkbL1o1eWY1W2qzw8Md+EVDNVMCa6MpzbHQFGaAnFQX3iP//MT
boi1CvzLqcNi9MBJCNuZsCxpuX99xmvXdqNQ1AAam5XMOPfOsY/nrRpj85ql8sYL5StT5eg2P09Z
TS4mEr6pHj96oWmMPPF5NbNJDzC0X3JgfEPTXO5NJNznmSkdYLvrRE/SXerC8czXm6iJko0eoW3u
aqUf00nJTRvikkfvcKen1WGIoQ4nVMyllR3zekSRTAhAmid3TZytygKHfAW3eGkBcKloSp4NRrUn
nqWSIFUTwkLkHPMWEUbUTHfSDV8iC/BCy9rgaNfE/GYlCn0nWdgCOvW7Et05z+syKBhtBZZ77uql
91myg273wLeNbv2eiM69s5V1JPAI9flifpf2cFatoe8dTm74PJKApCogOWVavcyROluILmTBLr23
NApkxGGDO9W7OK1hlbKZ3FhRhQR1RliqBBLDGCxQXsQWKdxMk4V9g7gsoYWQnm8iYIsNXJUJcpqx
AlbOBA/KrPfmyOGrWpgFxmZ4rq1nNlXJo7TA9vTIBvIuxXlvZqjIYowAmrtZdLISNUXcpRgisS8I
eUmtEjNh2UIa7lo/zaFoxqjls3SRp9rWn+1ywaKsmp3ossmfJwSQeZcoohPJc0kSlHJe7Ky8Xiab
iBo2WAlcv64btIOZdTNEvtPO6qSt/qZ+5C29jPV8ajAMmDVzGMeugRhHw8HSQK6wLQbhJCamc5p7
LE2aq0ivUYZKSz667rCvR4J8Cfy9xnZQBLzRv9mNGbiQ6EsHA+B46GZfJfvWfZG3xjERft734prj
auNiUzMMsmKIcPLjVNSngZMJ09USsAsc3plEIySF0a5BlHg7YfKOC+suHFABl6EMpgRhzoCoK8Bw
VF9fbhwwQHUzQIDmL7uKyqzelwVMG0/211Yezj7phx+mwexVDDgG9Nre8ybI9gOmJ2+WHaykEiOq
MqY9W2ZvM6ZRdjRRRSsjMgNrATv5n+yd13LkWLJlvwht0OI1gABCKzJIJl9gFJHQWuPrZ4HVbdVV
NlNj9/2adbOSZCYFAjjHj/vea0+zwfaUBIi82B1ls7y0evPV1eGw+edlQFL+uvByUEQ6pEsiuV2K
pcj0fv66DMhB7/tBbzBBTzm7DqGEgj+vLFhEMdEfGg4fS62vSWXupnGgpWNA5sRKHwpGtOVhQY9F
jOUew47G5IPHK8v7lwBtpS2xvW/7YPyeA1F7ijJcSSwW3XhoNJBCWrUzcwHUf11qTF7Kdifgx89C
pT1VZvk2WiqkB8R620HjThaCKbKHdpIPVkBDXje88Cy2hrGWg9rmJZcORQRtuWiaFkUv1kNVyR+6
r3T7MIA6E8pYkorS7/ezLOvgPRl4B/mhCsfKLWp0KCpB6gRzR/Fao5mZ+7Yl+59jpgSbTFQzNDUA
ScmA3SgWXNjUkI9Vz9o/CD2s+8WHWPLtiXoV5PXEg3VQSjD2LUPXxZSSsvekqtfiV3C6sYVST6Yo
/XxB21eT+NJn4XtfRp+6gGZW7gPbEvVgn9HVK/tAWnfapBG7xJSihbaWW5W5NlQNLgIanl3NUCIu
YzRTPMB73ZLxs/UgRyOfo3QktepxyBW4nVOG89iaqMu0JNhHAS9vS3KZo49pzAKA9BZ0J4rKYYPu
MjlycOF8XpAyXARDcjCD5LswJN2rplskkIGuGqgpREVobnIsdoe00p8xlaCayw5SbnpFVWaHbjaC
y88bYm263/981+rLTfnn3rXctArFsyGauo6EwzSMv960QyU1Aloq/9b4o+VYfWDtfb209nMrNxtR
lV/KOsPwPY+3XvuKZ2s6qporCXJhK9FcfYi+4gl5miBgTamC5RHNiwwsNUzk8ZANCZSa+SZMTbwb
W9xTSW1eBS2dfpl5gzzcEsNbmWGOjyDReyqQrahqsrVmykh0tBqugln3DqPG8VgVrGWKUc/ujBjw
IAcowjN98D1+jE98MtK+1ZJ5PTJ9bhuFuGrg2IZ5IKMVJFDe0XVoVfGmoU2hiOZF02vxxUIMOxuz
tCH/lWQeNdAPGl1ZnpxLnI2ZU/ip4Rkag5II9so/X3h1OU/87cLjs5R4tWVRMWTtb6tFPiekSyN6
u6X6DCcxlsYTbs3AfVO72b/kI+4WUQ0DpzBBkQJbtIRwj8Sqo8eNXnlSBXpABQm7mrCu2nTCHJvo
SB/KF9GHZYu3mVQRtbfw14BUm+kDFaaknXJa60Cf0r1EZbD1CyIVTJYMWy4aY1PIKWcCrS/36aQk
z5KondPE/MXAnX5/H8K0lP38gOxnZbKdP7UBCqdZTAOXKhltIqqEf75GhK//Xy6SQWoiXlyDJsTf
L9KQ1REez0G7USOyY2LZOUfStZkZNNVhL3p8zzddjhH392O3E7t55LgCpq3qJXWb9Sx1RArnXtJ0
LbUvFrPJz5ZpQRU4pVHCAU4siYmLtNcDaz6KFopWxac5K+c5YXfYRXboFo5GFb8WnahCHjuEWX8Q
jRI0VcnQepDRIZhB57Z6ZnlWY3xOYaZtWBXnZwPvfD0q1rZUxP1sNtGhR88v4TFe1WI8uyUVoyOb
2ehIZjydyLGjaCBnlECdxhVEZPqFVahMPHPzgG8IA58/EDuBQ2plJqc4iMI3gZYlBsHXXuhqQGiq
O3VJeDR0GDzdFKrPokRIkZLM+j5rSqar9cRCskMo0ttxRK52L4MyCvthgFLuqgIhI1jFkaqV2Dzb
SnvTBx7LgbPOehxoh9UoyJAJIZkcMp04bLyw+2LLaBzsnKXDg6NoukjqEK0Fq64doU2z41ADlAjD
COKdfii6tLtFhAcJrU+jnPHqaS5AF8aRSMdZi946BZhEBhBYKZJPGa37h5nIdtTSf68039xk1IQD
pfjF75XvvrGnkcQ5PC2pk2eMeKSuVr2fHUgN84vJAnUomHxGpXBOB8k841itXTNMCzrmwHpT5rna
sK1ERh4FnPMC9TT8DnQyAvqd2BB2ZahvxbwOXrAH4DCaoukaVeGuRiKFQVd8zZh03YfR2iZpzTh2
RL6GXBoGtxw1RN0hxGkFZjaxaVza8p7JWXwmg/tUyG3oypo1IhZj5QkyL5J7cs0wPWZV3+0HrGho
3YaHIRHyJhZ64BLsLqJ+xTOlRIBuhfBQmQHOuYb25c+7ZoBHNIu/lCIrttNIFccjxbEX3hFTwop7
hsuupvKBaolB3tAyrSHMJZxgwhhtgLR2DMQjF9dc/fNTzGL296fYUujbWSAaCCalYfO3E6mZS1nX
IFq8aTrFwZghTyu1ztg1dFRObEq3WWfp1+pcPRuJ8CSHyxSmasp1OowwDvyKPnesU1FwusO/Ue+V
WO3wr1yELL+qcpw/47nWsU9eRRk+S6SgZwnVUL7jQ4G+a+rKyuwZvmOpem5jU/PEhn37Z51V6hYK
WtoM29DH8h/gMTmbif/dm/1NTBXrOQhoCPMyn0hmXqhjMYxoGig2e6aJ6LlA0d4TpkCFi2DNIm5A
KPAKNUjncJ7p/saXyhCKEbIVS8CinQ6GWwuTuRdm0zyBlgg2HcpSBD9VzjcO8rPWKXsB0gFHJ3yN
Wh50vwwA4jFj4WddIug7DcRwXY0yXtfy2uetRkOmCO8K4z8CE/i+KcPB58x/wjTK3xZn4TiiRd9a
mO8Z71so+HxWN9EIrgRVi0ffEmcnE5VD7C/sXrAhZyrF10YnLSSc5OSg47cjjpI4umASYwYBxlcG
/OIWdMjwUAMFpA1hmISNnVvKgAKOcoaB90TnxjKcsh8Z21Ay3VoJdSw9BK/BFAmqlp0rAnmmJBzo
Rmmmmkcm6aZp7+UUe6vMyPyTXBVok0QdHJkYtx4iIVDgLf7RZkzoawzCS9TTnc/9UvTqCfCjweh8
3VF0FHAE9rn8LIphhRWrx/bjE4fpFyRsdnqIYyHEo5QNzM86azErR2jxBvrM8NWrdm2WXbJJLby3
DO9fw5iZaYVAe7G6YUULSAgtUoszbOMf+lifrlwHR2uSr0FLpSeErgn4QiXYRYg3zjrDEOStixSn
yr4k9cyO63/gSkYbiDjsEEhDuk2KCAKd5e99NYMlaka7Ai//PZW0Txo2S1Qo77WVtbcCjIdVquxS
mpnPaY6MPaB77urRS9YIMny5Rrn4oWLYZY0A0MQis/JFcMt9aCU3AA3jKik4fqvJb78ePvXK1K/A
oyGk7ELkCO64aWOluEbCd9SGpt0ydd6HiGdWgZEzSeo105HEwryrc5p5dBGrtRCnhZcMnLvYBl6E
Br5pSEDRIQkU3fFz0VFC9t+xyaaVPGcMaSY8by3ckm2g5fcyKDqvE3MmbOJzr9SUPIUS/TJ74hVq
ghOD4jAH0HRbBMKSEpv7KZNrWEBgSeYkcgMpjE4igc5AJtqtJuCwCFSYTrJWTi+Jz21HcRSG7fxW
jXAMMK7lTqaBs8HIFR6ydEkXyX+VIzRbZiHGRo61Q6+WxQXZB7kC/ZheyCJ/6pCKuqlVCS6UiPQ4
L/gMy6c92UcjNZnQTLugi1/zSNbWJjWU3ZlW5mU5Js08WOxkshS+ZdgfMb/1xgXxJT2HGnqNLp/C
AL3AGGFLypOQWCkj1T21R4TWIu+JgtZ83uTURjeqla2Qz9LBVMN77LfCugw2adzWm2oacGYjyNrr
JdPGjvMTA1XV32SC2bhSzbRVASpzk0o3E7ViLbYNaII8jNBy1f5l1Gicqn2OjiiAUtSpCtq2JKu5
UBitDAl6AJpkmVVn6J22Gp5IXU6Psok/QumnXZalYPmXsnnSPtq0rLcc3p9mH8bzNFmxB6lCPkXY
RK3JK7v4K42HFJyKKR5k3DMzYk5nMLCzF5BdA33yD8JQzaehJ13IKmFQ9qpKMStK5maWlF9Gbmyk
pvllSLO8EbNp3FoSRULSkouXRMZwwjr9PtMsxt/EIL03hxszBIuLZl14WOpdLHbDKS1HaFu58jut
AhABozS9qlN+DqACrNSyYk1Tk/qGY8+1rBf0UfmbSe/caVMACmPYNRud2v2PnfJ/J0v/v8mSaor0
TP/fkyWM6VFeRM1fZkt//KN/z5ZM41+qpSsKweg8MX/OlizpXxq7g86HTd2S1KV3+58sdXn5FB9X
Jd3gi6kcff89W1L0f1k86yb/ZJk58RX/J1nqmin97ZSN5ks2FIZYosWJXkEM9NdTdqRHDEWkJiRS
5t4UlrWd/CVOp8Ft/TapNSVaRkWqR8gTER6qwLj0BtmvaLpqEn3rY/l7rlphodlUYDqgWNFvtofI
ukxNn+2wjlmIFYFzCGjsSpUJvdyQIsmpleiXfSnF2ouIg0z6CpTBeBor7TALIyhwzZhvQzOzl2VI
Byjk/YvWTdh8iffLqrR19YqUmZr+4yadCXhXGrA86dtQlBVSHpQzvXwY00Rc53XqSUP8ak0kSidm
QDpkWlIBaWq1DkRU/mCOmIZHWHdLTTs0cfpiTsG8F5WtkeeyO3KkaGVSvzCXvw36TujQfUx5Xl9o
8NuTxuNrGPM2W7ox+AmBVivoAoIRKnnaLVx8tjzOST4Yf6LAfEgh2tTnXgBgNLHi+lUcAd8VI0ZS
aBCip5RUJ52moBCFmD8b8doE+XP6edPq8hbf+rRORAzCxE9YqTxwsEJ4kKCKBowdK+ssRrBBxh9g
2Ei4MVaMTxrfj8HW7GnSsC9rRmzRhLJQmv21pbPkGiVJ0/juSojsHS5U8gUm1vJNok6Pepi2IrXT
Om0QmZjspnoxntXFhJiSnIyBe7zUaW+s4kGwx77gnNYLaEJjOMkJhBv0ptZuRjkcBQiQiY0oy+Y5
G5bosZEYiRwLW4Sw1A11sJXKUJBJbZ0Rycl1rhC5gWkwK2gGqhr91SIDr9LOJq8guistzl4jJhdm
GvZOEZTEgxpvIokbbPfqVRho1iLlWqTgvnLRZWQBuWG++1o4EM0qEPmQlgQfG9G6KliLM+hpO8Ua
CGnQyxTQqNAckwJTNy54Jwcj144RiVRdS/rFqKd/vOFX06YwfeqjFMkuUsumLnCElOdAzn/h7iMm
3ScJTCaOXDBxDA5+uckqM9qYEZY7JURVk8tdcSl6JCZGA2xGI8+hgT83Jgm4UVG6GXrNIXVuqcDB
kdNwPiYgHppAkYB04VhpBSTXxhScKNW3QpIQOaAU5meCcAef1CEr9YZMVJTkoAACFCKOUslb8Fjx
QzfDY+5Ln2pYwJLwEXsJ8OHOVS1dhEpCF5VjEJlFGOYMavEz65HviCMYEt3a5Vl0xZ8YM2dFkdy3
0peZBUD+GUyIiYYYnjaqYFmgHIQOjYgFtXgGQR7s2dkKtZDswU978Gzk7Ub9nKznFq24ygEmmXTt
YEo057KUCq8CtD0FCdU+znyr3w2Egs+z/KXVyXNBKUFaG0G1c834bCrN17hH/1MVfmKHqrk145Dw
j2pGTCPlpIBQaUwUT+JAXEuuELhccJQtEmSyxaLBnAzDA1+CG21NzQIuJiOmmEGfmvG6J8KZgxKm
+Wm490WO7L4GLis0/Ip6RAovkd66rBAeJg2fslK8yEikOTC3G1Sf4DrUolvpwrigQjljo9w8KcD7
q3QXwq9hbAegO4Ekg38ps0Pzsw5/Gao+ug89I/12kL9zPOZQ81bqpW3zczqWzLma6m0yZ/K8TRrU
6ZwUbqSCpvaZnK/6JkeYh09FyzGJiHn6uwqGJyTjFX5bJ6uQeVYII01/JAyzG5E1I4frlPAzBW7A
xUs+67TaBiUGV7kdftNmixwxKb6ooFpqd0BMdT0iqEZoo4CnWPUVjI45yr3OMjAUZ2QnFWgg41DC
0Ow/ZUH6u+8V/pU6oZKVdLIGivqSz7NHPXVJrefQRAMYavOrRY+CsEgfMJS8qbjfpqY76WVzj9Lq
PR+jS5P6HIZppCPvJQ2lnDn0+Gb3nsHN2JXw0U1NnhC2AojokceuTRl8OpPtaMwpo8NZdPJ+1xKR
mKHZ6+ryO3+EQ3BJw3TcyZN40luNB3lU9nFmHjmRbMMMyowKhyMONdkx0x64ZQm/0RCxYeim8ir7
6Xua0j4wgum7pN9YDtOvqcQ5UfXKW5CURJNW0esoSqcw7DRPeivFIVmTUSo7jQrwN4sgPFWRQcCQ
3rxGBHr6nT+gYYQyVYkwL5RmfmLu8huWSwXoyFZ8/6pJIsAXGaCA/LuYw2IxU5ibso2Ls9UEBlPq
GcluSHKa+SanenwoDNxQPOuWOy7zSCglZ9E6mS1IYV2GPiMQN9+X9TdwDJo/cVyvW77XqqWdQS/O
7iMTiU105GCOesyHnsTachfq5kke2Fn9uH2o9D/MOsZIZQjuaAXnQNv5FYryMmfljgFK7kNh3gx0
rRjXmT5RSbQfBRosMc9HmWTMNid+yOh31GgfKjNV+kfqvZJbauiiYbrRy9sm6+sFaiyqtymo1GMX
EgDXT8VuEhiP+kez4as3egUQn30Dus8+t+b7ZBSMU2ASN5N+tgbzg9PYiy5CQVTUh8kO5MpMCgZU
57iK4HFMAIkVwSmTiWYhQ1s64fCQsdNQRjDDjl+NCJ0i6d/BOq9QkUyG/Cvz+/LEj0dTW5kcy2Dj
wH56YD4/biPJxLW8rOFDN91VHgwH7FQbZLQK83krhAN7sUpoAy8xh0hKGdQIVj0gB4H7TrW0xzmJ
prTPH4NCw6RCNtlFS+dAF98aX7vhmiKOqVS/qvHqVxxuZx2ya5chNYuoooJGC/edwcBp1o1D2c0B
TS1bCs/TrCJaC0SmdQpLVyw9uoytlOnwihmgIoXrMsKYqHaGHVbZp2yl51ZTjmKdf8qt9h40L2MP
pyWSvJyMSZhRJKKaz36ywWZ578E7rrslR5BhHgccmxvdTag/5iQ7GnW+Q6L9MU9wVavxYqXqTaoC
zm7Ft1zp24ZYPrlFLk8SeqeVr9KEdBLtzl6s6GVWAgPqiE71HHqwxtB4UKeDVzY/8+53G5L1UzQo
7rKBrkyQFl+jj17pC5+9FyYQoKTAeGtyHGOB9g3Gj/Ar33hEZC0NvcDBvifYKkZZnGrWL5wLvqOI
XDGMSiWTzM2gCQH+yPwypa1hC77xHuXlPldwsVEgHINSw/uTWKbNVSrQ38vnEKBuQ+nHDUtT7nMm
gBK72NWog09OtXc9FnbmUleKlbIj60wB2CVxW0ckXlchmk0yAfidoDQYbKSxrNqMxrYFK3ghEFQi
hG6UvQllQnpPB/sC3Ka5KfrJkRgj+Az8x2HeY5p8wtqJvCUQ7620uGYylpYxE5+7qd7SatkmQwyO
fHydMzJyKE79jQn3dWUYMlY3lN6zrhGk2FoevhISf6whB+hu8apyEqDHRi9zNkWsqOS9+aH0mtYC
gKCePCxL/RqT3mtV+d1K2mMcCJ9GaN40CaZ8TnI8jBg0vzMm4SUiuQRB1xScqJMnOSFyHsHWs1Tn
pT3ELerO5ig3seS1KS8/1kf6DwQIJyx0akTyDA1TcFvsg1kZD+tGpAcdN4HHLRORML5sMmJc7zpB
B/9UDUDOf/6omZ3lLMQrfOV82gyE6t+f+Xk/qqrQMTuAfD9/++fNzydkrj0pcctX+/PNz2f+fNeQ
Q9eXpggdwH++888n/+vb//H+8um//Z0kifeK3DEmAgbMnHj5Ruyw8Lh+/si6D7X0548/bypN2pjK
EFKs+zut6J4Kg+zKn9/45w1TLlIslu/z5xvMWv/9bgdObVfBlfX9iX6q+ZH9fI+fv8V85b//6h8f
U3cidSrHZEwhjYr/pVvezFkHvzFa4gN8Ecnwzwd//s7PG63Gt4NyNrMb/bkI54AY1b/8+z/f7ROk
9l2Lhb1KqSOIJvvPX5QKPfEqrtAP3uGH3BBW+FzQeJnOz8eMfkzsIYXik4yR7za4mf7IIg8Xi02Y
jfiGfv7YCQENmMzJOq8awoNwbNQTu9WsHTlPxPEdrBYdHHzQtKdWO9Dm46/hqjwhcT4XdoWwZU/l
goHzntFut8vX+ZWKFDVU8QWpAHqdTSW9i54lcl8BNpoH5s0xXhZOQTZRE4/4bJ1o4c+v3XEsjWv6
bF6UcV59oYAnorqeDigbMhvPJj0jUkYGt3vw/HJWITmJcXf2DtUg2oNlFIxN9DGw8GRrkQ4oAec7
Igf4Y/uVa3YCqn+y8XsV/Tu5ZUjs6TWT0fLZHH0STuzGU15ZSlCtuCkuChvE8Ev5nOyhWkokEiPy
WbzjjvBUIXlgSzumHtg86RmEQ4i1B1abutYRZZODfknP5oVIrKhaJV7buaKEiIbDbHjOdsUtaN3i
tiQdEesATOXAFHcF23gry28IWUcczEwiR+HIW8lYmYTYPCDzzjpuF75MP2459+g7VFketpFG2GAI
4cgKpZOclzrZsY62pAWDWpOZLVPWdaRms6vb6rMPvfp5vMXiXfhAPem2jNk3GjnS+/Qpe2eBTi8I
szaFnT7lT9U1tIUVbBrIwKaDP2klU+Su8Mh8WO6bYZ0JgQAs75PHRTIaGLbOsfRdK5IIT/ATSgNK
UEjmqAlhnsUfyIE29Xp6o8m+/uJgGhysY4u+7C0HcPqOSfRATJ52fSVO70z85QFZ/oi3gDGuqjgc
D1epb19IxKo3pnMBiceH6Qcub6E9CTaCpm866YjwAcoQFGZuaYx7+iU66lv9O//kv+hFHvUrTNnP
6A4I0/8WGA+/qiB245V/QVO7wuu0Wi4AMY0N91UIdHUngcl1HuIlfwWOfmFXLIg13wprqMQcRp3o
3f/1Zd3Ni3mBTbDgO9ajuvWDnQWlUiZo7EITyWCS50IeSlceBh1sGMG6uBPS/t4KtotETnHei9M5
uL1p4GqwlNl7A6r82SiIpKwcbYOmlTFz4a/Q+pukotijTWKOR/gP0847Po3TQ7ndon4r2I+WIL3P
kqylwonPDHz57kQG3Z9jh8BcaT+vlmwmHrzrGHopKCwn41nKbbo5zUDIWkKGXCU8iDA/T+v2UMKd
WhFYfx9APOxJza68eR+NXKnimDojI3F3WzD9WAfv+N7/81EaGm6wA+XeQyjPb6SJi9hhldghd2MV
7Gbik+98XWauXvWAIse9bLcbIAX54Ix2+dIcOKHIoII9+iz0euz5i5vt6xgfRrd2ekYIq+jUHesz
FBOFJWQ6m8eRLN3oJdqANrBD96ESek6HmsDKiHzR9R93yiOxPctOOaOujMmpX78Sr97geHmm58P+
TUx1E/OjZLaJShIG+VE4QZITVhjF6NotjzMvJnfZHkxxQFj7zKO5lfj0cMcX5zN/Opf50Q+2Bj2O
XZDtxZ32hRlqJL1+voKN9DcdQZb6Zqy20Sm80MInD684jqvgnSYJEsJXLCkrvFfv0TrZQaeIdpxz
iisFE1eu8EBY9NnVxeVufIJfSdbicd6G4d5dpJMEH53ei/IiX7vfOXDu6VwLbmfPFS1xW8dRbXHV
CsuuPppTdMPYByCTxKL6Xf5O8CRJL1S6tLKYTUYe/ckZSQTpfqQz6t44HxieW+pH/43qJm+PFbjE
0bFW76CPyQP9HYnnWFl94lbTccWRZ6pVbnL3nfGVNFwz4iPLqCXfgkKlE9WuwjORpgRYl072KLxa
sKmtwF49cm07kxmI2MdcRWviEI/cLIXHVVkHO1Ac0z18666D1xtnrs68JwrRTpY0b9Mx5hVnIzkn
QcaFqcHX506HDqj2v4qjxEtEFt1b0js50Vxg4FbZjqcQTQFhKfOBZyRai/lN2ZBndJccXLjIZVsc
+beYfg1Rw5CkENhBd/Igc4+89MMDytyKYOVV/qR8slmyBVb2uIfxx+IAKrh4ZwoFCT5Ycw0qL7hG
bPTu+DlRqUKEKB3aPyzQ9vLa06opPrLdvBo3hCCI3woAfG6UY+j2G3W590qsUd1L5vX+8rJHlHix
fKNxmT6/N+yCH8E1fSKv7HzjRxQfpD2uhuWXPrL0jP42Cjc8b9sYX9a2ITvVIedyQ3Liz/+DYTt/
YhfaB2u3uY+iAxAFqO86OUEUsf1rfiGZ9R6QTaZuAEpwJcivHgobHvuoe+mXSFKs+ZjVs0axS9I0
PwFUF1AQFODEKQIUhV6b2LHgkRo53LMHOwPLyGtHQgDZCxDpUN6fuc/Z3vxdtRLX0GVQIpORaP7W
iY9lMF6zR7ncQg3PSuWxQbnspPyC44qQ90/48ypXRfqUHzjhFzG29WUQFSbbPv05DHfxEyDgWTtH
u63KRuSCXVlpZAqmq51eeQ5pK4DicXeTdBmsWzFY+dd5Gz00PAokmWAePZVwDKAehM8W3lTugVPy
zMH7s30V7zyoj9Ah6TrYKfvqPXYqm8WTNQM+FLzQT2M/kJsYrNxg333ou3LLY/AWfPjvwh7+7B6V
lkMDwLR7ly12VzQXsprpyqcX+QMlI4UOHRAbdvTPwuSwODkjWoXQTl8uUOhBva1QLmPDOvHiNHcy
GbiEBMstLyJp0fy+sfO83KaV19M1IgHdXDBOa1bHhTKGSmebfgDemVnrAq5N45nIQCQbW/QeBobN
oUFYcp0ph+biHS8vBc/i6M02U3ZR+3RPqrgjEOKdOjozdyRriitlG6N7MkyvHJ4gmiFsw2IrbgNe
Wj3eauoel4d0I3fEfnimbgubvSN6+AzJuUIDSAQ3nlqSNonn4CVX8KSuuvf6HLqxdSk3xtrzXbpZ
ju8Cu7C5y2+KE+F2Xg/Xkdzpc1B9psAfvyrhuUY1NH4rnCaZNB4FQALiDoAFSi4MCBepK/HLZ2sY
dXNBkjf3ckaGOMhfbMY4fDet8ZFC1KDeK51WAnU3P6tluha3MH7YrmhTjcYTLU7NPyDDUiGaI7r8
wtcw2a2+AuIgA+4wF7KMf/Q3Vv+uYsXkAQp2LDvShsDtc4ypc6N8sraxn1BIS8YiaFjx+He8ctkV
oGdtuZQr1R2AbDXSGNtSqPLgnVl5QuTMu+6BOv+OJgXGbsnC4VCCUlCXPYvHDV2vdqsgPrJua4Q2
U0Guv+Y9MntiT02VUHpH0jwkWwmtZPm+RMezXa11njGnza8yIUt2/TSXm9JVH+pDKDfoNh+Dp5iU
Eb/KM8+58Zqs263YrIgaDdcy4RH8PPOK7soqu0lIgBZp75omcU0SkITWlA70aqQFHQBtZK2wC5K3
WMV44oeVgAMazzv1jgxjnVkEnSBsoPlW5mmVx92onmmpzCmUGle4+fEpGG2GFe/Gm68SO3Aae5fL
139j+frjerD2gRfokrXKz+yxJ5TFlqudngUOHnug5OUTpQvtRxHFmQrIigtn4zhPBOQonDFeCMKM
XZ7nCfY4v0u1elaHjRYcNHyytn6cduK679YYZorkMu6BDYbLK9ZWuywF8/YQ1EMcrbPceY9EW5DW
ImWRvPZBn6/QFbA/v0EM6E71ZboTgjLIrljc+mpdkdqVODRVxHsTbWBbd/wEyHqgK+tHpXmahBd/
/GVGCJiXxSUlW/C9RYkWr15bOsyU4CFicVvGCQ/0ynINy4U0TIExeUF3pkCd9/iiuee1M41GY9ex
C4iUGLGTcag7+svV41Yq7umTkDwz1NlNaNWGrfZJxng4XFJ3AvtPIDeHMGg/pSNt+nJTZ1c93I2k
YvnPaeyC5OeEljvo59jqFFYzGUFCToPjc6HZiCnkKTdVLp10ppxhf2xLbAL28DAfAyFLtGQxbkwI
L7xKdRPyB9LiOVykP4JbatAqbbFcq1yaM0PagLAKg7XNJgZcgQ2eEFK5MbI9ktKMMPnuN+cEWNzm
E70Q8MW0GjGsMqNTcCVoNL+dPHbE0ksT17fWk3AgqWOEHms4pDSfl9tvY50JFcgtj3FMkjnaVxne
4u0ienB1bNDxYUJAShHGPoInyy6ma4BqKjzQjs4tzq2HBGAx0EvkV7csQQnKgUQAHC/2NjUi/4tT
EJ/U2rwA8yfVYLRC/5gk7MtVcsnIXCGgM2SWzLhkH7IOqh/IF2v4R+KOLVuS7VL9HN5VelufJWJR
zjIPdiX0aA+ZoKqC8IGNeCFpneHXgZgXVq+Al2pH53t6sNiIAMBid1BctmlGxzD71WgzUS8Ld81F
1B9aG71c5a+1tM7Cbx8swIMtCTJEsY3GZ35o1hzoQUq5C+iFsBVRMLHWzel1JPLwme2B/WnVnnlu
zJ3CCNs9S3x6G1b0w13qjvaJOFpW9GpFNvhH8tEe3sttsXovv5XN+PoFi0CH1mm336XKCr6SOJRG
HxEL03TkRXg1qGm4RV9oCyDwvXCW3UTH7Ip3QKDHTmeW492H8BSTvvSkc5E+FKc/j/o6/qLswrrE
NmYcnkuSjB0QaNXd3Naf/Strae5U14h7T+ImHmuv6TkaMU1iikyVytv8nB2THb/Qqn3SNkvzwKsH
d9l46bp/xoLLcsNJL9nlxGtvhtv43dU2JQ3a0hVeJYjOGs0I7upqnTXvI3dlSYqXa8n0Pcz1CE+M
O7NZLihdCd6Dw6BuI/OQMM+9kI05HJeNZHzi2eI7cXL3qjvLWHHtPB44qNRngOIma9Yhf+Lh5YlM
XWbl9AtY00fWoJVM+TRsQhv/57iVDohoucumB1yobxhdeCWNteE7UEaT5SBrV7/Fu3Tlcee7oB3r
L0iTkm8879kjumZXY194xpryTj/+/DxBf46/xPV8sMiM4uBIkV+Wm/Tsd+c8/jWjN5Vdfik8+3w5
yOrxqaCFQFm8DEy7u0JBZb3Gb5zJDVdCj7qRHzSYhM9k7WfYEJ3uKq+pdFggcxemPa9DPl64tdoz
J1XplfJSt9tfxPMgklbcs7jlFTe8+kyvJFmZdJ4iN6/WIhUtFwfwLha+LxpHUdNQi9KsZqKfIoum
/ORosTAUMbu/67+a0uWp+T/sncdy81zSpK8IHfBmSwAEPUV5aYOQhffAgbn6/4G6ezqmFzMx+4n4
4v1kKBI4OKYqKyszYv9DOuRM0GQ4jz8WXoO++jSNW5J2oWHC4mEZECgeKifVnjRDznwtu7bmNSl+
sU544cN7GPTMaI7jZqWFpBCkUDGJfPkRUhvKBxzVxqm/g9Y03EOQgqG8D9t4QzSra3dYbMlvJtiH
eYdpTvfDBNqHAfegohfusmUNOJvthZd9tKdW3dSPSN5LXyES3ppbQFwQfrR17gRFHN0NQV4aLzqZ
5fal+TKC8TQ+xsfwpX0aOTBJOnHlgQlmb+Kbi4vIQ2u9oMWDD+XHdEhR++fUKbYezZ2CEMJDgSvz
OOwbdK8+wl/xUDknlAeVGu9DCPUPY7ZpTBp0aB56TBzPwh9TnGrxOn5wnvEx70VgEAv1by/1b9FT
/ABvImfTpd+6o6jqZu/5wyPtLtGpuxGNDO8mx3XlqupxtfukebvawbgAZuyJY0EHup+528QoIWzQ
RFww2frRjoFzT2x+LHwyTOqi3gCGqb4hlrHlQcrZJbrM435QMX8/IriRLieoIuqWZILjuXwgFije
1Tl4tKiGMVMxGV8TOoKwdZ/eJKDPGMx5zU+KO+o297rznAX8VFaPEnNo2ksUNLqzvIA1++mpyzom
d2E91aE/6newHOsXMN8aSX42HuJQuzsWz3Z/ndp7nvpZpgA8HDPBrV6dlkgg/6w4CBowuDSigY9X
Wyd5fgWhK01Uuk5huTWWT/4DkXGg4Kz/u2jhETPCzVg/OdZt6o70DixHM7nD+mEHdfgRCVk7/s4L
T0hHPmMA8Q/C3/LKrP8CG3H0YNp1Ym9bfht6bGgncvwVH0GLehdis8nGilBotevurfCIgiQNtSFC
0m/gdITw+G++EPGSLQFY1gcpdFFrotyzaZ7CHvjc7V/6F/63Im4748W5b8p7nFCPqDibb4O0I/G6
MO97ghV6/V2ytxfB9rPUPmEYu8aVTMMuP+QRY5rJten3GrwpP7Oj8jHA12RtLOaYXZ3wFw/mHe28
+BShiIrTt99/klwingGFZ7hG5OsAuurRwNyTbHMzvUgXjqHKY1M1YZxQ+CGIqunY2xWgNoEKXRiP
PQFzdx2Qd66oG9lIKYShKbpm0ZyIsMOw50BP9G8HLM5stw/k6vUDnpCemV6mT0ZLvBBrsa2hQ4P1
0jr72PSIS8O34Sn+InUhLgbLZYNM6H/ZrmTZI4nF8Qdjp/At0R8IMWnGSagJddQfP9ndJkivgeA1
Jl2oR8SiunONqMIDoAZL60LUnu+76IyHwTDuFE7pFwW1xk+FIjYGd0AzobLNgj2p/WZK4IrQFOWJ
F3lkpd2gVFjOJn1EJTKhAy25dniZXxjkpHFTsEIdmS1/OI9Puj8fmmZDXL1lkWmf/QNcshOARwNa
QwBqvxHd5+DCigv6TypESKGAWREjmDyD54hcEVaHTzCiaDslvQ6wpjb40P7mzpaIKjNdIHd0DEcf
T4gmICyBGYGljwBV+hnp/iaH0p6iQ7p/lR7ARNkygiw+AClxWTwgPRDjTwSc87v64TUI8lTbakHq
fTOmGBVxDUwIxutAkhS+zeNZeymvmc/Z9sawyelLSJxF/m2D0GTon3uS/IkCxFuCFeaerWE18nia
PnknthW8acClOOHH4ZrDnno0SWpdG7H56qR96upRZYN7jx/QW5nWGZg9hylJgh+e0+xqGQFvlnfY
E15URobc4kHbiYfimUoy/Zvwm5/xIn7n9XV0wgug/0Tn3XnAGYVFTJXdh2d3ZoKDNNkcPlUNougz
IOxdBSFW5pOor+kI3I3Rd+wNpnLdHMjZs9G+FHNAqY1iKPlr9shrAXYaggtMiQ28vgKehjAoLvkT
kBBpdQMX6y4m4mt8/m7Eoc6bdmiLkUmMDFMb8FZOuY8AR40XqjM2UqJvlfTbw47B5w2EKTmAtaOt
UTpbM9rV+p7IudOOhfEisfVzzVLolW0ww8Nug0me18mTrJkHWzapNeQXKBLMypLar89z0F25vy6C
tM2PJbxA4Fpv8gcCEwTdtT91I66ea+Wd+UJTmM/g6TzdBoC0WceG++21Jz6QnYzxqNlSpkd+W2Be
b3il6oMm8jUpV/UkT66uPKZG7ur4LGQQrN0q/q6nbwZ1GN/4cz5nTVeQGd/QI0+cpR0ZVu6I+0Ie
mA7YGcsSbcclKdTrKYHx6wV6zVrPscQdZyEjznjpCOc62xQ9RcSgyK/wpvIs/E0GwB7y4pqnCET5
zuzkPbHC4dxDKK+SX7nrHLCxyZ6B/fmGywdZ79dwxOBXKrg1OyUnHym1gvMY1UzDI0Wp1lnCM+Ne
yQYRkSZy5KFyzjOqqFNLABroFbHiqXhDbcG9EG0r+kpV+qxhSaLK4HH1XCOPiF2BqRQa7HA3qXtA
TC5o3h2UG7bpV7yFnyCqnSz96sD2ZzvaKWBoYgtOAlQ52MjI+7btm8orc4VvgVxVY33vf34yn4Ce
M5egk1bDdNtwZ8xJ0pNa27RM1NHnQrlX9DFIZHnXqd4z/Hw8B3/5MC8UrNdboDK+PtDI5Y+4dxxZ
eYzcDpNe87kqFhG/4SU8jjGYYkrD621ztyq2U6v+q8fQMQRcIwrc3P+COVDkcuf8EdfLJFgfEi1N
g1fCbEM7eYN+KEljvJZv5Lk7hagrUL/j7CFKAmjB6debz+M7HyweqBJIZEx0orjcDv8t3QNvaALz
GBceD7hwRtas6w+WcWVVGPRo0pCg0bqLYsUMIL1BlJmbhf/GQ+TN1oWBUAmLwfCGhmLdo3XUyX/s
LQ+WBcJn8EIeO3fIba72Ep6gvfoWqTQtgw75S3FDq5MXyQs0UKJfD0s3k5t2dkXtLuF2oqrreMqj
mR8BT6QMMOGBOc+Hh7CeJaic/mzdpb2byx4WGNzPyFQiHtxZy4nHwGtRKl3nIsQU4GdE8ElOob6C
uBPuMFehdT6NP0aLvciGUeYqeB2PQUGig1Z/IAWE/qxzDGNSe+IPYvk0OifqdcwPHuWE7lcRNErA
J1Fzj3MC7kMqsdQpAjrHcV19FmkfV8VlLycKGyyLjA6b4cgk6++GewqkdPeva5EepEckOUE90ICJ
G8IWWDoBJTZ0dpxtVNKq80GnHFfHOjZin8gRRRdkz2THrQsFebT9/eJ4bCfOcBP9WwpNrEMdlc4R
/QylTVa3+H906hmvP1pZkFOt5D2lcUfzYYxlih8ZW9l44RlzmSJ8ZO1Z3QPfcrsrg6t24XAQl4fI
gohNK3mKYN5S5loHFq1ZKDqqT/IEw3Gp93/Dvyl8EBwcU5mTdvOkT/t/jjCEbanfwalkfLA7JhfO
WnfE1uR52sN1485mCSXvdS0yPohJsODKterktnf6Mxgeo0E3eZXtFNVjFsIpsJBMlnwGrOx2cbHl
0TFQq3slwnLLNofwycCyA/F9a/hrIlX6NdedQhNHM+XAmNK7zVL+54Ls8LXabMHkvrk/nivTMqRu
p6/45Jgfnc/mFnJPJE5MxuTAwJLmcUnc/0oIsiAXubHph4D5m6hac1P4kQnuMsXTshz5+HUSCKBM
F8sLG9dTpPrCQAflJCvbULlQS39yELwFUtsMYt6MTuMG7J60AYP3wwW6T8xXFqNzjL9gqRb363zF
z44k1d5jKpyW76utHUdeRpqx0cnaqvExc5CTPskTLYzSiwzH82/Z2XSoiXWkcQ9gJwPlQ+K4DQgt
tA4qnFczx0qMDgOEqAsFCS32S9TH3dpxjeeY3IG9HHoXFUbYU97MopiPQrtB6W8ewdlgcjj2UZHw
5EZAIb1ZeRiwDNb1o7sNsoqqV0O/u0ODtxronfV41E1zbHG1Ep5D4RwOyyV8ZkRl9bxq5YDcqx4r
oGIPUTcODT8G/Q+71v5c57V241kCtMoURCl7NsgKAtRj/yHlW1bWQOOvWJFcdqASmBQ6V+Gs4zbP
9oF9GPUQdn9SfEzb4PejAu+4tDYXYmfoQdF7GXpG8M70A9OQu8DyjARaIlBngbZ+SlLyTrrbpHsn
vvQoxEjbSGbx+H0a0ErBSoORaaf7avyQvmCssI3pPw2Ge3gNohrgd4wp4Q3yN+2t7jw4iOtMwtpJ
dvFLMghSzjgldwzPctSiC5W9qDmK+DijFSVeUe9fq15ACbEfJ8QIbt4e2KtUICdkFKAmawB7rv4B
jOBQpgnQsmFi8iiYsjD+gaQQiJovrEADrI8gy8L+EGXyJw4jXHSY7RTxRpumfCDI9ZCZ4313kz75
3o4x98SF59HkFuo9T42TnA5D1G6k7B6djWJe74JX0pm7fmt6yN+0ECPxQoFsbW0mBw1/d133EtzP
NxARPt7qPFYe70zFiXM75zh1K5XZSNF/XjeQ9czOQdL27CQQlJfEK8st02YwbixLyOlh99yw0Xfb
WhxU3goZigRfiy8mPDWQULuxdPuEzc5jQmF9N3FDkB1YFRgKLY1n4kyLcgvrchE8MDgww1EzdtG4
k+atDHSOYgGSlxRicAAQR2xDAXIYbqm8hURcbCx/mxGLtb7L35gzLCmujJ1owamPK/jbztmM2Dl4
RBGatfmeh8bOU0BaMTEfoLwEUcvrPiCEsEFx3knGnpejzkbeTLyMNQWctcKtlCvb2JCcWxueMbE5
+mYuYQMfxqdy9gGW8S1jSHDGapEnctQ7KjiGA2y/Fhl4rPxVEdGYA2f8TAOft7bkIGS1KfVnPB+o
Z67xHm9FCJIFbCH5gl+xDUE4zUCHBbM/Gl15QOVhB56Wax/3cAIoyRCJcffWF5v8HdgoyTr56np8
wzwB/oRZhNPcSjPoO1h/e5gWgMkczi0IE7aiC/ogkmJv7QkLLbfD5wC/ZDYPw0lAhRoUkLWmnxjM
9XupLakWCcNMeXs22KZZusPQNiosYZSjJnO8LHaOPGeJJJhBQ2ekpQIHcpic8yqtUJs6htWTdsA6
RDs4q5+6nEKiKvUCBSv9Pe1poygQ6zlkWNci4p7t5TGm0C3R1JKYbelLbYbhLw7adJ+G9CiPqspK
oovfFTKb+OQAnLWmMh5wXL7WiSltlYUn0o3602iOuYuEh0VjxbQaF+maL+LHRrdJpFaJb3sJ0Zda
jO+2iD7GkEOm1jid46UIBstPiWuiyEb1GtL0ZuwdbDEs5WGytQr3Ef7y789D05y3YWZf/37UZlpB
kCM//P2uwIp9N4HclGtbUKlO/aHosAgam4QhG8QpUSFRZv/rHzVaIGL+fd/HFmRQtcbAoWHhtnRs
HqIs/vc/WhcYRsVRMs7Ibhny/X9egI7Alz2bg4/DGUWg9Z9WzDRo/+f7v68E5mzoyhf7eVU/T/7U
z/++zOUKQiMOlPS1lstRaqBrSlk7e5M+tXQ/WayRBL6/14f6v67WlmCEtk2GgNHfl3+38M8/XP8a
Zie/+c8P64x2+5YcrMdP0W0tmJB/n/z3D9afGGH9Xc7fl38/NOrmxZGpJE4a3UpRIWOCo3PSYSv8
r3/G9dv/+tnfb/9+pg7xTkvNJNAsjH0t/PhKETVQXZraX22FrDiS2AGa51ZWO0yiYgvRFNoLom70
ZGEYrmrCMndOQ2qbvpFbVdBhVjaCzCyQxZCEAN5OQQbK6Rf7DRQUpPATUfeciKA5VKHTI/BoUBhZ
4LSlQGipJSAQiDK6lhJEGU1fSP3WRrq4A/Os7ZSQvKOzCdfDGSMZvBuH1VFhvKt7DmQhG+5Q5jWc
5pmUKL+009pNaKOD1a325c5kfxbdQ2sACBqtUiIRsJFwI97ISTFuMdZJA0OtKYQAkuiteZtV5Q6n
mCrQdIivzRgi+UR4grhBEhgtuuwODVqkBOBz1bzVYgwjE50jrRLDfQevsga1srM8PNfFsMfDWE4U
jSJc26ANibxbYZNr4W286/IRHKrWUemkca2YGOlo3mKK3Hst1hYIhtFRjx3xnDXf04B0YBcRBqF9
5Ec1xfRUyqjWcwjRe2i5VBViT0nJCnEtp45dd1vsHhjUtdlagI86sratRxghhUKGgVfscyX3e/j0
CaovkB3JnysLZTJlgYNUgTLbAITmiBtTmA7vomLQ2mbUQV6fNYfcoUTaEDcBzP9QuRMFHW3TO/2B
yMZbAsa/tom1+LWZkSiPhzjCta/Sg7xCExwEyFAyYzdpEodXTvAYlxRghlXVJ6QetYDtyMkywmlL
I1qahvJcNOoD9t+eSSvE3gZChOpFB60F88hB8R0DqVZIViDH41s1cMWSlEEKlOzT0E/GRebssob4
UE7RQmAP2bOOszerJxqVjU8ndYxTNHDAFQaNpnUSvSgmmSE85mEvqfNxiAWCjXJZHh1N0Cght9DZ
jMrLlTW8V6oQRdYyP9MONlajQP9baOdSrW/LOMCQotBLC8pyVCzjtVE1qARCoik+wWEBTbjGDnI1
im5jee0003lJVgjR8J1Rs4/FhFVtUvX7oTYwO6qroyG1Z8syxl2GKbcZGcp2HBu4Kixet5Gs26Ak
nHvJTOd9ZCfrJCLPSSwBmmN9l/Uy4hhNb1uq698NZsZShOkMKl0dLLqydO3EgsxQdFjlJvIxthRj
P8KkTZcZT0drpHkvHd6yRKIKtPTZNlU4f2f924qscTe2NPbR9nHRRKYeUCDCpzIn+p/DD0MzaefI
xnMnIlxOH4vG2gpdcU5t3Zzop+mP9K1g4qT8anNHA00NcMYRQK0BQhLCs4ahpIGUCmyk6TwqlOYg
L/e9SfNs16FYWEKOoM1vbwsLFps6kyTVae622Loe6JAaMPAyvmXcq4KiMoNQyTkJ2u5pbMv30cxp
aRuUYNHyyzrT6dR1ZN+QkOiw4vnTzurEU5PYt2Na3kZaVBBPCybib93ZSRoyYglWM7JJq03pwPVo
lxFnBs4RpxeJt4Q0e49kxStpERqI1dAB2xjWXhqItwwVd14V1c2iFhwsFtqH2RA3Lk3De0WWlv2o
lfNNj+NdWhtHpkjxmYfq2S4hr/fV9ITddmCh+eSaI5W1sQM2jNs3vUOy1+6l45JA08CQiwawaUFu
3O6eZjmf9hqyLw2PBsgR9ncUO+48aD/GSH5DxxUi8g5RkaLMl4n67oh1EC4wxnI1dO2ldZQO5GNJ
9i3mr0CLAFGYP5MT0oRl1vjBSK2Y9pWCCmIVU0XGmwDfV6/SaNORG/Nhpv/1MEf6GCQh1o8zmluH
hUDGzKvTkNTabWjSx1Bxmi2bcbZX0yczquRLH9ZIFy7aUaWeZWaJ+tjPgqIOVKyuRVp+tN6n2fnG
9AKfnDH5neNiA0U9fqq8iJbTfWW/S8kiTk5dncNmzoOUpmO6B+QPDHrI5kPqWXbdnuQaN/tMiZ9L
U5DnUcmYc+WsSAvbpi3GrZRZsa8U9TOz1K0bCUnLoic9F3jKIDqW+0knUQWMjAddav18MUzEceuf
dApPaadq0GmL3F1qws5qTHDcIttFbA3wX6cMZGeKeRxCgVyR2u0jOnQoPKwQCb3DUZsm5yRrEA8s
fjtLoT9A+QppUqcJdBxXa/kMWwb1pS+i0Y91YwpGUWM7a4l9Y8wctbpqbo2R9MhqdeRA8mdFaHA0
uvkmWRFFMU0sfoHaqFNVJY2PTn9SJ0ymUMWBKybU7Sirw0mtizucjd6mqr+2RQdGkE3abpHFCe/L
KOiTWIBBjw86qOE1tVwGrwoktUg2RR9ZnmUaJVDnDMVF0uiMVlESnUROaiG1h96gIakzARWaXs0f
af+5jvN0kkR2kVLT8a0F0TSdgL6psTwxaJbcKAj7x6lUfqMe6+dI/BC/6x+hTO8zk/2+1BWgcsve
J0ToO5zc0YuKhxOOsvcKbchR2TqUTOwSAreHLk+6q0X3hNgnWzu+cxvFJNlaIvsrWYg2K+RxIWaA
U7VqtDdlIM2stIx9P/qzs80mkkNUYinfxjBNqx5szm5YM7IyBLpVwTJPxZmuxykrf2nc3wyMxUeN
PE0rbDdKMGguBfdv0vGyLE5ynuOrbRRwG4Y3/JMgsyI5LqnHeUmPfdNOpxabWXjD35FhEphHbf8c
S/ejAR89c7oGJy7xnWAb+OBQWUJGbkBOwLbPUSS+os4KA2mvGfUOs2wcX/oJGGCp9g0SXaj9F0fk
lvSbkXVfSi+CViXcaGxA8NZeXpMQIkZDl3A9zyzjd6vrfD1CytBQBOVmJeQIWrKLMp1nLYlPQ00J
1U617ag4FAgtkhzScHy5SHhXC0M8llD5iq23NnGQ1RveOHDuTcReN9WqKFEHI+vUx0HHONVOfkQv
qqfbfMWY5OphcpJqn8KDm/OJm1Rp8DUA6DVHpzzYafQ/m/gGNicjUZcrln3NGWECYH2Mbh0QAjsW
na9M9VVTsGTJHEqvE404WYyhwJguIXtT9mlXYXpCZBl2UJoFpmkAuU4GCg+jXO1Gy4tVjxzJOCoT
VoPWrLzgMXddhtE8K3mLvFLNOWnD3kxpSFdVtpxpBtybS+cuM3mUCEWs2s7aBq0D6pzyWHumcgMx
6/MCD4O+KZAJKM+l3qUg4D1YnYncax51h1SI5rmDtritqa+j7nBvmi3whV7zyHICOiFTpW+UEmi4
1Uua9zCxTQfSYYOGOzq69ohMq3vdcfCFxFxswPphDb5BzqxOPJKa1kFHGzZ0YL4t7Lz388x4n/GI
8GK9PaKByOLQlfdWb67F6sY2LEvvrovHzGYM1iIG1zD1lZNLSCoV29Kc5i12WAb92IQREjtTPuD5
VoGDhKn+XhH7+mj3/BQtbmWTPGLYhiHcMcGp1GGR1mrENqYxwUPKtfk4KPtQFDaigaiMm2yTqC6h
C2vTKxt2jxpKQ6jMguxWarWrkrUNAcJnqRjKcQqXiywLZaciDrEjn9bGZY0KoK5nkbyd9AU6I4Qw
EuqDkrXZDf20NIgHiutYebe7qrKwrzFn7SSHWaAUwgQ1SxC9Naa9OdJ+ZFsDSR9qCAd0zWLOqwxM
CnsuXVk0wpPA1lBlpxM6erbxRnSXDD3dtFJeo9fcogU/Jaj3TAvR5Q43RprgSs48VQ4vs5Wt/QKU
T0Ijf5JlcBFTV5S72qYZVie02ehRscqh2nTKa2hB6Fa0hQaYBnW4lDvkuY70Mf40s5UcnKVKQE4w
vTbr/SIhWlj0+bhdEEMMW5jbjtWVhxYYrYy4WdmOrr3Gw0Xlmcb5hcTQwFBmtGVoZDPcDCmVjW1V
dq+ShLmSpgqHmCVt9+0MHZ0sAsgpgfXfL/1hVQnv+ouEWO/ZltOrqo/SI+muxtn5tbRd4+rdUZgJ
iI1NrXGQ7qvSwjeHRMEaqGriixCkeU8VvbQuJENemWlfYxab8JoRyE71oqTsgPFv0b+KcHoGdjBI
n2x2OaPbVVbb0EDh1Kdw0EYKEoiwkdyjaN+ytyDz2FHpl1o5DLIGncw853HS0hxIyyo6ORprFiqL
w9xpECcjaoYDoXOZwwxVNLpPlLHYW0Wv3emj2AvgERGFyRlxe6jtuM5fmJ9sp9gnYHiJjQNxGuG2
KX2rdBYcbSV5nRKOVTlmNTJbWNCEsLQPTeW2VZAfhfbaKWyjsxmZmzrSbV7QvlXaqPn93L7Lo4Hh
DKJbsV7XVHKWVyWRn+KUUuEiKMvbDsaSak6pP5zRkZfK5j1OsHPVpogiJVzzrob+HzdUP+JYkHYh
Sjcl2oNkjSKQndmi7rFs7M8RFXqMgGqoGhI2r72Gs3sb3/Jlfl6WmRYyBwB4qIpL2XVPS1xiqhFF
D7nx0gnxNaUOJNqYVLIG5sDwLqk3Ktit2smHbiroDoFBgrE0fAX7IOzsHLcnTZHf2wVJhkJzjhZq
A6iFmzbcW3HfOYW4ZfL4o420kdgGXSEicYxNZ2XZg5Hk6Jk+11VlfC86Lg7ZrZhaDA/LhTJQOq1F
ZypBnQPcmunniQMJt8T+VzSO2PUOtTx0awQn/eIEKChheqPAaES/5UNaqCwomL6Kmd4zCQ6fr2Qv
bFhiO6DSBr+D/b0WyVdS5d+1FTWgus1dq4TDqYRLKThVrcX+djpZ8c1VGiTpl+ePwUYRWB4k/MkZ
JHQrqqDRQngAPi7L6p3Sip2VFeQ0Y78t2cHdQZlQmI20PdrnBPzxeSlQRnSERemiXnYT6hruNM+0
HSBmDOy2LxAl9rS1MXFsATHmvgYQHxrMjBaCKbW+0uNL6aJh7WJ18Vo6zo9WSNU2HbrP0uSJq0lY
B/NiXrVcAZFOrW0nERVZ5Ha1TSsNGsUsirKhRR/C+KSjBOLQt8VTZ/nosddNFlyPzAAqEMiu4aMX
bqRsDi/Cqb8TypR9X/waITZjg0kPaguBmZ0GvcoPqYBOpER4i805deSEYpykY3vWtZ+lQhcUltdz
11T7Vq/YXnVSuVDEL0PXvU5iWa65cecUdBrjc5wHaH6UcBcRVZIkIuYOLN3hPaS8u6EWF2/jsRv+
v9DbDwqL/fx/F3qzEYf9Pwi9ld/JR/nxXzpv69/8W+dN/4fl6JphqY4DAm7a6Mb9y0bItv+B5Qk2
QQgBGsY/f/VvqTflH5bhWLIMGqLgNGRj/vNvqTfrHxa/cBCPc2xHxent/0XqjQjyf/cRMpB60xSb
t3MMTSU+Vf/LDGRQUQJd4klC4s1f9CHITW0lKibFNZzjbIMgnZsTQFy6lBjQTMGM9ZkCxKxQDtVT
1dMmJIxzOlRjGe1FqScux5MHaw2KDF370XcFukiZ+mla6E3ppXJrTVU/iCz5aKw4BgGKYU9ymByr
CnAxLwb4pMi1uqMJr4D16S8VRdKG7XjfT6/9gHiKTB9dPWjiOI8oltpq62VFg12dtcphF9XJQSkS
oWBxErOT0TcCiw/xxrOBeB51VYiLTZN+zmqPNh0+wm43hRsUMQAv+uFewveudfRuYyUERyHKm+6A
PG+vabYbqsMMdR8ZIsN6r6Qp3s449UR1mx/Boza8hB68aMSzABrjIBQ68Tq/bSuaIPTy2zCNtzQv
XAD32s+W+leAgStbyiz5cahAi1j3jqfGwGdpYQWcu6lrSpRNw0hniCfKtkIBxKHPIAdgW71xIDLU
xV4WH/Hg/GCvTMebhUQolM9SucpRrgYNuwOC5M2z0ZReXWNFkfcx+gVTf9HT4dQOgo7YJL4rWswg
1Ur/jPS4v8a6ifRYZja7KpIfpIciVojGOhSptKKGVFUOBztWfCAQ5+KEk3xrht+0vzqqGr2MqIN4
KOlDnLLUr0G3LDx5B5cqFNumkywXHT2FYrHu54Tq3lzo5rXJbxkaTZZQUsg3OXvaaiHQoaOyL3rp
XtLwSUZP/9tsqJ6LBWaEY1D5T6UxChKruK8EzT6xoiywJ0hQU+SQPMXSbp0NhRSVI47JOv8KKyfH
FhY/j5LNWRlHhJYsqdsltvSUII/ilK12i2P6FAZRoBkyRyWxHBddUhTvnqupMvcqPSrgDYqnVWO3
Dy0gJdWsT8rU+rhkgelrzYDprAGhCg+UWR6jC9Ca4w/hPNBAaT6MWVW/cDzO9JfZeTR4dV7ppE+o
YYhIXyBUIWm/xDB9CMQBW2cIs8O466XkOaurh25Bgz2caE1VO0TXc4tOJhkVPNOZVVfJymbLCSgb
OtRnTRoQs9BpaYiXi4lL36hPjwOcOFRgK8ABdd6nqCDbgyR7syoFHYc8snrN1QLidaeSnmqUnukc
tqyTUmVbpGIMJCTwvhnlIj4lcveRLCZn1Ez71piiaDO8qylp/wyvw05oLMn6+l6yIwObiJs1pvYl
S+FopSmGXYaQ0X+1frIoSfdjITB6J7lQdIuWyT76lCDzZ90c459UfKFfd4k1aQ7Kqd2pPG/okDE7
DXo/aGsbG5kSQAnfNKuROVAowWqIb5Ot6uDtI77gxmDezaVMq69eGQj/9eZ2XC1FqNQiUvmazs0x
HWy64eAFDfbyVea2jgKGecauFrLkVMPEjPrbYAw/mRw5rqT2MEISrJoMaaIBlQy7p3ySI9p535w1
hkvv0SQQ5YCukhYhlnVS1e4SKYiMRfOlbwRGhBk1ggIBASuEIVUhdmfVa/ZgRLYPLL8TfXqWNCTG
NLNGuEXgTo2V06ZWKghreAxhIXRSmB37qZx2kNppiYpMsO4SdYrSml1hE/xjizIhGnnWc7b2xNGk
TU9CKxTtXq6tNwzcQ0pvxXHEKk4dEoQqshdJBz0iPBHujEUO6R2aiU4Tsf2hc5nRu+lMFJrkvmSP
MOk5k53XeJwMv1TodFtUYQeEqB9Ro15EEhNgZhW6mbUFZ8WQvDhD6mJMfhTcym6OUyKgttiPhZBC
tPx7+6GCeh9R0grw/r0Ll+F+Smgai0wEuZS2Hw8O+7hCeAZFPSU2A1Bx7N9ISeATqcNT3a/QT/Jj
91MfYC2+qUej8VNpMnA8Gl6XAvrzYr6Crp8rOb8HhLrv5eZbt/G5S0TRb63RPoU5R14yDz2WN1cs
x7e2IlNGrydifKkW0CYnuvOHIFpkKgiUQ2r5MnZJfR0U66mMleVsK90Mqw+yhta8lbIOoq5I2ORh
u5pVy8fUpHWwKPGPtlTTKbV+yZSQ3nD2aA43ECC0/Vwrfpkqw83ScjoOl6sWpsu9HrKHqlnoD9Og
MgrpvGsXxDGbLkEGYDSuKf5CG8OiH1PO6exeWkQPO+AV3LvdiW7cCMlOVZLlq9mHuEYbwEX5AHg4
SBhRyxgPdPbyEeplesjq7Nm05PHi1AZqfyCgRj3V98VEqJzZdL/p7AZUuii4RMa5bcrbqMbQzjti
3QGUelO2Uo7IUv1TO6V8ajOV3T9RQzIl+rxbs8WLBsfUQk3P1MLRGLHVITAGcIccTZwUfbmtaWiz
q4ROddTk8XPRqIGljfSsma0/6M6nAPb1+wZhfCtVqcYVOl0DVXknGeZBiThvE2f5zsTwmc6DDrmd
vmVcKeYjm9IhjTTO8SI+lrbxMKfO5ElYoXk6FS13WBSUV/rmUc4IcYjZUS7REKpT4NVMVPA9tVww
h107YHtUtgvOQqxi1lKqTI+48hjXDnyVme2sr6f03K4adqZk7qe2gI2SxrNbZ6v9Z4qo0KT8qv9D
2Xktt65lWfZXKvK5kQ1vKqrygSQIeiPKvyAkHQnee3x9j81bfU9mRnVFdsSNc0WJHsA2a8055liX
nl2aR6uVNwFl1ZUAwoP1LBcJ6e4nQoJnZdokWkDxsTRZfZEk4YGaxwQWJhjdW5t+c04Tb3ptakib
RGMB1AuSo0EvNWP9tGfDfwmoZ2Ii7gmWBb22tXr1w6/oVJlWZx2DXg4XOkGQnmGhg5N1mOWBMR4q
WhErg3iyhcEniR+LyiHXqah/jTRC14VSPJl69d6WGs25hmkk0DUTa/puKtr0FrU1nkH9wVZoEZZS
9sJOXUeBDANvSjH/9IRgjTK96aQcJVeV5s+ogVWoxPmJhHV0vQa+FSXSn9VWUemmYGJP171TP5cX
2Ze8ws6QMIE+W0Hi0Nd2Cwwn7lO3C2AVyMX8FQ40flRWevhiO+R8mEpLK2OEL3Pii5PKKyc8Qtms
vEld27CIqxnYkgB1U4qpYqLO60TTkgulWhKHsJoVXI2FVOKR6WU4m7hXC4xVTBHdtjeigbwelZFW
Bt4jsQYp5vjZ1irIH9kxlJxblLTUrKO2p0A6uXo1wKhp9llsz7t2irCazEhsRjaVDiUIBvoRHBs6
mGFtp/a6VxSMllKsrmta3DgeWAVaYFJaRDvb1j+GRVaeEl2mGAK8amKVvzAyVGyxDpx574dG5Y2S
jAAjv6kWSpcxt3HbajUaEWtC9OKoMrDREuq/O+JezSSloKFVI8fq/MdIDx8jnyLC1BNrlJJKRkVJ
rwkCLzCw2n7U7QjI6HYG+QE7ImCQbNxv3/9hja1sQZJrg4hWr3W7xCbJYMpjY6SmfF6JBAGESfqI
fG0YoYSIP+dRK6+NTj5XnV7umEWq3f2n/+7mf/e7sSe32YGrDuiex6Z1WiMENsvl//NZ7vfzKwWf
vTl25At1RJj/vreRZDATf99uWcOvQjtFfvb7L3/34+83FZgaMTB2TdtUfJb7PxJwzkUQFCrlKBZT
fzzvv/oplQB6i1Fi8+ESeJ8qE7DIn9/SH5/g/lQJWRCLTJOcP174/ruizlFkWYmNRgwUGylDy6ot
tM0dumbVGoa6+x8KcQbcf2pSavjoraa/+wNSjXlpibOM+J9sqbStKJzPnFJkNcQcZnUsdvd//DiH
PZaA2U45qmKo+7t/7r9ztDGkk5WoiyyPZ6/t0o0qMG6dVOUgSLA0tSFNocZSUxqweRWu0yx9UsUB
DTPO0LaBRuOQe7WTDSP746d/+p2u25iN+s6bLNYte7UiWwmk9U6fUlaARgmOog844cW1oxoJojK5
Zvcb5pjDQ5zbfRRhAi6CHr0pr/P7n0m8YkE9++9+R87oOkV+Rjk+y3dS0ee7YO4lLLzJIbK1fPf7
930/OuupUHEU+9mus8gmlahuLe8PckLzIVRyPIjk/wINDyrq7/e/aBZcNrWvN/c3XIrv+v7TP91U
p6lbz/qeM/pwl/2Jd5CKONK7huu3cOu3uCuEjE56OOp6s5mqXS3kancN2v3mH7/jvMMzsPCS7WVa
z7sLKIpLXHOiIQPV1y+ys/BSOh9N+FC7wzo55Avr+DLuCLjeTutq1azw64BatTZDt4yN9WXevQxr
j+bMwqRX7ZYpNbeD47uY6vyb1ye77JDaS8+/1a5xBWi4PoAUXsJUWNJN8uZds0JI576JFzswOIMe
uST16iW2lwcBlnrJrdWLLa3N8/TFL7oVLwhn4GZQ5ih+kWYsJTcubC87vPi3NqV8ADGLLDwyM3fR
llXwlfeGFZAX93huzu0fquX4gJXdvCRPfdEPK/pRRb0qnVs2Q5fmu6BkyacbXqPqqOdnvha0hyQY
F8YXX88EPWCet47xmrKOput/zp0BdyWif3VXNZB1XfRYsrRuOvj6rjOdq/li0j8AnDRv6RKyyDnx
2v4xbQM3ZaU+XIY1h0TBF0vDOz6kyQahaf8DO46ahQUbMFzKeKwH6J1ecuhsKuELUGs1WTeEwq9N
JgUEbHysmf6ItiSjzg5cfuCmo6+J8QE4NoZUCBZt5upnYoDlYU8bkvxdDgJLAtM52myYv+jkqQgm
BrbDG+W9911+a5TLcsALtqqT29BCL4Dm3eyidG3l5MDdX2w8KXS2yEl8nfU140fSLXl1qL6SuYq2
ZoBxaqGlK/k8M68dRWpuhBGS5Ua3zCfXRDpCvZp+nX2zz9XWts+pf2HGcvmf/lK4qsd4p14F1YhO
XbqaWy95niaAaNoZc1K5BMtId+MhP6rKsj+GO4lPCuFqgb8b8hMKQPtTBuSEyp2GkRd+ypcU7M2w
6r/JeMpJ7UC//ew/MCouHBUL+kfnzuvwsV9FRIl8bppHee2SXtUcYEHURwJQnOy7LDBlbLOlBugn
/cyzYzygdkieUcrVyBmS6ig/dAsAbSt54fz4QAFXBsdrXp7KY4iJ+5Q/peVB2v7oXDjV8NZvRwAZ
6saCDrQ1GDFKH4DQyBndhwi/yN7ONA1R7cJId9rP+KPxzhfFIf7gFOgMaS1bW/o1q9jtblAaYVUv
62cl3tqtl2nLEp8rPelns7w6QsxaPiqZF1TXJn/j4W29gE7I90FOtrMApc5RV9hjA/tDTJcCRj9z
PnLIuuXLvJO/PP7YvVIreVfiDfRoNu8pzHKXEymdN/mPg7EH+fODUgLeO/Pa0M1tioI/HP4STyrX
TbmkhKiXR06uIFyFlnhJuqOzfcvnY/jMh+MpuSBCDqzVPLQgKaCVwPrUsM9AzQQpSVOa2G3svQZb
FaTFe11CHXOb1B8Jz3jbfXAmNzU5cStHOoTBkZMyBZFPV0pf80vAuLyZvd3s0vu3JIgq9lNVPjrl
V6f9QgSFMweQ97aotzKeNApb9ZqnjOKDVH/CYNV5AsO+AWPJ1EPP4r4HT5srnjJMG6X70PxLT3gw
l3xWXZMJyMP4XuVvsow2rrio5dG+zcquQuQvcUSGtAA/86LkqNHjbc9eHOomTxEWv16QghekvLtB
zUJsxbVHLZBUPK7JZG0vOO6dtgR9+WUriwkC87abL867feYIq+AkO0bbj2hpn9vFKQofDG/64goG
Ac3wxGXCsDDUG3qoFqnC50F3P7Qr1glMJIgiwVbOGaMnP3E4LK/f9a4Yuxlj3ziVeA1P2XVfjKuk
lHOcedC8y38Mbri8lUP+LDKW6fctkdPzSQPng1gy9SZ91xTq3rlUGhSyX/K6dHFu1hs9YU1+okl/
M8840+5DU9R5GgWDzNV2nIS8k3E3vYJeOfEdUHejiuHN+munrExC38/TeiBC9ZGRMzpw4IB08m1Z
3RNvQefOhrXsXfREr/a4ntbpxIsz+jCUjlxrHYIPpkV/o+wUT8wcOhnfbrQE7p25+TODJS0ecaJS
5Ytp9vIZLM+ODib5DcyknPXSk956+Y/0XjC5S+t+x8GijKOeiS3UAzfbwkPk8Vn8/qbfpOM3OhL5
SwS8r3gXk7LiSuJyFE8fv1BJYdg1oi0CZK5g/spQfX95LfMka1kcrHL5Yb2TibCQnqwr7oZXLJ/v
1pXpj+NoeXxB4cfwxQ8eWqNazCI4ABBs0BtkHmZilznQYiYkHBcc2U566kOOFOeGll9IeV7YSKgA
Xqzn68wR5dTivcI6WmYHNvacDjWAtnGHj8BjKZlsxUdeyl8fnHlMF9YSxfKuOjB/2WT9es6Vq35m
Jm7W8xJ0+jXj+ZgPvBfrnW3YoeSJwwEo34pBQfPks3SUnghGZNCcFi/x87j84kswb8KLSkoIEwnf
OD/y+flYnPxMof1OXKcEYLuI5fOFcmV6McyVUTynz+qNw1gcmJ79m3WEQoLskjHKc2KGLL4r68js
Z1y5yvDoBzBdw3yvcvyWauBK04ZXnD2mMvyzWEa9weGc4WRhT8ojGSqps64ZRZvXNx7MGiXjlHay
PUNlsM3nTXTgwDP4pM8Mg8qOK49+yYFPxhjwyuRuHBG1LrR3Pg1yB+ZQvlnodS7JLLyU9f5WNwfC
HaV3/qHiOWFzWQWPnPbZdgpcRLcSJ3TpclwwU5MP8ZGTOsw8uW1dHZuoOFnp+fAGLI9vmIwtDX6T
eNQoTlLyKDjN0h/eFpM/L8FWfN509ab0L80Xl7VveRwVaPZM2RMKLLxmjKtH3GHRllWUdOCRE+RP
+ybOUt1NFU/lRD9oMmg39NGnkcWCvgas9UMt3ma1FzxYMCDp44436gchhdfuScgAGVOr91oC9mMM
JIQxxUWXeIIM5nXoxWHgYlLLCVHYipo+Z32LLVTlSC5KuBUWHd/uKD0gbYWVyldsgK5ymgPFj55a
Sdg03K/u1npv7tMw2syYALNta61pagHGLptLjRHHfCxpH6QqpmBlaRw/7Bub9AXyZ4aGUQxyKmgb
0qZPgfV0marXHFYxhPJ3QZ6UqQYsA8BbiQRQAy5z224tfz6IL1/J70u0dTTcXgix06o1y6bSZVq1
+z3ScuVgZmeGKIuyxPA17oBjO5EoApRLOiJvTKcDTzNE+Dpj4VI9kDji+uvCOZbFs0G2+Q60SkpD
RPF8f53nJ2d09V6cBnZxLKFQ8EpPQaOAcgdXsZ6mCytzeYD6cAw5XVkR6+AOZbA+DP6sXDk+D8GR
ECENSV72bbPXf2ZqtZ5idpScwIGrcZ2CuTtXrGnECXYg4JIXv31xzgqx04LbVrYh4nm4oPps3vpp
Caa5NRaK7KXGmpiTbitvsUMzmHebWEf7tGYOROUe2qeWm9fRPinyMhkWvbMyNdfzPAa5tn6Qnmrg
O7pbvDJecQaMeMSoaY/rzjlmLIeCVVQe9WgF9Ncr0DQyCjCsIIOkAEZKjoktXKxWxqWMDdbTZFeS
H4d+zxtmx8G55YU4K9jvML0KoLNKCvcjsmfqjizSmTGabqOcoNmzNkhZp7AQHpigltpxnHD6rbJD
8zU2P4CHTelKdw8JHnpxY6c+Ku/ViovS8ohTF+k39R5FgM3SmAEZ5yWmE58qeyqPl4qKNHaejfXp
EPnU6OFbpQL0+gjAQ7OViZxbGoONfU48HhiwRSUq4GGu93wV9jZ7hwQ4WjvdWBH3EXaLsF0C+U3R
uZ+jq+SytnQNTq4NC9va5QRs65TN00FmQaIdm7eWyx3iuU2k1aJ9MDe0LFI8ipj2F+UJx/4Xl1wR
u1zEMWJ3mecWZAquR9oMLOQcnIpbKl8jmBrqTRP1eFATVIe+2h+mKWvv5C72I4kgpgUHNyRfPTkW
8SqQNqmyJMD3SPGRZmdzlaPlnME0X1Q7Oi10T8K1TAGRpUsmLUlukHv0Sy5K7to1aYkNlGvNLVCg
boC2ONY0ak+2dpHfKkmcQiOXMrlR3S/bCReXSoKlsM4gtvOL8AJaKO+eBzrdBlb3Vyxx+PJG7ShV
4OJ3Ezvv52JYGKcpX2Ob1Rn5QT6PryNx7mq7bFZyh8f1Gx3kYnrrjKVSejGGNP5C94igi3wtQ/Xu
rm14RkxCQ52PgvupzDcBq2dzZRWuKa8RST0+OMtmHZ7uCxOVXRu4MCjyCHYeHMPLvoOn6cKE56CE
iva6DMX+sUDSkwQbkqNJpNllKI27/BBrLEM8WGe/Aor0Dx3Q533ONAjmDjq4A7H50d+w6cZr34Va
sSLnfifHFvSxliT5/mo8NBSG9VWMN7rlSgIN1lTvFuNP9U60E8eanVMIw5A17MKpl8aDf0WNpf1C
jZY9+++6xJBB/AM4lRtSu3xhPDhdsCg/0er3+basvIFmJIDKhUbMl3NU3v2D89BWZCKTp8Jp2W9i
TOnaO4dZ77eRZ6sHv2V8GXeMP5wKAORZqkrkm2wq62C0p5pGe72f+mtkXILhcU5f9d4twskLwzeN
N0BFdwEFJtMrbFqIDg4KaJtz+jVrq+6avw3vVcpWXpCPGSX3+E9X0WFaAWVxds2BWRkAc98u6k/+
H57Ts/rUXmjEYGwGV0Ex2uzPkGqRPfj6CibXyHgRu9IxU+F0uxWVNoQHH4wYxOTFBAxBAqJE26BJ
dgECHSALeNNOKPnQvPvvZKIejEPI6AaqPFAYCVEasjz4sL1jsJkfQeRgmXLCnFi+29hv8fgE5jvq
BRzmEGh26B9ZK7PfW87hBzaki0yBcFVu9WXx7qyVNWMmk7lbPQf2yj6aTxRZXJXSsHzUDXYYO0jD
4KkApuDLo9NO4Y4+qrNG41qyv9qEa4U1CjQTaVGnOAME2HsfsKB3ztKetNQtbQzzGuxhQz+p3aaC
SeXhhzIozJ0ZTfW35DjuYW9oG2A/2gYb+gMRFlByQ4YzXD4LcnHOyoqKN6NCwt3GQ5HT6/yA70tW
Qr6sX/MtnJIYBlTlySJ+wRPauV3p6Ydui5awutz8E2CLg3UmiRuz/blwi708LcYbemPJDVmFqofs
Z2R7B3B7NT5GLuZATAnzq/kWvHdPSPPkcAfzGI/4htHnyMECkwZMDwZ3JWh/5YvyAIu/gH1Gvva+
sN0afBsZLiAJ4aUBpkJYH61pbQ3SpkYIHLDY8oojjBUxJmI7Z8w/lRB8t5bbvMYvjKIQ74ha9PAX
tNo2ihm/9wUYYkvAy7vqvYwezWjFVaw8VPplKkWOwqxvbeWHVZddb1gjyDWeLQzqbP7Jv6MaKi/e
2Dox/bFCkHqxickKRB81dAZawuL/BTBDiUXRKj7YLpYYNwB5s4VykzBm7sNxkVJX4b0E2wyYvI0l
Dt7OsjsMrxYSBNa09kt2AHVv2Fi0J69+QaNQwLNLEYKTCFBKe5pZ7Kpo6dBqsxEGEUS56K66vZqO
KqZeGjNITs2FDB2i3ebdRh2Fg35QuFrjJ5ab7NCn1wQX/OSy1C9dyyGF4kqpX97mYs+OksSNeBFA
jdKaaoZ0nNYfnAUqxElmAY+2zRS/A0lKl/ihTuFm+EXrj10TvD6LvskieEp79p4WlDWyHpBYLKLn
zgJPstGPBUw3MXoHT4D8GK/W42vyE710pPEtCsrvK+XLoHqycjYkcfhgFSaQwYdkegfWBW5DQzHB
OA6kmY8DFfUawP4mHB1tIi+TH5QKVD2kmIXaHCgHqJRRSNtepFvaTOiDKB+gAGKFwCiPogOGZ/xa
3kArNR70bWNjb1nk3+YKUBe0DOFLWfvlR3GFo4gp3kz2AjE2r5xTeAY/puSb9MVmrhpQq2KUXPi/
4lxxk21md4dGM7QlX2MOSW4XvaFIpFKkid1L+NwrXocnHZLxAyYjyB2TU72Vz5RUv9r4ykpL8jL9
0rWrQD85xU5pKAlDhyjmDUNHsnP6hQ8qrt8OJ+XFhm+3IHCB7T0UP77Q/ta+mG8hoygtcTDruGmB
KI2bIL4kHeo1wPbs3L/5BtgF/mQntfg24Li1+kF7GFlPPFkAxvtj8qGy7yXvglMEFS9k8Gzp1y5N
goL28kv5WX4WX87R2NXs7KlrnJELoBbQqlvKBd2BtVyMLkuV7xjDCEDk6AJEcM/ZEW2QftuecR7L
a0B9YdfuZOXHP7QEbpQvpStWZWf/Mdc2QQukW2AAlREZvf9dNRCCiGKHNj48puA41Sc7ahff7YIQ
mHkTgMDNLFe1XMkl8IMtujgsbBm9/pOwaRB07Hi0TUjTbU9K9mZEi7AU3yPJGXD3Wd4enRNAN+Cu
xSmxXkEY2Wt4dShMF4g3bg/OKXinXxWSISC/yTdqbM8fNIBMMdo+hy8sodAPg5NbkqpREfaBrRYc
HxQ4hv0e8CwuU+riZ42RPFk4FD/JBVDZx0OlMl7GXyqF33ftoXjyt2DFrJdoNz5yJn5X8aVHhVvF
z3qwsx4edYnP9lUtySdZWALnDiFBOiU7TIPMyJwK/gUoN0BJr4fdKAiZSBYX5yTcQJRW5Vdgfksy
WnGPgq9Wr+3gb5Jh2zqPViEdWim4BKIBFNyTf+4/DproBdUTa0gZQHQwFBocNGD9g+j7TJ1kIfDq
aX0MdIDuv3OqaF+i4/ES0cIKpzmnFSpUXWpNSTKeB4Def/4lEz/9vqkH+F9j+bGVc1gxojt3f/z9
n/tdWx1bBaO+EaK2rBgH/vHxiVor22DYRTL4gVakQd3/CcTN++/8UmRahbbx4aAZck22w8JP/Puu
//TI+x8Mkev0+y5FDXo3TZqbYdiI/+rQpVG7wZBYkebHP8E9N+v+o0HDXnHvP9r3WCoL8zHUN5Cp
f969//Nt/v6dE4iArd+37/fJ0hrM90Tg/T8+9vfNP34KsxCGhHjW339J9FBDIcPU9PsPttbyIvfb
xcC6TCnJMr8/5O9e/v6xUYQCkBMRYQlZYbbKNZ2VTu+ijKL4JWq4IlqsL7GQ18Ssxn21MQwrXNPZ
lz1VI6k1o+cVxdSuZu1RuYeWDbcGkFcnwswSTd9KuHhWaLoXNRTXtmVqN0lAiwIJ725L3BTJaFbr
TTk6ylamjCaB5emg3Gv1sNRoWTgStPBQBK1NElmbaHlzHGKgnaLY9vpMUagY9/q6xzAk18gKEt9y
NpqBTDZMXlIR7GY2+ABJehtIfCvvWp+kB96ij0+aowgvQ3zDNbnPfJZnMsFx5MfFChhNBwg4a0sA
3HH2GgSsU6hyDGzeDNvZSg2wnQK2ZjikQO1rcuDIq8MYstYVwHgaSXbzBznXO6sDdGDE0k7P6qcy
kj5k8u9yA9R48Dn0BAZrOftmBhzS8uZ7bF6CP0wqiNIzydSzOnTv5kxRh7S9UcTujeTvITXDfFKX
wGgS1JHsAOi+MotAxQsCxHqlTkEHp7t0DNPTQMLf1I5Y9kr1F0qSoxxYpHMiYVVJBRyTL0XZBUP6
lYvIQNxMLAJEjGDW/YS5/UkbOd93MkGDhYgcDEX2oLSZyZWjCMV2ulWR6bb5i0VaodIqMDWmHWKS
bZbRZ5n9A+nBD/jtLxMW7IjUQwgpBBLSEaqhXpOKmJFIVA8mazGGe79G1airT53j9fajKUIVCxxj
nUHikWnvA2qeZC/yNX02iP4UMhkVNf7UWW2lozMuZgUAs74cSqoeGd+ZRqpjGXdg64l5HGed1R5z
PCBGEQM5kQfZimBIqSYiMpwJSGlJbZ1EfKQjgiTL8VqJYMlZJEySNAn05TUra+qgTkc1lTRKi1RK
JcAPF3bSfiCvctSLHOe/5Y0iytIANG+TbTnrLCyxjU14NuJfRbbUVUteBdnwVNrMrlNrCHpOM277
hJgj9EAwAUHgSzVhfnJanqJGfptLSHKVakurXmM/manPY6cU2yab3/EqMqSoClqZhqRfC+Q62sA3
9vp0n6Dqke9pReDdHRI/OZNcRWmffZJAWxJBfbrSs4gIneXxaRz7fU92aG0CmbX7LCB37ThZwc0K
812maJCOHcof2qA+jM+1iCNNRTBpTC+zVFuYapH+pInw0spQP6ovWXN+qiQj27Tg6xqrnkl22quG
4q+Hiid3ponJixDN1oCpIFXkpYbGTsGMP8v+GoWvf0L8uncIWFXuSatsHtLSfEJNXiPERH07VcFx
7o0PM0e+MBaso+mIzZlTweCBYmRNxa8YMsLka905kQubwIkT4uezUiWsP2qcwXrg//jaEB+G7tVQ
GOZI3t0ZqWm6ikZ3O5wUcEq1A886+6lxGLbOwCxu29daxNHC5pRJp9VJqUXtTL5VIPLEfBCtMVm2
JpbXqGN3kakDAGcUvXSsaXakNtja8jlVMiidxnwqJek5FGG5FW3zyHTAekryW0WeLqHt9CpBN3Zd
/D4NyksfIv9S6zbwZIkdcxQamBNI6G0TMAO+CIhoAK/bChBnoDAaqb5ZSLxvRM5v8d3X5S+/pc9j
0IDMdpqIBK70iFQSC/YHacGdCUNBFQHClogSLmI6LiJc2CFluBBxw4YIHpYYeyC44IRELnkJSSc2
yuapyocT3/lprtVNxYJ27GK6ppL8EtgUvRLn0cdflYnc47K8RDrQLClnYqitWV74WfSjjzetGGGq
aybmiCK8qLqWIA1OqcjLIBwdwSxAYbqUjB5Fl0lksJ5gxevTL6mwwdTP7Y9uUt6qRH4zOc6JcG21
Wvhp13O8RRo87i1SnyfG71TEQJcJ7n7GpMlqb00X/bQ4Pi8KgLB6DlCr6w52bzELInso1plN1HSU
kisdN9VrImKoG/KotYtGJYT80UWQfRsisvqXqdMuqMK3tP00oTItdRkIQDHJMPDwfiLU36nZVfJr
skuq5oS6WqhKKagrBWQ61a+JZiBswG+zZynsPg08yjDvRKtL1Op0EtCyNCXmgiBuwAlPkYjmluhN
IvtUicSFjULfk6zu1UB+VQoNa7RgroiY7xxewSCCv8uWIoiNtnckE1wT4eBIccEd+wPkL2daRDrp
ByJKPB/VBk218SLXMit2ETheiuhxs04e5Vn9KjDPFk23AxQxiqjy0mD1JMLLLQUfVywCzTWSzaeW
3Wcows4LEXveiwD0XBdR6KQPajupIyjYp90k02YIfHLFSzLUgc/4x4CSI+Ht2crSpi8npTolN5SM
MjLYpZ6CfmKfsq7wV2HfObxb+iS5iG5HJUahvSR8riFOqdehqJkNJQBb3ck+pk0lGsdV5GOSrRWS
NtAJuk1XfimJubn7pP731/jvwTfh9OkU4Jn9239w+6sop5p0w/afbv7tscj47z/EY/68zz8+4m/H
6KsumuKn/R/v5X0Xp4/su/nnO/3DM/Pq//XuVh/txz/ccO9msGv3XU8P3w0WmPu74HOIe/6rf/y3
f9FS5tjW/2gpA3L4j36y+wP+y0/myH9VDMtSsIRplvGnl8wx/2rqqqmYqqU4lmoa5l/+7f96ybS/
GrKp2Jau2Y6wkv32kunyX4HXOPCs8KXpYBvM/x8vmYKx7S//Vv5xpLe//vMvhuyQ647QV9V0R0ZO
qmn8/evjIcqD5j//ovyvKWvbPrcie1dpyQuTNQIR7ExNLi27yiHyzEcZq050NCWKFREq2LA0qE1P
6gcgwciVBN4EUBDOC4Anpf0eCgCKtoqbJHqKsLWzcP5B3BZtJkFMsejmAFDRIal0AqliCbgKmcxA
/WxtX8r1IeoZ5bvhya9lahQ5oQtY0x5VWdauk4WGpmHMK4d8FwVRhIpXGvAG+Vw7g33TS+hIdYsh
JUEOEdT2IaipdwhEjCFgMZoQzhu+3q6DWnOlwoL8qYCfyhOQiWlqvoROLJ8LlRiyVAOBGAfzybCU
VWyyf/VLXbtWufltmfCjmrD/joyW+nFtHCKnHbc6vBum/GBtpQ3NXx8Ztl5o0l7Xp003tG9DpIHY
B0HQI71fGgPo0FwZnxL29qWmH1W9yz41x9yTd7sJinm6jn4ub5Wu3eLfrxgsE+JSCjX2fPCeoDLk
ddDT+ayh+9gC85OiiWeUOA/QQCM9XlbOGK162njaZET7urQgvkDuw302zXsgeRs93U4tATJ3wJCx
cQRwCIoGnUAQRHY4fZoCSjQJPJElQEW4wk+6QBeNMIxGWEY6TKNJjTqcUij205Cim2/8qgQAqREo
JF9AkYY7HqmnIjcJZBK5Uq1AKHUCpqTMD52AKzWEYgmikWLYsZdG1h7Io6pCxHFGCM4Wek82APqP
prEC9od2n0v1IR4l58Cqb20+Jy2xRrMzHtMRqcSchp+Y5/pVrco7XaCh4OOcdKOACWFE4yYqvtHg
0NwKmDIS2kqeHHdvuQVsKhLYqR7+lJL7Bhm2gH5gcFFqB0Yda3WOrE44vQxi3CI2f30P4arAom/p
zIly4P9SAKVtNOEXSAQMKxFYrFYAskrJuhoCmdWLar8hMFq22b/jcBo3qd4ek2Au2BHh/SiGdosB
emtYgbOf6QCSxGQXhf9STGdATcHVjDcarS0lxDORcIJ5lUIsWmm/GpI276faZuMM6Qa07rUWWLCe
bdMhVn70mqyIUOp818jZdteST8szp0NuwdcwlYEdGesdys/yPtNLUuKcGppoS9UTO9NST0yddVVm
Ug7/ksYGrH2fvQVTO7B6JF9TlEx2dEZUx8L4ofoQY0oq+VHlc9ZNdGMyqGOtMrDckc6DwKhl8NRs
oR8NZUqR8qrrMcynOuA1hZwe2zSHTe6Ya5OtH85VDKC6TeteCQBfJKi72qkxNkZbrUcLQZ7ZA3rr
CMiLhjRA5JG8tqmOdLpnWQIebnqPaKCCuaOixWa9Hhi4lGmCg1zJC5W2mtEwfVY+Zw24YWU2os0Q
o08IMxoVqkpKXtFcU3X+0X3g86DDgojiPIy/VWTI37YJoYf8diJ2MZ/5U7UZ4+yL903UcGJtywJE
RQ6EkQBg0CtWUdBfJCgO3BBhiU0Ix+htpMqe+I3kNhnsvH4G8C6HTxmD9sKcWrqtKa3ItMUzVjcU
Nx/qgp7W7EO2NswxOUkPASmmVp5HW7VMz3ozgAUwzK8+DOdlCqHP9c2KwBRBdZuSTt3CmwTGmUL4
NGNSfTHNOGlC/hjmzLxFniQK+4MpEMX62XSg48ZQqpZYNklM8ROgFCTVOxXUmjZ7Lec6WTNRVcss
jthA4D3QK9JlVMQlaTHDfZh+GQFs1zHBbQlWbJ3hRl5NZv1ujpw/+sinrFoETlhIX7Jv2Hqpl+T1
vK2RUeIvAKhaTAcngp/RRflXMQIuRxV/wllPt1pppZXc015HJRKFvOWiH2gg1gX+rEyljaIahBtJ
3zOL7HU0hhWxNjKKmOEbiAAsstGBwhhpwTNz7hpM12WuHWScrSLi2qZDHIeMSXn2CTbjSZL9vTLg
YQlIuTIDFXGD1L9UY4eeACaiEhMeXSsiI40mStoEN2ARD1WfG+t5hKms6Ubi9l1FPyHs6WZi8Zqg
D+IQoddiNbJ6Rl3aP0+a7e+6mNJIo1rjaphM9HIlcCm/0bOTbJHaqamAefSmAYlrYQMp9PniJ3VL
9k51UHwiSkaD/gW0hOkCYgkv3gStJ6KZ1RYd3cbAcna2TusA3ExL1R5Gg+qg0bcqmLWAQ1QvVMm0
ISkRltOWSl62kh2bYm2DCiwPhZm3idtdT/3W7Nnx4XisVr1J57PEvBP5A3OCPZKiIaVP9mSnS6mv
AMig6LKDJnQtNs+LZhr7VSejiDZVyFftzPdWz4rwmRbpCaYCg6/frgezPkZdecjMQN9rNYqdgK6J
CWRzZYxFfCYUHqGWdppLZ9ipwFGwxtP3jjIqJ9Gm9y2k6lKrwCCnDMLMXu1GcMJ6Sd+MVQvuHOxj
I2peZmQBFCrCayRbKBH0fJVIwLutNttQKB5IhmG3ZNeW4ykd2oBUApCeU1/BHNhujZAJOMJ9ABGM
E8Fmfxyq9rErdXVT36SIClOoaXSvo+DRt0LQxXCIPNMv++UQikyFjjYdpZPUMJWD4VeUkuLYOIJX
InyuXFelNB5ARQIi6o1tlxSGaw7Ye3iX2bmJWAY4hPNKlOyDVLrZURhsCU7HoCCZeMa6/8PemSw3
rmRb9lfqB5CG1gFM2ZPq25BiApMUEvoeDjjw9bUc+V5GVpZZldW8BheXZChCJIjm+Dl7r70U11h+
j3QXYvxheH9b1aIp1I3w1cyAhSqTTwPyBz9u7FO8+NaCwLVDKRwDwY8aAbo6GRYcQTBwZRf8sYeZ
xo19Xnm4f8G3rjYi+HgHfVNV+6IfnxRyqEsgsTi28Bw5yogBbGxBlizgK+QE9nARjfM7y+nNZhVt
TKchsIKL2MmkVe2Zcr6sm6WQFlkO4UdeTohjvfHLWCL6/asXxCz1t12QNg8Xrr6U3iJPWlYjFE4w
N4lRs6YhQx2ZVzjL4HwNfcAcAwqeg+rV5z6Qe6yHDb3+jo15j0Xmc6AGJxANIcz6JhXNRE5HMWzr
CPq9kh6LxDFnoN2/dKWg+dmbqHK6lyjXnEpZtJfAC5qLhR4tq2d60fpZ3ATXuPoYWDociHMq28v6
yEYC989H69N1UwKcd5qUzrM1dZd10//r0Ww7xhlJVjdGKeIpTCV1+OhEJoyvKMrPI9eTCrgLQ8Qc
VHOGWrb28LoN1K8Hy23u17c7IT07JuhIVm7yimNeN86EX2rz97mIEx/Vgfil9IjE1YOMsYmL6hTp
016lHfI01jLcW7vxTBu0O/baDuSOHa+tD3uX3ZsDg4Sfh3nGtH5Zo4X2X5tuaHQbCBz1w8IjgbNd
AOevX2uuDTiBJ7E5/XO7vmC59f0i0HMCc36PNSyb45NJkH70d+OEoLNXU5NrljsBegUROQMdG0fj
xRmxdnl6sz7t5vzbxMq9//tS3mAMcUNJnaXpzeu+8Nbdsu6r3vauPcg0B/u56oblknide4kW5tnB
khEDkdrJ1brp9aM++Gkl0PdkIk4uN1ES5TFrlLpqyU0gXi6g2DmtfO2/m1Azt00ox4c8XF5KozEu
TZIYl2LSx1zK+dnSNV0MiUBcb0CRdntT9N+FuUzmdpna5Zjg21ndQ5FmQ6+b1T30z0eVi3uXtoe7
V8bwvsKu141vVVwuAyItKRy59tF04KqO+ihr+aQilbdR18VHsGX05WnQPob+NB/WPxz1ye60qMyH
VpFFs7K0pXaFmTUG27/mpE57lVaHkjUHzGXX5+MQv6bBFB/WL2X9LtYvatRAb1H5T70Dfo+0sQR7
Ib4tP7VgEWtU9X8cv/0E2qCBfcIYHbvk+iM+fSLK5rMtW4ah64GsuGqg5JxbAhcoCIJ1h3Af/69d
te4lrPMjQrlMJmeWE//cBeunXD+vC+rv8veTc9kmtLFLziWUsGbsQNeZzp+6CGgUqwpl32A9WKyI
fRfwpWd3mnXOlNxc3Pdes6TsETvuQD7vXL8YlUyh0QLIs5cFWV0wfENuCgIkraqY5rcOyNu+CGLk
BFXBtIsI2h1k1Pzm70ZpHaFvpVc9or7QBUIrFtqdyFJMn2Q/O/Uex4ROIxLK1mhv7Ti67wRrNyPh
Ru/KS5xZIApscXZ797Ee6if8wNwxmbS7iw1phOLdKtHCh9WNGm+yqvqyfOvVjIm1LAzaZ9OU/irN
1yxBI1EEzVs8Vm+2HxFD7nAKWGV22yVVAeFBPZioyeqWwFaFqgSmBWMCfPpidEBVsPLsqN4xPPcH
6Q+MtBaGTXEhT1M0U/r443PW2M0VUMqbwZmCU1wkL601+zgmiPtwc51TmfoQbrm/xiZo48CvjpYD
e2NWIJqC58wBp04j4ir4NOgT7OeSPHAZTI+ehGM9B+MFRP9N0X0pm0SOx6Zgqh8lBnrXMr9OPPXJ
goTetWHcGpKZue2WGd5qVusBjcm8LJkQRpDx4s7gG+sIbfXuquJ+DvI/NKMJRpwTLqBF/NFLihVj
ptFvyvw68FSwVf548rLmMejOsCCOrU3IoBUQaO3Vw33uw4hLFIZVtyzI3CtvZA3KRKM/TfUa+Yzt
hljczBQZQ9dxSljMRRk1JNTMO79pXgK4gJaDU5Gpc7cNcuwHQ43NXQ+0P3pvfO5F8HtkJywJigM5
ERERCu+pK/JLUJqPbTEgrJudfdMtX7nNmnrMSMPOpv7BJWM0EwhrgUNi0SiQ1ihnh8/3ZY4iVG0h
0X2l9911TreTDoA0OyG3pJf3oIn3Sc2ESV0NUBA54X96nXUWDmGyA2OR28q7bjNYBR45YzJxt1ab
EhTgIXdozP6xbAgxQJOb0Relgfi52PkjmAWoZLm4KWY0lkFeXdM4P8E6vgzlfJUz0MpH4oBGV31V
0rrFqPqydP5TboXvoZDRllH9dqkX72w66FdhRd8XDWJZk0lkPk0batJjJ+RbXZePvMuNNdJ0ji2m
uRXKFAD9xUE5FZw5ZnZ0SrQYS9P102Vn8DXE6N4Ll8Ix35tkfhES74zCRzWOhNxFQO25aMSdMrxP
Vf+2zBGehwhZNZSxLk4iMkwR/dsCJVAQkL/dET4yqByBedqmR6hz76RHMCu3am4FWIemb7/u/UMU
MJRI2vHDRKvXmYbcezbjxmHhciAk4fB+MdzLPgCfpBEgWogQUysbRXolKuu5DyqyfjDFA0god5nd
gcXsmJ6x11rqZKaL5ThdQUKbdwxLTjMMUPzIg2IuarbHgLgMmVU/Reul21E0b4FLDFAzhvvasr4H
NIzQVcC5U2JBgox6XDJhsZUNdpp4RDnlJugy0sc5T+CklyNTqvHo5HjRm5JYZzMXjHt8A9R5a1yb
dnydmGRNxpOZ3WOxRmTfOcfeQ1ubdKCAmdfRjUd1WUAipMX/Q2WB0l2O7ZZz1Ldj66LKV2ZhD6yL
l2vLxWkUllTWQv44MsToRXI3/+SH8jrzuHTmO0ETNZZR90r6TPtBYBB3CvZAOn/covP3S7Yokl8m
su2R4roYbJwAYxwI0ghwCpNf0siydgMhHraVyVjEj6oXYJb3fUU3tsyZW5uDa10oYF+5ayCqi2gE
ztU1LCCWamQrEGv6iJ7gU5gOHknEL3CJDHE7kI5uhjoL02CAn5aYyobxNOYjGr+EtsBA+lEUBT+w
ftCKC8vbAvIiAc5PiWTxLEaZzVtPx/qay9ouVXybXtz90PaYD51OZHHz5mRG0VPLNehShe1PUkzM
qyJun2X3ndBFwfj4E2RzvTOq68AE8Rq7xQPcGpJ1R4HFpzQJXyP/vIVg6NJA4EJ2KFer9/Amx+Cb
Wzpp9orJIC7ri1USfpz9yT0x7ycYuNdi4t6YUZNJ14HuGPR0rw5ZT0BGwS2NE6kX+IcVDS/CS+G6
oMUbjfhSkoEUhPfWKIFnGFxlqGrx5piTzWUQ7n+7GJ++7DyMkQGKIo106dLHLvfKW1GRIyFKwaRR
Tv6W32QV/n3Bwno7BA2gFncil9vdd/KmjhSxXO7vTvkVdaacjnXpnczlG8wxScNWeAhr+DcOcoBt
wFurBwR3Nv1zpkry0tbJe222wH0QZrf43Efg/c4CTTvygEXHZbrsgWpiVU4JWXOdO+j/pJm2iMxy
RL61acHisMVjnyGinoI8O7XeyXHa6doQZE2F3o3BKmwnXCSSlftc5cAZqyz3aZZyQYvleB+h7JAd
id9pBA2+VLdzPLo3Dkc1qQnHJZvma9eZPG5ftjwQOooEaKeApKVcJbaGQERpFQzMlzr+lXr7cugx
n0gkco3cuJ71GHPokwgCYP3g+dNX7uTPtbzp4b1sRiYJu0Im4XaUNmumEDZOSfJYKkDgY3hl8JXe
z+MRWrN5oU2GC9DEewZfADtuJx5SQJZJSZhj4f7K6W9vyASAlqA3/kiaT15h9KmaZzB3z4wZmbFv
/AGBP1kj20YSeUYvOCXDMtrPac7NP/4pVdRcRZNrHv3IHvGGCH0xVOD5ixtuc9s8keEtc0YillT1
lI2f6XAV2a23HyiJkGhGHjlczksHU9ZvUJkMfv4RRgg/mUV0p7kY3xdLfVI37a24+G1imJgQnj1E
Wb1zRuqWLn1wCt5P709/VEKaSQy3vAxcdIVaOOF+eN6MfBD8DAvl82KyvEqH4hus22PdIhMcetKI
neyzsd3PhY4HMX3AbpXLUlMHtAWBcWOnY4aUE5iKkgjc+U64DOdI3SCLXjpDCr7OxEU1WG8nJAUb
WqaPDvSQLaqqvVc6+8EKz5EAiGITykJwtG4lTeVrZ9n1Xvp9QzPTOQunJIrek1ezgkCYCPfOt3Rw
fJAZm7oM4RynNaaYAh5gjrqG1cCw8UdQHqrL2+tEhESAlaQC+0l/SL2PahyrnWl+tc1AsiXfY9kk
9kEKbFyNGX5MTYVoBVOKjl8D28Ypjv5dN8ylNV/77e200LQIu/q5hFrP+mqGLGA5PR6vwiS6Om6G
y/rcbOOBVhOrrtcCeuulW/sIpc7BWZ//3aRNwuXC40pvVP5FzXhEEouYkprG/27W/4Jh8gvSdc0W
cLzh/Lp0+hdVqnpgJqIOFDz8Bv3S382IvAuTHhDjWv/STHnEF44uKBcT7s9Svge0MoAzhCD/fBCn
apbjpRoqZtRVsHjbLB25r9QaDTPEiBAlU4fLpDe8gWtER4Qz6tdN8Z7Z7nxOSzFdHKkmOjkUgsvs
WbsprrsLI3/JwI3JyPrUFwOotbpBCKxbG6luciRmWzYnxIybmMilM+MuXDTVgvVTN0QQJrIIX2kj
/9oUg0mShb1gTdILe1ev5FXkPBJgRKWWFs/eZHcHT0XTZd2AlVeXBaFnRvTUKdIL54xQK1pbbNZH
f1+rzekeLCxjMx93RqVX4HE0I8AQaK/++fzvi1UHKsIr0OFlE18t2PkuF83J8FgcLapJuLtHDIs6
L4PR2w3DpdDtrLYKUC60GeYHMgLQejHdIlGgwZzjEw+i07vWR65+uj7SP4ESajg5IV6IfnA7KCr3
geNrv5fUeblkHl1M2+Ijis7dUrDZl1LY9qXRj8asjc8+k8+xD6Bp55NL5NAEu8wnjmt9LYu5cq6P
LMRoG1MS8ddX8ttyHLWvvJZqwkgwBkcj9J/2c32yvuwCjTvnfGPIXPE66k33r0f/8ZSCtyfiA9fX
+v6MWjkcsjur5wObOnps3awvz8MQnVX9IPsFAwTLhBzTeXZruQlPASzaEL/Y5BQJgGscCyUG79Gd
F+si9GZ9um5EO+DX6B7zhjsxnEN5Ia5p/f3/9ib0ThKB52NM0+9j/RMwj0AnKJmTKScaInh22w43
z9xsZdLErLk2dWv+KmMWK4uP+DRNgDFkgOS82ce1oKAk44pwusa9RZ+FOq+mpW2MdLP7aLi2bGhp
Ksg+clV8UgMRHTdPQKrIAbDqFCV79VIPHCU5vL6khlmx5KZk0iNNsKvsLlWBQIxmHU7H8HBM+3Jv
0ag4OLN7NbCiGVTlHfORf64jNvcHbD7rzeMSkRhldzGZhpuOV85dar3U1vhtFHwCMQYkeGZIv2e0
80xKOXJH/xJrAJk/Qgw1cOG0AqH8/xeNrNKT/xuHGN2G+X8SjVyhPZFf+fy/CEf++Zf+G0Rs/SP0
Qw6WUOs87L/SkSD8h+fbPkW4Q6iB6znWv6QjTvgPy7VD0JKmI4RtmeFfDLH4hwt/2AnhE1vCtP7f
pCMOgOR/F464gW2iXQk8BCRcHm2bD/vvwhFHOAnFaxRfJkXaqz7E8rYBtSHgEtdNdBOF8YVleXcp
fPe5bICwLEGVnEz1kBpAXY2JEN2B3nHYUbSbJBGQBFQr7ED0GpluIJ9wSnc3NDRnCiatSZ495cbg
7WkSQZcRw66ISMyZwjQ6T+303dmH1JILOp1/oaH/S/H0PypZQj6qBgQvNvq1/+1zsqc80F6MJVzL
/E/YMmTY2cvtQJwjxlPaOQXYPC+R0aO1j3S7EKkyN9KQxJlQN1pji9fiOnAZp/W7MV+KU2WZr1Xk
XBbPbI4obktO8wzKZBduEhHtad7JiwytFzH4/ZYwjKfKMD9dSLD36wakn9iIUJn7KIS7CZdA2dM5
JeWi8Jt2O1RZtQd8WNaHecmnK6OozzNd4RPLh5b8AEZdZmTDAOrRwKjU/cgd+vZdPoeMLbvn9XIv
9A0gHBhDlAC2/nWN74fJRN1c++fFePj7cuh3WpcaU1ANzq4PcTBBi6T3qzdJOmCJtEIKYT0GWTej
rgecKHpQaW0RJzEwKCbxLDvUkfNenxrf/h5rHE6zSwNtvZfGWO1rMw33mb6pJpJ9VoXke4MWNS+N
QaxXJaiy67yq4PgFHvUJC6PYK5Yvyy1niteHIlf5ZZmS4JCWxaMoxujS1CUsF+E0ey+vueHrp8tg
hv+2WV8zGp/h2uyfmrJKjqnT3yv9Uz2Hn15n41ZLcGUV1Jh14dB+tfEj+xY/vKnzOYbcAg9DYvZr
mddd1kfzwo2r/8VMcTwMFs4j4THdjCuStov21MRkeJLXmYyXKKQeITRn2E0Go3SCLMTWdZYQDWX7
YeeMwdb6c61EZ8d6MAdeWsjELrlzXofC7zZ2MgLO15tGMPVx4jq9Gg1UQLLuqSgb+bq+tG7iWPGH
5WKALnMeFlP3NQtSJi7rpgl+LN26Lyqm5LH7u8kRO9astT0OKqTFPpoZzKMJGgAssB4h2DFQKRJ9
UyeU+7F1rrq60xyzmgxB+3cg3k06untFTwb7w3/Xv02Kah0py2tt0IyEWZadh8blfp6CJWkqplgL
ZfF4Nen5U+yzOK1HPdzqw9dQZOUhqjKyHFj7DOUizkymIYXOsSCbJ32Os87BTlawarxHbJTiBMtv
ClmmxzaMdzAVgpMdekRBMQfzM/otRqFYF5ghv5p6MgRcO8xHYyiuC9PosMTD0zE6JG5V9Fu60jos
UYDGFGcRuUiUxI4e5SmT0tpq8Q1DoH5Yy1gChWjWGkLtRf2Lv++f10JnEYQJdZ5UBKUX+L1mJNQJ
3Y0s5BQtR/zAZo0BwW4PgQSY4IbQi0V/lbd1urOb4bVLhw/k8gYTyZNaAkJqiIitpD9eySkpcDe0
T3Ezj1dM+JklNwdjql7acgngiiMjXWtNGMg7twz2XjyFG1E0786UOAebeZzfej1wlwR4n+Hg0WIX
cRSHGGUsrnhWW73SFCsPKi+W8xh/1TgQLq3eFPi6J3M+597SbMOi7rfrhZIbZntyyxGfEYzLRZUP
vS/9XcnqbuO6kMLK6rkrerQBCU3PoSa0IicmbTso5QH3YG7qoG4xeme+1MQYncP4JdHJtqRcXYkh
/wljTPwzNMI8Im7DHr8zAu+mJc4OgZ1dMz1NaGGGb4nvbisS5w7Q1l9Z9dTnZGpY1UTIiAOf2HAv
iS5BaqBMzwQwfAfjJsOjS9IaNg29/HmK4UO0zktlF5dlDozjINvbWra6Cxt9z/6TG1e/kTy3+wYa
mj7M54LpZtr1RwEEsjJNsW+LmMDCEKoVSZqshvT8uO/EmyEW3iWGu8x3B44HCb+gR38uEwZdmGBs
mr2HuLdfo9ToTlwnHn3ntbeotMeCUCiSLin1luJxzNHa2NBxFhs/KW9m37Do3A+EUm0MRG2kcJxo
MZjkkpv+bmmld2shC3MxIKGBMuvdDNeLL2fyiM1MWbZsgWnvC8MhSjdcaELM6OL9bji76DivKuex
UK7aVcK8KRPn3UWDRfcOyvK3mEEbBAbM/T6jXoWDGlqVdyMAdMylbNGdgzTOgxGvK3/DmQf/1nJI
/XZStHZRviyUtPD9a+JrsE81B1QzaDpzGxf4HH6qrCZyKI8elriTaPCA+obeeEcCChji/NwisT9k
oth7ehJIeG91Qpd06iBHDc18ykr8w1YY4Rcv8l2dtr9sK8FiG0IAd6DxdSnlSzJ2n34HUMOJHdgH
ygDiYmTDnvCQhfWs0Cxv1B3TvA9I9tHyGOtUR8uN6uggkerT7QDZ9c5IG7/p1X4xQq5HC6LZIdWT
ENhtRUgOWygxfS1Ah+vZePFRPG2WyjAeRK//PBO3dWlf7GbZBjDaDPEVRTH/b5Ah9jb6P8HPW0MT
U8qn88knU1fmWoLh2f3WB9YgUelBGqjeU5PKjBB1TuaNqB0SaYLofhJ2+ySa4sb1Qd7Tb0fC4nb7
zoEYxKXs4Az1nbJF+VIh7bTzXyJktZwL1lypTebg2HX3Sw0Lu84vyTKaaPPxsaD/m3zoUIuSD6bZ
FUdDkicqx9/e4L2mBWMrbA0+jjwOS8vNUXENFqL7cCGPAbJhKqd9PfD1EyHsYFwU8tDSyHdNBhUt
KP7rlortV1HfecljhA/vboqDdyInul2/lHKPniSn/YTy+q0ISSx3EY2yFnfcoz2zVvYD/y2zQ+Yz
Es95Ugrrfu4L+75MpqNbR29JimCxaabndmIlT+fpp0DMUM8pNu/APGQAPyFPtnI3a7pvYXkz8JhK
nLMGI1D/Q/+FAUAVb0BjH4fAw+spnX1VMQtcUrf+qHswZxiaMu4xWXhSNTMXL48Q8BQ9shiDElhG
CBjieLj2w5ZbyLNrl/ZJNCXBBe1NwFQYPVcbQt47B5MFqijEwmHG0+8ZosMUzK8BZMFASXAS0th1
ouc49RZEWo1/5SOSod/xpw9g9vVL9eZ6mLUbqBbCrW+GAlUTmcgV3eQAoknuzPvQT8SHj2cSCsoS
n2rbvVSkGWzow4HpRJ3X+GSTUf5hqkY7UnpsjKYrb8CHtAOzsa78DMIA4Bi1e9b/4Ut/qh2ClLwk
2YRFea/hIYRfVYfezvCEhq6WZr/0a50XZ/C4rJ2aK2h64fy5aBqJlSfHynMOLfMXpGEP/oLdsPKt
U1mZFqmPmG9zFd7FUYWDn9BxqTIWDAGYxWoMtihLvjGrW20sHhYViJ2s7BsjmG4CgeC8HphoDUl4
sCOJR5Fs2CR/g4K9MfzsQww46RPXQWQzHAjOQycmXJrkZX9PLi+m/Sn2sERJFMGNKY+RAd0gQnSY
2iiMujUbHtmm3dW/hvnPXAH8jytxO7dhRwIIgsxMti+2rV6V8t+qJnqqbfjW4YA7nGbRwV/KjnDp
16YC7aVA5TpzdET2SLseOxZTja3fncHyYmd3KoKurHLn9KQ8a3P0ZnK9YEOhn3I6DQdvtrP9ZCm6
B+Sjoeg5xXzLhyooqkOODSdudQYGOCrP66+cpXht2+bWd9x9FNtAIElG2iPruXarGClUZVdXFk3V
JAy+a/kx9fYL95ujE9KjEJ78aWySQRfF8ZrCguiXBfDaYvwQmEEadomue2L6YUAmDev4ysgfFsrs
R0wIlIWd2FXp8mjZ6WPWldFGmPGwS7yvpXrHvlPifKEMYrrBcThdx17zmEDhMArzhQw8BHNBBYa1
wPbeZL9aE8SYGHFCxcFyrjLs4HOEL34ocRmghdnQ3ZwT4q1Ga7nivt88RKRLeuc2xsjIhORzsvLH
DqT7sSwcVnJeeoMafz54ubi3B3faT1PLdbh1bC4p1YW2LvOj+KzIeDgtIpSHySeZbWlzdWwbQnNy
DydhZBEag/ycph/y3Rwm1VwAxYmg1+wc06p3aTzi/w5btLMZu9qkkIyD7KUt6gfHI421s+6nnHq8
4zN7sJCPLkl1YQeFRJAVaWCSXdpxG8V0KBHOyQs+KaxVKeSVHisyWH6FhoBg9MzaN0n/5tfxncLz
HxGI0aJeIGqND61Kl1QeroUDOYCohcPfrtPYN+TSoqsCB41CCAvFXaXaV7uMmaZjBdt2sceVnNYA
d8xvaZxmJ8x3DXaNoxxJr2tAxoemq1jZGY9JRGi7aufgaIRdeVj8otl2nfuct3qXci0UQbrtowYt
i2JuXvV0/3MtV6nEXW04KfRUamLZd7eBRMqqJBZmO7U/YlSFe8ey7yqS5pn+W+T+eC8kJt2YXfAV
xdODz1RsKwquEm6B1jvPvzLL93Zj6r17LmAEM0HmEhKqGlsI7SrqXfQqRBRXBPNAc3LITGzg5BSu
qA+szZiKuOMtF8clpnKMLXg76XBbVA6lIP1FQ/3IOcUOwlwntq3XEJU+0oeLTKavZiga5LYnnK3p
MZy8iCi4eLsfiORm4KSLEmaIELSKL3Tj14S2fdUInx3JErEu6nhXy7PU4qcQ2Re7KbyzLefKl9nZ
qn+mop+JuaXmoJMM9e/sxBCJy1KgXijqLy8iZzQX873B3JgOgLe3ehRmiafBdeRVCrV4eD4VPVQ7
3RHwiPBBpi6oQTQDaZaeHRtUXWIi4YxCVLw0rVC25Tp3rgRz6Hh5SoBSfhyGZDiOim4puvIH9Kkv
lZMG+CExreXM16rm2xGAP1iLYDC39+bB9effo+qhUWU+J/30u5DBU9pZAAHyWztDIQtenCZ5HUZM
Gn/7VPDmhKS8Uj4Oksh4K/rlxBj4juidaut27RP/MGUT7p59H+RvZj/tyXgItyQCqZ0ZUOQNdZ4c
hkHhxhne02KqzmWMC3w27D2nccVSlxo6vha5j9Y7mrVQO76VrOWYGjLRrIp61yRYsrOMuHITmERN
khIuaUyiI4tLUcwAj0hwR+jj77ywGcHkBNmuVpLwy6V5NuMqOyCnhgubQUZJ0IIVpIjq/8pzASYQ
dEmewzxv8sPgvdNB5HBV6XaYoc9ICpJZLufETN5qUnk2oVFf4dENgIVviqYA961qIhcVpwNlgYTg
xpy/KX1Of70jce7+Cq7HZmFn+AKFDyHInh31yKigLnq94hLgiI0R2r/dBUxzlKPOmuqGrBdoA0yd
fghkeWqw1SfFt0EvoFW009G0Ymx0vXscacSNjAPoUW/BA8sYn9r+Nat9NLLRS+gwz1ch+D2KyK3T
Rcj/6+gBdzAcDUycHssisKoFnO3gD6NftI6P4RiiKGH2MdeUG1MltmZGd77K+2iT6rANtyCkdziZ
9lijapgUN8evlBCaXW0DWnJ9VFN9brOW5z4RK6VQtrLfosnkZMNlHfVRxJzTnem7gfIwG4UcvBWo
+qUDRSFz/O3kJTH6/HDfICZDJdV8hjYf2EjSRwKzIYON9PDDJrtKyAE9zlFC+8TmhpS9Eqv5WoxW
flRhe91Mxtc09dxjh98pOryUHB6kADedh6VovuEaMkrjCWM3zv+0fJ7ju4bQW1UO2LTHkB+bTraM
bjsV0bCDM45i9rdO9RoPSz5PP5QWidE+MrDCYeMphojtQrSKMslxCEIc+mR0h1fdtBxmhx1Ilf+i
rAr5GxqFgBsldz13kwm+uy4G8T1wEV2QIsFBQPPXghUIajT+U/RDXTWSojU/tkMUn4o8ggwfEm1A
8Lbs+lMf1te2SzUP6kKdQmt5QTX6BK/ibghcc5eI5BvD11HU6IGn2Xv0ivbVTdyHDIetJ19rz73r
TUHWFbIZagpfFVeunz8NDmfLSNWflPYj1FPQGYzvywgBVAwzCElqtwCphs1kF9F7xOrGkCmtKnXl
YXdME3z53cSqxUSs65RnWctTaAx3pj7XnPq77apftc9aYlGsuMbhi5Q7C3YcYgFW5feD7Jv9GA7P
XWW/RNaTIVx8KLXx0w/zTYAfjGNRuluOHkVkHmqbuFNfZMqdfJLTtqOFeqQzPkj+YMjdG4ozw/mk
YNtOKeog2cdvrUjPGCl9FtEMioYxve9BaWTixya0nHEuvTIr/kic8D5ixalH56JyfwyjfKr1Zzam
4UUAXSwlF/IAsTxyTRC2fFNbP0O7Yhe1Hl6C5wJllEwYjcmVcdWZrNH6tjFvVJzaZydrzjll6rbq
gujQEZR2QOsfk7AuDkWTTgfV0Tijv88KpNABKTNJKb2OTCl0eMpMJanDVDzwXHZKvEqig1ZinbjC
WkEHsNDqezUiIlkKSo5NyhS4a2EhChQcZPIAtWjwQ2DdM+/iqtniKyQhw613ng5+CUiAUSTB+DoS
JtDhMErHxEQ6MKYgOQbbOpFtOkwmJ1UG+2dySm2CZpTZX0WQJDaU2LQwl+mrROwFNzLfBzUcrmZi
bS7KoKNFkFG9ktY73E5u+5ofLB10AybEPpipS74yFY0xmmKrmuK2zeEsOCTlFDoyB10nCDgdo2Pp
QJ1gBIGsI3bCJf/VZ6gQjP6xjQpUOCAOnhRuAqUEHgpIM7r7dMLj/7seyhcECvUhgQThUutujYdC
JDdWg6RprjqSeIdRXYP6+TMkcbh1U9c61jNGcsy9/k1EkU+tRaJVGapzlBXurbtwILTBDMrAXa5C
oLaEWmQ3pA7iA8b2Y8/cQ7iCluQWJTrAKNdRRr4ONWLOD0HPiadttBB51J0KHYCU6iikxQJxIwlH
CjBxmBPuVpk3pIrAsUdfGg4VYWwzjUqsxjmf26FpC+lA6gCmSEcxhYtrAwXA9Suj3eIWmBbw0GzK
MbufDeImolg9T2jId7WOeaI7TvoyHjaucQExzfy9ZgKCXSGWXQQhZ4TBql1JdlSoQ6RSqK64ay6N
jpeiSubyNevIKb/7TEv1p6EtwxTZu/hNcV9UDEXHZWwOTWQSXYUrcR9l/mdHTFnvB9FrFTi3fiw/
Fb2fqxbbLogHpz+oydBBsRpjMpJkEjnZJuh6wrOokQTBKhc68R+YXuD920oS0gQ0uA/K72z2UPKS
h7mxA1YEbgQbzGiKB8Ke3BuR05+jfX3IM6s48lFOgyqax6nj5MZAeE7Hdro1jeSV8Or0EjTqY8ja
9rqrwGYGMXo0V0eI+TpLTIeKJaSLzVjQ3Ji4MdPaOAN4BNNOMBrimN442YgqcHbu0ha9dAU+iLPW
Vyfpw9hDaYlZEKNPlrnz41zfGSNhUJnZyIe0MvdmB0VFDO3OM89J5XrnqvvpYgO5WRj9mVri1DJy
1TT+gpmdce2bY3rlB28OM5Fjn1Pi+0a73Mjee5lsp74Lm9vKsXdI2KnDy6NpMk4o43zcTzWjJtSV
CETGjjP0rg2K4RIVRHkyOL2mNdsfHB0W15Ma58v5MZ6zR/TWNwOpcriGNoh/33IdN9dOfKM+a1Cs
3BjK0v/J3pksx42sWfpdao8yh2NyLGoT88ggKZKitIFRE+Z59qevD9TtaiWrOrN732bXaMkrMQQi
AsA/nPOdn/USTVeRUUe7HJzQRQ6aBeUSYgcqC0cELf2ENAvPT1+iDEO7aej+0SYFj9HRuOdWCF0E
rHuxROU5ZOYFS3ieXGL0WvL0YnL1OnokdEo84kmYfBmX8L2SSxLL0BsZ4wqkOyFn8RLVFwsfkEr5
ZKLHAHGDDjrrePwtAX9hQMchUvtBL+F/dHUDSzBkCEEcf67YEuzC+XOo03MXMkTVlfelNy10gMQw
ICintiNmcOxhD1FB9EsAYbhEEcZkEiboo+iBoP+biNAlELLjMF4wY3uMLxNjXSnIMVEAMz1No20j
kWWi3rpOBCI4SySiwlGzjpeYRFLm1QZayKEkQbHq6nDTZOPdKDXXZH3nnAwkPqskqFE8LyGMS3hl
dU1ZSzy2ZDT6HiNwd+kmo3TaaABGAPM8hS2r/WkbHGeUgMIbEtikwr4iMLM3A4mQOcmQ6RIRaQXl
GTnqK1pMQNsB8xXsWqWROtwT2+hgkzTpLJGT1HfYmJcYSs8kkDJZoikjDMOIPnVICKVHDkUuoOuU
xBN47OzM3p6Z16V3AYGXNFfRnhw3jLD+21ThXpBVKRkloqBd8jK95mc2DpD3YtipQvoQtQwb2B6e
i9yyL2g7H9OUBi9dkji59G6KaM4QpOzQ4tebDfW5zoe3MhqjS8q2e+MnbDsloX5LduWwZH7OS/qn
0YmBeXl5S2mbt3Ub7FXkio0FfHmwuvkI0qRcEeC94s2bnjzna0rQaLwkjrJ+60/mkkLKo0QuqaTe
kk9qLUmlYc5a2sJ/YSwppt2SZ5oRbNoTcFoRdOoviacMFrPNUHETyBnPJP0yt9cKR2MLczkNWNe7
U5FuvpAVV36OBpufbvttI5B9x30e3hGwO567Dvxws6DORpcn/QjwPC0v+WK51XHZgpuqzY2Mx8cx
JYExfUIaqLcJ6nJ3hFqO5W/adSIiXMQ05ANBgVt39p/TzG4PuNQk0PdIoFAt91IKNjci/k7ZoDed
gswqyZ5NlxDaeImjjZdg2mqJqE3IqgUDR3G/xNciNF5csg6WJbJtQzSjuAyMRwJgPc4LAbjeEoWL
wp1hI7ShJnvQue3edFxJePreo0OO7vweqEtDyE2b0CCbsF3bk9DKKNSnJYg3kETypt2t6X8FS1Cv
lkT2tgZcByvoOGwIoSn8nV72fNweSg/S0IDpvAsYy42h1d56YX7L5znbxqlxa/uhX1PxX4wlQHhY
ooRrMoXxg2+ETchwA2sUnancj+QPF+QQN9K7ZEPEeJt8YjIlPDAcgqupsmtrG5I855U26fLUgL05
2nsChSFgK+ywaolANoGHQLfzN90Sj2wvQcmKxOT+c0J6ctH0lMhdts4a64vvlMUPy81PTr4ln6W8
JpEHONfq9542631jcHupiGnW5DXjf412mgTnmCRnZxih+k64EyS3ixwFzdrQwt0MJQqnJgYQPY6P
ZcDtpwMkTjJiu55bdBKYvL9BdUsxjZo4lRN9TY2WMfwSOB2TPO1gdNwlWJD6PsUnQuPAemOCQBYa
x6zqh7NJhnW/hFn302uzhFuLJeaanN8tQc/iki4R2HnOXA8XNFERturOIOsiWlLsP95sfGVkbJ/G
XD+4YzpvhlF/o9qAqNy8ZT3R2x3Gd9Bz0GiXWG76bgyzJHWnNpHd9kx4t7XUNy4JPqJt4m01Jt6d
y7g8mHngJQDcblOg8SYM3R5WvoT/w27te7IAgTzM6cgVDUZitB/mgg3y4Qd5cIQQMrNtcJN2VxXZ
Y9zqe8SUww1zPZBlj7czqfU31pVXD0HjT+2JIz0eD7NwS9b4vKHAaR/nObpgodxUjuN9S1pEAL0i
IkSU4R1qSZ59eNhoGc1tklo7wajoylMDyrTubgDUeftMLmlSlJqYf1Nyr2iF2jAkcFa57AnQiRid
eLFhbbNaLa7u6sDWnaWxZKpd4JxgzgM3yiy++ElxA/UB2kJiKO6I15rM9JMnTijjs8v7F8NI8ovj
BXQWg9xEFZ+FFg0HRWzLVjIlZsRnQoCNoz81Jc18nMuYzZEC2wAwTWbesPMq92uM8wzjorbufVFz
12SviGqATURbi3M3Oa9hV5z9LAIpEYW3wknyz3nGe43JhjUpgLiwc9CRLJtOk30V5j/5nHYna741
rAhhlFFwzT5hMyUDfF65hFroknkZ109WP4OPrnxjw6Qu7/2T0TL0Ug7R4Y4LUJy8ZEAYxhr1ibey
vHS6TwlKtCbCKpxyurkqK/cpWSPat8ZtTRlIEfdzKjR7S+aYIyrwreWzPXABjkDiIBOiMkkMiWYK
FNIEV7Y5ntGl6L1PaAAUhOQuNNQjWmym1nowKJN9BnedzfDL7VD3TMO4I6emlcTPtVVKPJUrj2Rv
13fvX4SXbGNcAYNjEeJW2TND/0jsK2TNdKKNjS4sacgjZWw/D6SZIZVf15EF814Fd71oLRxUPbl8
6JNTi5GrBfZiXSDNXSmPNDTH8i8W0Qy6KJp7HERLsXwqXWqnqWMDMocHVRRyZ6InmEN9xvv8EtaO
c5FRHO7ZtGN+EtmbcmyU6VmFFwGKHZQPX27kmHwuWWzOGSlx9SAv08SNqazqo/GS2Gg3yFEddsyd
x0MM6GslLXJyKz1E+8yc2LyRtxJOVN7hOCCh9wf9aJEPC7vZuoR96kGP0N/Vyu+l/VJZlLUVeQxF
hZDU7fNL0ikoOrw/5BTvYzfPT6Dv7kN6hEaqeutbkKdhsxoHZ6p+WWn8w6uF2tV4hLeV19hbJ549
Jig2l4AuyTfm01RK51uW+whtcLyuCuRnwvAubYMUpQjBDKUu7qaY6RJo6z7X4aeExWOCK4CymDtj
9gxKaLxD/CWxQEknhEto0dEVikwY6gEE3MsadgHSgQitlmEhcUPwMKd1myeHSvKmt3QLQA5YqMUN
P9KHaicnd9fp8L5nQcb4bm7JPa+RBxbYLHmK3QHbBLTft+dQS3yZPBJ6MUSbJmKGUnWNTVG3ySwl
98bsZbiDJo4UbIPMZ8hKQI8LygODze6uKR/DONA7P47tg8AKuDHm4ourniyT1ZAY0kuJWWEVFEw3
mKv7ydGxivxrnkm6bWZAfjc/0vIHxy5hG2P6CByaQEKwa5pHTwl6pfbItAVNdDJyzqRzGkufUTzr
CHpkpMipmG86ynwSgR7KtqBTmqJThJxv79sWE+6xHdiC0vS66P3AUmoQYussEfPGzLovbqqMgwDf
HPSxcauxq5Mtwn1X54zNhHKhhFTR0+DiVFKVfrCnNibSJUCFWWIH6B1g97n2z3kfB4dl5D1VSbyP
O/uHP9PbZ35xGMbS3Bd2c0KsNp+giL+kZpLtaODnk798ef8ve4E2dG4EfFWLAU8WHEdm6+0mXbza
71/e1RhIEwboNGJiCR2hMWqsBHu3XGz5dBwsfOKSgjWin0IdVkAARguOlWT5o/c/f//STnW46wz1
zKEvUVq8oycfWAM5Bu19tHz3/n+Rtr6rB388JIu0LQbsHi3eejvTLKm4ZyyO225H1UnOJLEhRrTY
6vmCphABSOII+jBwfe9GindfxfuXF0ws80kt6jPifp+8psdwNrgAL5b/y/fBHf1/LfX/lZbalwou
3X8JdxfE37/QfQtD8D/+DVNj3MZvxV8pfL9/6n+JqdW/K/TKPpfKb24eOt/xZ9v9x78Zvv3vAjkz
/0M3bf5WWv+LxGdZ/47iVwrfVXD6fPBV/yWnlrygj2QNdp/0UVv75v8Tie+jzhjBmWVLyzYdD302
QNIF1PcHiC+em7Ev+ayTHjTQhkStT77D/FRrBj4zu09Xusa2iLjbzyQ4OFM+Yq5CwQG0SkSMS6JU
7maPp47v4h5HkbIv6uvU9Q5s1/yZC5WibTQ3JWIs9rfdYo9UCnRfbVFCRcfcZJdjUzky9j65svmS
2XVOpiKQI/A19aZvWLY2n9WtjWoyiJoW51tOUFb5mrmx3hWJNSA8NGFqI3ACusWKLPAu2h/7HaRi
bjmQtdMaM7nqxV4VpY/wm4Oo87c6s/uDazdPTd0St8KkfF0KnEQD+dPUGnIfMoliPMAQoTD6nx1u
hWOP5opML8LQeoullgGBIsfvDlDgrcp5gaaacSfN+Q5hRQnkqZ7OpmpYiJ8qX403MPEHVusCXo9F
jsTAjcGd0MN8icym2vgeNGo7cQ32GdLapYu3A3uXux5NiyA2eiPfdkmCNJmFFEyQyRBX+tCj5Fah
13ITsr/OqWP9pm8C0vzf8M0/pejmByE6HxDbRoLu8CnhM8cA668fkGRWzVAOVXUEG/EkOpP4veVL
piCIOy6eunCGGwop5yZ6DsoGF6Rj718n84+r63+QxWMi+FP7/34oviUs2wZD6ZlC/fVQpGEy9MfB
fByNhm65Kr7g0rGbA3iI+1Dmz4Zf/Izt7J/OwAdW5fLPeoj8PGViOzCl9eEMaLx8uo3c7Ig1mZkJ
YAk+2EsvE5F61XWy2c8GecgJms9V1RASY7RjsQcZiJUNAT/z2Ze/Pw8So8XHE+HZvidMlwtWCYFH
48+LNhGyHfOizY52xIlAP2yvWx9rzzx2+6ksrZXRI5V3GWFv3SQ9j0Wm0aAik0s0imQLEBKq25/D
VPlr19XkE5bZ/v2l3ACZtAWBtw2ST39/0NZyUH8gP99Po4MFRNmmsl3ozn896JArIKZ64qD9Bu58
Ox+6RCGZHwwkXglEZ+E58cYa6y+uyTypDrkO44CFGwjRklHfj9qdC7Q9HWWDURICFYBoq5+zwNrC
faF8x0TNcHed1cm3rgRhnck2PQ04Jni0zt9AytwxQuFEyPjHZEwdhgDwdk4kH6lcCRvM/Kd/+I2X
D8aH3xjwIL8pmwnfhsT61994SoGC5KkA9dkBJzWo/5o6pncZnyOl5cXy1dYvEMwIaScndExijR0q
IMDXhYO/dO+VRQM7DDnzPcZNonFoaCxs8IAf5eQ/DezmaK/vgOOh1am4CfgVstYiC978ymQg1dfp
yUlNsSuc/q0uJ31oDNYDJfk3deCt49BGTBX80/XCw+nDr+0IoTzPFp7PV+/D9ZKZrYfG1kJO3/hP
pd+PnHJ9a4LsGxzIfl//KnDjF9I0thN1NVAyB9Hn1mtDiuAWSTECiI4F4TpnMHj3D2/J/3RspulI
HEQKwO1H+1BTA0DuGqT+9XwQTeqddFa+lmxJNnXrPgHMhF9nONv3xwEsUIduFE1HSMdjZYRDjqRR
0hWsql5+bT2Qn3pOt+BOHvhYQlsYakWsGC48Uze/HFso4naetD+fHFKAlXNfh2ZzMOQotiWisg2T
7/sWKcnGCGOEh1V+QtLyNbYD9/r3v7b5329hDqoJ04Tv7foeI+m/fhKZ8Y5x6FbJUbsAOJmo3ENb
9+EKdDBeNZiJmqy5otuPHR1GwDcaTjOSsugxye38UEChW/3DIX14rtg40YVNNSooZRxTLLDhP+9h
dmyM5hCR0h0FPteq0DcRufa+yUncwrt1jDqVHsJBnKWvnE3nNXexx3Shzc1/OpLlMvzjMn0/Esdk
l2ArT+D7//B5TVi7Go3BZdrFAcCGH22El2zxtRCOMY5r0G0MyKPwpBk+0kBuyjKqDl1egQQewc9Y
nfecKcmkAi3OzpHOtgQS8Pdny1psbf/tGC0XLjNPPu4my9n8o0zr3QyZfjlxK2mdOx+fO374lJlR
+WJI1X5FtKdDkZ890KeHKvrmDRrm8CjFnROTTejbP/DTkmBbQa7wk0+TiVilIe8yUfm9NLJwE8Rs
sEvfLrZK5wO8OuO57wmoLmfZQril2lOQpQyv+sez/+GxsJx901c8000XHLX4eEUOs5nGNdaso7Bn
aKgdKst6mM+xIn22a8EnWh1SPckuoQO6g+IMIGJgzQxw25LBooeHvADonBj/cM04H6qN5cAkT1nX
tRR9OiEjfz3lA01zqQNAzWPi772OuWRLHgHP+vnJEYhrpgTfR5zqRxVY5nICIxZTMSAVBIWSUYnG
m7dq2Olu2gk9rgPfs6wsItTlbB50RkQxc3zXG7ObYJWy8wYcdkOszJVC3Q97qn+yljFNrxPjrcwr
2v6hZYHd/ZhSG2iqNnsiAAlHw1s9lk7+0MPr2M0lAyuEZIzhJMQavxybS6S6HwFmq3Pa93eFTBm4
D7yPXQqPo+regMddJ3niVKN8j7KDTwxx74f+3kg1wssSTUIQw88LOJCHv/9Ye//DTQDlFe2RR4fk
C/eDm5NyNRjhxBgHm/LjMMLry2oQ1lrzi2e9495b+fAQ+LBOVDAUyK5VtsNeWO1cE5GuGco9624L
DuXkHMGab5woZ1kP13ceygr+fvGztOx6hybmc5D57YHrWa1DH66KpMzExjnGxNfbDI/SwGdMVd0g
qNlfquAJ0x+yfXnBip/tGu2/JmFEoGsjobQUQXCcSV4/6dam7ADRlkG7oHZa7g/TGVgeDI/x19h6
IC9Gh2hNG7eTK9BPjWgvJNfyW9QydYGphueBfsECphm2fnjoUhr+2GCwEwYNa8S6O5gKjknlEqk3
on91QpZMBVhmjpgkkQZqlVEmJ1tP7N4d/3fr/3+u/j88L7kIlODzL+jcqFXdj2+Q8IuubDPOEpZw
8MdFe0sBhDNcJc17Bg6bON22HJmB1IpdLhbyJzdjxu6p8iFyTCbnnmTfQdivlUJUZnvRbf/+I/R+
d/7rnVEJnuPUG1Lx9WNTEBuSD5HRMsNdauF6HD7lQQh5UvBsR3BE1BA4O1BGuzEo9Q68aAYTovw6
x5TJ3myRMIsG3dYe639NA/YPR8e84MN9WwnPU5LWwcEFvXiz/7xvz6p1WntCqKoaae9jVurrsEdM
mnhEF8kqXKPqm8+G3c3nIo8tVmaHXCdy9fuhF7G1/vsDsn539B9OmIVSBuoSrRSH9qEqzZoKoxdM
t8NkZXLjWG36mE8LM0Edi6EwXvmjHaLw4gLqPtrn1U8/k9WbVX5hgCgYklvN9565omFE+WGE3XW2
y5+UM/058MYCXbyb7aLYugcsNW3HqFY7jG1c12BLkZsh/BuYdPf4ooao2w4QtO4bD1Q1ku/qyFt5
Tab2R1mVydVNyurQdjCGJTvtNsRI63Emd1EYqrX2B2sPNuBbk0TRZXJQh6RlA1A6oQp2iFa0Eu++
p8I4RT7HObBPa231XYA3Am1hN9XJtib/UBfhuc94KZTA7c5Bk7lKRPjou1odWXuPCD4WjRrRKqcq
CYjSKvW0j4b2F293S+zcgGVxVj+sBspLlsFGH8hf6haZW4El6SAsAbZIOecyjM2NF9nJk1RfONnR
1SrGx0DYwc4bUVyGXZquXRpoHnKKjO4Ky2+QhSM8vWwH0sw++kWziWEOy42SVXPmgfoVmIJ+sCak
SB4jCUeTGp6PkQN6kskFmpN4b5bZF880pjOhKxE5g+C3aJtI3hzsLzkzb2o9ePG+t6lQ0l2xpExn
8hlBZvH0hcFJBGgJSBN6eRDtiXVzX7VkLyj3TTTMxy6Xv3B+y8c+S948PY/MgWZjr3Aws+tYniGu
2rMitzev3ATvctMgfTdxju3YBXfZsqXvCkaxyTTyTqphJ/1EopsArdNEASAZzx+x5U/12mYoel/J
HGOCDf5Voi6ju5H7TnJV66I3jtpOYIERRQDDzXsJTdayc1XcteOE1MclAbEWrGMRFXxRnc7WSViU
70ynjTuq75GNMA43ZHphBrQYTIlcy5mlP9E2gwBlJcJPzjjHScjZBaBv11FRdke3GX+MHjqr0HBN
xCEVXmT8v5sWBSTDCwJuW/LBPaSHE759n5gZW2P0oKgizVz3m6E2u1VL17wdMEwibXDPtg+LPR5b
DIutt5d2cxVJFiFKAaApkxSoUGFsTJOor9BhKWdX+XRwY/tBWsPCYZ+oU3t2QbrEe5VMaNSyIA8h
ydX3ul/+CaK6vKwUD6I2z9FA29ixMHsvupsiwF3Wg+A0iaFQLmbHtDD3tDjyWMId3ATk9IUGYqSq
cagRvV5uG8+aYFGlGN3t7HNgFmwHW7TS6eDH91nGFlW3PL4s9VKy/npoTHjbfQpvKyjFcPXN2XyB
HcwSRT5LI5xe5LL0soniIqCUzF8jiuRqGkK5K912nwZhcEH6QT+m0HxaNX3t9GkoZvdKDVQleYBo
lnwzd7Jv0J7Dq8i/DwLTj7YDZzOlPovk5aDj1r+BS1MLACVbtYhu1i5d8i61NKT5KKw3foT5qMIq
Y0XhnZy/uwgBZhQg13TQxspOCB5rbNZ5RlI4F4Fvn2bQDPexHp5svHIRbpXLMGFYEgaPcl+gl2vZ
l+BRvQzmdA3csdtKshAejKnfmMsvjk1t3JuDarZ20k8vqupS5H76OTXlhfoRiHdeNDclObiUVdHn
qNMvSA989Gq+edWqZokjBmiWMcHdo7ZeFtYcRKRoOA8WXS5PwzgCjcpltatap7i4Flx2L07tz4UM
3Y1lJcV5lggUS4OMtJqoklWCt6hFELmndec8KeYTJhurOGWRZ5pyWa2o7+VIpnYRErqJMxWVoOs9
NnAoPrkGfpFmTuTZdJKvMDjYaHK5UkrezV68pdCg9a/1q91w66mBkGO0YzQR/MwHpgZ0jT9kSeZQ
7Vg9UVzGcMMQyynM/YchBaenPKSltNl0OEV4IBCB3N7ZxlNaHBwvesrHqbmJsuw2Nm40+nE8U+l4
9YIbb2V2NEeMtT7Wbvh01RFXB+JcY7DuGJO8mhQyudO1pzGKo2teZGdgAHud1Q9OxDVYNhbLb9+Z
uNe3w7pJ2vaUjSgpYxJmm/GtKO2XDh33NU0quQFEXe+Qr5zilDhrJuN37686tbgTRayCbTqNzRbn
R7Szza/21HCvGh3QPBmhkDOc3qEQ1VW3yJ/fkSTYu+Di5qdK+iecBXzE8aesFBkaeB7OOkmaB3xM
5Uq1ID/MwMQfPnxqcjfZZaFFTILfuLvZTFCzlS5yxMa8RYzDvV71a7YU2QkSvYYL2RD/4pfiEGIe
wG8ybo0xo/x28blkbnaeY2BFDkPXoLTxPxT1fB3L5hkkCDW0Nbxm/VuXM7yhYwGprtK7KUJZlTS8
wTFMlTF3XAyJhD1yv8DMk5EhDUnkVjbOpXBdEuSivKFcG1mqWqzyscTwVOMhWOel9SlipWybZ8PH
Gyrq5pgY5XYscnVpB2gnlnew60XKp7MjUKxX7XvmJfJI0k6jEwEG9ZZQAg2fgWd05ZcdbWTfHfwi
PVfqyY/oHvx5ybVvAXPGPG6FcB3MNIpcnW7ytkM1oEzL++Ys3EXzCFg3iMgnLObKOmBbCldj6pko
q9UzHlCEn1Fx9e3opHOGXH1S9VgFMXqkwXzWI1EmBrA7AbWPLtxx6WP6demG040wEh8XFq7+AQ0/
/NBUG4+ZTYxqm7NDAUBabzKIopU3pKemdZDFThorX6KPNiibvccOZ8U2JdqpvETtIsbqiJLhRcXj
19H4POUu0NIYJ00/r2sVOJ/SZeHBfZyMUbSKsU9l6DTBM+FsDbvowvMOLdKPtQxt8yLzrVLxp7hn
zMgl1/LQjfEnI9lmraP31ljt3bR7E4iZJ57E05zfDObfKzo/xk54XIFC7WaFV2YC7TC37ks4ajhk
LXRCxB4PXk2mUo6A3+0MA4sIYI55Cnd9V91ZHhkSDbXTrjHtdWI7nyipkeW546XHsRlind7Ng+4Z
w2TfiO8u+m8VQUywXpmLt9aX0MNHNAXZQdnpU8NoZAWB9rUf8egMPAaOIwqL1QCrnpJ44aPM4G2N
gLJNpudGEE6Ua2+fxqAlhE5qbm+Fv5pSgm3YCoC1lCJGiboVE6aVQUDi/jyi+ed5muJby3g0x6F8
GvWrxDy6TUOwn7ZVDhiKwYZOXt5tx5qUwtGCZpC5OCCql2RsSGyaWoTnRrIzFOUEnoIdXByAzuJL
DC6jTnGRZU2LBpTgaCasZI2jiI7kdMGwbgBkN17tbkGKzG/09mg+atj7Le12Nh1VIdGapkiPsCGT
S2G1zxENHGUF3H3K9mEwyk0YVd9MFzufm7fkSOiBAUx0HQpGdom7h6ndrds6yrdN4oNfdQGvsLjT
gDVJSroBC/cR/64RMq48LwfGjxpkxdLbAaaJ/z/AHjV0KMS6DDKtNrEhM/lf8fS6WbDeAS7MAPEn
Gqc+Qh24DIP8Sr4RzHGtZ4OIdWSajZF9l0jq/fAyu4BtixnHvCkKKoU+vUN/3PG4bsQ6Cr7BDn90
vfxT5TYHBPrPHfMG4mwYchAZ2a1sRB0pHIsiFwc/5MZH1hCBfRmXC+Lx72knNzmcT61RZ3doipgl
mhs41rQmhn9009DcfG3LvHjIlX+IuBUQio7RNlmmgWKQw76pok9VA19tDpzmygqQS6ImZnTWzVeK
Ix7Zg0OYd+Q/u7Hg0WkWe8AvGKGWL0MbE0uA7W8dAwdCoMu373/w/lfev/39ZaHVxB7D09Xw/p9j
MGxhAby9/z0STXmOvf9Fn/Xhv/7O+/dzLeLlLnR+/+73X8TxBSJ2Epff3/7xTy0vPaYqJBEgCkCZ
Gkue9pjsqzrnrfjrK8uuknr758vOrdwwiAeauvwa78f5/l+/f/L3P/bHq4S+/IRDB7mwHGLkOcv5
EJj5KeQTPEzLsbz/+Ifj++MlP/ydDyfu46n5/TrLy4Z98ey3DKPm8Irxhf1sJ/Kj07bDja3wYUhQ
B4ze9OYDhqdW7fcTNlxE6pE+GY2H6nZgso92Fgkcd7R3LjB+3mG8txQFfpKPr3kEuTaN34a0APbO
GLStHIHxZdfYKXD9LnoZO9ItO1TlW9GRmxPDAd2a0/A5jAr/6kE2qMUYYGWJCh5thEHEOcLAIq3a
lWkN90KnDaWVkR+bIDq1qiouJbt3l1A7V+X5veUfJ1elqHxpwWhAoq2KECm6UvxqIz98TMS3ZkQS
J9NYHYoGiGXg29NOHXVBfW5M+g1O/kM6RVv0ZGtTVNPKRdhcM+3bWIq7KWDnK9L98ZgRzrlqRgGA
zHpo5mUPEcDoUdOlA8dQxZkgREl7a6L9aKVU1++hSu0j20XImeGbnomidZB4EesR7ZVxjxK53vBb
bwqLtISx8liQW4fQMcil2jZ0bOuwtIN1bWCXrfGhb0nbYrvZo2y38diITzGj7k2jve8Kxu+6s3zU
5lGHqvvo8tFZefJHRs0mLc5GhzPNdKoaPg5xXwA4rwgnLOJejXg/FX1zZTBB3TPg7cyNu3yq/Zuh
jnU+XplrvAlziX3uyeVCPpW39EHRSDqC1z0nVqAukZ/v4oazZ/nzl8r079EOdvsmMZnk5sZuGLt+
Q6nYQA1JYma06UOFvWBFVJt3mIL53s64odpZeAbWsxvc5m4snAxS1Mgey/osB7xcJJVFp9pLS46W
cbqVtJeGjvqmsC2G9Z0nApAKs+XgEsOQNpWq3ge5PZ1CKMiTnhN+1ocSwPQ1rqZgbc3iGcQzASra
iA8aBFxU1GxyXBilaTavTGYPgTnCom/INHfn5qh6Rh4Rm8wZI7NHNswq73kGzkYPbEyAJ3ivF13D
JcJ4NslFRGS9cXQYHyoz/gFUptjlxFoEBLftp3lBj3SuuovQUEGvpzdPljQ4Lw4wilf3/GrtNWeb
ULBXvjMSjKax97PNELgYBMOiRu6hqDpOf+ijZIt0vqjQVQYGGmpwwkeSTfFu8MFSdZh88qYftmjF
kR+KVt0EKidfvDel+3XA+XRuUB7rT6gGswPeYAb4Vnud1boa4marEeOiFtZvjk0lWcTjLSuCpzS0
f7BFsgntJdtuwVUZJ3KOOMg8Cw6DpwxAH/GC/kVY7geOhYbfr7Y87F6nHi6cWpzr6LWh0nX1zUrw
QzE5Av2QpheQ+9uoWWirjseDuIEROtfNWdolImj9TQlGZ4W5tXJEDA1+ix1hL59BqiAMxDfJc9N+
atv0YVkPzP048dR2450Vt09pG14c5xuu8oCpqXHfaHQtUQ6Ew1uIH9mMw1CICT5RONygac3rDJYX
b21lHura+QocjJuGDaLBdKCUecj813JEgWxV3StUlXPnmUgkLf1DJIt4cP6Em24f/+qD0FxjSTwN
vd9uXc/8xQdwXI9TRg2R2C+mh+iOOh8Fu42g3/BmArol7nI9HwJL8gFEihIR9ouLwd/RJmNKnEkY
AaKVb7Nv1BhTF8ZnHFAn7WbYcTuEeMvyOZRkzBRJCeYPT6lDGEwav/jCWlWSaB7MmMk+TswrPoj9
oGEk2T5TVHs4OnP8ZADJWrNTDDdejfhdGXa+b6DPjFu3BJ+MTEmTFizLtZFb3rbPyRJhbGHVya/c
UA8KM8mqC2zipbW9jR/bvK53Wd1yjczZQ07o++xIsWVZYHnmj86y5Lbtukse1p/9GQ9fsnjU+jF/
qsgxIMsCQwT8NQRaQUcsvK4WHEi280pNPUMSVWMzTDC7rWvyz6RzW96jWAuvhriLBT7xqmU7YY1v
AbIJzLrQgOd+ZnWtw5cktX/Keg5IOKS+1dpFnElJAdDIe7S6aOcBrp9w0zi1Z11aroCoMb618AtX
o/dqNAUNC7bd69AR6OE4L54JSbqGJCRqkuYCiOFoZcPWuBd1TH6DiZo+XdzgkHHBULM7i4Km3xuF
eokWmmAt8i8uhV7dQSWUhJqgYWFcNk7uE6yQgxlAD2i5QlMNv8gl/7SMS8Il/ZF+NmdPWibTQSTD
xs0QDMd98BbZ+HZSi7iCPitJg3O+EvyR7PwuZfXh7RmKvg4kXZ9TX/50YQvijItI7KBJjAOiWqsE
wO5C/1Yxn0xo95C6ZFGvEORVh1ySLUS/oeIZVlzfFrvBO2EmRi+OlnhDmV+D8l+lcTpfxoV6YY4l
1Ki6e5QuM43azp7afme4hkVmALFbQqB0z4bmmCXkhzbR0uK1rTx1ZfdU+fT1CjAXaRYOGnt3EPvY
puLnUXUSLWCrJCaMzGhi/HCFtzHEkJFxGf4K0LEjVPlP6s6sN3Iky9L/pd6ZQ9KMG9BdD74vcsm1
R8QLEYpQcF+Nxu3Xz0fP6C5kDqZnGpiXAaqEDMkludxJM7v3nvMdb89RhGV5YLI9KwgYUbdYN+km
rpYO1SDDAk4JG6cZT+cxLQ5V1B9riO8SKzULp4vLZFNmCPGgcbyi0iYT2yZlBk/I1ZYTyAXS5ZTA
xV2ZdPNYvgfM4RArM7jvAnVvjI1sSatzgw7KO0rtDKF1v9ykZhCSkUpuTphC/AqihH5bsZJ+dMjS
uOCFTTEsWZgdfBJjt8CDCAFw6IDQrGgZw8CCIcGhiT7LJJcbckT8bWrX2C787ClF57/XFmnaOJ3m
SpQ/6YvnDbA6ZBY1xo48eYdm9q4lnkg01hyOrOZsLEbwsj6GM0ExDSJ9BxPKA+4nDDSGd+Ym+ulU
2BSHOBOnqSTaphH2vTEUMe5iQPZk1XyJrGTnnyIsXAeqHRp1qv5WqHHc2lW9AP7T+8Zzj20awZ5m
gLlTHmA9l3hHPz10dZ+eiGKtMEEXJvQBXNVTXASHyZyexnCPeo60T6Jj3LTtKWfwbSbfsLZhaNom
9cTLY+l6hU/xqeiCftMKXa/zWr41wYDfVr01MePsJnbfcU3bO2N+0DIEfGJ3FzPmSCKL7iJlcDYj
ccXkxCswkPzQxQ8utz/5Ge596vRwwp0loHXpdyr1Hmp3ZGXz8AlLfG0jW2NDPcY1gluhG+etoxCt
kQ/Wn6zorhq7F+YE6do3ggKTdvo0W9euJUFCWiieGoC4KzmFG5yZ1Upjcp1J7UUfKLf9SMqAF+CV
dtzmPjTr+OIUw5O2enqfFf1IJu+W8YDL4LlY+Po3Kw6tW5rSZUKUXVrTTfnzk7pnvN4iDrK9isES
6M5VYRg1W2wtXiObGZWODGOlVGozkcE21s0V+WyyAv4KGiY9uETbVXNgnm4fvMgYkd9xdFrY8bcP
bjhXm9iDVudoE7z48gEjy8mbTXEAUAXxVS/ZP9g2YXLZpyE3OCx2gJC7QSXnwX3tkpg5gZHPX1Hn
bjOhvYOVBeOpHlsUaKK6uyWN3T78K32M7cqldJD++vY5WEHO2KSnzE7b0y2mLVn+C48LQ1RriLp9
BaZKLvGLt0hGEPf8hf/6t9CFh48NxixeTqHPjk6xntedoPPT/Q5QKxPqB0wGGGBWnR+921keIoff
TmmNpQG3/akUseJry3/efn1C902B14CjSEAALeu0WAXlDEtrNp7lkhegvjJoRkG/fP32oHFE8Tba
0N5mEbJAd8oA/pMtUJzSWbtk3K0iz6y3udUyRi9jaO6SbkTbT6AXYwdzT1KuyyaVCxNMr0uz73C+
cqzgCsAYYC4fMlXg7ryHTU0WpARzsJpBziR1mByD0Jv2tIMOf35xqd95IxkUjh+zL6ArpnCBT00n
SIbrCv4Sht2Pf6bFLUVoylaxGWlbrW6JjVMC1biAiYXa9z51CzSoNTx6TnHAiSJgsOPyAZMhkhnG
5d2hTfE8d5N9gjjQrwbDt7+CSO2OfpId0HLDHMii743bGFtRcv12XbHTE6aw2wf62RtLexyVB9I7
J2B2dDRget2+ePuvfPln69dMUroAC5Rm6Bkb4D/F0lvz+vFN5TWjnAYq1dLBsWMSSfVr5YqJVhqk
o2z6ygqIFXWFAAoRTZ/je/Zs5AKAGuFa/IoqPj33w2Pun7PQfAOswzQz7Onymm8zde0KyerVHsW7
ZVtvDuT6dQe9AwrcU5j0u2keQSDZ+siZ+LOKODd/ixz9BcoYydc5P9opywfPGB5RYL4pOG3IdV5H
lxOIR1ZVTxYNztBuYzQfnpTfEV8+ji0hY0FNZhqapWPhl2eDJv/aH2iZ2zamYKgGxJ+JJSQNWkpf
cGRkVSIv05vuMD9T1C2f+tcHRT+KoQOBf+XUrW6fz72m2RspNfvytb89NMmXi+/2I29fNnXnbdtR
vv/tcX3Qo6+/ffL2uFkRN2w28lJlhJcix4UkNol8zajhF96dC7FhtNqD5Atcn2TT0m0q6gUMyglg
5RUB4bstUdTGuUhD/9xqA9lpDqMFDsaaueCjofyHEPYJIgsYL43ocAbzhhQA6ZI+fJJimYQ5xi7K
AmpYDKCO4EvKZ7TRJwDXxq72nrnlLPOXxk74UMNMKsdh61TtxWLxuHNxLQ9JvvEzkkyCPn0CWkF+
wMThpqyy9ATX+DwqgoIc4NDrdundERnKHKPuPhpknvsKyScmLKIWKhv/VfNC2e9xpmv2jgNfy+nM
nY1GeVOQFrJ1tfVspc2IXT/i0B2yF/ucMSa2671w70ULQzNu1HWEq9ooE2B4aB9bJ4au5QNWTP3x
EFOycFREcR0jMt/TiaTW76xfHnz0UwbbSWVMklKRfqnHihaNnLcee/40vJsWEYDwdb5bSd7tbNf9
oXL/4rnqEVPS1e2in9IpzTPo7E0UgXCK+9chs/dmphyMb/gxTQ6/k9p3jt8fKWdfi5aIkLliUGcV
089K+W+NLaJdswwCVOXdc3e8JkGM3sCKulUh/J3fxdhqhy+s9vyJ1VEKm1oijl8AQl89B5ET8/45
h+hUZNxn3VDv+op4p9ib9R7J16fxkzpruEt998VyI0CFCbh6vBMvOE66k0O2xhrGdQxK0/tVVwMY
jhnjnkK21ooTc8wiMNAFt6AssvlZUqwUjm3treJduPIHweMRty6zD+Zq03bRQndMY0eP5yPCZNFS
QbnVDJE01t190hZXWr2ccinORbwdDPuglb4rx7naOQZYKEP2a2kmV0NY3zwRX4eov6aIAZycgnKQ
MUCnEEbsEDS0rslAN8wtbnEqzW2TueepxnEvGF5lKElsR1Mn2+NLZDEEJtLlpyFmm+6CcSaTHWGS
vozF+FXiXl3FYrjCun9sXXoVnfNkDv17nPdfyjjG/DweUnr2Tlrjz5uKb76H/gwyzEoY3BZyqO6q
svzOu08OroweAYj94KxF7lgZH+0pu2OhN5kr/XRVdafd4XO05KdmJM8C/X3MEbQpByBgoq9zWbR4
JRXAYde+84rpoyBBFtsnB2IH00xrcndaV6F+ooH56C33m/0CeyqlvcNCOTfVj8l0efXjz5FIR+ZJ
zrCGJEGuofiazUsrwGZmofq3KbBHaqIUsYAfcYt2dCjAoSFw/8p1mWxTgrC5TAVZX+Zb57vxJkUn
TB/e3DXLz0EvAljYwtg6jdlZEG1p+bgeFNNEWieE1odA+9DqLDJAj7MeND6ztJnd4hfI7flOeIIh
PU88U4BOgBG8pE1Xk1pYMupvzrEmljY3S0b/74mfZXiwyVmxCpp9fQilDJxX1tarznAe4lE0e6u0
aYOSWDWiIbfKIdgM1ngvetyhCAzSSWf7vm3u3JHBBsX1QxzZJCOBisY2JJvXliavGzl33UTvylvW
LNuBeR/GR5OkK5eZFK01+WMgxRgJSLOZfCve2JHm7GvqF1+lT4MaVoA2rbFeKK4VExCD1i9OHlYr
LkBAYbT/iuZgtP6Bu3TRCR/TQT1qYXwPA/+JV5jshZG9vb9OBMJORb01Jti04MgN3T2ANT9VkXOo
bDpfg70lMO6NBpPwzF+In0sdMCHwsqeqmp5JZn+vB7hhgZWfgLjcgXjUK4O3p3fQP1o0sKzkB8KQ
LBePIsOi4nXBh+WYap30gGTjQexUYqKocfp1XSZqX4oKlatCSvI9QktHdl74bR7MfmvxPHLuyti4
ElxOIheQ4YZ5pRYftCbOs4NFSYb1D3CK75K+Tlorlyrjs9bI0Fo3ZHblOQD21VucuK9MLWiiaTrI
YBc/u4pUkd7yH+Eh7HXzNTSJ0aPKujcL45JauKOT4G2MGIUyKUQQBzbPmTk0lG9Gy25bBfWPKE5p
BdbhgiNudr0fWjtFY389BZSnUn1hmCTXQ+rXB6wK2Lz6Hl2bbXJ6GKejbfc/w476JdPztXUhs4Vx
YW6QzdAsL3+ZtEXZXPtH2DrclKgJJsLOKJNfZvXDSLAd6azlaum6s9WHXEQI+nd58Vy0FsaxBlFb
FRNMgPt7nUJ3mSIvuSRB+x6V4KBBIIAvppu6Ypb8YTEUOOB+At1bAHaOWUukwSACYUKxMXC6bWaD
1zOFnIYalBbobIu7aqbPanqAufvYvA8WGb1Zh6fId+790ZXPzQQ5JEOpVyGvsFDjEUmRMqdwt/yV
6H6W9hIUrx8hh5pzM5PZWg14RXRI4p+OmoOgENsSnAvHT0QWBGnk65VLfUk4jcX4Wf3KrOGQB8ie
SExhfbXteuOhZVzNLdIqYlm6UwLxbzf6dQPgP3gJ/bx+7tKMFopU/Z7jZrINNBAwpyOft3Smx4Z5
3l0gO+/OTRp7h7eElKTGqe6sIqg3kWVfAjv/iHpvvgvxURxHZmJD4DV3evngV0m3HS3eXrx77sle
fCfTmJ+rkRa5Wc8lNEAKxCxbOktLDECb62C32DCnvLAO9M8e3BT13O2Dr4E+2cWmaJxgnznedEqU
QBNEWz9yB+BZ5FtdLGIOkSMo+mNsJfe3D9aEcs8IUJrL+eozuAfrMCyuRESfwOSCu4VgtcvdEWdh
CuarR/VrN5W8G9kM8ZNryBfVCOtOK/OZs2r/7GGUNudn38lI7zAd++zqinypjulXXwztS2eNxQ5X
BKfENLX3fsolF3WO8Siq10hXcAOWf7iRNe2sZYZfGWCCpAPhyeb22kgbRXem1HwfzzH7qstppiYN
F1oWL49rl/Iu7stPJbtkL+zWvctnnFVWmxxcJnRrt1Hz2owR/3ihuA+8EdmcJqLBzbBF5HSC19Ib
5BaOcLe3IfCvuhQy6NDj3Z8Cg+F60fHTegbDc8WUfzLpuXTB/ejvB1FPz/yUjZ120IUbJt0piCDZ
WxUyPLLV3cHlZ+6hYVl30cQWB74eMaNtkDmQjQbOPE3JEIOJmLR5IOXyaARYjGKOE3lqpWc99mxY
sNOD5qmbBcGhiQV9j545JjqGGLMB59/RGz/m7O5qlHfIY7oNtxnhjl14MMZ05iJtJgSj265hZ0oU
3yzMaOfyku1rl0a8UdNXVKojbbpHfYF4ABMlgfIJgkolFGdFcrpyeYVydbRo/HGCMmAW2G++Se1x
M/TqmuwvM1IQiqj8gOjgz2MD3Uo/3VoymghtaS/R2HiXOB3z/dy1D/Us72YFcn302q9Zb/wM5CDR
kgKbjBZ5SwXWVRW8EOh1KF3D7JyTJcxgOiQ2cWSFmfWHnKb7uS8BTPagqAJwO5WKyGriDCcqts0S
U0viGVunjZKtX0zRwnb4lYVDe+jo5iFxGu+9NDwv/58ddt/UAyfYBM17jEiMsWbcDgCEQvulnpLp
wR8Mqk/WfwHrapzir7ARniplrEYrChGyZCi8JpIJEo4pktkZMCeWalkBuUAAtQbnAAu20wshLPrI
U7gqgZhoDUzVfEmTH3npBCQnlTRQXQW/uZ1qWNrIMEmKA97uOpesbBYSGJbsKKAJ1mYnGq8ABEUK
cQXuMSuoyYzMfcclk167aPjShBw/Yq0PZUTBNg/pXZCCgu0LSeqlXizTsAkDjkyuBSolykTEaaaL
D2Kksk4LEztkEe3sZghPws25KwnOfQJnfUjlzzALYs7gKK6Jc6OnmcZX7fTGMWQm3UXEyjHTx6cU
W2eVjj4xt8R1EuBTbAt6hMs1bm61oDVMLHxznjpr15RsGNPoH2Ndt0cT81VKbC7w8fkxt/Jr3BTu
gSQg2ETkyt+VTm0A2fce2A9fzbH+yi0E789A60mEbXD0rAh2L508267ebKZQe1d3H2WakjjpJE+o
ihe3yXg3pbANdeJTBXO+UOXw1hIIM7sDqhNmHqNLc9YlciWGhLt2UyYk8/yt6VtNW9G5Uyb2AVlT
URFtgi4JSA9WyvTE9ZXQy6uvDtDXkXwTAhpq3OelPOoZKU30WNZk83raOfuAVRxEy0wlnPccRYRw
eh+HSY+hu5Qf1mwZuzLz6aEzkdgmpB2HQfdxs8bfXrGi7PptljzEGJNChS10fq0J912SW2vfOyte
2k3ZVmpTSY6IuQWFM+NkhcIc9ycKEfrANCl8SUZN4Dz2BKqsbxaKm9nPHDrn7HKBr0Nn1CvPceaD
g6L/vpZPt0e1XYtCM8DTCqYAsXfJGaSPFQqouAl408OEYhohgu3vvcEN9tgwOBWkPjErqiJOGBaK
LNOLZzI3aVyEIxnZSgHiuEsVKMH3ghfomt3NmmlGxkc0FS/U+szM5vjA7OWcWRmHTdw0VfYRDxEx
5i7NYDVb28xJPkqJiBVJC+T6xWtv9XI3DAxwywIJU8gdAEGVunPuyn28Xcgv62JBCWAAx6SJTM+Q
xITn30Q9YPNGNrqtJgh6IQNOv8Q8F3lfc5pxayrMFyg02OEFefdREx5zwSuOLupUYLRaKRyw2kUz
S4CobEZ+dYbVmJ7JQdb9VQtOXHDCe0ZZqCXDtt6qICSbeHmkl1HQ3pbUzCE8NpLh17QPX6JuYqVj
hoR8jWpXE5hD6uYv0UOjLhqoOP3MhCbDQN1iDUFnBTfYoHcFLYbUSixs2dWq6cXZQylWls/vyJp0
E8dIIQYb6n/a3yWO+O5ZrEcQ5++rmBO1CWQrslnnY+bHyBm5F5wHY5C8Sbbz1HCRTDwrXxkvoEEJ
lE2nr52mFiM4hN0q4c2WENziKeVgZKAyU2qzvDIMI2EP+hzu1AjJbUThQY7V3kNcKIp8SciNP277
ydwswVXlcUqvve38ANCGojbgW27tu1agCeKhI2fJsey/xDPvnVUZoIWqEjs0IhSgLgu1/UFaoty7
9Vic0wCMUIuBQOlu3BUxRa5vc5z388F4deNuPA2WPDSmeT8rV13aRneXipk7COX86GXleFzOwG4+
NFfw1BQOk/yqo0Fee46R5mi3GP7yrSHs/pp1y4Rn3jBrKzfDMKaHUrtfVQRl7vbB6PW3OCYUfDJq
Z0uewJ0RaTNc05nrNxZFyBmI33s8GMhnic+4TKOZHMIZJzjr6BPD9n4/2+ZT7XTujrXEOQsdnhGj
cB6Cf1NT4h8av/kW5Ja9bpT1GIOB3XSTsR1cNsnlojIXokOs5ReDpIhN2i2vH+21EynrwpOE1Uma
oPyVd2NArEUX7Jeafxo7b4XAyTx2/oG00mBPk5/EQPR9wArNTT6Y7RFmIIj7RXZracK8LRs6gubd
42BABiPHhGGp1OzWjrbkyOJcZPTHjRhBZ0++pD1K0MzDzcD58dHJCAIZIyxl86bF3aMKD7Vpm3At
DcZ9xUkGiQOHptzNnmXnlMhwPnHY+RtXIMC2qNZXgOe4sZp6WlctoMrBfetqv6UM4rgUoe4pVfPW
cjJeNyNr0G0hor0C/ikQAQhotuMwNxxu9o+5XKpR7VH7J/DDG+5+j7kEs3sOt82qGUHKoYw4Fh5T
fzprPZjXh8IEWTKEU3MwoUQskTCb3pYoOuAA8ttYjbXq3y0Dw3XIsYzATfrflIdELK27vD3hekFt
27Op3l4n1/1iDGjTpLVEM+IYuj1hCPpkHHHaMofodeYguOHoyl4PA8WCdJQwRN/FXAIIU6xPCHrj
hntyY1QSN5ZGLOEPIYfWkUYmrjo6CtyrCXwnEK0pPQMWLNtiqcmQ+3Rdrzn1MHSICX7yvSMphETz
1fGp9eKPxfzfqfyjKLmaENIi9rYMyM6L7dzvnyOre5u4rPAoQVL5fQmaLUPvFM83cOAXixRLVqwM
lve6BPrd3GfBxP7oHxMr/oKLXm3KASMaVAiOJTyo6rz9VDiUvmELhTozP00M7HTL/I3ZsuSH98U8
sSa7w4XW9bT2wMGQqNGtnAiRCfoAteDseQWwuljFE3X8vRFhEPQAit1W8l7tekQRaPZZn9VEwZfx
cNly5MMgQqvSTj8CNV1uLXVsJGJVUMUjk6howaXTxpAuid/Lkruwa8J6oVxkxbX29CVhkVkZxQch
jQ02Yv6a2iy2M8jqRs6HIlTxxqF9ThYQ7+Ofa6IeToaVDbtgSD/ImwH4KDDLEFmU2L045ykCCmcI
SDHlbvenB2qS+L5hCkVAuZ7e+z5ucItU0S73gPUWeA7NwV/aGfozoaFzaEbHvPqV+TmOz1FQ2d9o
VKB4Luf5LpFuenDE3K4jzOobgwZVZcI2rZrqmDi2voixPxY9xV9AauwFFjEM/xmddUVsUECUBW5e
CCkl8k20/VzONciDVeMRoBIN+YbEOqjqRvnhlBYAj5z7cblCWkv/6ILp1bbLC0yB+6ECBxK2S5oV
+67ZyiO9b4ocbTHWo888LFePYzYsUpwSzWUlGIOMbZZFRRApxy3FHScj/9sMOszL8Tm7Mntf1kPu
E1QHHsE0yUfshS9V1jyWs/zSTfHPPHcP8VCyqqVg2ehqEJFACx9y8HPD8VoMdAhFsnT2c467crmJ
mpFfpCoae7OzWCGL+iGqgZqj+CH3gmMHvltyaieabyYrcpCDVM+9w23DDqltTfuMaY7IJoJGNykD
D52e+7Pd+h+16R8zGeAOtI8go7FndfWPUPlcs1xcpnZeRp85OblW+JnLoCB9vGGJhj1KzhubLwF4
HGMZpLD5pR8uZupVNAeH5d61UzXvCp7OaPgvY8dy15pptjKMDvohZ0W9HCdIpN7JBreyXz2ENTeD
WeKWVrS6nUjeV+jwVrdn3va4tFN3ApVtPOteGozjsb9xiqjn4N5evMFEbKOA9LBvdgGLXIzXavSg
2XP530BUt9slAk+JQeJioJ2mt8j7G2FC0JosI6dmWQLcu8Ww8eYun+Z+GFd9KwBfsqtU+Gs3BeCP
ygrW0yTvwRTyKkivZQGDsJzIudwvnzcnpFYcXf1N3iMVQjLUhg3vpGRiOpFyFurN7Xctj1UscOCR
VlUEavdW7tSeaa9twZ2kkwuOqKVLz6YTl4RK+KJDQ0U7pDSYlrgstrXmovDxNOVuy5tXsIfpIv+w
C3FqMx/72MLJSpPykHt0FAHQI7Bz+bPnIJ22U3F2fPhU8VLbFwZg2cr54dRUKmHB/hzTgvbiOtjn
BsmPnHzeeiD2Rktxx9VP7hmWgZs114fNzgW0dAoJ7wuJ6GsUpXiRc0TwCOjwgB8x3MGQYQziubGd
ZIW8zWUXb5d2BSEdAM+bZdvk4qjwpM97LBrGdm5wn0Hu55r7VvHOgWENXhXGGisxHiG+RkjZA6am
Ekgnurt12EpzbwGr35Du8SwH/dYtVVbeeueuJx8nidimfZNxeTxcU7zdm3xOPgabm76V7l4vuFc3
41jb4OLAgNQeIiT+aCxnJCVzQMt4uR6HGx+p6iXP9tdt7cZLR6PBQsE+VocePj/nRt6yUYhnv6nT
e2+Sn3nxAcZs/MIY1JygUzolQvwcTS9O5iOcy+nUWG2G+1kGG4dopzWyhuwhpfcAKrGmCeN6SyxZ
wAy88p8Z56zLIbY3/IgdRmHkQbjvLO6go0zz7RCMr5me4k3QZohwJsWI3+ySNc1DGNzQQ83BCi/G
zIple9OLL9BEcfPj1iB0ym+C+dArdbV4jufUQ8g2Oe1RJkOza6cHRcdrRrfkp+FbUFotcO52hw7H
3fcRrsG5hqcBM8KCGI7VNGh3ndDssREHIMwNFdz7ct6NTXcFe4SpZcryJ0ugvKlYvjHSEE4pbZ1e
FBU80ZXFhkzp8jpSLT7NCDg1epI/kT7/4y+MAvXPf+PfPypsaUkUd3/75z9fqoL//dvyPf/5mL9+
xz8vyQ9q3epX918+av9ZLWg/9fcH/eUn89t/P7uFCPiXf2xvXMFH/dlOT5+Kyv/2LCCtLY/8v/3i
b8bg/yHp3SZOHZzG/55OeElKmp9V9xc64e/v+g86YfCH9IWgepeBsFywav+iE3p/sEqB5PBdUzjQ
H/hdv+mEMvgDmKFwPOnYIrAdD4KAqnQX//s/pCDsPRBg0kBGOAE/+b9DJ+TX/BWfYAZQ10ybWEyb
52fa1t/wCSLOgqKTjLlLqt0Yoyuut1acuT2l2E6Klevs1p34DMeY2S5tj9zHdRhiF3ppUhLhfnmW
GJyfmJwr45VDRuO/DTUAwF/RJPPq++wJOpBQcNCVprQ4T7Ogg7AaUW8vRAsfTeyqGpeaqKoh8Dy3
tNvtjUl3+S2xaT5uU1XHOD9YcLJDHLX0fwOfxO8fTqyJp8ldO7LPNYKWh8xA6LMJByP2mJEbHWMg
U48x84GgIcIDwK21Mv144mSgmxBDPLoce28zuZ5W/CVRsjGJfftm+j7Css6LMjziOVD7deA6Ab0U
XLgMznKjsz5t5qJqrZRBOT3GEdK4uBk7d80sSNMVT7Qio4JQiz5+0KWEBb0dOtgoit+WTia4+8gp
CxzwuZNY3724zaJjQ4IPdA+Vm96qAZmdHrFpDu0+jOkGDS5DWcEEeFVVnsX8eLJrA6xtmH2AqdOC
XkqAZ6yL+gJ7PbEMdnsAB5UX+2KOx3HJzAjCr2WhVLIzQwW4SCG3RiOWWABeh1EwSgsKx1yxm07B
Vc+xN7yKgSjkZx4Y1D/deIxfo4B8OpPaR5Hl0WBbSNsW/GrnSAT0kyO6b268uPVEMFAHBGR5kJQl
XkrLidcJS2W0bdIl41uTQuyv+bU28gxbPpZuztZjmU3VgOiqygy/W+i9aq8Ohx0cnW58BJWco0Y2
UjRZtj2Z1qlt+VMjBMFZhsebqNyF19O59ZWC3GGY5oKvhwWnajgFqNVxmYEWmhiVxLNinzP68hrk
jeH/crxhOfQH85DVzN/h/C6ZhwXC/KT10NH3SZSgxonQUm0Km4zKtazr2afp4fZet9aBQoAJX0D6
qFEGush1TgG7DU1F+EFEHUBHN1GLGtlm8ndf1731nMraTvdD5gzNBWBnhBZ8jEbvrXQIXztAtvT9
U8iKIiSgZFcTtcF8j3dlwN0PiNkdNFLVqUm3Lm6tUzZHxpdaIujvPSGerFZFW6pBkvAyOVwZE0Z3
3AEYcjvHebAoeggoIBruZy7t7MVo1UBCgB3vHXtIPhoQSTisbOdcmIxOKyXDbeAX5d6uORh5Bi/z
7LsVWnSzbLcxnNyzbK3mkkQNgW1lKR5AGhF+khjjS966hA8QNXsuvMa7Q7+d7YNwKBjmMaILG4lh
yomGZ7dBMNZ2DkooJjOHSAv7aIaR82ZODcIzAGbOvZrFpyyG6btWeXsvjV4+VnoIHwecAdgtrPIR
OXTE66EYkkAPefSrSH/0tGSP2kzEMwhm/EYZ8+eLj2SJ/mCDIXgcrC9AHpMDZQJU+4lbBYrHMvBI
qkNG7IFaoTwLDyqJsgPpldO2BXxwF1Vh4q845aZPOSskXPe0/FaOMt02UJ2unNu8PR2YcAu5sNvR
qve38zQS6t3aCqFTXT4GgtWFBnF7EVyK+96gECBzz7n2VDPf7WQa+VFV/caAu7sSEK8pzkGh5h4B
InMa5UfSAYgUiN2OENcEnLfTwcZyYlncA4suN8Qgmb8KMy2fW12oe0gCMRHwFrsTDO3CRlA6G++M
RdWF2Jec4dI0YQsy46y+Mu/yHhEB4CPCF7yxBQJTjib9tuhrzpckBDMc7QWh3Ug0EUxwm2urG59m
t9E7F04Xo7lwIsZsIoebRFlU6PnAGLXwxdZXDnPQoiE1KdHeEq6HJETTseIKASjSmjp+7pnKQSJ3
1H3VxBXn7FId7KR2jmGRjUe7xuMnQZHt6liIU5NY44FkDgcttj1ejNTO2a0oWv0u0nwv8IMydLwf
7cBhGVsCcFGRTruirZdWAtSCwUfHLRISQHwPW5ffYkEdpjp+DVU+XWINPZNMkRRdzDjuu9RIt0FF
5eD4RUdPi3vMhewKXIG5L9YF75IXk//mK53uRz91zl08Npcuww5gz8P4GBa0e3kNPJZkxiUwEyoQ
4DgLNmltuYdhmu1tEEI0n6AoriobJ4lZwD3FFEh2fGSVx8augIK7YceRmUBKJ5/0Kc7Q3cS5M+w6
1s3tGNEwMKseAprbhxd0POgzhWev2RB8VDwAcWQ0h/umJtQllGZ26SbQn3k0tPdOqgBreQiWSmKm
974ZU0BliHKNYsZH6A/j0cgSSRdQpyQzimaLZ5x3fJr6ZT7kHMpC45EUwrozTM88FjoN3vElu69Z
69sPgIPx2cWRtx8CvKYFsTAnHIMZyd7ok/qOzCKgJkzCnXjaNVL4v2JpRmcrMTOU8Eb75PvYKExH
owMnTHFj9VaziYqZGfaM0qmYQLYUFDwnUmraTdrr4YFUdcQ2GIDuLVaO/RymS24RtLMZM+k+RfG2
LRMP7Lo5azRqcRrRn0nGA2FiCPfLKMX3WqtLHeSUtpbQmzhBHDkGodig0uJy0D0Gapqg8zmq3HzZ
cIkMgH6xKYDbbUEhzkedDuHWnRHbe0wPNx6sALQK3BmFLBe+McPjsQy4hpOWYiDFUeESGkOPn5jp
eIB4kiZDBRaCBHIrMnFl1URbgPKPNvkYinWWzuQsAUFL6TTj7KlbM79DiKyfSMRgAFYQaDtblXtE
AdXtDGfkbW9mmt8ty4wSgXHwAuVsnSAcmdS5ej9nbk9K65Sp71VLRkBq9nJfViM4t3zUYOaNpo4f
e5dM2xyZRrgKfdW+13ohPwxzfS/zdMh3GWxQj5CkAdAEEkwVXsZEMjCj255jyLVc3zmM1jjMMK1d
kEHgStzuZZRzHe84X7bARdp6uLCp59VaWDGHOFdOWJuYi+pkl8rAYkBaoiB3yBLFbGJM5p32fPkR
zT2WwPJPrtf/6yro/6f6Bjg6NLr/or753k759/LnP37XS8ef//4P+89v+l3eeA6EdY/FGdKoaQqK
mf8sbzwqn8DkeOgARvUtm8LjP9jrwR8srhaFB/R3lwYl8OXf1Y3w/lhYvhwAqH08lgjx36lurP+F
rQdABHizD/cvCGz37wTU0tRpW8QZkU+zHja6R46hpTpNBAhnE9OzakRyhx3CWd8MMf3INP5/EnZe
y40jWRp+IkTAm1t6J4nyJd4gSqoSPJCwCeDp90vUzPZMz8bsRVdLFAnCpDnmN3nm4ahb0+Oe3F8o
m2GE3sEBw8vkX27l9Y8c3L/Jfv9NYpqbo3uow4Ha4TJ92/2bShwZQdxRYZgOWtufCCBtDE4MFL87
+TB1QArtoqF+j+t3MQAGADknXCLV/34S6in8u3oed0eJjtu245Ltmn9L/zqn1YfaicfD1NXJXh/Y
uWsBgXcS3BTqsgJiehFZ92DOf3+mNPu2DgpCK6KHjFPMQ7wMA+O5oqZIKIAJKvpe1NXzW97dbE2E
azrNRNexn/8/sn+m4/znqRuImSphU8RzeMBK+fJfBVt7xPOHyeuok3s07vt3QhmxNS3rkIdRsU5H
AGt+kZyp6+mbSEeRUq9XuDh8JLqKT7T8KkeKV8u9ntmjV3rarEwXbiLfd8DCnTaALF4HQ38Zzbg5
JWjWkeJ9cJMsmDHd2Sv5GnT8HiFyyYMYqNqNSOhHOulG0ZsIuihTowRN/NV8MED4oyODQJYKQVY4
GkN0xeZs54snE9g3W7GR7dzZ3oRxKreTp3XrIMo3YPhhOaKzX2YsoDDU9YIKVYg2hzHQWqWovIbp
P2xIKY/Els9RpF3JJojTUYKhEE7TwyzbLQR2H0Eq85A1XDwcE3A2ubh5WMbjaVRvvKGAyArMoJtR
yHACeXLRUQMwoe6kencD9NhNryIoPN7TJ/tUA8OeCeW4bcNiMLLoLDxra2h6QL3U9bdW/gPTweQQ
x9QK89CmCmxG30FUkdsWcNR634n3Ztjf6On+qHwq2rUa4KEJmynHbZKkjD04SMVNwiNdFRkSKeIr
1218j1M/g9keBavYeeDjSJzZAFpr4DQbgNXrcYZN5ML7QV/4DWoBrrmedggDMER2ZV281IREO4tr
jRTISqONsPLRWsFBFWNPzJzX7Q2CvBX7D7aNYG7dTnuQ99g/S58iOKDjrCMzbAWsVE/zGUohxwVc
MeEs/WeWKk6NRi0fNYhrzXSgifFS24DvfE++t256Az1+LyAdaUF2a2gkWCC01wSsL0sDsI6B/nuU
7JUaBChtckIezdREZzm4CLtD4CZpfx+d7Lb8pTB4TIPEpdexn6eaZx70xbqfc0ESSFCZobA0xEMD
flHDc0W2r7beyg0AnTctyra1G+a7oRwOmV1WMD/wPqu5d55gWtdz/O2J6DKm+StK+StXI0CjuQnk
2Q8AqTXJDovp7WxS+PW6B3r78N7Bpq8bNFZXSCndhwYDkT7iShouchI2ddi81HEcLkdKxQCKB+A7
yxVEiUf4VU5Upmn/RQEjNW0oS2Ajes3Uc2dj/4a6erAbebFSidpPka81Skgy4tFVmbsGzLo3KBys
Gg3VTYlkWUj7lZrQsQSdsgmxdygpt9IoENeWrtEWadFN4IR3yJ5wh30bE/is3vaVGhiDFyGvY1ML
iAr6T02Vbxw5AxKZ0KzWzZLiD/lYEvirduT90baf5npveo7YhbUP/EubHoY5f0spy51MaX2aBhTv
epqAmRXVa9O4a1aO31EPLEXQMQA1Lt/KyWnXQnOod8ywp/RKbFM0KglLGb0JVh8w5IrXrpBwqFEa
3RYlHr1wPDZ1G/BIfZDVyzJeUUQD52dmOzQwUfKByIBcJJg2kGYrHrMXRzhOqY2mDmg2aaH5EGlv
KKp/9Q6KnLntX5qa2n5jqLB15wT9W69ap34KS2R5NqJnfFRBfpugwW80f19ZKSwdUyi9PvRCEtVK
iviC2AUZZQjjTjfsT1W4Aa02mVufudNPAnQAhIZN+jB4kqyqY/u1M6b28kT6joVZyngLxua3M8ZP
zcgaMcEpxLiUDkKeFuvk4Btof+VKzaEMZ3itZKZjztFjme2LAn/6kmdUmen30p/wOpdx3HFTRFUA
g2w2Y/U6y/gXIe+KOtANRomA68UXEaUwo8eTQ1FiWzPY97mevLV+jSoE28syTNgbzG0ko6fZbBOU
JJgaA3g3I/iZypiObfRjGSKzZDXL9ei7pfpVwKsDKBDtfIPOoJc8xZIz9EQJhqTJdtLIvk2qZBvR
snn0KYUJw8yY4kb+4DjAJQZs1doI+BNWZ3A7XRgF2KJXAZrFAx1Xc6zwNN1A1ZakbtOmM8yvyAII
NidxsVZjHxVQFgIqtFwD1+nrI3/sermS9nuLixm7QnhcBmY4sXlTAPlGP0mHm1RuJ/Q2d9XcfqLm
LmAbNpt66J+XUWRRDtuQXv6krvzQNP7WQxYG9jKPE8sy69hmtMTsubhMYBxocEKqcdGsAXGN7m3D
2IZ0XYDIrG5mHpATRNmuGXAn49GhmuYgsafmeQPbsnAp507lCeCmzznwN1FAEY3qrzL2gnWd5iBS
kjY8IY/gFyzFc07vNOCeap060FALuMZvVNd0NmNssfvsobDKm2BbXamasOpSDzpPxSk0CNs0kZUu
T0v6yW4o1MYRDPWuy2ewIBH7TgrIy4Cvbdj4lydp+ssOec8g6teWexv6FgajfSa2tcOvnQnRmq3P
jdFiRYYIPBOZN6gAHORZvTGMyTZ9EP9O43bXwu6jFYvDtFNYO8Q2XweuHqhrcVviAG1k3I862yTP
BGEPk/W+hNujeB0eLXlrfO8wcAMlYTHh2+w7E/2HsL1r4ZAdVt1lQlEsxbx8NafZdzm+YGYM26YO
b3DtWRM9oULny1CNSAHarMmBuy8iIMG9YCEz5+JY6tM6Jmoh5Q5fgED/RJrlsFyIJrZZDRAk19iF
Zp1Aum5QtVyPSdCv/zEtuKeJaeI8VA8KAcR+uoQgBg2Coaa9FbCOiZZh0flQwYUbbL30AX2evYuH
D6guH5+9WjFj3hAlHpnQyL/cWyijJQKeExYaBLKj46yHoD7YkJ0WQHbTMJAUVr0CEhE62V0DHarW
fpGUDMxOpgrardke14GzwAOAtGF8j3JawUItq0bMQ8oEd6epxC2IWO1q6mFr8x4WGFzmeGY94160
vZ5tRAGjtzLCdI2cMDxt4ivLAXyUjqd4RENmmbImAgFR6mBtmil2UMTBbG/6Ffnozrg2C2lHKrIm
EHPWIPp/B3aGyXVP8WuugTiFKtRd6zPsZtPIx21ka2+VzL89n63VCRg/VaLBJwm+yTd2jgiw0WML
nkrzR9ccvGkuVroXPbZxC4Jfb6b9rOL40W6p0eR4duDpYk1cZFlFh7ifjq3Jqqw5GMFnerXrJnQU
Cu5nFrOADhMep2kWPVSuXq7MggFTtsVXSz0CV0+CtIRpTj3qLFLnHZCBP1jzvdl/tGq9TVMDX4LK
W9tjP+17+Zb1AN7q4TvMmTqzjSe2NUJz91mTYrN76Aj0IK7F3776/mKA3gGj2dUlon1uce2b/EY9
5Sq0z3xM6rUZBg9VuuyjFSjuWD94wAhsN7vlPWjIsmIf0hoUKtMYQlOlm9uiB8+doE9sj/ouQqB1
1Vp4h7YVIWJWKVAhq89g40uqbYoKGsZc/8RBccukBHnLTF/iuWosrksYlJgfOZ3l9bIYp4b/ssQg
yyKetmyuRqo/hhZKRX1mEPdkzc2MQuTf8+++b1+Dhop0aTBFrNJ/EUVyHcv2lgqyGnM/eCNKoK8W
CgXRTJgRROzOhZLpC9vsa4l9PRc54lBjD7doaQzE4IinUukWKFL4Sf6tC8a9CrjzNvsISG9g0xBC
unp4SvrkOzGyG4owrJdu8YiGLfSqdl3ZJ2NqrvDud1U/sf/5ZNqoddBMyTp7pULUWS3/c4bXSA2A
j/2IaMNvVqNnfIAGI7VohkPc4lldsJHak/ucB9ljmXKvhyS/gSgERN+sLYxB7dZYg6F66ROgraXF
GtnhZDM5t2V3nNFRJYHr72FDn2pCcBKKBM9q50rp85a0RDWVN/8iQEGehNGcF+GLGXHJ6tpHHLgD
6KiAoXiiBeiEqGVSVen3gi1CrGrr2BnKglyQobaAAGlEKh8EAfWlAV8yquA/SpyfZvm7T1gkEIE9
l7l5zfZCy34vYx90AdaLYRIAXeEd1BTRqArXQ08UU/btM37fd16p9pdsJmhJfqh4gc7yC03XlLtB
PGy5kATVvfHlfIc0/7hyxuGz6m4ZUPH18pjn+BFsA9yjFL8fyNLXyPAPmp2j/MraU/flja6hjjoV
AkuW8PZtElQ70X7p4cqgJchinX6rFGlDTYUF7VnOrHbLOFb7cG3bB33itApwcmglXQfpX6TxOOkj
9icpIdJk9r8JNW+26/a7FgH3wsm/O2tAmWIAU9OoPFfGgB6V4xop34lu0RP8Wvsouwv9qeROiOys
CR6EjSB47c7aQdPqDytxXjvd/xkHwT0q21eIVEQNhoLeu/mvEgzoPmXk7h5w0ZbEJC/J7KLwE8th
b0P/YdrrKktJKhNrZYl00MbEW2FU1VPTQ10L/V03CJBjU0GlqgEYLel6BTp/rQCgS9IJms8t4oAw
j4DQEMlb5oQ/vGq69MDT4e0TWphu+OqyQa6wm4PVmLFJziGwv6JK9hS111VtTnsBb6kXQb/RQ6DN
QBsRtIwsfLqD7wEti1UGSi/NnGwXfKLU3O3DgVnTR+FuHJBBRaXswmZ9iXwisRYxXjOSKIE2M5Od
lvUKSv/EnZl+gsoEZMU497zhWA+pBwMGnjPti2cmY3XCMkXAqKBnScCMHlxVIRSnI1qg+OhetUl9
Cq6Blw+nzEqbk7yWeVzpsFx8ZHg1995NBCoj//uPIPA86eWInpA0QcmLqEoQskKWAajs2i48SK5J
iRpzPbzSZBOn5SRCk2Dl0KjPLi/2Ic0sGt3J1hyxEciH5KHGK2anI65xGgjETp7TYflB74HC/4SC
7SInufyjGyiQozhx+OulP2/xF11OxDjK0/In2Jx8UDcTMmBFb60h5f31meWnv9781x8WmctFOGR5
bfl1+emv11B4/OcpLS/+9Z6/3vi31/52VPRHqVRRqfnH5QGq5YiDkyKe/df3LKfXesAOuw749fKH
5Z8QoGicThVVQ9q75+XgWRfgMvXXdWTBrypIxiNQ6ulkYD0fW64GqEEvaGMajQWhqkHq5GQNMmzP
mTJcXX6PPPexF36ND2uBI2vY0uLNkXLvSqTF4lvf0fHkXspTiJPjGmndcY2QhnvqPRvitOt37onz
xkFBvbj8U9d5vLGiVANpaGknqmARWVw2b9t2VPS41D8tP7GceqdEYPcAS/7gGO21g4y3QxrZRAlU
mKeYgswpnIZHE2A9yl1kmG1Tf2WEviIk4ThGwBfbsSf78grE2ArUqnPU3KSe7pm3XCAqosgMoVkT
uuWhCoZDGFsI3pc4RyS2KFdeYL/mmhv86qdtOgEgbKDgRqnfYiUDP9wUxdZxC5CAaXI3VKTyx8CB
0OvrSNjWSAFPYahiEE2goLeyu/jeadGkjUuwgtzIE3PVYtInBBAQ7KknvqTZ8CiGylsZbXmv+XRq
yyZAWQnf9+Q10iNUiToNKQa6caH0i02LwvPB8rXdpClTA3nBXBVja6i+bZhdhYV2KeYXuMwo8yoi
XzRHsWzundlHpTd6gPXwaPXRdYbfDl69P8y9+YxUF/6GeRKx0fmqueeDf7G//NID31dryD/L4lfQ
onuDF8FXXeyRgRq3I+afRIhiDzH36qT9fSsMouBivETxRLrisvAih7IRve0faRPcYeC3GdqKpBR8
70b2v3JjGp7atrW2Fk1xsjsomDGn7DIgfLC7VWjkx9GRoIxToB6wgh5GgAYs1USAUK4PRQPiB8Gm
7FBgL9W50Jwd30NuoPLKjdnET2PhugQtmX3WncZfwQRO8BHqEXps6cFJQIRdZhILTD/MeGCDHixM
WYlAE79FczPA9EKCCVqNxXQ/FJpx8FJkyGUN3U6hZaEy833RR10PwRbS8zlQkJgKmOVxQH61RfhB
p3qLKvRwM+wmpAKD/1DwbCaUoSXxsSkHg7qtvAC/8lEg8vWVUdYHYUFYK1ySTBF2vzgD8hUjpMNu
ibOTRZuSxhxqnOFMKSP20frc23p8ygLdR2q66TiNdFsk2RHlz+4lDczqPpu9y9DRKRdE+Fn1k3oc
jHPb3w565xyD2ttYQxfCnBBfpIYHgLg3m62R9rX/AtsdsmGYKW16aohpw1fVUEJTN8ZGBhMM8FT3
A7VrBhCE7ob+ZF0nO1MfDo47bzxZ2TunRZ6wd4yb7+QRnTz7QZfhrmy1jnEP1Lyz5Bv6sFfKCK9u
iGacxWLhxvW1coO7wvBewpCSSOOHxKvJQ6vJ6QWXhU8SV0oqLlxfrXqHqhmvoWhcRTtSy8LBOYcf
hkLhgCdPUH/mMj0YUgkRTVYPrc29RzgBBQs5MFsaAAYRct6DBV+//gQIdzdgFK7lLoOhvHfv7VhB
NCL6JIaidEdi77fhBRIr60yCt9qoPbYFOjO9oCDbRgzbkKKNcV+OSMx1LuWqyJXzqtSxticuPzS1
9z6NXv5gIiakqnOlO7fgquvfRQDHVCUds4nOUUkVocAEKAwSbHXmsdnMoXttLNEc6t7aTWb80oni
LkhHtDxwr6DUZzzIYbibUtljzDjurSRr1hS+mah5uHJS/4gK+nYOkZPqJaoEPSj6FiTvTG3hGDvt
Psx0/VLmaXxnyumIBjkslSK7SqRgWDuNflvhEH5+tAbk4yHuAFxzB9zbw6veYdjbR3m+7Sb3DdDY
66hYCmQvVYvnIzJ4nSnfJvBnRHKbYKCXnzgOcHp/Pyftz3BGTC59gS2P76v/kiCyMMzU/qrw3aO5
h3Cx+d4N1Htr59C51ikYEAnDgR74YbByCEiyKspAstTPooC+SSsonA5dUu3QIaLDQY5Y0OuLE6Dl
YnixfXczm94VEdJ2nbGJ+c74mLfxl2UP2ySs7idQVH4/gdhDshAKYG3km8yA1uTne1kTq9j9VxqP
1CbqCjW0Irj0tfOJGRjdMCqMlNbplGgbfEjokkGAM+9EJV4617jBS37oVfjedkc85T4DOoSOGtII
suwug6/Flw5FDK0NNxJydDMUl06g2dx+QDDfAqW8JqJ5AF16h5/zy6SxbARVdYfupj2Yn7FJGGzW
zaHUjTcZmY8e3usR8HTHiibKWk4N2YmwvI2T+7Gtz1ka0QfoD/aApINya2qqQzKbPxBDuRp5dEHZ
8MF0qR84HoX2uTJP0JwAXRePHiiEJiJWA7COl1+UZvVqNkr4GEDwcHmBNZV7TxY5F6Dm/gqTbpXE
4xZQ4ZumWyCCIPLa9pt6NOpQWFMealY2RNpYvO9S/wf0ozUZOxDpZvgIffcLFvxLu7EDKFzjiGMk
j6OHlzIxh+Q8b33j1QnjT6d1DwHOh2Hu0PGKE0RkvGOEtKrQilNggCbMkNZybXlHDR5OgoFMhMGB
uqM23sZpqGBOgsr3620WRxt7jH5ST3manqYoJ2fUActQ8bRDW1Hio308B09aQYeCZanb53lNqnqe
tXLeSG78lLOyJd5j6xc/yzlCTBS013jAve7opPVNS1GisGLtZ8tK1qUV3s9+gYymYUAMmPI7S3P2
zV03IhGqIRDRpLpAMyN7Gp3pNzWxd0KVDTCfryY5+yC31grCClrOP06VkW3t4jwWxQFZYuqi7Xme
63DnGhmkwcx/RIry5kknJsOWh74BC1yiwLDODe9qo6q57kklKYoWl9BDVBPPz7NLeQ00+wnFMnir
5y71vW2Z3xNXRxucHuaNk4S3eqx/C4yi3E5RCgyscXRjWxeacx4n/ZAKhI6rslNdJrHp/PEToOmn
C3CHUjWDUId3zJ66RVm9MEYk2umnxZNypLqMrfyOB1HsSyiYWHYASikFaZQTfUiNsSZnDCQROISs
jEiWNkQbTMMgjPYdUkdeDGnBrY+al75aE/lRXZh7tIZJL2LordpISlU0+ZstLe8MYhkGnfZEhfsR
dVhrneZs9O5IjdZEPN6e5MlIjaeJIElVXsD426gGhqSDsbeu0Hw+pBoK7WNm71n9vgwjfMNxMNl3
YvjoS+TCqC+Nq2bsbxUN1HjkkSbXqpo/cI5AgbJkTxfTcLFlsXc0dmwbB6Gqeh9MxohMi/c+oHCa
Wa6zQw4bjwbKbWyud+aExXko+48pjne9EjvyANitMcwimU20V3QouCd5/aoN052bIGamdxvPBKqG
eUKz6mSPZamzl+isFZOJRyF1E0+HvS8rFNMBaSLiMXzjRpuvNg69rhWKgi81ZG9Z+K82NTkrU16+
ACqtO9ejKjUV5MJZkTymY72XoX2wTfEx9A/gmx3f+KxnOq/8N4GLIF5f91LJQsmd6wzPOt13nFYR
jEfpiB4vVbEaCbrCAaYNSEmX2VZ9DNF5vOH+/A1HZ/QiaE3mlNFT+k5+gYAw6zdf4XJ4dbSkIhMX
xn6IfzYDRMp/fBQ1RVYjwCLqLQG9q7FYvq5ygoM6BIrhqywM15PXbycORySvfjWtEmTh6zxf1XEj
tPdM/q/eHPIdfexjvmFkrISc1WiVbzOs5iR78atNA+tcUDvDN2dnsCEJbDEFP1vAD5ef1d/4TwTN
Cor23gIJuLxOkGrU/bZJKVjon/LQVNrKsuLl/+BjD2QVwHH2jcZgxEwn4PPqLcLwdupnNR0R0tuk
uB40Q3uwKmgrKJs/sA6tDSp2Q6d/qxMruwl4GkcAmPYokGC1LNhWfAJhFaRj10MRUMIpmTh7AXFG
vUN9n4jFKUaFR52r09b5di7Cm5UEB/Xloum3Ql0AjWsLpCe95BFauTqcOi/1tZq6HIDzy7VzjNrZ
R2Rb6tOxrz80dLKNgooJb21kuFa3R12euoX/vNSAszJHojnqZvVMMmERwdFYq0Z7y/q9Q4B0VfBa
Swds8pAA4mf1nop+v+5+6qQtKLCedN7aZn/enkT6XsfWOORwWRBC8+tQeSNoxzsUKoJ6CUuxNWqA
MMq5zi7ZzD0Zio7YjwGgnkPp+AcUBmdD0X1qmk9ZlVd1SPWeoMLJ70G9Q51TWf2O7/95UhEvqhOO
KueovoqvuJNYHpUkz2lrLF+nDgde/MBhLICKpChPkJfgFhC9gB8vq0vR/NArmlh+CYvIpLDYRPOp
Q+0HAfV0hfMCKlMmnY7ISuB6eC8WsyqVmoGLtyv2cYQIYpJP16WBj0rqN9vtizYyXAun3s1x8RKl
JnrFWL70dMxNifYL6GXGkrLGKxmKftzdpWE47oEjfAssZEfg6YQSeoI4R4hZhFNjl2QAD0lRkv6Z
UtBjszEfyRY+FQWWhrv3sMAg7JqBOuDGrMq3vWqK2PWLXSEHYxZeu2naqSKRb7G/ng+xWcRHK0Li
ZihfwtkHrdMZ5E0Scds2P7XV8Kj+K4La3AoFE1NQsBbQ0MLaHHaG19LBYhMBbx5/6+FQ7RLvS0Pn
ct0403sHbZZODSVqPaHyjdre1rGAG1iN92rN6YdV4pDn1s1aOb9KfIMGcZuc7jmLiIdmhyK7C/t0
Y03sGfZAGqcfvbF0jpPasDCuUCsKVUoltLD2I/1lKXf7NtV0rUpQGN80RXHRVL8SyT/udkHDpMG8
x0ysw6TZySFoKuxwEHpxLYrCUzFdO6wDVylC7OAzp5WrWmZ6B4KiLbMvGxGAbRWRPZqS88f0F18L
xKsxv/RwTdE6Iiaa+0fZGAe9oIFkgtld6+EW4b/3UhglIuYZrEMBsdGyd7NBo6Xz+2pt9/qzQE9g
QzPtFuKFidBh6a9UkwId2eQA6RE5XNWcJHY+lB61gzKm0G2C60PC3wLRC5kV95J1CmsK4dBpb7lV
uTPH4ayL3D6Chj03SkRlkpi/StXMdExUxVQJPz8WFae5IK8qoGIrHW5ezrxOEDtEi4RatqHa0NIA
95ZXz1FIkLoMdN+D1d+X7rYxAmdrj2G/K8hkJm9I9mVL068sREuERd+5V0NeaB5GidJJd059cSHL
HCeNp9oj1yVR7qEfgrq5M+GhR7REW8V5wFw3qLS3ORy/cFExtkmQ7pavrjGVhYSpJahdKZsiG9UO
lI7Bf+Elzp5KTmZV979IBVVeqbR6mKzA3BQcrCzv0jmRG7SczgXC+NS+3Ld89Ju1kBRO+9zZDQFx
y5yg/VNN+2Tik17qrB2diApE2IulkBmSNRoJ7m7UjAXJsC+d+qUoKTXH0sMxfELTyDaRTUE/uOfZ
Ju/40MCYoLrhjs28K4243Mvxi4hTyVBP5h5Mw7mDFxaO5g/doDkRyxwdIror04goUy/LqxVXX/S7
4xXIm2AL9//Uh/W1b+MLsjTffn4XBIRGWIva60mj6qzmQtgztrVifAXrArPNZQ0wMndlDiQRht5d
AuNoRNQJxxj0FjIKiFXTZ/7TTlUNxQUlVVScD0Heup2TmyutO4N438uBiHSS8AiOdgqE7FhQtomD
GEMD1T22XUmrC52FNE9OPZYUql20NA2anL4c4ccN3jXNX4VcUL/pdnV1ZuepAEFIs4fGDRO4F+Z9
11tvaOnepaWG9Gx1y4bqMrj1lu1gp6cuPR/Z43Ts0RGo+hJ9j10WXke9p4Dro0U5g4srLaIy9SWS
TnQZGu+5qG5tjjEdTgikoqB4VN9d0ixDrofqEBO4cBlmOXY0kBZ+q/7ZAsyZB9ZhvvSMNoG+olaM
EkNIn5YczY4zEOwYBTNXl579iCMvkFb/DLnmZhoYIQnGAjq5aFGj/93S1IYP5+1yiZMEiqVx1+sY
FrHhd3PQX9qODFQf3+Oo/UD1iAxzAMmTxE6DggwYGUAoL8ZMjajkCpsRIeNemdWkmBcjTgCwErOC
XwDE0OBJjRLBT+zWI1jqROAIljTyIPscjiCqKhc8QXbCMS+YMDzNtL4pHTJA3IFkHc46nXhsLlhH
my3yC+3WxyZRtEF9osmG7E0/wqwB6VGlWAIFLi4jlXNLXfNL9O2nntJDtmZigFJHSWzgEQQ2+UW0
NjzvT5sRN3alatwAqhskBkbEv1HWYJSHCNxqGTF9Q/Zg9/7OoydV0JxrovYNA8R96nDnGo+ettd9
l6n/8gc8JdufpfjW5GNSHUu7P2e5wsWqll+euHezaWDtxTBHyAbwM1LKXYKkWAwxjWoGHolhVN5U
x85VTfaR5s12mpJv1RR0ffHWmvI5g9/fqXxjwGdtTSE4WSfCfWTcPJWNttI1m8BV9c56UCKiCn40
2PLJkQWoSul91kHMIoxa1mbI0/1/BzRbAM7/Bmg2XMMlMUHIwLfAnf87KrgxmWhgYLvDomaAoJ9q
itL59f20hGbhPENg5AG3lBFtVDPgTqBizlRPe25SiS72Ag3UlVzPyMausEp1wmiomuqqKSSjFxEW
YYhzXH5zwlEN9/zGPalPceTuzbhz7yaLDEcXpzTvyd8G2pGBauDV6MqTgD7NEfftv1+4859w8j+X
DSMYH04vUDfmX+HQlVUVOKJ0B9K0A3Lw9+Ns3AUe4FGNrRnRu7tMfFeIwG1Mw3FWtW+gAWYozEWV
MiHI5EAFEK5U4O8mBfOJQQLgiZR+E4T8rFsVgM3Bp18rTR1/1zvcvWUXpcCG0IZ2RlTeOppx8Tw0
IRMBCHKoJd8qbIrVOM0UsGm0eB5/sPYK4FCWlILCeroSZX3IhhVbrXCFa5ISxcPR1+vkgHOR+F0n
80Oj5fb/c9Os4P8YLVyoacE2CWju/u2m+Z6feYNmIbqYWADg0ECZ6VF6KiRaerlj89yZtMUWMOUC
j6DrcqxsynFqayFhuXhVgKODo70i8nkfIV26gGNmSeg1zywenjtVpHH5OcPqYjO4DKFYjx8pk378
QbPZ1utg0sedSZEUuCGSGH5lzWM3jGyq8bGpdlFMUVrNwP8+Zrz/HDNwzEHtqsuHYPB3CgJE6MwM
kqhF0641dxCbtBAelRezTRSoZQHMQEtFgel1M6Um6GPjpEB6mhLySQoFAldo8nAKHxyB7nPtbVn8
4J2x1BXDsRVALJeAYaynxxGkAY4EJBJ2cZt87kwZBC8YgPOFBuUWMBCsP9o5LCQ9ogDhBRW4OinK
R+igfOdCj3BjabfSw/k08kFSpSMIj3w84M5ySOdpwSGlEjtgpxVH16/BFqq9zY6NYA9L8lgpIJYf
DWJt5LSBLMpHCSn4PmhAf2Y3PQR7FE2vGdCE2WshmqndlXYVbFcnq8GT88TNNNiA46YAZh9rkFh/
SEb/prTwr6QQU/f+cwHzLBPSCvT+wHI9/W+0EKfXLJFPCGmmFYSvgWB13/npuDFtMDsl7N/ZtTAi
8dhK6/7kujUamEP8zZ4seoDNZhe9TmrwCYWzQpntHAfFne9E7lqr+JCWlO9ogVFcoH/1Z1FqjaPt
9qt2gFGsGeZPXc6/8Lu/gT3b4XXyYgb5t5+xcBTaM3UWNtQGgV6FKssaxL9Rtr9L7f42F0Jsoezy
PNyPWuE47ZDakDbECcJ0+Ralm1elXKvUkeRD4I3bbu7OWo0hQDaYG78pnXNpSOfsAHfNMqs4NLRJ
Yg59GYrxFAZDwyulcQwlsh5F/dBSq0NPM0dUkgBBSZTqoMnBzm6EpNyYI+/E0gZ5o7opDL5XuxQ7
WfAUMmyBs1kdCHTH+qUAsQ1CmAumx23y7zyIdrjtgv+12RoWJNXyd5NAzmq0R32IvkskjLTUwues
/bUElOgAXF2NDmZT9ghBqpmhgFuN57zMYXNReXEkkh9e2hyDKnxlpbyp1JQsGvq8qg1Bp/4hA+dH
iGp65vRAegfEreag2VOGvNQzEVegESPM1YCGUPWhgEFE/AhGYykAhvHbHsZHPDfOph7jFpGCoU8s
ovA5+DWV0RtqeFhOg1Tt4p+KHa2Z6lhIuq4DG6UuKBFOUYykm0gHZYyUOaZjp+PEp0He3CR1eWlc
7yXTQPAqVJeKOFtENRUYBHsLSvR+Hh/9yFmF+h98W6/yjnJg0ulFTx7Z1IcEDKlPEcGLKXUoAJ0d
03bKdKqHJadr4k2PapcJ9t4WL70Bnr9u0YxUqTCR7BYLaB05QevRD6sfi5yYN/Plele/JbX5Y5ng
cSNQ8irHxzgdQACICAJMbV5FOqKy3pDjtxQeIjp6id+8+5G8OpbGYkPes3KwV3XIyX3ss48IIpA8
B6RFhqc/jXX1JJLqinwDN5BWMmR6yE1s/nqItW5ihy8axfNNiN19Y8HeXdLuTqNwMhiUAmbCe0PB
HyuND6bjMU7kpY9+UunXtGXYxvHZMBp2D3pGueWfhQvCP+2s5Nxwk6FFApIoyx+ymLe1D5EtkzSu
6Yy/9lllnHvgaY5WraXMkmtqyiNykfLwP9ydR3PjSJimfxEm4M2VoAUpSirZ0gVRVZLgvcev3ydT
Pa3e3tnZ2Ig97aFQAEiRIEzmZ15T6aihu/BvN9M6hnsIaZQsBqTky5H5RPWsg7nGdxa5JbxeO9/W
IWpX0HwvUJF/W9miP2QrteRsvCgxXLAVEkvvPLmoXdCDwWvc6ak4JeA91RifT6cW6liI1yR9Yu7L
uNP9STdGxNs9TOEgVgxDfrB7BFJnG3n9CllhqqQ9mapJ464XwB5AmuXRgY0qgUFCwH/BMo0rsZuF
ajeossDIalz0lDJY1wTO+KwaqOSuNzpV80M8KgBZSkQBhRnP6q03cWlmML/1O2XQkOkw0f8v1uyw
YkQDoOu1XhrMI6wm2k9W9znr7LUUagyVrhmBtBBzHMze5RptQy0Li0DR1ftVs/U98LVjrRr6NraN
R9ur1sDrn6cmsakvAUWZlsbCJlas9jSDBjS0qzibwSviUaE77RnIw3xswlU5J07qBO36KTc6sUeu
waijCYryEmdvSXfM47ilG+7NCnj9aJqOdw6HNT24pfGSNF52QUQC4TV0Rj2tsGhNLcj8ddXNQP5z
rKb1GjlOesxTpDSSHMmhJG+Kc66Uil8hNICXK8KW8ajjyNFZB3mU8igMp+NnGN1nFYJhCauyBfyQ
0FJxFzT9SEP9ajKsQ+GOBz1aYtzoUMxGruWC2LnnWwlfp1aIvKtqf6yFVYxG83BnaOB4OxCCZ7d4
bgbgdboVnTKntc+1CELw2QRPN3fzAbLZvYln0nGyULrVKKlkxJ00WuZnL1X3a7Kgzai/GxPU7nTQ
27PZ9O15jrU/DeD0fTFXwzmukdgFIRPtK3vZZfOonRyzpJlDlfA86aaD0TFtQ8bihzBynxGaTiDZ
qcBZQkhHeO8MJTmkYaTnabm3+uVadjwusafd6bhPulRMwA/ik3VEya9ctcBNgpUDGNYIV1XE+w+A
nMZDh2lDNCz9QS1ssuQG6f0ANYCOSoaxGVeaKH66aHd49/UBAPv0lKI0wSObJ9QINfyiSAszSCaB
y0jNxJM6W/kZEVBe1AOM2dcd9M/yJMbFTvRJBUeFZAwzTkKzstMCiQDOOpgoVdWDzFJKH7kQyupO
jLMA4EicpqgAZ+NnZIPXAS92kaNWKcI+4NXveWw/mQU6yCK6KMal2tInO0iFsKjvXscItCMkfYHk
zt/chWFqndGwFXwGC0ckYCVYJaKMIaDR+TwnENzxT7Oq/dRmvzHHOEt4Np42tu8QSNOuw0VRh7Q2
2coVfNReHqUETIsS0RoWd3O8BdQYaLF21VDK4yHt/BX5etwtHmWc1C5MH1NUHOIUuFUeeq2vDGRn
lGk0Ct4+Djf3YvqUGHLIL6D6W8Z+foVQ8/2xhlR/iy57wwKOqQzYOWF6+7g2xZvAwwr0uW2AQIfY
RCtx3nZQAhJIkGG1oulJ1XyKsDgEGCvUikRsAjSnyi9dSHTZQ0I0MvpwdeNnTR6k1BU3w8D39ECf
swbQmTI0pFbskSSZNarVzZvE9mPR2CdOsndyoKhFNh20YXpc+wQvIoxq0S6Pb9p8qvZqh28hcbcE
CM8tNIJWqAuO4Ox3CLOIyr7zaeCFu4E8B5/MIL9t5tXdJHYRaD3M17QSHFSkaWalubaq9xhZK71K
/Y7sFm6IPT1aIHeLPPlcm5xnlRbUoDxmMxUH24Y70C5vowtCpVebHbo1d41jHsvFhmhiHWUC7Qi0
8dA5t6AlbqeiM/ZjB4qrd9pTLqtpgg/oKQimtndSZrKIFigRNtXVKujwh1hz4yEXBc1asGvw9PI2
auOdp3ggaDEulg5uikx/7GC+8H8yUatcnDLc0Aj1U7XJ9k1IFU2fAyM0MhoysKii8GOMJ+JicUes
sUEtkjByk+qIloqmqiy2zCH5iTPmL47XH9KkfYWadoror8ArzibkuPEmTDnoDi0M4CrmTPRURsRF
NoQBA50KKLrFW6co+y5XXuQXRFYIoIfxwSjnfpNa3aMg7ZiMD4y2zYuIPWX9IDSJRBoLjRbi865p
HzJa15BkiH0RRd2hlUQ9VqkumArUvjs5iNUY10bpbxKHBx0B10xKRKtRAqiW/i3ahASYKn6qSXq1
dJv6OIcmFC4nCwepaH5RNWo6usPp6CcuT2QlOjgE3ojtZ+mj2ofVgMDzT4IEhooSV8j+cEev2o12
4l16QUVNBBUpVA0OzaRPJ1NEhY/whDTPGL0r0U0F55xq9ZNqhJ+1smbgJrNDBX1nOzsVMfm03k0l
x4pVNf6uMSpM5ljdYna/ZfSB6jKj5a5Ev7WScyiiVCbsnb042No0b8dq8X6qRfGp6ZAFxHPba/G9
7RbIEtYfWZidNFEAKaj8wutVT9nSvo9UTg1xjDPxL1Ky6Dd7a88hIrOalmQfBfYVwdrWpwKpKb9H
BY5E44gSWQtC1rS2ijJt49GA3Dg05sGKQesac/opKyIuSIdICTtEk4t4a9J0l7uVeEEqV3twM/eX
O3tXalA7ES/F47BTRxe5V1GqktShKnorLROGJIJjFPXw7yP1+hrLIi70VKVv3pz9cqP4o4zthmp0
DZN6KLehE2ISoe2XmEwekDjDYQdvAunm2ZgIqo1DXQ0kOIJz16G95Y+NsxekFZGPi5TEWkivicn4
kgxxXPAzS4VKueTXp8YvPBsgDAqGh8yP6phZGyFjyDPCN3H0HiVxSjIwNHFTNfjglTrQJOjUsgAn
69a6iJodHFrzfoJ9g6ACuNIIyi+BXyHwVOaEZJjBg5pRiDwOM2ZSM+Z1sgEg+TkqPMdNCPpLc0ag
tCLrMFFfSbr9hOOIjeKriOxHTTHhPt/b3nVY+0NRISCmgT05JZ0GGMt26eIkOQ6PccnU8jSYNhfD
OqdmdNJM3fKNzsn3qW2TjwH8h6SrXMfV/tHXZehbglWm9Kind8afRYyyGTno1LfYF7UAz8nX4JPZ
NQ9ReTRnxI2AtKqJ7ezwZ9F7rqJkxKqIQW6L0ttBp51zrfO1kkQfj1nbl4dgpoy4U9j8xFcZfjoS
swqu191cMrsyIqUFyWKDaj8nijGuIzjIsGfByeJOWzQAGLAuhtUrT0aNCl21QCSCrBFIgugUHU1r
IDXqt1A9lfJWNjhlkquP8PYM5zIoGX12qu9tUf000GmKqvXaTTyoknUbOvQrrWYe9sZvvDEePaWb
t70JQS2Z8W5IVZyvMvu9ggax7wvnUpdC/NyhkF8vqnGqwt8mSvkbNAxh+oZHKdOxDMpyo5vPeWSp
+MDiVSIrPijjwvnr3PJCbTrAjyICiZ59tsv0WWUK+E8n46FDEi3P79IElJBL1FQJiqHkLEvmSbw2
J0a0R89sfsqW27Iw17n98hOd00uqrvdjsaKR7xJxdF4mUArltvHSn7JsJUvOUTz8dsL1dhYKW5Xz
2Dczxpolzkr2I96aN21lHVyRvw6UKkCNwdkSug5hpFS7QrC8RLvZbiDLcvAyn1RU9BomBWe2uMoo
+SQoDNlo2HbMd3LmS+v2rhvoHtPN3AsGony6MmPZm013dksd6FL2ZEb8lCptTt4Ahi7sEYAlmmt6
hmf5yBWiIyObGqJRNIy/HZzFqICrzSFfnnOT3F3oFxvpXWKp7+XAc6ko8X60GTm9ArUDUTl2HbCu
KmbB8sDcLPqt4C0hW5hfLWmtnTZAomzBicJYFrtc60F2euU1BGpBrz6l6NzSzG+xLRkcYVTmPNJo
YmYRMVKlMjINKMLT31ZO81yk2JXFn4qqfIzm+NqH0z3lMBoOWYQBwzGxeTxqChjybsCNu97J50LW
EBQaLLR8+EDqkwdUon+ImBnQZraVnQvZwOqtX6HbP0gukQe1eaMAarTWFAEnN1ooJK7P8awAaQjj
fUk8TO2RYzUpGgoxYOwGBI4iowTV5ChaYNYCe4Dng0IiMgaiqDqvl0jckPVA7ixi6cFAT4Ec9KS0
KBa6gtvLwKvlDL44HkGhUkA8gPYmEJqPhpjxXCCfULnzOxGPGRVCVEjXCL4g2hCi9iUiLY3QU57l
NDZfJuJOd6bgIyle2pOz2ghhZwhNDZ3CLIZZFdGOFg7nxYw+Ra8vicGnrM21HtOD/CxLdHXXmk5q
2jaPJP6fpUKhCfeawOXK+5JYLHxBxKhP2e6Qd8lB1oBmUCey3jxHGoBTehKi6wL+DOtxoj06uPU+
hXvYTP26Fy1MoGb0vFwuS9HeQW9+7Uhu18Z7gvpA44JaBoh6/SbL41f5DDWaNu2duYWw4lS7qFp2
bg/DRGjUCEqcPVfc/m50J4m0riDgCzavo7znFClgMXkHuCWEGeLJdMf8jcKRupIHy5FioKGtoaKF
CdrbjP8WJ+NZtjjWAlGC2n5Y4qfhw1oqezObzD2hc4WX81aSUmP4yJXvaPI2Zf5pOOVbUkx3ibdA
t4w02f82HTSfwR5L/qTiEt3qNTNn0ZWXRYgJFJhk7GuMreEDVCZ5g7hZsVMCeCKqUyJsoUeWbHET
wTSL8UTEc4mQQsDT9a4XDEQJG7GMYp+bKSXjhqY28CnYmsrRcCrfhhWEPhpWnFQ6ech5sGj7BNZs
3usR/TJVWaY9woXbqTaPRlR9SsAAEHt6pmW/nYyo3761raKBKC/uMHYmQInsN7gwR3HKGOleVW/Z
i3QmEdxasyvuYofoWDS/xaiX1sMOtH9JchQZm2nO30UNchqIISWDm/njOUJLByUH7ms3gxqswvUR
cXpN6XeAJ7qG1mmyhc+T+AnxOFP2LlfkG2MbXPiD7GBIz5rZxftFaI5k0KyZI0H/9tERX/q3rFYH
P7P0N28hXcp5rpKKerobrT9mhcZZg3oRr6MtQBpS6/BVo06xAQPDaTGx/yKFENbMzY8ltxsyXpK/
gcvi1fBjB2szKhCJuS1ksAIT6q4sXXi08ac4o+LbYqMlIxOMjk6nJSJq0gXWV3TP6o1lZZeSCvJq
oQsvy/wqianwJSrehzy5EZHTmhGiEdvu8zSBVVxy79BWeVY1yjAhHNFCm3AhXV+aAQIuvjRwbBgp
MbfR0O9Yz3LM6AQvPU0BNGXwJ5GPN85hO+8pi+84XBI9mulftHgim3lwSJ1darkaCkutTZm0mvGF
J9rIoFSQ7aJbLZQvKBPR3hEMh6LtP1QaHgoyJr4+MpAUn0BHKe6GzmnQPOopZGCmINxa/bgFS5bC
Ackw4qvHP5iXHMTtLsfELE34uiHdy36IrcL6zx1aSoRgMsxUYxcov/XHraBADMUlNeMYbcMyDOhp
+lOj2Pg5KSi4Mx26ibUnj7pKqQJNkOLjhSpvZUGWKogh5fMTGw4EDsq8eDAUxq5do4uIvUyHfmgd
rdd5ykL011tQfM7TgiYtMO4nWUyQdQylwz5tGPUHKY7R5gto26wD7QkfaMwYRl0vJoc2nCDOq3sj
5s5ZmWxsHefS7nE1mbqzDGZW4Q7QNT4XlGD9TIF62ljWg7C025TKepyFv0BZMrGr3qjtq+w4CJmX
wqlulMFEg8RefrnTh2Sph00GvMTjnA/UalySVKtOLjFMXdcdmQpWeF3epDeI/CefGErjXrXWfj4y
wKNJjNIr45ARNkzX+CVYRRBrA320ciu676pD9XEUU91UP/cMyaKyUmBiyt14bMiMHCyqBHj4UybQ
/do9GMbwPE6z6etcnyzLE9z1eJRD2iUKXdsJm555mmPSc8C3EwmGY2cfWV2dFlxmL1BnNqYjoL6i
UA+67CdKir/0mCGC7tyIsZ7KWAdkS3cAZyiQdJJmZ9YAuabcPiehugCpM+8LgfjIp/HatPpKvya5
mi4YrHYFB1cI8FQdEbxbPJUUZ3cjU0u02AgmrlTfGqqkW9ULtxJy0dsumacVXWyCFL/xGI/D9cMh
sAWbA+ulxHYZhS6iUXUtXosGNobVogLUOnzenFpbnlCAXZm9k+Ch2AZLt0Skp13IoIS/+OtsGRLF
0Gnjr7Tv/CHhkJ32zdBpyFpAcn0xk4uemFTeSWwaII3Fhyqm8qngHicLKFzqhqjkRYqrJFlzo1Tj
g5g3GzDoFO6HMwpV0MhFCp/SHXI0HvMuyv9Uw4scQuV4VqZvifBCNGqwlOZL7iWYNlIfsEcssua2
vXHove5J89+U2NppRX0fNx+jO/yqG/rqbso1y3VCtgRUnT87EDCN7NKh2ynbeFIqhGC8xtnFp/76
JrK7MvKObjJhhmI8GKVNkSc6NOtFH2MhD9BRrwG/vDdr76wo4aHQst9SlKNQGOEKUZqGQ7BpBegj
Ct1HrycCCw0iMJfhXFS/HEQBJKZjWuNgcpNXEIcU9+aNLHPWtHp8+IQHb3SSoxSGkkivqdkYEfOA
BA6I5l9mA6J1o+wDyBORUYiftdlkH1JYyLKZUbwK5+LYeBlS8yPt8ichYCSmTbXCeQYD73e36m4A
Ub7Ldh1ov8PS1S+rSxyE6k6NtovQbaDKKTBDYw/asqOzG4uHr+2rRyiaJ9kA1hw6dhRogFh6d2gB
3obA/XaQMhhqIzDvffgg0qd5JrxHpB58qqCbjY5QsCI6LATEbzCLGzvzdESglQ9ZHNbxiUXWZqQ8
Nfh0SACyWlx3rQMJX7YuGGshrjPi9q7Sn4NUNOxHwG++vElpjI6+Ndp+0eFeRCP+xxCDnhVnn5sb
EBcNyKKvL5QJLwKrBHvhKGM/mbtVyjUpQpSq6WnmNr5j8D7hf7UAHwFmGwg0AdFNDrOZoelrv+D0
CO0kCn/HAlKLvenO63RapMQhRot9MzltkIz1S6+5zZb2Dorw/RWsGUB4ISUmsrRZSCLB98OGLfkp
ar5jkSMdoFD8FOX1qnvsTDDXMr3phdKYbKMOg/5umWW5Haz33JphFAo5CZHZiOooduqfiFNrvjE7
0BJJ2XJedgR9VkBBTKAh6ejeYs54E1crUAGD/My0mgC1TuF95fwSD0RaCCVheDUiipYAuKwj0kKI
/Wdzm7YkFIX4obGIAPrhVjnabYFFyYw1iqt191K/C4XxgnbpHty8Swaoo91Hu3VnAw3vKiPmWQ4x
UlwgTuu0rPwaQxJNtx9FdXytnPdSaX8JRSuRM9L4eILTcmxyvIM5oiqxLitFD4rIxIyzSffUe0C2
9BUWITxMRnKGO8aVu2JVH6X2YS4O31Mus4o7fIOG+rYTanQoiRSH0ACm250pYv6SVRZtZuSIMant
1Papos4P8TQBBpgYW3EKlzWrOeTxhyvAPFWFmK7uAIIh1TLy8hnnENEWkBBKkXjKJ3cV6noiB5O1
J2oUgUH0kpvFH2xSwYnym9x6vSlqN3Bq2nWr/aeYGmgyQHTV4nMRanGO+a4n8724PEjzZ/uY9ibD
Pc0AHLTF1VAoMtGzwVhpHrimZvMDCh8TOm088bJOiDbD0tg0IrISp1lGxKKcLvPr2eGhl2pF4t0L
6nCgxQmZZQbYI68A8zg7L2KgEDM4nKMMw4PNMKeAJPAsGhZF8DapbGPsaBXkw2QNb/CSf1odA6/S
2gTc6NRwJlYRaruifI/W5a2NMZpEea4DiOu2cX/ImWQE5YPckUooT38/rYlEuEV/2ggWFmsRmGGE
ZhtD1IAP6/BTjDVy7rfC9WoAPNqBEzWXvZBiG4DjbPBq+MQKlQhVTc5ajbZhUtavffWwGNajVJAS
Qa9trG956Z1h4An5QSPZrFH00l/VLv5ZK8Z7fW+iUVxZ27bmgoqoQk42Cp7deC3ugURioUWoKhoK
+rVDLGFjjuMpLacTNKlbIPrPHTYyG9j1j+X0Iy7oJEOJeGx03aCRiO8WgY2Mb3HvUnw0upPOeqra
ZvqqxmnCNt6yYDbqkfGFgvx/rVX8/51jC2rC+n+raPyyVPB5o38KGv/1N38JGmuq+R+qZWiuaaEo
6ziG+begsaZpvOQgOGt40GcxXvlPQWMTFWQN8QQQhDZzvKcDOv1Puxb1PzzPI3hTXfT1hA7y/42g
scB+fSkJC+llS0UsGBYFksr0JfkeQ0ji/gPjqaEwmLVeM12N5hVLMAd7tIaRFw0gPACK/4M28L+h
tP/Lt/0LHEnGrdbzxLeFN8snftn2M9UkMdTeW5BNUVN4qbJzdGMcqseEnOa13iUf0SE5mftigHmF
Ill8mZ61y7x1TuoG2fEJer2y66tddf7vgYwI//4Lyam6FES5brphQATh4v1LyHhBKQC7LVMj4QUo
WIvWeikW3gRCbGMqdNlxUXT8ugdgY5SPTrciZo8WFRXExmqDXpvaQK6lkcd4OWNSHuuWtsVEF3jQ
kGRnuRi1Nd0jm/9Gb3YOlGiiZaitEKNT5PTlvjKckNmwl3rbwEnZZmhwILjejPvVxSmmV5oykAtX
6sSUK4wtU4MujNNqGSRqRZSaWBnSK2J77PoqkJu1Ot6VLqNHFulo7ljJ6lcIEAk8WhN8L4aoahG4
Tu09ELFrNuQCp86iwH/rUFvR8XtXqyU1nU1HyzacJG+rCbUdNQe2jPcKikDDUGe7fmZmSMRX4pSi
H8um9h0h6IMHB3QhWy7lDrUsa2xMQYzGSHcgn9GGBzxz95VZN4E5wtdgLvhrzRNrcrNrLxXqlCer
WzhGI+6EL6DTBHIBqa0JmMPr7aQy/HqK2gahCscYtSaYQt/blZl7O8TwXwgrMPVTUUMTcAlqCn2w
WuqNSgy7l7v6VRETFoDgHd7fP0EYd0HU0/sf02ZHrYAU9+/F96bWpK+Aw5j6Gtjs8uda4iSkfTSv
pH38cnlV3Da6gJbBn1r8Xvkr5Vo4GigqyVVm3ppZL334/oV6hlHe1892+qml+WUM73WsdLuwwTHJ
xSzpnz9W/myNPO/I47BblKELIMyjai7WkqbCT8RcT+4MqMlzLEGm74I8CaNTV4My0Ttc6JROQYIR
MHpc5ny1R5V8TyLx/LVpuKj9QOESd4JluTWKPazJu0MnMziCLvXlfrmLK+76vcc9H3kZp6gROk5N
mENA0eIedEw3Ogh5UgruPexxTKunmhg3GBUZAzpB0+SwGpVLs0tWFOdmJtog0do5mEDlZBVUPUcc
g7xtR3HMX2vrcF9YYb//x/1apw53rTyorkI4rAvbG3k0lTykvxeW0KvyauSv5Ks4e/PEVat1HBdu
mtBlqCjAwQRyUy5m8cL35r/egpJItoFcqGzhGraBunCHRkVGqdYqsYIBGXbQPG5d+eoq1v61WYYL
OjNel2zNdMTPnFb2xjBCXYNsygfa2opRZj68fn+8XOuxgT8O+fj1rjbueOrmBT1wk/M1UXMMFrGQ
a3LfUs8M3yWprY83VbiRO1cNtKqFeNzu6+V/vLNXP5RRKU6pGLNwiS0DuYbTTd2+ytUlKjXIpuJ1
uWhc61fMlIE4reJmm+8X5F833zu/P02+R3ELao2lmyKiyJnP/j79tjlRjld08r9mOjXMsytSxoxT
kSWGKEScvOO0mptJ/jQHRPvX75U/GvAh6O5IPX+9ator4128iFHv6/VYx5y+NV6gRZQ7OzUu4eLs
LPEhX++V75Lblab/9clyU74g93193D/+psRt5LBM+VlrdRwJVWWPdDYP2X/1Md/7YMy7K6zG/t0B
P7Q1vN6PxW3qTta0Q6Hil9xKxS5V3K95vNp4kbA5IYMQyLXvxb/3FUKRzbYMkfuo50JRIs6A+LsS
dW98fsrdf/m38s++X8Hvm7/73pZr//6q//mQooFWtMdpWChxtKr+WTGa7XAcaAMj1nbOXOdHpVRf
TfyqdqmY9eRiErNeA8jVyVE4rA+jKHs36GpkqNovCMe2uBX1Qm3JbAcGChaupf4gvWj3wD/r4HtB
ie+fm/KFMmk+ukSg1cX30FNN/RJNdTCATHPl1Bcq1D59oF4ztNtvzTT9b/G4f+8Ts16L7BnjVS5u
ewoqu9LkZCG1DiR9aYQmxXpMp6bY6555cvMBml7bv3E6RohE6oVsKz/Q8BcU78BSi5ExfXwwb80s
y74E60ae9sCRT1BjVqgUZijxAw2pdhgCU4Zrs91iNc4Ro7t+p/foVIVivhyLbiJkE6vwIP5atH1s
QcOOVmyLq/08LSH2BX/kubEMpayOGD2sqLxeSf8rRhHOki3mu8zpbsG+pIeoA6NbTNanMAE6DxTc
IRZBEooB0jrR0cu65YgV+6BVUWBGT3HKw9uJCGsW4Qk6TICHxzr8kVRjs5f7xO1g6GZ+bGfcYyiq
rN5pQthEYwrpGtjbiOrd25r3jN/c3bJEGXI0sFGEfXFX2Acrik9gofRAUwzta7Gaw61Heg2yZzma
WeVea8ReY319BNU57tOlCMap/pFoBDgV9gwgf5GND0vnPjXbGjr4TNHWonwtF2KwDfCF+2vz6wXR
a8ty4CcgCylzi8XXHSBXEzsjCBb9jiTumWQd5erEGDGpHe5EbWxephD3aEdHcoUy92l0p+i2n2k7
WVNGvKwTt9qDc4s5DjoKqjUyoRbaJ2rSxZcwoi7iNU3O0kJLUW7S29EOq+3i12O+1zNg0hxYNaZg
YyDXqHChJR7HLaopPISQgIktspUr849tj4pcgFCP2J15cff1GjTz82i1+eF7l3zH12cUw0hI1tmw
sTuQxH4nJqFGLHLES1dwJ6zSaKCjkCA25pgDEZE6ARfYyLfWGTGGfJNcm8XMJde+X5Dv+/qTdca/
LtW7ndznwCg7uK0J+gMZQpq4aBECyOX0iVVudo2eRVlsidn6QO7DyY6X6/YyLpp1krvki4InHMi1
SqFvjf40Q+0A7BbY0Q5RCcTCButuDm0Tj6KSKV2PT3kbYqEH5VT1v/b17UfkRu1Or4nM5S6rwJhd
NTwaXuKvvl/43pxuayJcEzUijJs344Q6PkKkCLJunIPmjtf8gPwTdnuat0MBZ3opP1ytuJlAmTI7
Hrqt/ZhfSTt+KGAHkc/cjsWPpdjEwrUMG2MM28+NTXi+Xdof3XRpk6vIkkCyRcEyPg/6rxGP5VgI
Xu8yfRdnz2Z6q6WHovMLBUzurZMeep1nBgD22R1pBYc835cyRd/nMsyIkUKJBHZ47pWT6/m2dR/R
mPG2UXLKCkB0yLPN+5DftbeD8uIiAc+M7fd/KFs2u+ITAGzbo4niO8pbW21oiU4PvXOywJypyy0N
sSJ70dsNGrjRNn5Cda35reFeDSJNfxziHZVVCocDNbGNAXtY2QMMNY2Do6LVeoJHE+FRgRqHeetS
gn1q0zvU4fIbdV9vLlZQ/0Jg4DpvIC8ADPXXAHs3P31bLt2WCuHe+NVVm3FXbZU7i5GIwtubd0AP
7KS/a/flbjplr+q2fm62eJ8fYa3Ft8ZxPMJK3iR3zs5GX+GOpLPdqCf4Uzfasf6dkFj2V3j5PTAw
OkTJPlROiNjaF2NED3GvEWH3W4RLwu3vboMm7Mnar494z9A8vYdi+LG8x89QOS/NBaIURhu74lVQ
10mzn/pya131x+7V3H70x/V8Gt7gYq6b5LAeEp8DJg4JqrvAgDV3oCe2mDs12lUVU9ZWuE0cShTr
mtc+PSbxjyna6c0WTzK7OYYYzQsAAbJIaJKA2nlY863Z++q7Wd3TP11+RtWegqxtbFfw+Ii0tD6y
IzNpbUrbZgMgiLgeHgR6aqgZ1FiTq+1be75gNsjPKk+2Xz7Yc+COO2+XnDRIhuGLsVLvPKwA9uk5
cHM8DSjpXuKjd0+b7Sbaz294WsO+ugCIKrpt5h1xca3n7fKQQ9/2ECg49t5uCk9gGyr7B14q5S9U
EtV1/7OnIKnfl9mxrq7TXv2DIWC97nYxM6n4h27d8tt5Rz9+nOhbnEG7OirUxFM6+cat5m2y52bx
z9YjhBPlrO3rbfVivcfMgx3uMdxJl/BHpG6dn2OJK4yfv3k9rEnxIpwd8zi+LY9efYHOjZbeLr7P
37QP+OFUJtTfgErzYPylclcCvq98op9DCWwcN6CTACsDO5z9BXQ2TCbEEF7KA+1wQAjOs/17vC/u
3NfmNN+gUY7AZF1eePwVmLSIxT2MuOMBFHqP/PbD4/Ghc2/7YbUFApoj9YOOlEHVF0USkn5fuzEC
4x4P7nneebALsGz8UG+mX8qf/M7coeAfQAx8jd6zx4YGJwL5g29vej+8Zi/NS3VW76kORPt4ByKj
3tjX6phTgH3NT+b1eflhPYAvuUs/kLl1IrxvNoBqPpNyawfzvoLuuWGgaZ/6w3ivH1HnPNFDbZ/1
eDv+IjvOTsCtNuYO7EjlO3vkbzeYhKMICDdlg3o1EG0cHPBD0WC6+RlDNgnE/fhWnNCxglqW2jRp
Nuol2jKmvphaAMDpAe1jfjrd6A1oRp3sl3bIRt+jynHv/UT85XneoQh4pOt0sJDs8xP3lha02u3g
Ph/ybRSUYPy2gD/pXV943NI9RbpjBKfuhfvwArZP21D6CgSJKKLncFiveIG7YBEP8/2f8BhdyDyP
IJl4UPPMd+/6o3qaGHmwDgeOwwiIRwSCCdvmgXN66s+CIrnVK59e8RIdkfyKxm2ublMe6zvvFTfW
ZaaX4DfGPrQ3Bnc+SLqrc4R37nIfHkLKO4dol/nNIf053VTtE7lXqkACgpa7t17oG1Tce2gxXdAN
PTWXcF8E9rPJMR/QQjjOmX/rFL5zbuo9JEzmFARPt44fUY5EKjTdfSy32cX7Zd5lT9ENOni/S823
rnNeYJ3z97zolg0FHzlFGgwbxZj3R4pHgWo67SE2wiuQC/SpRaYSVuTrpsiNhmkyqKXbwy7R3Vfk
YImtMXZAZcWo6wFQPbLFo/gTuRaJhESuTVgUl8evVU9N1F2aj+fM7FBBF+/JZXbzv/9raBpEMcgf
bJzewq56sP2sp9nkOp+IWjkkVLE3BMPfi7RVh0AxkM6Wa/KFjr6EUqk2dST6a97UmkG0rvs4y/RT
R+XKRarFX3EcCr5WZ5XaY2fhwUjvH1/5LibgnFBN8SN3xD6idkDdwBFHycmgBpHK7dDhJQfi55Jl
C+08bJvB/BSUQl0KRHKtj0VS8L2NFhDZR6yegSSAhs5bmixC31kVCychrJVr3/s0fIsORTvcheq4
TTRufnvhApOekOk2pVbjLaUpBzSFI1tVA9fJiUFsuLtp3HaHQcTSctFn1hXYt7aHcFjCmPvPRSRS
we9NfQIBE4/qrayyzSIfkWttjXQ/fh8kKXKnaePyi3FzvNNFFmiDxlfN1TzKcnAvSoJyzRbV4CTT
1aOQckdP4iGHa7B3PUpT9Txm/lIzTQA9bM6tqml702A8Hp5hsU+nKZmEh6Z3+C4gqW45+EuGVXhZ
JkOxSUDSBmh2wxXuW0Z1ryFd14k8B1hlszUYX5vqlEBtJVTCbffRiTo1iIuZHmq8ao91i8Q2PYA5
oA8wI0s5GwcjcY/RKq54a1ovxVIj0JvP1eqnol6Hicy4cUK33rooWvEXQp7778X3vnFUl5MeXspJ
g90ztg6h0oCp7IJUltp1V4esx3BC+ziKQpws0QlbR5rx8OYTUUk2O1FF+ioefxeTdX18syyHgRW0
DIiZ2QjKpT+T+8aMrM1vOnoez8jQx+iUGS9j52pkbixUULsI3w67rrW1nSyrymspF9+bbl8l/EgS
Q5WYXF5e4PwUlRdHIzFqPAyAlkk0NF3KO40oOn8tRA3Zqlt2RpG2LbyYkKRBzlhZNSp0ssKa6mjb
f21jhPQ/2Duz3bqRdEu/y7lngUEGgyTQpy+051FbkwfdELIlc56CM5++P6q6cTKdhcwXaBQg2C6n
tbU3GYxY/1rfyjefw4n/P4x7nqqP//6vt3cmauu4aXX8s/3jYM0SYuFp/E29aPwzisO34j/8R/93
GudZ/5LCYnwmfeV4lmkDsBg+mva//8vwzX9Jhj7MejjDmw7Dt/8Zx3n/Eh5nVMZxtjJtR/Aq/t84
TvxL+Y5J7aYUIFI8hnj/+3/9ic7Q/Pb7P9IaxPJN/jiQszxbMHCyWX09Bn/m5wjtDwO5GrN3W2eN
OBmBeGp1XV6CuWeHbTuYWv0fI2L0kQh9tHaz1tyU1oIxqafo5M/i+vk7FBLvmGf+wwS46gEE8be6
nIfT5++cMWPTIKJ8Cyvnp4TDBGvgARVOnqNCY/kUFdDhIoiP1qDonovyU5gqB7mkxGaUs85MHDwp
Ny/qx3Hsv1M3qUj+QFUn83lv6cJ+CZKZYfVoNkfL9cZDOeT3vNe3pqWRo3BVvFUqIHKFZh3dUSXO
+S4Z905kNffSahUk+l1uheGDcLp+PU0Fk3hg3pjehuiNCPA+H/tha7Nwr6dRFE/Y+yLCXB4psCXy
0UZBwFnClg+z2cU4oNStDyzjKU+cN9tpzIexl/oUOwYvuv6pSrri3VwOuxmqzjqB3F/SpPFKgQt7
Y+ZzwA2d/k7mVPxJi5i1FRl4dWlmmRKktDys6J/x/DOA3YgFmGNp0OOL5OMjzmbb7tWb0CVE0OAy
FUl09mR/v1jlNLTLAypUfwX1tK3ArX1MoiPuMjT+kzcTDbZAdPR4sO6aNDHvSytQ689cQdynKWfP
pj+rVj0p7P47CyQcHDJR3BclSByS+ecRdapsYjpUmvFYLCbXzoGvU/LXr5zKeiPUtxhD/SyMmDZM
4mQWwJoVP93B9EJ1A74cnCInfPAGM73kLgirgPQCiczdpKz2SmfSuGEfQvHZ4PCwyQCccrC+MJt5
zSYqrFvmMida3vBK1V/CvC1PosfyGZkV/Yn+QHgJi/zUp95pxBS9skbXQqsKm73HgGKxfqygBYlb
44/DCvwkGW3qG+4m+74T4PT+sEDc/kNprv37DSe5zzyWBNj4jsOY7s8TcK/phizQsz4NVG9u4GMo
VIf+DMmDvX8XXxqziw4I3U8t9PkDEeDvEoT3OiIaxcYbU9jfvx4L39JfXpFkD+BKxwEK7rMS/PkV
GXFmV0ZXhic/jIZDluYw/pzKWGXV8NiluTyYPV1dTU21ltep11yYxkNQOScNb6v2bf2VIA7HsFps
2iz3bvDIZug5Qfg6yOGsiKjivxm+u3xuhMeS8Nn/WfnOtJaEUE6fxUGE4bGdwbXbgQALIH86d5j0
jFW/sC7KMrqoDFZqic++7fgPQ0VRTbgAUUkHDmS9MBFIFyti63TzvTvBtu/yfTVNLoUxsJ6K6l5k
UkEGsOONyTNzlehwvErz0FIi+MPoZw5vgcGci84JLefkOezolBORe3IDIJee2be4voV9kEJdUkOE
FyXwclqLbxS8fHvJdfFkTQbu23B69DSkTLw1qZXIM9WEbOIMeZsZJkeBiGD3Dh6w2n7dJpX1bK7I
QRUribcIkN/wOFZWso+oSgMOBPtRRuNBGC7ZzuFXTq3WDj7oi9CKmzsmPQdbsl83fnQFaM1t7Jrl
KQyTM2Zyf2Pn3/O8DTfxUMB3zDi+t7l4870GJaGY1S7tuq8uMMM1+5oUVaCm5s3PDmT80AqrNlxF
bQR5sJlBAucnmKMGcYESgA3btIcCUnBjFQdeUrnH+a83XkqjSMLm1amH8TzO5GxJrsYUadbdPnEF
2/H+nSAb/NKkNCgdZssjQrmxcndaYSsHsZWUpx7CC9PL5hSl3rrpHcKsDo7GrtXfcaaYO0BgyJmh
UjsZdVSxMgxfOQaRWbrb6Ttb7hHtGPvZJC/fBNNXyD24aCd0x14a8V07+eWpln6+HhsLOi3x+Myv
/E3bkEGTkZQna56e+ZnuZzd4korei0TG/YX8JAxbeuoywpnXz/jY4tjDaWPu26gFeuBLKiE+cZvW
l76e6Ljj7kD6C9ytq/Gm6jZZWaXfUidh7kvP9s9O4D7AkU23yWCnAAGZhdSB753JJN/D5DTuWu+l
xg9yyPwpwQwdvDk+ls/QR/yoRLSjp0ERiXgyOgN5hj3iRS7Gt9xPH4kyR6otIRWW7PLHvloXtkZe
7Lwey2i9KSvcnJxJHz1CDi4N3qTSiCFOIeRdORYHQxIcGivnyR6FvMfWWonZPjS29dOoLTpxZrCi
aUxRonS/4EnM7wy7gMks402dlOV50usKpgY+2fFGCWvDyaK4Vok21oFl+puA0kr8f/aqV1Qz8Cim
aTAhguTSOXjXTL2Nql1t8VTAyGzw4Rh9XOwkljT2xfT6eqRA8oK0LviBdT1q5wkskN7XiyOgzB7Y
kzSbApPUGotvCPhv9DdeU76E/fQDArveSzu8JdqnwbLGSQko8nGMi6XXConLWKi7y8oDWfmV4g9i
35FhYRXQX/rCf2mIV9ACO+e7sSBqOyzvQ6mdk5kYI6ESGF7ZDAmUs1D3Tfs9nG5xa03aGwyBgBh2
jP9Gm95E3LebRFn7DlPIuYwIi0cZIHwiSD8J6FL9+DOfrZI9Q77usMtIR/wa4pxrsSGI20Tv+HGA
Ri83YxEEt0jpPa0E8R1NR+QQ42j1ucZVKSkeTYidxLF95lDYnqY23mdjjZVPOJyCBg2GYUj2GM9V
RZxNm+1rlZcIph5C47xQbAEQ7dIJVcVfiK/JcudacjpOFCZsqoHwejAUWyd/dALb3XYmzNl5dK7t
ULhkV/jLuY2ZZorKq+vqY9WwodKNq/e97q6wJaoHQHurUM76XE1ouTXIlg0PDkVYqP0gndJc8w45
2e2ovgZaEGjh3Xwz9G+eN0F8DYclO429ure789Sta14bSYTcPqpavTIYgq4PDOFRTcZJVlNzykK2
sGUcHVq/mlZuDoGX/AvJV+U/B5mt9kWVb+1sds91CZgktqBeGMm6CAvrQlZfUrkdGeshMiIKpZJD
7s3mqUgHZzt17q9h4P6LQASspRczaCrsD2IDyR7uGHEMQfpDweHaMhqb1+xKAlyaVDbR+UvyukOG
9NPioU4RRQHXfqdULTlqu3uAeNaeChaTq84c6xSTM70zqlacOT0cMjk6h9akqrdBJiavWW2NAamy
uAKkSg4N9ZV2Dgo6s4Kl+BRCLYfxLQi7N2PuSNQqhMtudsObG/qXKTbZkGWqORNrGujBbHkY3RfR
SD8BTKf1BMtwV3cSYP1SrlXkEzY4UV0HM6ovHggZknHDW9eS66pbbsJ+4WMTZJ7ow2zPijVtSyAj
wVKSks2ngRp7S9vQYhDxgJB4VGvb5WczuBmlUTsHV2sypUlNfh+v7NlIhodPMvTn74bUaOgXrfDA
z4AAWh6xT5kV7R0YY/vaWSDGiKb9UmLHNQYUsmctF1TgJJ0VPITYf0xzZ3te8BWWG/Qy5mSI7ea9
adJgMyfweWfHe8twkW36acGBTBxLsLLxc4fyZdKvVeC3m3JZYONlqe1C5gMKp9bK51Y6iG76Zudz
dLY8BrWyQh5qLItneoOsT7nSPtLR0jj72LbeB7jd8pRahnhuesLqPrumjC0t+xb9LhLIF54rrpUt
nnk5yb5I44+RYN6tV87Bpp4c17PKd3DRXmioUrtYtosPPWh3Q01nRb987PFA2mcexi/p0FEdeRea
8bAhMuJf29o4lFN9L+30V2za1T6Kpp3JtSqZtz+QZL0SUOBhMIuf4QLNTb16Z0fWxuAm4yZc80LH
zbS8uVOSbDO3MB4XYV5N4lpo82ay7O7l3GRAdojo6IimErh734EP6xNBhIc5qovHSkN78cYOVX7B
rGUVjSiOPz7GJvNRkbBY2BkhsNRQFnETjQEhtF8a16IvEHCZX7Y3ZjrA/RVI56hcgIHLl64w38sk
4a8bEQcwHU6nqAVP2+enpENsmfgXVtbcH7oWYhqcARTliJ9kP9Yj9KimIIWqnPL87wOkjt35kYBi
jFdhhWgElzumNAamXYd8SPjKLAKIO7DBNwEq2D6aA7hfnhXu+6C9zzTMhWpoEZirxbFfkeHMJ8WA
K88+gkD5kJb7gb/KnEiFkTzELpShEVCPH3fV98+rMg/D6dZT8kmw+d6v6uoWEUKkD46ydssZf0Sc
kFZJC2yTnLu1HXx23pWcULfd+qvF6W5hA4A1Qo2F7lSKVV8o+cYr4+W1ZDNC9vSgcNJ8l/STtRqz
KdrO9nB0l6Wf7F2xCdETkeHTQ4lZjmNotY7GIeC5ZZensrApwyoqih6jcrnS571v5D8wOzbXhGuU
AP5V09ti0k1vp2zNm1492kacMCbOTqHh/xw7yzyCaf+QcfmDI648Ud/j7jGZw5b3vE1SwcMcdQIP
MB3U1ie/8jrMIBDgEq5CknA85LiV+XO10y1cJxV0goCLgZjmdP4mtA64OcW576wfYmKXE0p/ha0H
yG8FmBAgDv1VsW+vkYtpDIjkwqxnb+V4BBZLQv5ERq2MCjfvIZA4LiSj/13T9MHZeV1ShdehEI82
QoRByob4WxFuKUA/ZE5ZfnHKeFwFBW0Is3bt+3F8tdpsYz+UrfL2E2CdXTlaVyaOuDWMPRwPfTfh
DNtCvqH6YQjs409XjOaVQh4QK36t1oVibbe6+RCTR6TuL/xe5x4EndZ6aj2Kh7t6ye8N7tnmzdpw
wLeAaTHNCZNCM7JKxK6R8hefSnysqxRZcYnBhPogZzFQKVfYd1bTlAcnyh+6OvkSxKUi1NoyWFbL
XeAv01zBAuDn9Y8AHtfZ6ZhyN9I9iTSZru2+J1R7yQbEXgLv9t7URgOz3rqUdK2deGFvAf2cD05g
5bATqG/KcWZeTPbc27Rmbx3KW1uCHogbtHCn5va281h+YZf7RKFn71r6MBbtlT1Aevbo0OMv3k/C
prMN6t/NRMgRLliACnPcKioSlP2i4vyf0cGlq9PgwA7K/fHk1NK5iNTBiLXs5gorcLHChJcsYPbu
KE4OhkY8aNm7b3IT+xn8fv9spsRsE0+cPr9QMqbBg90HkcBikVjzpqMnz3NLc0/zotol1vCeWtxJ
Q8+3sNhbgQI0HoeiK0+DbqCqLbIb/GmEL6Ie7BUQb3ztUrSoxcEop/6kS+nRnY0bhyqf6BSPSXz6
/FUt8nXQQ3XxZUvHSEkdQuSVNWWRXFi2EPdxbCaP6JPFvdPlnNBYCGiyorHF4s/W7ti92UGS3rhX
UpjruGrsjsNjZaVbN7Sq+zodgnNAsYR1x0SKvSikzhNb/fRU4FcDY8A0XJhzcCRG7QNLbBustF7y
EwKDJNJY5I8IoGIvpk5g6TJCSHuruM7drSyC70HXUv0VLXdWQdGT7ChGJNMbb3oXJ5rUlvE8pMVX
drrdDhRPwKSoPpRckqsM/uimruLpXuSzpvgkiClTAwaYoj2ERNkeaRSitN1eiunhFIAAwvVBY8b9
sIhexmhf+5HoCwUI+P27MH4OIWsfi5bXYsRm9MwqPVMrH75T+xC7T2btuk9RrVkSRKEO0eTQYeG2
1o7HePJQUiYTY9U8mWXGSUWzNk4JFemifi1nO+Jh5hDDUX25M+LcunVe8NRzYt/ajg/NMOoMRp2l
cSADffj8ocmob8uQMfqkrYvtaXH5vFZaITCU5A8De+FbVWWYIhYRsiKneJqRMtYysN4D1TNqFl4G
l7G/n4PNRJXwjdMXwNW0OYoE90MM+JD9spusEQPZBjfk7+qX2dXzWaMGXLShHgOXXVqNlUuWhkmW
yJfn+tK2H8kcAeQaWJZIM7WIe7haep0nO83Wi4as2D2VTqBXk3/oHD+8kOmDRJCnZ9fCn5h6BMlH
Os3I4bX0AoX8SCLGBOKXfFKN1zwXbChw0KXtvtHzVbkNNtIsGC753AUradXx1WjmZpVRsnmxzaRa
mw2ZxmIecnkXx1gz+uARrrN3TqXU+4wFnaftAtacxUeR+9WJuSHcw5hjUgYwaReQvS4SH4zkiMNe
WlN0N2StS18oX2Rptbt5GJ6c3nJP/QJs6vOx239uQDxDH+dQ01najIIIBTHleRaHEgokjSMm43tC
tTt2KXaeCOCvw0flF4+jW58G+lJJlpdvod2U7B4qbCo8oej98aA0hPsG0QOvve0daKjP92Yy0lE6
9zFjPJpkguTaNWnzxafqSlfmpaP18aXIL5aKenjoSXjNCyEujhFvTfglex4ZFiWarKB12ng3wCoJ
+13voXP9ee27M0PumYC2F9unWlf3OnLK01g33+yKKKPnD3RpkbkPxlAeADccpVM+BzkkhuUgWS5R
AWT1b62HoNM0HG6NvNx7si3oAODHb5beXwbfb3Ezf5SRp7d+89UgZDcr5R5sO74EoUmNnMd2J8+I
IiSJwkFQAp+Ysg6kI9mRsPE3fMjUxGI1rUgDnEujf6BHLL44YfEtio2Bnaf/5ixHvDxbkbYWz2PR
O7zHsIRRNbQK1gxD52NxapwBTSHhrC5rC70p4KLNFxSGRM7uGNVsWWgaOBMWt5dsw5OMQdvQzVjv
OMfhp6gyToCZsenYKb8kmu4MoSgBL20TqCBYq6ZilqwrOqY/P3+2btM6wAu6UrL6avRtsfOsmaNQ
1idboTT7ZvsLXYzt/ZRn1x4V9OxTSENi1zrPGeMF8o0S73xjX6bC20JIxOXiF5JDBUKmTimxa0RT
nQm9r1KelffRtBlSYsO8j/aBneB4awpudENXu0Crdk1+9ddgqfrSsDI1nQfaHaVz14cGzjRzcI45
Zmpa+pI9WhLQoYGFUFP3xJYAnKYu9NpwCg+NgGxzHyBUVrH9TBs6PpuKWtrEwEsVdvTUhR6NK1a0
45gwwEDKUerSRO/jiRc3YbeB4nBsgoJ3IUTFZKcTHze2AE4/9PY3LzXnK9zYR0iQGj0v/OJEpLkz
oth3toG615agTWQTvKcJnrNFLKrMXO/B7wYr36nHOxpViUUitkNcSFyeuwp5yUMZ/uUWoqbaNDSe
6KvYKnh6/xZTaGP5xtjjsRrTfjP3Wb/PaZXCkW2tJlUkx/yLilDD4XAMd7ZmayVV+W7r+DjhDd92
NqeLwiAl4tR4s0RUYaYzOQ24hUkzerAEA8RtojpirXIo3OxmdtlIY4yrkG2URN9Bf+82eQ29HSpl
sTHUazo0Nk1OrDuD5RYP8Ay2YeUc2XnJLXDaHpIedpRPKSgREjPfAlIq36K2HzBsOc8lK8dMnc9D
ElzsqS8eTPyKQEhBMwLT5Jgpqu+eNUikzGKg7FDE676HUxNbz20l/EMo2/g0dg1dowMFk1yn30bk
rBgV9FO5t7muXVnXV7uNHxvFQduf81vZcsz1S4tm6Djwv8DPu+p05uwQLPkdPRinriTS/KlIdDZr
OPBgE8TnjGUpgxs/MP8i6Zpgkdm7JokcT44o3nM135muH+97aUNS7tn4sXyhcanoCSIlobiahsAw
wEqm7C56aiY4BsOAv9wRFcTA5YsTu5fMDNvd56YlssYHgIzG1s/c8GRx6bQCrj+qUZtvQ9EkvG6v
PiVVvFk0gRK+gEoPDr81fCs/+8uXQhlfVFnC+tQRpSj+YF7L2t9SL4kdphUPqQDl19i/PKO1qX/q
X+1Qe6gZktNT7c6boaUrImtC94RMegsGWRxHANHnxoLfP1XhcU7Uq2mE9a4ssbsqMDoPzRB/5fn/
o6xb/4kIMFaotnbXkh3lPp0JN6HaZBguoV+0CejupFjkI9/aVcxNQd3xQrXb21+juf2Z0vB4x65I
HK1EhWup83E3pt0ArLGg67ADJdmKhue4yjdSUxeejGX+PJs52SMvP7TGgkUdO+a/ASNWoCXOC1ug
fU+CeTP0PRCDzAwuSafRZ6yY7BN9153vzc/NwoBMfMYGvtuDRnaxjCX5q6akMPJM67mW741nqrUb
uuZtxkroD3G2ra0436ZUhazkgApmz+2Lcopga+sKsUMM+Iut8gVDCz+APTPR7MiIk3H7lhF739jO
N7tMFY9UzLtukMPrGOhVzCc2KH6PN5RhIPGUapWga9qWuVZlyziSKe159uUtVLzV8FzHr1iYflHx
znEQ1e2MlWlrspR+KyrrMUzQbtKigmc58GDhIzJ2cRU3N2ApbFGcM3eHuCSx0a2DoCU7X7CrnWNC
4BnMtBA0yeMY+jAaejPcAj4CHzZOMFiT6JvRTuHO7etwLTI8dlVD3XyfufQfL6uk37LDVAWYgzGo
q+9Vl3knP5jpUFj+X56ZzEVx1SWyOCuD/EXJ8HFVzZwn5IKWtqf7LueQlnTlrnamW9BF/SE0IuvS
ZxGPk2m4cR9S1si8g7GYuZKe070E0RvATTxCIpCHwEM04UyENx+F9SKdCZ3aZy9PaSTEhqBJvjrl
+xSFCbO2EhEcAixrRB2dQtJRPPvz8bQYiErcZQ8c3xBhGQHOeuo2Kp/lpVAtZUsB7sguMbgbXdNd
jxrQFkgjRjYTC9ecsCGpdXM/5Ll9NsUv2LL/HmunCTt8P+2egzbWT97w1VTWTXVk9xqWEbBj3k/c
e6jfMeTgSNvt06gg8CLm3Ixpfh+6on0M6XJvPX/tyJom05n8ey+SXyML1VrX9lthmc8qVP4d0ex0
ux5lmN9NvgFmKJzCVTva97KJt20Wmbs4Ce8Tp3uSFol8Dh+bvgMW53OZK2W8B2GDx9og14qSmKxr
hzO50Vxazra8l81WGHvTVC6eMW6fyBQnzjcAIA3M2iVkTA+z3I66YR30D26atFgA6CaZ+vxdmCJk
9rBaRimk8iggLbxxLXLztTXYmjN891Zjgjk3j3vGB0aWo4l31R0HkjjD+lfFtAkwI99Kiqoqx79T
Q3028zS4RJHyL5+/orzonEIWOLRqpBDLJr+xx9/xbQiBRgHkpKl5wbXUUchony+fv/r8Ysx4yHrL
2BejDq9hkUdQn6L32raJk5CniK5VQAyn7CcMKsuf4eaKrkMDOKaVPCeYtibgGHFhQauszLsFa3P9
/GJaMCI6/Dj//rNgnsRWt0xIXDkmJAm85MrWfz6EYX5LR1IB//Pnn78SZqnYE2iAPu7WjA3klK7y
kqOjyjPEYE5oZf3Bg5wltnanZQ+ZYuMvjHXSj+aWfx9jKfGSvY0gvK4D2kbLLjWPvi9frQlcmBD0
s5hmtu+NdOHkF+Xammu9ET6bX6ip88bwSrGhxG54SpEmz/DuKYDzH5WaQ2BIcbK3WBGCFr0PLf6W
886uDBbBxsuucYFCZgfqdeDkRZ1V/FKa1a9iiL/YQ7Tn5H9ET24ZSkwcnmuknHayd9qOkd+1PImR
0Upu01dbtke3zBlPD+9F8V2p/k0w/OtCLfZDvbOEXpqEv2bCYawWNVsdqrM/IRZztmPXpjpaTorw
sWGOmjogt0Kf4uUZ5eyOmFLj+hAgFT4Nw+/vIidalan5Vow+xLvXTvxwmRdxkpLHchghwZOQXok+
zDd+koLYADcne0UdU5fR3pc4OT4TS9yNPSUD5XgvNahhqb7PIiNZToZiFrjtI899yFTGiLfSV2em
5J0m5Z5QqYm2JoOccbRvHIKgitisokRHTvcQIImDkA3gzWTd1YCSPEZfbady8a2wP8CQuzdaiY7X
ZmeokHrxMHwvYAWZU9Gw7NK5PWcrpGOHWDH/ppktp8JmnxoTWbvyR9Y7cLkdu1z3M/xBI1CrxN3w
Opy1LVIqj6fb6P+gOo3EMV0MbKQhM/pCidXgp8g2W6ZW7IdzIDBWR28I8zwOOfb7PNDXMsilJsR5
8it3Hc/xO6Bh5S73hTYj6hBpEpeV+3OOawnePc12kTc8ZlV6pZXkgdlxTaKMZIGZjvVW6eBk2S53
QcjhTHoThn4cAHXtPHuMiXy3ReKJBK32kfPhp+9p5zI1bUCZxg3ZYLTjGJy+2uehPa3toNiRYGpX
09CUGxqtie/nT0NfN2Du65OVgEpvikZz7pJPkQWzG6yxuamASPGMBinm6K9Wme5GZ4ipJ6k/HBdj
LBU/VgpTYmjx2/sEOLxoi+uST4AmhE0+14+WpuA1n52tR63nzjZIcrgDE4XQrdB/FyIeFWCcM98x
r946jfpIj97aLqJ2Yzotxqv4w4Uw6DVxt2ZYSb3dmKw7vwnXbUAYIsACbjnFfYPAY6uRXEKUe9s2
NV8ZSn7nfY2re3s0uMAVF1XZkhwxWwb0nbFhas0zpkRGqUi7Z+HArt7g8wmwRGy6gAwPnV6HqG32
nDkpTgkdhjAVoj09RDQ50JtilBmWZIJCajmTpo4AWQjLAQWNB45VDumd3egnZbFtbvptQavBpo/B
LZiyWRfwiNZzjjEp43E4hJoBPUCmauRREbr1OdRxuqlJTKUWYpOZrfJaCVgTzSbG3rRJPPqpjPSh
9BLSBE42r2bD37jEVe+mzpAshOCjVYG+5Qv7yjgUqLSY4WErylUH3/zRZsD/aW2gxkHTuhSYFFFW
71NS2qu8QrSf6YAGR/NSAvTPcrQULXRIP13y1IkasMcWmOjPPMyYrkxvOJveUla0O5f87V2EoSbD
p7sdAgAYE5IPCgZoSvtLN1BJ6z7nnWi3c7ENLI+EkdteypxRbaAQ4uSUrwowws6y35SD0x5iRdRi
ZhNvekO6owBXY3lZDW3k8fY0TxS2YtUtcFKWeXh0Yj5UZaqtbNIDB7uvSZL+EBERCYfFuNDTxo+H
aEep1vM0nuCmfrdYidYt46itN8pHE7k+8hCXpcfJN06/0WkQbcKKnsYy/NJx1yW+Ba+Jdm/y9PNr
7ucfbt9UMNBPQe8dwkp/zxU9JbPdM2qYz6W2kU4jCzFC0wWbt3SnGv1NNGDcEyOILyafRR4k7TqD
qMfhozyjl77jDngNy344qNb71c/+R+DwwK0zYztoz/wHhMvidP2zP1WCsOF/wnepv/W938rE6jK3
oRpVoC1Ji8ST97VSVbvCM0oJ3QB2yLIBTUH9BGXWBZs0GynsMC4pB/11ByJsI1MYT3R+RLuQ3dHf
e+cEZJ6/vDgHUISlMPm6YHP+7JyTwRy5EbOEY9J49kEv8pfyY1i1kdwg0aPnZ/7Ft4HTo2hRMQXq
n7aXFT2C89oQ7MuGOeCIkoszTCtzZ02P//ACf6vHszzePaokFbqVxVJo/mbt66NSdY0fBvjOG5jB
pWY3UUTbdI6NXc0LBy02jHdUQGDyy2gVpbTEtuzy+vcv4y8eY16Fa5qCz1HYni9/+wyF7Ki9wnp4
xE3DkGJOVyXFR2XuvJaKTWe2fJgVrvagzLJ/sDf+xhviDfCA8PHJAC8SmKV/c1vWoe9WuIPV0V5G
0g3jwiSOvY0zgNSal584hOGFQwby7d//zNby2f+BdLR8Z+GwfnLlmko63m84H+GVSQk1jHhmHNf3
2L6O7WBQyUOteRvG8BVoMRHN+FzM3q/SJU/tkQr/3O3lcLyX4sl8JAQ4+T36WzGClZ67U5bo/uI4
5Vuu2MTjdfgne+ongOm3l23DTfJcy5ZcMr/bU6ccycdnZ0xwQqOvGDNwAhwEJUOHdWrL/maT78Ga
scegJ2e7pv93zs4YcDUO0B7qWMPZmXrqMGXmbrQtpmuS9KmlH6q2Ik1hVptO499zbWPH3BgT+fye
D163GxqSibSXc/TAcHGurAivnKtWSNFE0RrY1IymIXha4vnvP6m/Xp0eMEquEtN1LYaMv31QZSFr
k3daHTt0Y/LfFImYdr2p++5bY7MTjDUCsHCTr1ql5vbvv/dfVze+tyto7lTMPv9SlZgF1oD7vVFH
YYKpnsdmi0mz21RusHYX2fTvv9tflysP+pfwHEf5PsvWb/eham2rxi2pjrFlfAxl9aIjMk2Lup+K
/NdYBR9///2sZXn57WJyfGmbtoe1mMjCb29tWuc1ykfpHNMgcKk0SVZsiXeioca9BB357xFBDFiZ
1N1jVekCm5fN07b0EAGX8WitXUnHPYyDxXqWVz6cC5tT1RCsjdIBf8eCNbehcx82YHUMlNx/+An+
uoCSX1oWUU5iNr/67S0r4j6AhKIkaATDpX8S+T5p9E10XngcXX/cC2F8sxmEKZ+Xi6Gqoz+AzHC1
2BEHD4dIVeyagGauTE4+4wx1oS/lixVX4fNcvAROPe/+/iX/h8vZt3xGu7ztPO9/f8+pt4+hyTrW
EakBgd9h2uF4cBdxAB5EUMLVXoIOSOFhbv4TxOw/rHlcya6yEaBdCcruz89DF/GW751bx8+SprqY
pzvh4dzpdXoSNtP8QPfTRbQesLWkZda1eGqhyAN0cLv+H652sVxdv119BGRYhqXpKNgwv72a3owL
O/KVOMIsZ71a3EPz4vm5cf1Fu7l64VTODcf+0HCN8h/u7N9bUFn/fVI6DoY6l4HNX5cVZl2eWUTm
sTLN72iCUMIje/rmeLvczh7nmBG07ZBmziF0QpJNSIBnIUOSSL26sbUPMkP80MLdz13p3Pc2PIhw
BVWqWusZN0Ookn4bM7i8H6W4zUv/zf9h77yW3MayLPor8wOYAHBxYV7pPZlGKfOCSKkkeG8ugK+f
Bai7S62a6Ip5n1AVg2QySSYJXHPO3muXPl5MrzPOSV/1YK+mVWf2+r6VObbmkJZbiab2FkTBVlBn
WWEYkbusIsKiGW0c60XqbWIre+5Fe+gqLz/TlJiHBjma5cpnBCNdBdWsMQYhVH0T6VfDMt3DRbcf
jfxLrAfP5uQ2u9ijUagMDMHt2uVA2UROMOBvN+29GsCIBqV2MUQ/fhmUOGgxqiQtS55rjYUbi9pL
06uJvphHs7NhRxV3OvBrt3cJQklf2iB5dE1osDvLjb85XP6XCdvTMUKZHtMeG4hlMPvFCZVH7B5H
zZenQFnueUokOUfZ1zhs3Ke+1c/E7p7rBE8yYYRsZBoJISHOXwkIl0d9qmkuU2QNKnTFZpfuPUNR
J0DLSLNkTv6o5AcJWHiFQ8H8mzcu/3rGe7rDKMvyGLSjuxyJv7zxIO2RrbAGPC0yUYnGZNLGH10Q
yK9ZVn9xtRGCiXSuyTT5WJ9SetJ592g9mOnsHgzimom1o8hRony4+Gm0pvosUA/Ww5pmpzgmASgH
O34L6FaB9iAF2fJxsbclvYaGtpbhfRKxQl5vaJl1FimdfBuZ+omQxMeysmrZ919g6gMUWpXeYG5T
M6KGTG/5bGXiaSAqdZPW32of0TPIkIhOIUPmoaKCV6vR22lfXFFiSsmg3i5hKxOre8EnfM98QA01
brBD0aLzkqb6/J9HU+Ovdh1PZ45mFDEEJ7H52xSmQwSaepcpLHUPHsWeW+O01RY5G/4iLxWroM1G
CnG0BJPCwoNdQYcfQkQRiVcG+zr5m9Hd+MuUags+fcvAQsTYZv3+fqqooXFZj9OJr1cdnQZJheNs
h0Kvb5FFJaF9StocqkCJ7nHQy104oVTPHRpvUVg0ly4ywr9Z6QIA/W2c5S25WAehMnvMlr8voNzJ
RJNN8fBkhpFAZmqvqNHTMKTfkIQG5RlCSely6uOVev9Iuma7zvTePAvDEX8Th278Zb0/vxe0xoYu
5sWr/G3Mz3DnlA3E+5MMDHyBuBOOTVvtI9qAWHf50nzTRPpK33PT2pqxcTrem6bKewAFaTVW2YO+
vs/vdNamYrfLZjKKz9Mwffmb4+qvs5PNgmLelGBuYoPw+9YsFWE02KWjTloN0gHvpH7MAv2COhbc
NW3HAwVYxRDT+Hff9w6at68KTm0vysKLFj2LiSgH5cgPYVDXR2LOAZbWbnYhePsa7gaEvs9lNWR4
t81b67Wkgpp2dqZjieFIlVuzYxgukgabu5XU26nwPvs5+RUT8s9ixEqu6W2GzqrMvU2YIwiXsUVx
cRZWh5Wf7XpXoiy0mz1O5O9W48ijrMRAll7mbFuzIokFs9BZYk6HFtburM51MM2ns4rMyWFnM6x0
rFJ3U5FHm47s8zvnNCbdSZ2ojfrIG8EYF5bMz4OgLbxclO3Y7gjstPbLBqSgoYf6VbSXCbck7pDc
vk9EIm76bdY55gcDVz7VkOBDZpaf04YtbhClW81qjSMOzh+1jh6kFxNBJXl9DULZru2u8+7LIBpT
NDzrbv8yVt1nvZjwRmhbhdLqEhnac2OShBsMaCkcCzRE+ZGGf4zngLwJux4Py0468usfQ46CPfaA
DZXMBOt8IiHISCPmuMw/NJYc/mbN8deDXxrs9PEbe1KQIzLvNn6ZCKIchwxqrpkMQKZvAr9mXkOX
kJjwAO+0igaCGv/vZ780OO0tx6JJ4Yjf15ttoJttPxAU6CZJu8M6f0273jsTeZNCd7ejzeSKfdvC
o5lVWRlmnp96BdnZ7uU/n1QzKfnXFZ/FMt2BfAqPj723/pdzKsf6YVS1tGhNa6+V4xL4LSKmYEnB
FtnvHvuGdbRD/0pW1kjkTww7liNRFo73FifaLqwVrTJXXaMo/8pChMKxqQHQ1teDlrF28mjlT+GT
oP23KVBmr6ei3smk2RbDYP7dSE9q+O9/DmO8sG3B32KCUZfz3PTL92mldCotRNuncKiijauFxmnK
pH7Kmpi69nIbyyJZvfNFkqfrphyjoyKxDa4rTujVctX1kTyREJWlu1Fob8OQTKflImIVj8Qd5lRa
y81yFwHcFA8pXYBbBwFhkglQVQQXC4RwNEEqQVALBop7Nx7raqKZEtviFMlYA/pQAkz4x1UdZQqx
QnQ9iN47xaE7bqXd/Mi8UTvBKR2Y35uOiKQGmAvpxuFK+D2ypVRkB0smh5gMhFMfW/4pRa4NEYI/
e4B8185XR8xCNCRO+XyxXAM7yoZSz3UucSezWBX6Uy5bzDJ1/NL6Fm5pvwoO7EXTw2BbexMUWlYN
4UvVMWkxiqGYq16zNkNoDDeeltVEtteHMAvk3qmws9FLQC+u2dHKrMPXxZn5036FXhDLXdCt5YAf
qBtpy5SpVT206N1oQf2KrLpNFjlNsAeGncCmBXGnCA6Zn5BBj5bEpLnxHBu98ZqH3aZBy7Id/IRW
QUqD1Rit+uzhCSKygJtj5roXJxMbas/+rrSANs3j6KjKhxUHwOCCxCUGqw0PLUax5V3SA7/m9N6P
XUR6r+6QX9MmJsnQCUcD2xc680iENnaqtRdNFN0lRvzE5qJEcm9aE0wzak1t3j98v9Jf40D39gSQ
Ibnx/Bc8/2vyffmLtEowLzWltgmBcaD2s65BHqT3KkYwWyQosGxl28fFrsO0pa2Il02A8APuS9sc
e/uIXR631oFjEH5uHiJeFVq+D8EDEkTFdtqTwLma5hve2UMrlPGqrESsiNTS8IBSkh8LSQxSbsxq
J3mRCcqzAB/FvkXkuse5Zayilv2TVzX0Hn37FcEYSW+oa/ZFhh8y6QrslpFG/yd4o0Z0x2pFGYpE
STcNjaOZWYeAzT4adRKVyI08jZEifniV5JXxKc/km5Vnn1ySYzZhF+IrxRV/NLt6p/WOJFXMwMoX
FEdbx+Jfhrj66t78iHCWtXOeWlsgOsSshFvFi8ZdPTx4m6vWxh7/s0KpJ8gO3fq5qGZcKLbNxZg6
zrLcofJeTfRdNGGoZUqWfpd86O6FMXXrXIvzrauQV/Vp9BElbEXCFIfR4i72Udg+CJ3F+BLZ0bc6
fNeDyd57MMj3KkTfN+qpuc7jsMDWynYdlwHH62Q+TShjXhUa8VUSpSHiJG6mVXfFyGMw2uo2uhGq
C06nELWEYniQ/k4TpI+bXRa58aGp9IsnNTBGPb7nOMW8OGD421okRuDC9sUzegFefqpfyBp0NroE
c6QRxGLNoUMxMy9ASlqexdEa7fIFMkMAnK7qaJ5Y6VpMdFjzdNYfYb2FnrUifNnbIiBID1ZQeIiG
SN5srBGydKsjgazDC8WS8GjFjEKNzglBIoq2q0XSbFpgCJueBtbVNmFjuQ7rJ+Uy4Tt0qIm2QaGH
s+Cs9mPyvUyQiqLtKy96FM3KFAwnKcLKi5c/sVNpL5R60y0FSG9dObHYuQVs6FQrgiMsQlaZdlC9
sq5dF25uPbFiwrLiNde87YybJ7QYT8Qzxh3gf3XHGNM0sOv61qOgYg3qzN8fnuzcXEe6OzximY8P
FFQhR8AE/c2pdoTrug8taAwQjaAH2c6u4RPFpwgf/FzAVae+0i4xmXF+QJOs0z8V5UBNLleviUnq
k8JMv2nL4I6A2H1Jkm9MDHRYG+Ge2oxdDzvJKjCxbSLmtfYtJove7xFCPbzBaF4pyxs7vRrFmtSR
9DSkwTkbTmMSOVhL2vd0zOt9lIlgHZRJt6mRJZ2BXz83+iD5SN/DLjh6+GQAeSKCGxG/7yLa2uS1
wSGTdZ99yJIPXSPWA26rc4Sa/ADp50SXMT5rkimu9iSxw3mJrtGxWFaWDCnPwDHJbEL/YRTevWh1
ZzfUer33k/jJyin1tSUnflHm1kbT8aR1KMyPUZbrx2DMPjDlM1ChUeXT1in0eU2HIQl925o1sYcF
idCglGbwPujITQwI2Jq7qXGJishym3OJdDpadd5eq0rOZl3evFj8SAJ7M4qQfqxJl8aXg9xGqKby
gH43wtniPGYslyt/Y+fWF78CuA0Nwdy1rmTdnCZ3VPd8DXGpbxpID3SAFc4vbR+kGAVwi003WpIU
2vQJTj5u4l2IbXmLK4bQmQkUYOoZCbCoq9np4sa2Ba0afJq7qslm95G1ok0yxdalZr8f2npTOKZ7
QUDXbQtZhETMZTpMXT76NiUOsUqGoxQVnvP5qWkKg26caS1Id1xOjuFFMQptHYZQlzHopTIDUFNB
NyCeeFhSyJeKoTJzmvwxjUW+V32r1lNtYzjpEyw+fkdwna9DYRyqeCsdiZdybGbLSASoTqHKm4b4
Xffe7ORmRZ3z2Ya30cgqxa8F2ykeVP+CSm29aH+LJKLNEsr3zAGAhYwoPHpaS6iwZl2z3Bq3dV9D
CRtJvKkObu9NR0PfWCyl2BgNfyDnwH2YNU+OQz6NXhiQ3DrnlibBzaTGfTeb8fNolf4mDdKL2eje
waxBB08CqS0BvvG6C5SxZ4m27aLJPjSYJ0iW1iNqcew6Qita2yNlhrbpQ3bN9jFLoAIWlfWytGW6
ViRHmzgb3nf+RegoONrevrR5dbZmsfUQCGA2yaWIrfpoJh3tZD/AaN23hHF7ajgIXoXIMnW282If
BaFxkb19JtL3j6qNvZuPLEhQ4Nm3U/2oBrIT08AnXtufOhD3/iaczjkpkDf0ZUiKrVI70nkG8qLX
MDH5OCIgDZSCIAiM8XPhueFVYp8gq9m9VLW9cSdBeo2v3hdneUvWnkuGOJF0zaVySZ2UHgQZryUn
ZG6GtKXQVl1PUA+RqESzAoYcImpEBYVoGJkcHI4OzTQuic7OjKeS6kjcfdPlrkKMYNW+d4zQlKxC
H9Cc1DHcWznWe7vE+q5mCyMOUXzCtaBRF35FWjwcylY8ULTmmzGGp+zbnX9ik4dOHmv02qjc+uJj
z9xHpnyPfCGucmpmo1J8NPX0kz8oa0c/lCjUDPOCg9cn0vP2TArei5eW68SKtZM/h+7YBTvQpFQv
uWj0c2cFBCZa47odrZxicXMwsP2SHFg8U9t7zUZTP6cTehVF1nsapZL2dt9vR0eEN+QkOzVhbwZQ
4lyMrsV4ovpojgUBxd8y+lIWzNgwy4etRW8M4/VJUTy6T0zGAnnrUbghA0ibECEuvTulEztCQBnR
EURgSduvavovVP/KJ/tpAZwEiTM8lnUoould6onwwnpfMIwj6SZsot5qnPkkUk3kWzsBmsKOgxOM
r2W13RGRR7MJhNs/aZ466viar+Qiw6QMJJQh0Nf7PHTusW7Vey1LMc1MCO9gFiBUaaKvTp9Mx0FB
q8fA81xD0o6wGbzogVXuiUr1GO5jxCdSYQaPoMgOVfmcT4ASDM2eZ87g4Je8Fry8j71oXqpseLMN
BdNbUbyNy8S895isKQ8BmBnjBjFf4maHJmHXgrcJa14/nUn1m+5zutOqzpT2ZRTpHSdSB6Dvhx/G
/LW1/s5+WNvUZnuJarqj1UQVtE2MY53krG8sjo10NlXhAGtKTEe9Dd5Y4A892JX7FTqAiXPsXLV0
ySYf5HdSEM9oSU9g3IDu9FME3AAnQDxKOxVz0cqG83eC4/OhkqCQvTJ/Qo1dHKPQHWgFdE+uyJx3
xQnmTdiCurTJT3Du9eeSpMma0eQYBS7246GLMaj785zBVmvIwlNsfbIrjfVg3iBJLpsSQimStVNT
VtExzMZHUE0ziHXyP9khapvBXimy/h5BD/hOxo24OROzco30e4xC8+ELC8L5gAdEifQy4qX2otR7
dQUeR+R9166yqF+M9ZNsyuap71FE9sQTksODZn0+bhWa8LWqYbg0HcrfzhHD86Bq4xZ3wntj9vG2
ckQPj9FnN5Kcs+3Rx25qByy+p8bjpLHPY4f9ZnnKOmsZPFZNN/M938zHoc4lPTpGWz/W1yURpkci
aYOnGSlT1ojjx2SwADSJ4SVrgRaopD/YKcZuyobuS+p+9icJAMXwXhT4lZ9cEU7ret1MEdP63C7o
TGxPHG2YFwufNmIOuKWxSKnNk3pF4QzNVT4cMx34KnBwEDV9P4ADAObcsR5IK6iobppMey9V0A0I
77sw1YzwIUiFqMr8B6UMb0tXBXh/nXVrkgjGo27givAHKXYxIr2rKMQOMU9yzmg2HVunvZgD0TYD
TRZX1g+eDvFvPCJhTpJy33pINQa91fb1OLb7wtdfcnoA55GC9FLemprwW97Tw/Vwvq6yzo8vWKwZ
mk37lRb8q8rHW63h6rJYwY1kFuB4BK+rNSEK9Rqvp7HXUr1ZtzPLqInlWxThwYGxSpTM7GrCqt/c
y6pv9mRk4rMyXGjEbb/HX+3uTIpfm6hr3skBFCDJ+oluAsodMhrnMSwftQ/EQhqBZGdgj/omdc0b
zbLhc0okaTzusjS1WdoCyvUV8vagzNlv5c1NtW1yMlr/lLVpcXYr4jbbStunwYCjw6ILVgj6YQsi
qUU/u0W2FZKAC4ybEtQNJs4ul039JGIWkn5cfx1Db2SpjS7LjXpCT4l+T0z6LnY0pBsAKe25D1oB
2l5SMCtkd2I5HF1kdi79KbgOVUgeeF95q5pWCRJwMCc2TVYZ8hnmqKjW1C2wmw3q2Dm1fYj84RYg
uDwMpvnDqUcJWtm9LNl5jYUnpRpjdQiRZW50TXyxUBxvbXYUbJr6ad3z+R2c+k25DA2mYFrvlHpe
QFCsjXROfA/gu/sTM4HU3Lj5Y7Tqq7C+arJ7rVAtQpOus23pEmOaVFG37QMjvVJC9lUxXJSEmM0e
4lSCAOtQ1m1R/CZQtez67MTm3VBu88z+nMNzNshm0a13s5ObeARLzFbTjtBSQFnBg/r9po+9ausE
YKtbB1nlqIXVpa7Kbp3W1d0ou/Fjt0NTvir1oL43CNEtXGtOPzU3p5PnoA/55sFDkJlYfFE1D1ys
h1JN+Wbo8nuCVWhjBKgvK1wVq8Rt36pOvPbYkLEZER0vrbUT+2DCYBCtGfm/ZlqIBy01q6viNY+e
km9a4X1hrbKqLDfdY6tlmUtRY5/WOQaaNL5WDeTxeZdZQ65eikxpaYtj7hi7xqD1OknmLn2uWnp9
eqvMkAVvl7744rsBjAt7eDWyrJIHvSrMj67/DkXxazDgmbEc5UMHT/FHGmz7B1O4W2yWxsZvyE7C
2XYIcMckk2i2Vg87JvTCK87BP6yOhZxDYWBlG5Vc+S2OIATTuNXM10RQEjOMzv5jWtv5F20SwbUg
JnnKXOPVS22CFOzPopf93YzSY6076TmusuegZuNlCQvuiz88qdECS+9oJHUlNijkqHSPUWuemy4Y
t40S8r03yFbRRmIOklzc2YteOOQLuxmOVIfNjRbhMV5WcAWjqxHRvYhQHfMneQjagDA6MMx9/IL7
SQd1bFCPwpWJ0btDFqBGztUGxWrosH8tFMOO14hPDcf6KgzG9iimfsBZpeVbTx+3DBPRLmrV2Rxp
gfZGdfsJgpwFZMCfhk3s6wKDA1WJIYZE7Egq7/7Isdl36IzzAjtLQrEyi188e7ZXNggHUfvu3crS
NujfyjWx2aDlI6DXjh9fcY0Rxu5POegdLELTNHx3bOB8kx57VASHcPYKzgN680cZR/UBlgjW8376
qu3h8uD48W4EwagTdGm1HkTYbxZ8F1QB2Elk4+0DsyVryaRYu4gmaRQnJ5vi5SqRAF1kMOwth5QJ
n22dm5fN3lIsu72U7RRTkN2j580xlq/aPtmaQUHeW5u8d60dXVnKV6vaJrbSZd10DIv2SbWeOIrG
YUoZCaSnaEolb75Pr8cL0SDBRsi83wWq/0wkTrtTbZqTl21T+3QcQm1dxUZvmC0qrUJoEzb6YZnx
uxaSRFH0u5rdViXwhXFMYkMFajfA6/5kN+aRyKixd/QbJlpdDuUxJz6MIQK8GFYN4KbDA4mns3Jq
OqV6vR06Uxx9BtnOtZvzpOtPk5sYN1UDCOlqDce2Upw7bETdebOTtv7XWkFNcOuOo7kCsuFKchd0
T8Xkx3TBenLtfTo3E3W8eWyjiKY2i2pP/2TOWCdAfYKYcfAnjFWGX33hZ5hfzG7bRpFxaVR1M9Vg
H7URAzi19Id3Ku5riC021aKS6hROl2Oc6M2mMUp3Y9rNS5mazXNax9Yxs1pKiVr2qG+2ktaTTIJL
7RbfdJewjLK3qr2LOIFChdvtqPgarxVT1TGn61HUxYNc3zWwOdx8PhMCBvMjkubxOUrBWySjO+s3
omv8nJKcdba71NgwfDwIYwcXoKpgbcYM0VM42hdWov14p4a8EWTEE9gQyyc0qzTpKntcSVs1nI3J
eBe43DAOwzvGBymeNJfB1jIb9+ADmSGbF0cje2VJK2I+ciuoMFh9uz3wUwBdMg9ohDcWmQcNjIZS
hSRim84uMTrmNc2kXO1F9mc1/uGGuLO00meLSVDNTa+zd9/Lv3SSosmYvjaZaX4w+wm3KfpHsB7l
2ZT9H+z5ww2mKcLfUP/ema02lm3mlwZQyU7g2l5R1oapEFjPtZTbiYHzpWAwGkP3JFk07cLB+lpW
Y/SG3uCTa5RbML/1d0m9M0g+uLkrLl2nh1eLAdlAU3YxO9oHLuWWA+m/31VUhFgbUjpXorfefP8z
O6LXjIrRcxEkYhOFyb3tUp1ORjTupjDEYKqi5MCC/qJyyuka2bAvdalz+rSjxONdkWfjKwnyjpoU
iUrNEx6vN5Ml0FWUF82M9L2RA8Y9jWHS0Q2q3hLZNZsqqavP7mxF8Mkmu1dVoT8pI/+En658jEXz
I++gkZkqJm1Hac7HicB5ysCTditGvB8JkWc7k63XoekIlSmE1tyC4dFBQSr2TupD8I4RBVNiW0Mg
YayyZ1CBJI32UqOePvnRRAFwNE8TFhn8PMhkjyg5KXR56RyAkb+oePjoF9qwC0HoXnxDncVcGrHH
vme1zWYuK+rxho5uvJkMZRttICDU68YPSRdYj37kiVcWb62qFKvdtKUJ3VX9S4hl82D3OifHfHMs
/e5F946Wner3tAj3hVMYH4JQbR1Tzz7XdFf2KZiKXV0Y7Qenyo4s/De9jdt9tfXxKnM8QqgBFam9
G+X4WQE9eYPAv81cDzo6iT9pS0D4hIzMy+TRaaFPsYt37fZchOSte7w2DpBkNbekY/wO4Os6e7t/
5t/3749+1a/wv/OP+XoL7nAPL+RMwMrDfU0/2n9QDTbLFdEtSmDwh+RC22jTsoKINtHawqKz9RiF
oQOMB/DG9UW590i9oGMnrSOuN6hm99Zmu71tb59vOMtW7y75Ff5q2A5bcydP1TF6RI/+zf0kfoC9
YdVLPjSu5BmqygaMMeC5aredpPWxTbKd+3WgXUVsRHoeH+pBCsxngotoRiZ4ohzYT2sK136zwQmm
tbtO7anl415FCYKDRL+FYzauZRm+hl25awCi4ZaiUdmVbnkAhNjv/bizsOLX3joWIzE/Kr9huytu
bhd+VkU2cKLaW/rW4mvCQmDFcpbAiyZxDkFeXNKkV+9FCQygG7TiOiK5e3RKf5uCfNeoPv3IFUIx
+iJgjRmlH6kkr2WNBCGRYYW33LI+ip7EuylmuRnnZ4HhI+dNvHystyRPwmHdPVq1wZF5eiSAq/yX
h/OEr7Iqlb2Rc7jocvELEn6+zwlj6oglrp8FAe/MKWl/EuGXa0nDodFl2cWgnXai83XRwktG5XZX
zYGSf6YA/HazpjtymGS/iWc6f5E5kDzCoOLSoF+2G1L3efnJ5NtyHcmaCvFM6/cJIXRoEO6WH/oz
yr/qCbSY34FSpvbL/WXuUITDg7Og/JeLYE4g8+e8hj/vW66BtZmHfebsFNeyMb9mkzNf+5M/p1rM
f4mMCMGw6OmugzlWFtTdySfJaz+2ad2c9dLs9gV4t0mSiLY8ZzOnOCzXfrsvJiSVgnVar+mTfpjy
KtzVjomRqQmjdsOEBhFqToxk55OfGmydaR5Pe3SMJkMPKS9or/+ROboEjy4Xy32BQ/pYRq1Rm8M7
lwv6sdROoyV5dLAHcDcaEgmhM+r3kohc1kFkRcwvpGjv/9QO/j/Z/2/J/kgqfhGXbN7b9//6nlNh
Hm/vGZkA14gvn//KMvp3uP/ye/+E+7v/DUjWMJCxOoYNjR9l5j/h/mD6LToVhin/RfUXhGzrNNUd
W/IsiLTRe/yD6i/0/2aadwz0V3hVbPJg/y9UfxOX3m/SEeT9nje/M5usbzpIv+ngIieqZFJiNEv7
Ijp4qv3SWfbNy4ibsvLBP7mGufGoX5KGhdQsjvJjQEQsttVQP9SmKdjixbCBx0eCER7Z2HT3/JYW
tla+k9iBRMDovg+Zj1SNkGZKjQDCVaB+9MW8FBrLe+rEiBCDZNqxh8SIDXIoGPejU3fbEBC9iD/p
5DYmcOk2uB7cjV47c+OZSLtW/Kg51XaDhL2jMpiTDzaCWOzK5ktWUUBm3nV2I/U9StursPsWhCJc
t671YucDEZ0R9T0RhMnGn3BA6v50yLCHD11JkOocAkApRTvYc9cvTqimTVqe72KQYp7mp7dEk8lj
kIhTrIkaU0R/YQW/YjwZWfBNqw2PulUrXttWRIe28j+HIo5uXtGHN8cnuas1aNw4gz9eYmdSNI56
HSN9dkTlCtUsb0oTPpymbRsPPSZaAx04bEPLM3J4cyhNt1KEBxdD9ioa0/ZqYngZPbhSMumvYwPl
uKAGl/mRepCe+uLa8FLNOEleXP3r0BdHVNH995qe0tT4bKA6Ku4eYhvN8FkdUxzeVGpTUVDbqQJS
LxWzbJPY5lvuu9bGNMZXo8xHJAA1T1RUkHFHh05PT66U7M+uUsNjcvhCSwEitBiS4jj39uSkpRfP
qNAs8sTC1QRS8vpdhAU2IR49tuFNFpN3HqLnzE/Prm8RnF1qBIXxhHFWEecELAFHR9RgdoqLlSg1
7zDWyYkYwHqPrUTDj2OcxpSp3nED8jnb6FsPLvxMBui8nVL/uGBwRrT3r5vLT5fHLff9bzeXH/hW
rGMdti7LLQ0nwTrryXqv426Whfz7ayzPVy4/Wa5OGTNdFdjPf77u8jasmLiX1dR9rEST4Xv7tze6
PKfkqKaagqTqP7+95XeX30DyQlyBjqtj+Y0/f7DcDOKAqshy9Zf39/OR2vQmbfStQZCMECD/9cBf
ri4PXF5mAtyCDB7Ot5kVa2iC+mW5aAwTJ+jkopNUo35RkFQpSFNjWWKlpScT9j/42bILRbTklwsN
8RL4N9qQ+N8Jfkqtee3HfTTIjJ3w0Vipz8vvLPd2LrYRASSLSqF1khhlaz0lU800WSSJuGoOY38J
teoaDQXRcx6HkqFn2sXHX3dZrgl81lsyJGq0+EN7phN/Up6ajmziSIZDop8nRbbSjQNQEXFBTywu
2nzhyci8UM8ITFFumNY/4iNH2TT/yGxNWEQEYfiONp5zTfJR22aw60tlXYLAti7LNeoVPn6K8XlW
iDSCL1jjwJogElyCXOvXPmJJvH3/vM+B9yQ6lmzD/Iix9r/VXkghKREHugL2ucxyYgsUO2EjTOir
zJ/7NITQAeKS5mMIGtmLd5SUIb0Sz4uj0dUvy6OWCx2JxM+bdPXifamSTwgOCwbP9F35VbYX0OKJ
vRzz0+RAtXM9eW5M/gf1fMggC7dGQPXKyr/h38IwTvTqLteNEtZB8gbqFc5qpbJdg1sEEEFmYt2n
rCYm6rq4UofLSCdw72XFa5aPw6WYL4bYRA1rUDHBFzdczPqh+kmcCUXJTkqGt/ARKcuGewD3Re8L
eRyiAtxiTldxvuiHGB4W8He0IcY2pQfvNjCsc4cn7KM6wc2WFFeRf0F5nV4mf68r1Ec1taodfbHp
oo3GdNGJ37g0cZYcJ3zFgAH/cT+4nmqlWy7Mz/lh8XzkL9e+VtghPReyfXpUGhiBKCAvUMz939wj
EIo6BaBsS4dO12b2WodyZ0T063viDC6+xzsJJi0+sEhHlfhCJAzBtBm9mgFc4JipgwUGttyAJBXb
nG4XgDOEh6WQb8uBVQs2sYQrY3Rw/fRaWUV2nRpExciY6t1y09KaZjfiylj1+phdMXAWG+UUsPNp
ONqNH6zAzTxhL3rUXQq22gFCUiTkBCYBfEUIXOmxS2iTASOYKRyBcXckOnBUUx8j9kMHEKF38ILG
YQmQHtB7shWYA86GOe/Mmheno499M6hVv5uodW+rVqBI/DMKe7n2807VsKBdbi+/GOtEt/185G8P
X26afD07LNT35aUds3UAzkVQMX6L2l5eb3nqn6+Ss3BvfJOsrj/fyfJ6y2OmDDwA5hK/XAd2BHno
zzfxy+PrvDHWJlLGdaDPUVtaRZb9cuHO+6w/b7KEr1Hh/tt9y0+73gr3lkUJwt3jLjXJ1wUAkAfO
TXQVJe102NJd5ISzvwKS+oo4o9roEHXtyfnCdq2/djH2+wTAK5v7TxIb/sDnekwHHFvSwrYzG783
VJr3qLN7eD+JsykHm98gWBEQSbodpojNcJqOx6w0PmpefbQJ14XGiHsX9oMZGgH5OOVzb+eHMB+f
WwNDON4N/mYtvGuUp7rEgtciyCUtDDAuPUUzTNNbO8iMNVJhUjWMCRZ+iu4y8kk/BLfkkMlpGCcv
blA+Kbc6Uvik0832t2l5+oKmuu3QxSbu+pPKY4ovYezssA5kaGOujlmhkmubV7wjGP0/hn03rJiX
2wOURWTbVjVAUXFvMeLr5H/YO5PmuJFsS/+Vtt6jnmMGnnX3IgDEyOBMiuIGRomSwzHP06/vD0yr
l1VpZV3W+7dIZTJFhYIIwN3vved8J0sgSBXae1EXIwpzBl9y9o5NkhnIoPQiBDSHdBp7xM2Achan
KrungHOmVwREpuLELHrYlWPn0z4auwASlArsKj5lQBw4otgqipv5hLGFTqZKoKo0ToxSIjU4SJqn
xB6XnSXEHOlNp+0gMgCr6/p51yA2CFU3QcPhBBZvPdTMdB80PodWdenxKxulyKTgzu+YZScJF2HK
P+qxO2WLfRgk0q/M/FSbuKoQT44OWgRdw3XRTEABRfdGpw4pWGyNkUJvmS2YD+K8aE/A1PNQadqG
FM+eawNJ47zSgOpX512uo8RV3Xb7iduTs5hzv4AFvmHc/F6+ugMxO2teHyatIjVZ4H/+IvrN7o/J
pSVugG3NEDIfamfemT7oQjooU2hMGoeKGTAZbG9++vrdEGkS+lfXm+5rt46jeCBYRocpvk7ZkVlz
HeQpszKv/4Yj7Vcy+EcmayRExsB61eAQ92seuWImMzA578RFB8Z47bkde+UL5B8+RUNO66qS1S6H
Zm5Von0BOJT4BZnE1W8X3g80gUFc0JROU/lRYbIOO1EdW0C8tIn6Gz91bkQ9JFdArQe/5QpCaAkQ
I2NpBKAzMum8mGpklMfcs9HN93ldlgfH7GDYZ+1VTdxLTDSP2K3hd/TcoF4t7lptfCqGM7o2Hcmy
w/F5tcFdxUgoHWtbk/0XP9GGqCG3AdpZDGjQJLaSbq5p8o3C9oiwTgttS5yQYSbnm2xyt0hb/5DY
/NsHAGrIF71xX6205ZGK5XFshUmSiHFMBkfBZ8I8V7pXuZRN6IszqpM8qvSKWCTeo027tbQlplxi
IAqZDsfBnI46SBkz5pRNWEtoiuNIi/jVt/sXZjcfs4OvDnu8BBxqmAegR41pEf/Zs6zY+Ex2JX10
XHlQUZFxuxFxJy9zZ2Kn6KAD1znc9bbJDkx8nJRru5ZAoozpYJcmah4iJPY06qxLmt055D/tmiTx
ULESL1GTNzQjUKY4AjHty7eYrvZp6ua3iXA4dM39bcJ4/Qai1Xevh24N1ID8KTKLUNsaR2f2tY85
afN9iaosht4YFgvvO0UuE9hNoaKCYLACdtreltmrnZPFZSSVCow6IePE5/oMyxItZqqhrmhB6Yqk
DpUnjQjO/3U74jDCISY8zw84U/sdzEt89QydKik3icSyMpjTrowpVMyyn2njXu8r5OqTfGRG5zG6
HsG6utyPGlPPcbGBDeouMbcSqS4n+XJ2s2D+8CT5uJih/KPNGqKlBokxJdRVIgeWXWnQ0Itb/+SJ
35DL46NyCxqJUmKEyBp+9oEMdBSZFOFcWkM/lF1e7BcXYYPGp5HaE9nFqv6U9k3a//BM6IYWroSw
VPM7FSu4KfB2zPewsXoJo0uOdvFxrX16w3HFHWyO19Yl2ChFd0FoEK/aCfOqD8WOYMWRlJWVwWw2
PSar+x0JDm1Cy4PvsK143dYT7Jv0TS/bPspjetqcn1bZZFvCRrL5tAoWdsDDeF4juwW7xqzxUw5n
b43jJ3p/MOLvC+LFSH6TpGZK6zdRJV+N8OHI/AqNkHNmpZqSnf/d3DxyOWkWrgZwTWvT84IejjkL
S3PzvS3ZlKy+/10rrBwFFxp12GiEyVaOJgaGOo256ZqrZ5jfVBZFcW9uSSZKFD9jnR3QZwCttzDn
Gxtu7gQEsSKwYJtvSQhiJnMZC2s8E6oB2xCgPlD5ZVB06Hv0UtxyF9yYHrmFynssp+wqxaOchqtg
dgnNSENHJVsyYHKWE2F9l0b+iv/juDp6uvNnhKI5cNx1JDzNmcbDSJwGlWdjEz9R2nUVQp6Es4CT
GrUYhsE4jZbSebeKoQ+2bmiqd9sk9adBclM4WFOPSUJdYrcpA9H54GCroMlMmqnOPVkHwaBBDW5T
z91Zi17v72uvQhTcOE+lJx6ycosMS5IJ/GX3mZfyiDoLPfhs/3TWRDxa2i+vGI8DduDHubGJ06Ya
cgjbQCl8rO3xrU05WHj0/g3Jyb8geRP/RqBlzbgrEskReQWTtcVnIKyskM4saGnDtVa/psb67vT0
TVhESBiv4wxgK98ex5d8o7Pn0uBDBIbte4x12BhJ6h5ZduvN3lJ4cwAnB3RYmnx3FV4U1II7c6ax
ZZjlc1LStJEvdbF+JmudkXi/DHvMa28rNpljlWzZROtdVfG5ktgH9rgStMNJdmfSA0B1wfNAuzgh
zqTpA12WP51yDduUiX/Nq2pHAO3vyImy0O43LPgI8TptkbmkChEGEqYis4gGs5b1doxb2CRZ9Q4L
jfFs9rhMiC5s1KGqx8g5Lu2hX1qbTpx88VKGIV9HLgPR4s5q2aD1lOo032rf1fYJl/C9s9vIAzYw
OvD21YQ4esgbUAi+Pe4bx2n2vlR7PwOSRXRFAKNdRW23fiM/rt6NDiXQjFSL8BD/bvEWYEe2eRld
ho2o4HFa+PGuaf31MIOJxtoU3+Ofvlum37bZt/u50EpIWZm191Y03EQxfRsYvMGftZ7KQbwuSWse
vIQSPh2uSNvMizTP6Cqm03uWrQy+HGLV8JaQdeldjHnCKGrgjyAE+I1ATprstvtL66tfkmiUDd/l
7+pE6cjrqjRKCqMCn3xbEbUDdptWh+bHiMEtqs/EUyfLO1m15x09ico/hkuMmWjqb9qHtFtFqBQ4
99yr1vthtQjQIYTKbUjCqECpXpo6eTmaonqvnUiuuXnSpvReWRJ0I3ETQYG6oPSZehBmaCGP22TA
XR9zvo6PhmvJu8nEYlePQVe0zpMarN8GVundrKTNhA/4AEvxCNtQdDec66pM/5FwaBpw88CMae19
iulxl1OU7oGXz+t1wPPQ8PSfGYnTd+BHX9L5MA3utyz2OV0bxRgO2AKizLzRoQ0VsGPO1drOUVlM
6oRv9Ap6+KWsGkQtq9fuWj8nCtYpvmv28tSPnWKnbZg2++13muHOCUtuit03M34OdGZC21jVqTeN
12lpLi1T2lBvTY/wpbtch5wHOIJdd7j46cCmqMlrL2sCh0ZUWXjcd6DmrcisG1KUmFSncUWGgR8u
syNRlS5wTdB678bmfjSSR+FbRegxBAvKuX8W8oaI0hEGCkaobl6jwtC5+oZmo8OGSSoLCHLWvHGW
sHXRKv3WxUQN9XBlMpsKB4nFrdvRCcQjeucUglyzHKu9tO9ty7/YRX/VE94Oh6or1wl8dnxnJBik
nd77tswdbsqqe6396TGrrdfGHDjx9kQ+llr2mOvgVJN6saM80hVG+eQ9n5IRrWA+hlkK5tnxY1ob
h2WewN7E3rHWkqvwGveyDqkT7mo8jufOw3VkYOHrSlR+Bhm1gFZ2TmufGn0kIGAob/MOJeO2WtQ1
8Flpxuaxo8uf7KfReMNKkwbxhNi+No3buQTBMiaZyVFaepGvGZ81CuYLRRAgTJr/NWMrf7UrEDyn
dubl3KS+aARW4GRkpIve8HWkd/3NSZBkzKa3MqrboZkqP838aWgyGI9Seofeyx6VAT57aWHcMyW1
wlr+IoFrumnkgNt9CIa0nkPhQmb2ao/iC41jhK6g5FMsiz1u8eNcsCkS9cSpaGth9aS4ZkVE1UOc
PWdiqyChrHFI5xrm6hh3NBcclg7gVFkwJgbZWPGddK1rlnrjnjvZPiHUfzYQKbde5wXxAqUo97Vn
15cduL6KYro7VUhF/JWY0bk/TWlxRM9y8SoQkSOcULbWjdXvuMhYLXLUu5bp7WTYHPNpkaKkdg+U
lSfCBH7HYsyPCtk3KzlyiBJ7ED5uDh+rf26GFUUi0oLDyF4Y+UM2B42PQHio+ue064xzl1D0gKjW
L8XY4kLBgGwJ8ukkckDMQHuUnM+6Y2KwbnqCJiC9yHGjmw0OvThcHrvNuI8kNexitvfBPY9DV+5d
tXAI3hilOTeUTgYYfJAGOquN3E1ZRYTBlC2wTtEAY6TCAMMInN2S2GGxw4f9yxWGQqUtv6v06CF7
ZbOz0n0y2O/IZVk/YKLqWYzQ2XU/FlnngUf6cT/BJx5QYPj0mwOJfj1YqpQdC1cpV4zSxnR2yzod
x9l5bmOYT0QWowjpibayWfpr1BUSYeMlLr1XGbcD17ikW7PRls2B4lmUBrDxGoFblzwQYIkCCuH2
LEQTrM27mfVnvXttc+wX4Omq66q0hY/oLVsSqtlW+9HSpNDFbN50eoOncAWpIfde0biPWg6xh+77
uS/nmjbgEtOGsH75q3xdOtD/RYKHlmcIt7C5SQa6YvNava7NLRgghJ1JWd1j2Gr2K2fzqGxfS3j8
7Cc0clwt3/cWhr0cHhhUaNQDReqFzSriwzgVz6aMh2juOZYaovzGgP4mWeGprNkKMprJtiGikqFR
veQPCZ8YPe6Uff7enDhC94IexEx09OA7D1aT/ka+fjcW4zNqTDciCpaRdw9EnacypeAaI/OjA6+C
Sc3BUaAoSFfTaQNrUc85ldkJFMEjNJtz6c4H5RnXVsTpgfkf6WJIIFOFTsgs9gwnX+mKYom0+sd+
e0jpR4YL9SI6Fus8wcK7TO4u+wFcebvVLASl08KYzoz9vUKtmg6kRg+JdSBA7ugRecXoHcKy33Nn
+oxUD8Kd9lNqvU6OJNTN7qjKkvX3OiFk7TWLBx9FXfMzluPBTKanDTc8yPnTXof5kOBHb70Gqw4R
f4jI4CGaGy489n+DkCAru7HfVzPXibhNkZjk3RIwPLnjtuijYkFuhDICb2yBLrfbdkdv0e4Fg9md
3/wA6Y/Irn42MXPtVYz1bsBV3XbZgxDW85TPW2pjV9Czd781RsYQ0iqXXaFHLrToQK0/dAtew0xO
XtL6qEZtSkXZWsYOHGpEnHF6gwQF++JMpTNVd0SYxTzXPq7SCeNzbeZvrWnWUVLrJopfq9vpBl1b
eiykm5a+fywGrFMCD710l5PZuhytRZhK69PW3Oc2H+5yDZpolc0fJbDwnb6QYumYCJz77kp7MsRO
mh+14mnsfqQo0gGWmu/4ILDkMXvV1YCpX3Ti5MyfnDHTJ9dh2mgPI96y6jSMRDJxuSnKJyJW0yiz
bYo2NXB8pgu2w1PSbVPRX+u45WNYCJZcTuRN19F5Ke+xpPq7BMdwCLCBt8aKXYOIwilb6Uc75cfP
hfmZyaHcI+L47AmiOSbNAFMP5WS4DDGDK46XO5fFczdrkMdyFrRQ6zX6krKEsFWRMYDUXjhLS4YK
50N06IfakwceoJ2eTsPZz5U64f/dewr3dpajAU+b5WXpsd4zr4e1QNpdrxrUn2NKSprFDKrymkMy
8I4reyVNstTVjaVdO0heHK+LOyvtbpaS5mHrZojgaB2fzZHuS2d+q1DoRSRUMX9wAP1wfLVx0UIK
tqCMT+AGdPfIE0PXoM8efJwwqP7aFq1+D1Sg0PZNqm+Kax/Lhu7f97n47thiDHTs3eNY+Tem85Ir
9Fh5t5VHKTahUgwh69OhEOUHldV1FSdj1by7qfFvZ1RvoT9r731NL2ykU3BYvMIMzLy7avh+ghkr
UrTYZLlVwOlJ/Lwdy0+F7m9nTyejY9/sTIJDQHKwnVg/lTMUYVI9mfn9NCyYRWLE4HUs+6jWgBtp
pRUTRbVAAabLoGmPnnmcOqgOrd7BfMpIyZ1r+ubi3qNbeiiJx+GGmjjU5+ZVWc4z2uGD7fUDppWc
bOJxdQFNIl8F9UMFfePEtDuRZ1ehWesPpbdc7BR9ao1u/KTy+WqAzyMpi9ajrSqk4zXdaESE3awi
U5UPa2Z8MJsydi5c5WXeFy1SNz1TdKEn/IVK/GgTXz6yNsPvjWmi+Az6tyC2fU6hFBHxpjw3v1cF
FjC8KhjJMfEPkmwcrTjpKzYhwxzvmfx3THHgraepzqkB1eN+yWlUj03Gs1jC3p/HbyRC9tHaZ1zg
bEA/2EOdbvoEcDU9CIObGr1tkDS5OpHJee2JLI9B4MWdNb65i3PQxDjdqw4jveX02n4RZKjNo4TV
hWPqUJHxdJ6ITQwYDwwHdnHan9384XInMJA49iIZuT869A5WLgPHuLFBNezkUr0M25zoSzI1bJor
u4BW/oeE6uvrr99pN0XVn9/z9Uc8qXnZ7ut7vr7+87v//H+KKTa2CCV4FHiFEib1GhRrmu81z3j6
h5f542/9ly/p5UDJxdIZ4R/f9PXq7IZblt/2hv/hVTbtHnCVlFMaPrAkjo9j5kkOvNuP+Of7++N1
StR2UJR92GXbT/z12207kK9F9vRfX/nr6z++8esn6Tz7I0F0HX29dELriVf4r7/lz7/q68J9fZkU
ZULQIQ7dry//vKLC1suDMvWLarWXGIg400Z6lSqt34El4GQWDlkbcmpp3o3Jbsw1KpeRHXMmtRZF
DZuugee2GCmKOTM/3MKtEaE3k0GcmoR5CDh/sqcThoXvJWeFS3sjtHT5k5IfG2CVNqjLh4nkiYVl
vsjBfDO+hymjxUMazgu58U5ZvvhDc1xM9Cw2evLxx5ijQbfXog/sIbsVgjZksUAYWTQXhLy8QZd8
GZv05zbCaBcAy+lQX2tz/SAhgUicxr6ZDOvgoyWBhAP/e08gw61ZoPPNV2DfZiqnkOyIdMux2k1F
fC9MFtTURSFgkmRHfYTJf61dZH8cAP07qHb0XMcN+wOZIPXPcBeKSJlWHyjnMDCL35V5cp3VOgaO
UzDoLozL1Bc/sK5XYcWIy6zdSAq8g77ZvfQlmDiZMa5xuWl3Zj6f2NiOWu0daKRhG3aWD5Ne3jJp
b+h0NEJO5xukOQGxadS9HuB1W7WHmqyNKEnMPfrQ78hyqBz6fQyNBIEXOR1zF0dqahmZW/VrkTuf
1WTO4dgsn5NbwEXKLBZusxp3qWQPxDJcROP6lkjjuco53tasZJhXauJivg2CLuhMWBy8b8MQKkDF
bB+nDPB2qUME8VoG6Klaa3RH3qER6LxhCsSx0kPyk0F4mDCKhp7VdMwpNwZX10/9ZPm7VRvemols
AdfKnqeYc4VTpwHDnu8ryDAaaS7jKHxzoRzyHwubGuSNDaWP1VVXzoTe1AiVBTWAFmdDdAhOQKby
xVresoxh8EW8YPeaFqSFzZtvfGCa8QOcOJsZGWLiuXNeJxKFYAw5QDPyZt8ve36XMROcdETh1V2/
+q/dWp9BrHwUswJLwNTSSoCDzcitbT230PK40L03zZNTu90fQs2f83/KX9X9H9TS/1EOZGOpsu/+
9//8K52SOa5j4BWyPBCVDoqTv7C9kthacjXQnILdau6KUfPPbsZkQen5fS5QdygrfrbxSxDNXJL3
1yfxHmSlcygGon4189S1BmGHOUgGKYeLXmj+gzUvuzlxi7uMG6FyuyeWAvlv3vhfOXdfb9wR3A5A
gE2Hvv8/Q6xWVbbOQo/2xCA4O2mOjVyDdt5uhrwBS5OspA7wCLn3yZ2dJoSpmeRo/IN0819cvL8S
Crf3QP+DfzYppMcp75/fg2pU6sxJARtr6Jc7jDGnjIzVEyc/PfBBgB0r8DkYEp88UEZXNYgzKDmI
If8GJvlXuPbX+wCU5uM5FZ7uOH+hCWfVslht5ko06TFOEDy9p80l0QkWwalL38YVuXKVO8+6J8lU
z/SZuDwZjDWq/bjTrqPfNzcc6HdfkDKJYIb9KmdHJ0YgsiTLNIpQ/RoTZhZbNsbKqbvWWkfQpss8
HMYqSZnIp6NK6R+ON47HGQdS5lfuzdcvRGm7N32+vv2/L/+/uHfh2sCsBIGxkcXdv4hRB9F7JNIl
8uToBtBCrOhkfpEWokt3X2NoSKwVh1kzUVvit7GN+kQGIfP9fOXYPt+UhSSKT0zWUbeL8QTPC4ep
TPC/1vF4wDtvYKSenoYYK/PXO/9vefS/l0dvz9B//J//9ccC9S/l0XjM/6qN3v7Q37XR/t+ED/zb
NZxt5fpTGG3/zXXRPjs8hv+ljLbE3xxd11kmXCp41Jy8zt+V0Q6iacsQLt8gPFRW1v+fMtr4CxUa
NqBrbERo8OemazIW/ue1oNWdtBkamZwxiZP6KekNlf0hkwbw1sTo4RLlkH+z+PD11dcvKJ/wdIv0
KJasPo3655fT4OsXDx8lprjNeSCo9gPRr7eZIpPZSmh49blzREb23os4oaVStjc6A+HELH45HUJI
lsargPWlRhr2yzYfaNEs8sfTGzoSoZwNnEKDfgckREHfkiRtlcmubMmuKynyokVnY/OG9Wkk/+xQ
r+tlIO9y52SOf4o1QRvUKyaULiHS4gayvQ5sxd90ZHA/7rIscib3vE1ovon5XIKMCNBpAAXlD5fx
j652HAg1McF3VGtq2DsdrT2HkOWwYu4fGN5ShsjInZ05zNPZsGOmpnE9RrNmprtekvmdnMZWj3eE
UhI41kx7Q1M+XQHCkrsvVkjGKQZ/qQ5QcJbJh452bze0aUmSqPhlGs9455Y9uj8j6rQlizqHcRCb
pLZbPUZ9ldXIKN+asfX4QjsQEXhst5FnLPuNemki+Aaq/dtJ3ccM8eipR8Og4FBEvemin5b3Xr2c
egKRQ+GAi8IIFFiIYnRjGA/ErHQe9j5J91lFwoU6glbh0pSkbhGEF1+nmPNMYsg4YuRy72pksJNc
TJM461CBMEJXQFt2wIoIW1+5HlmcwZJIB3JtppFIW9JEK7h/w/rRGfu5mX7NPoQSom4oHQlpBXmR
h10uGBJU+ZM9+WHtNSKoSmLhmp7eClGhAsRwNUeri13Ya9N4X/Qt0CZtQq6k5ed1fgCJmhzzGnVC
5lrPftHiDepB9IzelRB07cSlubhQQS/SNn+Na0FnDN1lOOl8vJqt3auRt0nlwJzmAPSBGyenl+u2
HbCrwaW1nY0omSyQq7JmEIgBajkxmFFR1uoPZCEzsE6N5NnTCOyC9RAYjYkyKhcczfpeuxMGFzPL
5IlWxPd5sBkSCKQQ+dZ90B3CTBe0Rd1IMAbFmdTy6gCrITmXHb2E/GFJcp93ICDHMr9BRWG/0Mng
3Rv2mXjHIqgwYYcjDXvN0IPeNNtHR6aEwRsNCDyeMw/534lh/wL2pA8Gz/rMY714B5bYNTYUnuJs
LcxUdLTMlr5S3nvPci2/6+WA71cpnGQqxt5QPUqom/vK6o6+WWLs1/CcQeOm+bscONAUe5vByqFw
Q+zLfHqJBoNFjAikkopey2LsdSZgo4qXHQl7ZG3x8DT4FPql0w44u8f2MKzy3pydvWE7e8caqG7p
DXEs3gYdBlmC0GePtWswLqg4VdSCdjVOebAocl/nBa0NSI6GiVEwT7Kroas7lFxVZAVKmdNtsbz0
nbYe7LotAs07GoUmn0y+/ZoSiieE990dvVM3QXLSNfemKqz7ueBGLgp/vNSG/UMw51NrVR8cMrqC
G1WPHN35bwzQmBOlelETEoMha5O9hJMV6zT/ATHLzSSJoKQPRIk/Px+0/ECuNPeGfc8xYL0bu+5N
G5NvqZWhqbaqJVq7pjq1sbdHiBgyuv+BXoAevZPvET7jPl+XSJYOqldffEgaXowC4kKR/EYhF9GZ
/53k43nw68+YfL5bAyHJbmIkRAuJsqCdCRuplzUJDYGkPEYtFDRgj3a4uEETN4FlMWrp0V0HuTsh
R1NHe6Wks3L9sq7OnanimtldXUfZ0P2wCsbole//Uo31NgDCPBklwn2GX3f6Yipc7GtDYpaowTi1
W3M8DUuWtnBRpMvT8t4vy/KxQBlj7LAe49HtjqKoCAhTydWU5oUOjMlOhKpa0URryqnfe1lxNloU
Xrky7lucJmZ8TMGoHGqmqojSqYrwmd9SofXrqztTtMYdCDVv9T6nBcWKwRaBU+QmmZr7xpXNMa2g
gI3qZ1p6KQlSdJsrDXd+snxz+8yL2sVDYuHN/AeMIMteP1rV8ry0tCk6HclaTTtpVxuZvWtVPh0z
Mf0m576K9My6Tp2/wFGAwZLOTTCWqxaR+dic2FoehPXUVJX96U6vjsrfeheHy6R8G0kdu6aFuiHI
xfSr94vxoUzHR4a1HsQsipnS9C/dSqUMH/xdbXbV7Irm4SyqOZyppNu5QJYV62fdIY6zzmvMhNIP
XbI0duDa610/jj8L+5sspHwSSQlDpmNVKW4XQgMOgtBIWpvi1eweBizskYNPEefeUEczDqWd/4Pw
YJRP2GakhxRnUeaTqIrs1kgSFuYmO/b0FPeuvqmsYHSRC6RHsmreNfA5kZkbZL76U7wXVNsBx3Qz
Spz5hWHGm7LqGjoM5fSETJD7473ygPFVov8OGNEjEE2CmNXdKejzFE5ItXfNueThJ/vK1gGf6glY
kUUh9kZ+9Ga6RnqxiRmlKYqexRZd1KYmimCPGQPKEKAWTEGRkZABNvl5ZE/jycP3dF/pU3GSJR+r
2zAELLdueupmoYOxycm68UxAfBq5I8OSDDTBoeCwkTfbELRjgMVee2dDqvTqFigdiuuzMHKKMHMK
Z+nXNygYmp2yu2PTSrAPqFH3biVe6Tq8mYrB1tKVkTAZOs4Z5sgqM38myxgy877VuppZjAEtrNZz
eFms53hLT+6gPVLm3E/cRiCHLwhfeYxVp/0kR8a0Ju3ZF+mdNAFNrV1/S4pL3q/92VdqiRIFo6pb
1res5uElpdU/SknwLOnub+w69r7ErhHOHpuZa+N6IPhEIxGWDp2po+QUnryrpNp1NfZ6OIZQ3hn4
iEo/l30+7YVGiOvobMP07h2oGa2UxVXn1tZ/qZ5zBrwPKMhNerBduQfzpDNV9sTJlsUa2QWRjw0o
kcDFm3gPnAtlup2/zEx4t/6DHmA9j2+ZjKxR73vM6jfrPF5m5B2cFQJihHXzjXe5BJ1PIBZEc/na
wSaIXP9gSdc8DIB5nbYqKRtFgjHbTs88XlsrG5A0Zi6ywso4QIyDnrtgBD955o2FLQ0ipmIXrKXG
+D/jRAoQ46GqDbomdLwEuPes0AlchPPRkiNDl4vuKsDEbjR1ajugXb4yLmKO8xBMBUFzfnV0kJFi
Qvaug/3M/UmY6CTS3eKILMQIcdbGwguKadBPbN7cGWYfApPsI9zzJUczKLMiuRAEXSC2aTjAaMYv
MAldVOho4Ji0Eh/chXOZTadGEm5YjgToQVbc19ht2HMSMINkK5oIHCPF9QRswPRwWzpz8ko10d2Z
tfU+G9wrClbz6hcwfTP7vfSwWSz4hZ5piovQGNgev75smPrsgOEWbPKCHcT379OBw+li26eehwMW
Pj78NK+eRGuVSOLVejOJbf3OfcilVj0e4NRIVsHqsTFt2rJZvs8Ao70WsjsTKGBDfiDskOMIrjhR
XtOeA7ttJ11AdHfTPGhiImyjdBO45esWCrFSGDQp/Ef3XqfGCGKtZa7BR16krNxFrWJuwup1bArn
usbqzizWb7VmdWzCGuGwUyiNsPG66uhBmGGMbIM6TLMt84jTMOYG3E/ZjzldyXlL0Jw65DuHRJFf
LL13YI3Vd34yIr3xAaQ6/sLsPmekNjRXR6Gq6wibnB0iOzvzQFuF+sNFRwvd5BsCcE7V2EMXH4dQ
K6qnajbjSE8AXvaowaBCOzdTts5Rl7UHC8Y1BrWd4RmPQFW+d8o/GYn7nfhUGqNZgoaqQmBdGTJI
ESYEs46PwIfTOwKTXE2V8E6vcMvoQuv8IOQ6BbZcuc26LlrlO3Ke5dz2QRpTwVA4vLWelR46g23V
6EeCy7qfkAmth1wvLm1Bm5jz0snsiWdo69I5W3Z9lOcE28QhkeNP2/W8K/rGIdgIgim+nictHT9z
v2twxWJAV9rjiCT0NbGd4qCSz46Euz0wo/lmha7H3BY60Xm15maXDd99eiY0s+7E6qsrTjtUn9CX
OLsSlNmC0mnWt5FP7WNJkYrNWflbRuDbr3zmS+AIHV1Fg/6nd3mmE68hP9Yw9jmuEnqjezr63Epg
KQQplnlryFPrqGPtDWRMgwXYMcn+aTiMFCfNoEHqsDI2Y/ciaxwQdh1KnYc0KVs/NBbuo9V/dJPh
ppSwMaAksg+43qmy9OUANPdREziK/dm3PorUjgjXi1SqlZ9GCjdt1Hm066bhhFuiHil4kqmBI4Jt
mFUSPiTVXdsb+TNYIhZom5+/1rX2bM6gWjQjxp5i2lFbCs7KXJfA4OkOV9rXqL706pC5CNaW7q52
aDIppFqU+/IgBGbADAJcV7CtLlV/N0/rd7Mu7mdhDDcjAuK9MgjAQ+cb5FW5Haw6OFRWyeOor4wB
0Fcn3fJgjOYUYEN4LcAm7B2K+xnXwb61F8QhjCDnsXb2dLdnIA4S341jfMN+nEVJPE0nLTcmuAs/
4TLnPKfF7xRdSdKm6qqP451Bsc0pMwObiu/uBJT52c9059Ja/Rom2Tb9Nt1Qci64KY2Jw1jRwNBG
KXYCY3Gt6+4XMjAnQugUoZBHj8jFTk0tjzIPBu5S0wHwy7q5NmkSzFP72rpSRT7rwH4mCm2vi1G/
Iotoe6aOAOsqDBao+nMX+KwldqpT31oHLj0RNSmLqfGU9PgvutE9M+HBOQTeIdmiBdRGc5O8Nz62
8Ven9JdultbJhSveyouIgeT2NSWMiOSu05IwH1lMan/ARmNkj9ZiXQxrafaT6oqIHgQG1hiFiT6X
1UVk3RkV35ZqDBJH/V/2zmS5bWXN1u9y5ziBvhncCXuC6i3LkicIybLQ90Ciefr6Mu1te+84Vfee
eU0QJNWLJJC5/rW+VRstdmMmzc1gblyn+mzW6ffV5NuVFgRaYhLbYmYE4WevYOIzFIfhKmbIBIGI
dxsWTwOnbWPfBGQsOB2d3MVzNxWLt9ZTVi/+hCpmTN+0+hcadUXSwCAVS0MkobvV/Md0yp09nj9c
ZMZ4V7mmGba6Zoacp7xyo+7TB2aF6pY6NJgVR+g8vtvjh9bu267GbiALIdShdVojrOVB3eXkDWrG
nIot+TgzbOQhKSaby1GX3Liumx1NO8FHWwR3ZH+is/ppvfwV1KHBgxEKKPu/fgl90KFwg5raz7J3
QsiDuvXv7vYTiLVK68+e/AV12WXRe6+1XhlndUc9PEsCYy6673pnMHfHXYbPcmXhJH9ZdcsS6S2w
Ne1A+ZZV/vioxtCXl318LuQ/jUoGjEnylpVV9tYwjXxrj5kfYmUQcvrmZeGY3A0DWUxvMO0dNH1q
z7qKBuu1D2t5ULcC9Lkft2iua9RnDCwAzL3ZESlyJ/w4rGaHEM1kCK0+HklggvtmsoAVHDj+iIWD
r5vnng0oTxNuSgALIt7VVSvCFePnj8OMb47++l8PCq4ovEoYkbDXvdO6fAoj3RMsI7kVyMPvxypW
63Aos607R1M4gLD9cSg0QUDOTx9nV8ptnvEQt1BHUP9qEulM5ptRpDtzhgrz+2AUehOyyG5CvIfT
ztfjHrOtm56NoAUZpeXNaeHyHBZj0YYea3Re0Pim7E5reYbwabLwwpYo72q5buwY6UqHHQphVrpA
aXknng33hSHUFOq44Y9tkl7NVg2CXh7U436d47fMU0Gizl8dPP9w87bLMoowwCUbtkWAAUfLB2KA
5YuRXQOLG8N8dor+1KTZGGqen+GKmgC2xM0Q/j4U5MHD3MWlUc/VvXqcn5+FQDMzfQX6GRtWD1Nq
7MOm0hNUPMBIC0kHai+80AKpQbggISPSuwM1LH8dKvlDJUyz4GzPg3eW/A4GZgwo2XzDVv4W41Lo
rKHl/U5b6GcoPDpTu/qxdnjdZTZcf404R+xxmvQm3KE626Sq0qF/xXN9SIanADcyU1GKkBPD/irm
dqDfaEIXWcGWtqizXmadp1y7jkgR+p2XMF6XnnFqITb0fq7bqW5xujjRi+/V93HSHYUunAOFdp9a
K/iylNW0xyIKpA6OVYtvfQGQYRvtcJ0MNjAJ133PtE8ATNo9MGAQo47/tDjxlZXZxWFktU6QZAoO
5fJeQjI9+ryPS4FKl5nFTaHZ2NNphJHxGBJGbBpONLyYO9cPNbPM9rVVPMU+o3HKD4KcmNIwBtK8
FGPW6opPdQNUOi6HD5Z043l0WJVq+VOaQ8V1M86XuGaLxdnRGFVtXSmXM5HcEFcSh8D3xtus5tv6
mg+VIiYgPhM+KNspP2QdHV/FJDb6AKl/tN4lbhGvNvsJF8NGZmovts7rol5cj3cVYJ5ojnZiwg/v
Bu6rVjz1pbfunM7VNkHBhsv0m83o0iVUTx618xlTuAw/cF507rVXdeDJxVNQiWvR1UvY1mzPiBpY
GK/a8a4f8RFq1ueW6EY9sliGKP2FnolHbaSCimkeu8xKHA3oDJAXSLWBS61fBFSXDdSZQxGWVfcl
dYqR3JOLtqGZZ0bsL6PFVdVzTW9fV7N5jqenbJi6R5SsjWtOzP/wyAfFJLedxf0cQ8eF2XKAqp/h
PzbmvWeMz8LxWe61sqHefWVgU7y5YnzB+knwyUvehtVLN82qBZgVeDI0UP4bbare+Id/MYts7xce
jk1QYx71AbEw3/GdfkqxV8ikWxxHd/RgL0BW0T0DwzkOAQIIssRmduf02OH9y0vb5wyOR3zM6gAU
oXtLy32kk3Wma0I/WrUHQgU25baLO/x/c/ydEIqzsViQM1uQ6pq4X1sspIaZYwAe2dnpjbcxarDT
dtburD74zA6BHjEi2QB/kVv6r2gFX6c5s3exgzuWVBKbJYtLSZLWdzj1KIBpQFBaPtOQJfksOgbv
PTEMTGVNDZ4quZTGXfewmvzhOa1SLMFfVssfMAgsBhtSgRDaEoCqQe1ZOUUGJt6S7pq3Fq8ux77J
FspbY8d5sYHInKrxoS5Jo87W/KQbpX2IxfA10sZipzl6wd6el1mfJSgXGQufmjarpHqJeWLYhzu7
Ok7sQ4Z7ejuyY+xpK+qqFo/+slJu3MohVBk9AumTXZ9+faDvmHCak1zz5trIUUaBo2Jv+wst5qV3
hgzQYF/D4uKVY/Zg3zWY+XcWwB8pbSVoMVaot/6rDENdSQYY23PntjEbwrJZRIwMqW8h8IGL5uti
+3DwGyjQBhD1OMWWlBTGvRHpz0RGvyJswxiMCS1NzbnxjfjCuRWz7kCvD39sN7h7bWZrl5DG2lFC
tRm59h4drJcyHvaYMFhha/JOIDrdRAlIDjFj8+TqRSDYcg9+oX1z7BKbqdA/ugmS5jobT3VKC2li
Si6NXT668OCZquFJxUky7j07cA80T+oARdGfMdtzzpKRJITuDdTZ5nbWCOEsIV0/n6d8MO90am/2
fc0rL8JSfK7rPt7SR/ta9fXnChpo7tGzkLfYpWO/PbWOXW2rHPJaulSnceXEbhZxticZurdiLqek
RkAvJuLgD8sVzWE3nLAAwKVsbkzaaza0qLtsLm+S4skRqbN1u/bJXLMo1CxyXUGMO9BI16eJXkv6
IEi0LqtzhtANmtFCojVB/FBjV0h7aho85U0KeM+3zaOBcRM9pDwuS3ot8hg7M8tPu2j2XrK8xVq/
HgH65ptCuI8sPL/oiaUhY81HupOmsE46DIkD5qsypmCt6/d68GWknAnqVEFeep6eqGZATfZCfbLY
jDTAwL3Fo+nC2K+LfqRsC1858xg2fE7DVrl+rQvxpWVyIPkoeLzEa1pPEDg744HQD4VhprYp26jb
lnU8XQl9vO3L4jtioC1ccuAY9gQlDCBQ0HH7OkrPmXxMfUAdUmkoLCXegn6tJ3RNYg0rqxR1aFsW
pyMnXb9MkMUW4o6pa99MwCr1oHsoyx5AobMFkRIWgnyCW7MyUAfINOOPW0s00FuRGCkRu8gA3UCW
MtikjcloZdTEZYns+IjjbusTYBhTPd6naJKM6exox/izlYXKm5jOjdCzKV8povy6LLjwBEFzm8xc
xoPM8I1tNXVzSDHZOdf1hRV+OodzMOHJQ7jdFTXrVy6SPSsUFrEuwVoz6+uzepySN/NYTh2bev++
Rb7fryPjyTR/mKLBJX9UBqFFnDl0BVBeJw0bc0QpLEFzBYyyzp7PQsjtKRUqBmcCeFhXGzyozZ5+
qfJC+2JxWckLX+x4QhFhexUvtLRtJncICK6RMQ5cadky+wx/C8tOVx7ULXUAL8qWSt3EMluH2JkT
Pb9UWAwvs8QlFZnxvRltauN83tuUqjXsrICQo5a9xzrUjkFzISvWgD3UXbZ6zcbVhlO3wBpWz5ZH
x8ePZwtU+HQkeH/Vzl6788mabNcuy3dYXujPiVJSH2z+tqn8UfZcoZ3H1Wbl34HR8F4vU+1o2W4J
9NohPcAy8PfBqlgq9maKlKtuqo8sBDAjulVPQC7KSzJgMhVVelMlzYviAS76DPowT0GtVxOEW4Vh
UY8Nbn8toHLwRmXn564AvmdTMFDl1a2YheoW8+jhPFZPkyzxU/V9pYh5J1DNpkiKQQpaQR4gkVDB
t9p5QXnKsAusEm1G7iL+wY50stkkvVEDT5r69GIK7ZhV6NTkWa2NhZ4XanD7YTKGadCh5VmzR96+
9VGb5bIeEiQ4Uq/jNSaX+urgpWNwMOGlQB8wwyH1v9cLKimX9bPHaH60EpbhLOGoYYi2tVyGe3Hv
sW2ZkQ2kp4OBXQrAoIc5MzaetzXcxd2YFSmV34cAK+XJiNnCUj1XbPi/lnvyQB+24IWjZQlbGXkI
ft2y2sDZWh6vUYB5/mFOx5vcioYfBhIXsgtg1OZEqdDq6aCZdfM0uPZWyD1iKXeLAVlJgHjouOqJ
iCXLplgX3Bx951GLw/ga5WOYGOKzJG9qQjt+V+E5xcE7MAJCoCxn7bhKkmWcreipQXP6YRCOm1oc
x8UmZY1vuWyihygIqoP6OZOi3kwK39P3kX2IrOl+8FfGOd7IWh1nmOXYA7+soPnOJFiiNkIaWAeR
188qso/1FKtL6rBuJdS2/QfkU921SfQfyRqcB7nJE2RkdpGlQwKgCRFsstwLBkmbcuUY2YH0UJqG
hMGTTyWwbY1vrrk8ZFBSDwqbCSqxCcFPgCZQ9+dYoHl2Kf8LUY8Xr6B4pEFWUBacGTgziQD5K9by
9dmRkCIVJXD5cnJI2mdyR91Z4Uhx/LEhsszh2ut5CoWicCogZ1uASG+DQ8wPqfUFyIt7Ut9yAT/6
87ur+3pOBET+bEZVLVkzDmY/84v+vi+ERfmIvd5rY/41ia2jO4HE6sXCy8yUry5eIQZN0ish8lme
XORjne2CrmUKsVN/se2NuJnV/yHT+ueVuPYum+GiyE16clVhxgk9oL/h0PfbeoIdpt6b6lcU9Ndu
QHEzp5Pb8q703yLs+IWUR/p2iY9gVW/VPWob3sVcir23RjXFlXO1tZOo3xqe4K0ify31flF31WGV
H5hGWitFgOaufvN50dqDZZlXQe/cxHaBu4RnN/MoHecCmWwb65BDoqKUbjyLsgQ0b/GWLwkToqA/
cwXTYJ2UBZbmDlTOoWibT9ZI2iPIxxujMtg+xBGwL9n+hNaygXN1LVL9jhUEYiRnLrMYKNAQeIbT
FroedtTx2BoJ70EtNGv+q2YjvjXompuawiC/MZ+zwX1xC/+mbYxgx44Suzidb/y3nasiW9cjFEwu
5/oQglK49F7z4oxU67aO/gDEraeiDFfOkuAx6MuvcWASAxBmuS/Az1aJ7LhBWRSWnx/b1P48Lher
ja5rDJu16Uy71Bxvsqn4WvcF51n7epxIthL9+YYc3z8ItEoBOr2bk+WhiPTTwHoMWyhe86U6e602
7DyfzFdXuNfI9Hc+zRMb797wonnf2MBBZje9nWVUMW2IZfkLUWqTjTGLVBYqwwQoqP7GO3KFUcei
zEwjaFA6MbU+Mzsq27A/MC2oLkvrUOJjVWeIMuNbrd85XmR/SyLy2exPuMrXrFFFGe98YMixrd0G
CBf7zMgpJpuGDyNgXd8m4n5uIa/0tRYc1JsR0Zn6hwzzf9Xpx8n1jwoVHHQmlU3qZj7H5rldztgQ
cBQsg3FrFKt2CJIqCOfS08//6/VUQNv/l9fT9CW39r/3et58f+te+/z1bxzcH1/00+sZOP+yDBvc
rTQ46479BwfX0O1/6UgFrkUlM+3QJnbLqu6G5P/+H9vC2WnRtSsb7W1MXHzop+nT1v8Tkye9DPwB
fxZB677tEGkh0AagkZ2ybf/d5FmwC9KXKBFXlbCHmTMPm4BrRXr+d2zp//wxhakOfLitG/Vd/9tv
3dkJUlCMl9beGVYJrFGyrakuR5JRXyRs3IGCnPXSlHibivtIKjGF1GQ8xBkYgyTCUGuS6an2a/NM
DyVXY6no+Eg7JRIP36sB5YPqQ5H5F1xrSEFZIzelr+NIbUmNZOCk2DRdjI2UT8jmgPU4Bc1j5CfP
jdSZOgQn4COfBwSoUipRjtSkOqlO4U5awgjBqkC48hGwCqlkBVLTGqS61bDboCsFtSHSSIvU+t4g
vkeWihaeuHwCmvw6SbXMlrrZiIDWSCUNxwRgf8S1UqpsUImNMzaQzYIAZyDElQhyFT+HgQuVGrZU
63RkO1Cf9TaXSl4kNT1dqntDCmMIugzecYyj0GycXX/wpCKYSW1waKonM4tPveuMZ1sTH5OdIOdM
1aecKSdaARojXcyY9IYN7WjVhuDsU8wTtfcoHJX6ZC2VyllqlsaJwWTjaHg/IMdXUtkMkDiBJcGA
Wt4jqX0KqYLaUg9dEUa5aD8FsCa2tUt6VnSPFRIq1ljKpbimXC8pkeypLu66pE2OpHZWqcB2SLEC
SXZ1a+dg282x98r7tfFfhFRvbanjVjFgoG4U8yZQKi9y74zs6yP/WlIHtgLrm0jbZT9JjThFLMZv
DxFZ6seF+8T2GnOaVJZtqTGPUm1OkJ0zYgiax56losap06/6AkIGPZRsCZpgxUCwzbl4z9AAWj14
FTDp4FUmJv02WKsaMCaG/q0WogIY/EqxWn8o9BJolosq2OXtlS+KknIQnj4j76iDL3Kevbq5bcrA
3eEx03hJJ+2eTfQt614X6ynrO6vEujFYbH4n3MKTX+9jt36qao9hDHuHg2yMwOiEmbW09n1Le3kL
2cJcnYeZlslNTFzKLBKbQBfrfmvuwqbF5+h6SDULpEvm/lGLsq1ne91Mbko8hPRZaSdc4uOWXxWc
WOu9FV35RoB4h+WYRgXbe8iG4ruua7TROOygYL24zsJWwX6tPLZwXk9fkTCXKwqfzuzX3zMxR3tr
uLeFZcLwqnczm7V7g1oDMy6+5km+1435bS3EC03v3QlnBiPCoXrFoZxtezyImmV99hvySuPEc6WZ
LVPC4aIFb7PRfJLn1w3Xd+o6OxqoRHUdtNN8GkZkg8ikAGKy9SPQ7+YyROmHm5cPnB5pJomJ67Np
Jh0GK9DFMzUlZr0hSEKplVk1j/QTRids5NtcFgD8OHgEhEr7S1ou4y7DZ5h19EAOWkDvUdLisUJ0
MUaf/IyJFKSld14ujhMTA1zN+mXFK4c+a4dzzXvCy2aa+CrfAftxnVn541CO3zLeXbYGoZo8nGM8
aDBMrbGE3GLYl1bDL5p+cVaWK+sAfjBrGWTCxb4UJbneNIxXczyQOcVolU0wuOWCmjPKGgv7mtjf
zZxGvDTM9jS29jYe5ru2iFPWlL138kpMmV7+edEaKse9hiaVwKHp2X9jhTdddc5p9nMCABHg7Mz1
H+rULw5xYaJKtt7eGWmVdCwIXrO/yYTLdD+n815z8EDYKzP+VEzVbQTrGo9ZowPfcM3sxQ4EGzSr
JPPOsE9HTM2oZCENQ7C09FGEcKBvjPV7Uzon1Pbp2M8evBzb/tpE87Yfr7FsZW1nkU3Om11DfRjA
NOcOgsJodB5wJKwq5kS6vc+d8sbq0gfDHbftglztjx1ZgFV7G20fl0MDmdS0CWEiYjARFAQBGz+4
q6JdJLQ4LCACwWWnEM2zZ+L2i7tPcFJiLEYrgqBnrgk1sSNBwgUbunxrzStIl8Jxl32evZulfo4c
O+xWM2H/DR0Ndfp7O4lnTkg8Sv49GI2rOqnfm3q65WJw1cWIAlnCSRck/H2g46aKa6CNCzzA6SM1
TeboZfc9QW3dDNHEpXL4WKKFIVyePGZD35wEfuXaiNfD4A4f2TzAzvP93eB79lXqNM8V+ODcQwnE
xzuCLzR4lWfQWLXI/1iHEkpTAkcrF/G5H8QpK3FCacjlBohoTlzOre5p7o3F/nu7zEl9ndjG2zSb
DxT8XA3A286JWCpKsw5sgftNYBZPxmAzws4tcRwqjBBZutz5UfW51ckwRvTWbR0yss7qmoclQo12
EVZlzmAANCzbyfxoQvRwmE0Ms8eQ7nuQVj2SscbaAXu7vtqXgE3yvvLnl2HK9WPUWa9RGzEz4XvH
3vhBf4y3Qfq7Aja8Xq19er+UTzRmYw8o7jxbtrLoRbzPF/fDKbCpEiTbNMIUuwiK4nZwvAe+5bGF
E7xNJp3hoMyiGGYMopLucDEmF72BA01/b3CyWbtjpjryyQR72xZYzvAwNXKs1Xc70UCpKIugIEsf
9Zt2ROFLa3EzLkG/awzjeysCDCJmg3TSPEOIpx4zqz4Cwnr9pFOZxZKOwHfLrGiAf9n3C2NCMV0W
Irv0CDBu7gTNHWbnbw0NxD2d9ju/BV7ncmKLy/SSxkxH0pwCN/CuppxkWrm4Yx2JW3ZOUjwtCZtH
Tsf7Pp1Ogz+/ItNC+ISaf8Cs8z0ONaP2QGnmwa5etRczo3p07r3xwloBI25BhafoAkIbhvQjzhRu
gnt5Mwq5xPOHU0RA5ErTy0vd+7fLQDHbio66G2Md/5xm7Eag8jsbctrCwPNkwWBZBn3Y9jxZREp6
ogt2s9MX4FeFhSTP/y9DiGm/jyMnDLK8/s5LPbbEGn0h5WIkN60MzYi2BTRkadlx8Mr6ekjYmBmV
x7RS5wWEWMxOtfzukb++QtDiXHTSp/S94plsV3NhfVVOZ48d7WEqAmapsuVg8jqq7B3siY5m8jbS
zP3SQq+dVq6sTeyBOaASpeDngl8HrL7gYMOUCJp3qoodBBdIGLN+r/VWs7HbZDh0WMSOIkseKjC2
Vw5FpoeaufrGdsdrXgOsQYozMJx838aQFJpKvHt9/r5m+hvC2aeIZjU8krNUZMavbbL6+2X0nZBI
0YCqZ9Kv4CyfNSwCJ7cqMfRF1mMArnpX1zi7obM4kXi352BPelbCStZ+IwoO3QLEOcDd6Kb1pbLG
b+YQO7cBAmSJ9HF0G+2xLP3mnoFpGjlnv8WOhghWHeLAv27rFFy7wYV8jRuxs3wy7fQkjlc9gBk3
A0fUMjPcoWNpl2JBCyqm8tapdBipHhahZaKbosMKdYAhLh4Zdd3WXXeTE2A6GZZdn6C2BpuK65oe
YRJIsF5jSkqBI6M40g0G8Ex6bVytFFu9MXjz1u24zRNWNpaL7zGrcG8Ybtpc6aBt0MHa79QxtHSv
Wu1F3SJbeUuOzjibGjaE2sMRMXuI4xNI2m1cT1+0pSSpki9XtjM6N4nHGxuX4mnJlvE8cdncZH5R
HTNdaHsW6TdzmVvMBeSy3QsgC1ks5Uw4IUyNo2tsT3QoisY5IFNuMnuJTlworrqeUtQCjerUR+v9
konoNOeRt5l0D7fRYG1ypPBwEN5DIYCbBiALzlHW6k+lb91lho2hEzddbsbJ3sw8gnPtRiy6dRmb
ObtuI/JQnEhGo77q61W/m9tkaxlLcsXk/GVA69zoNpyHfK4fWzg/l7JpPzlBg0Ww8sjLPPS6v96t
+prSO1+2B78qI9BE9NanWNExlkTeYfJXHEcu5dTw4rYRO4tDJQBEFbrxRbYSs3LbdKKcKGusakbb
V3HEEGH1WZwqU1D5yxmkPEP/eMzPi280vC175RGChcNlMR4jTDS/XUJMu6k843zW0CkcKqsQNm56
W37fFyWCpgsq0QpMrCqiXEgSVfHHD2uMcsWoQ13GC4MK9Frabl/TwRpp/7THn4D0IIBriJ0v6ELF
QA+G9jWGyrB3ewqrjFyTExuutaeU+HKXeAx15AfUIbXanQZc5DTacyIunMgdgD70M84lZh4onnVY
2hF9SeomqpO/H43+i2LRK7r778MkJX91d9GwxdlUAIw9w7ZR8txdKXKq76EOOid2NiBUtakY6K+D
6Fqm4CLRdrMcnajvRrCSiaG6+fvBAAZQbTJbg4hYhbrU5VlrweFQN7sgXs+xQZevVLISWXGFGeKv
m4TOqMjK0/mwJNrtIJVqNh4aXpJ+do8z+kEuPUXBGJX8u7SVLaowKImU7iLsQew3lL2ojmgp96Qe
mxj869VBk3+Je5W3TmLilWLFGMEiUbR66mY63FhMwObSWo19quGVmOMf7jBLTn2UT6zRHUof7dl7
HjmDE1JBc8b204Q0Lq71aYH0F0tLm/KEJQiMYV7JkZy6b0oXGOuT9WRBNp3jmnFb6/AT5S2C8OPJ
8cbdaExd2MuDulWQudoP5vwi5KdGdPkOFI+nv3xZ6lbqy1GZmOnINbIi36pXW8xax9irP5wnqcPU
1SSbzIOxk8q/kyFDS/qL7s/ThMacZIZ7jHPmOurgSIkbf30bTn0UYrmvjuqhdfXqXcA2FBT9Zwdy
rJzQScaZfAXBJcQsJw+V3dAZao1EavThECzDfTv8akD4o10gk6OeRZa25UFpbEY5YA4U5KaXN9V9
dVB36SBkstFVQQW9nm14Kjdi+jpSrlJGB/XC0dgyYAUun5PEZfTQyb9A/UHqb5kfoD/kIX2eMFeA
FMmxg9TtsRI2YYaif3QZHCinIxlWjGkpsOuTb2ecSswHx54MOCpyKpzJIbGaCOe8UXaYTAm8yte6
OvCe/nlrgYAJjf7XffVhXT0YiHzagz3F9fDX15Hi0Fd6kbg/jGbZPf/ju629VZ57/fvcyLEKlcnA
JdVNm5pHzuIjaxP5YCYQ28uOitc/PlP0DGRmeVC31CeKmesw6g0VcXL4a2bjvsFEf1L3APX8nAIH
VvfcjoNktfBZHW5n+K2xXjHCapxdo1VQl2vqPKxfc2M1Qf7HXQikx4CM7XHy2aRiCvjr21tWr+1y
u5E4H/636t/6ewCvHqMIVToG/zr841MSuPInUXFGJ+behGo2REgo0vda3NFTg+DJNtsub2siF1z7
cP3r5C1Bicmzi0f10M+b7WJep15Gnne+qxeHmJfs64vUyUm1+fnqJjJuu1tbrglDfa+pZ1ONF/+4
qWaReA5PXpqIY6BOkj8mjXVQ2acce6oai1muoHNW07GFcSr5/euruzRZM0OTH1CHpGlf1mm09qY8
H6nh3I853e/7EZU4R3/UmKnxl6nJnrpF2ct+FmZ6QibudqaDuVs9rg40w84bZkzUu1O8i0KD9ifP
L7yBqFBXNwmxw9nxKDsqlMtT+kYzeUvdneOOHWgpx81D8YqVVpyFtKCqA4Nul3OTvD8ZGuE/ps9/
fxHKu8rIoF6TDvrbwZjsuz9e3+ombXXuJmc0slV36d3Kj4VhXP74PPXK1gfjxnA06/DHi199zu+f
0RqNjuW7SbbqsRTvDDtoEKF7iOw/f0H1Jb3bkM2dXa/Z+Pq07rI+YSqtbDHKDKNsMf+4qz7ARN7b
/u9E5v9rImN4/v84kbmuq+G1+vtA5sfX/BzIqKmLabmerRsGIQ+bpsGfxYRQNhjIGAaDETvA967z
k/4ayIDs0DkL6abrO0xx/D8GMva/LDCLXOdMViyuaxv/yYDGtAx+gb8NaJgTuQbzV3otmAkx/fn7
gKZZ69yMMPDduouMhOMPgVRcnap2nVFa9POKwnvICutSjn62L0T6FTgvDvvZNUh+JuQlksuIGfZA
ujXbjdWHLz2KzeC8mEgNXIwzhFCb0JtwCNiDBsOswZyS4ozeqe/Lie0b9IYNF2Nff8yX4W1d6cnw
shUmM5v/vLNeknz+VplcIan8uy0oLL+XRGsIDFzecijbdH9vHBdDaWHPGNtsC4OigUhz167rk+aU
X+iYTY/1B84mnDfdsfNl6GQk1Zd0+Xpsi3lk7VQcY74M/xpmVeILzxAWRljQy/tsE/7iv7eFEhSf
VkEbjc1VZAmWMBavM5vg+3Ko92NARW6PDYmGNe9CXh7nxxqx6R4XgK0TKMI0SN/b0b8wsJBkd73c
iJ1h9vpR94ENzVjfkWX3pd3DRy7q+Wg2cNud3A31hOLYJEBttQ2bpDd/uT2P4xXo5SaWKAINOkbc
lP5unCh/h724y8zlLqF3ArrpbVuVO7PJHfb5EmhqBZ+0NMUP1el3A6MM1j7VsF3zpEbs+oT7rdtr
hrMiURXPRgeSvDWLV2Mkzk/8LgZW75BakyenyPcPVta/BBlzfne1EL0ANplBPV01FLXSbcL0mWwQ
mnB9SF2cdzH/gQLdbiKj8tUoxIO70u9BawXnRBufgC9MElwrQ6TaX27bKekuyLtEqTRtM5eUI5JZ
SIbApniO7wGR8YkGDcYSHqJNUpiv+NTmkwWzGRFFnIs8qXY01kWnwmnlEzvfaFZL2dBKzjnlbAol
ghHS7BtH6joOvFOuyzV4M+IMj2Dufa3WodrWCcR3sQxEiW+AOpJmsJrXcgAToDHMJ3ia3bRGJ5PX
q3sAUmyZbqjFCMdBl00bHzVhW5gfAaUl56Qcn/UUb3o3Y8MD0rWfa9afVmeSlHTjy+Ce+vpbrg1l
mFUmCc2EnavNvORK1z1pxjXvIf9XsFbplkiSpygJigukFKAaKS4GtBLKRORatjege8ybbE4f5n6r
u3BdW/ub0x6rBAyp3t16WMIPdPP6ZNWRqnl/e8bOIauxySljSjo27QuG8UAqzQ2MwjKFN90FFYBL
23stu+h94ASG2Glo5KWJ17EH6Jc53dgLFOpqvrb0iu+dTYwU23EEmz/xUqfsYSt6g8kj1+uDwaBP
BE1z0tp6t3AVjCsEHgMDnJE9t+AMzoj/6x2MHeIA1bDrBJQZmz5BlsZgvZO6269Vya6lOPGssXue
PbKAbddvfB/mAOnMGjghGvuBM/A28px3/uMV7keo3flE4oiwqsHMQwwkWbUY90hln2des11MzZpL
RZxem5c8nV4JMiF+jfPJGVPq3l1Ywa5uQchJS9zxop7OwFWemyC50WvatBMfD5Ug6rVJ80ancISC
VJ+miaC2E/qW6j1o2vig29V8RAreamM0HQItwApTPMc1NS9TNUt9N7oFf5hQFTB2/XKe4ZUWNgkq
XQwH09Zefat8QHx6dar0tiot51bzJF4x6hE64+U+G5fr5HOa7ovCWHZGhpF+JlaJ5/hIUUJ90N3U
P5rADQcwvKfORkaC967JREfR3SaZmZOywFdXjQIRgWQTUfRiZW+YkpIJiyDpqQmUMPpYv/x+SH1G
DxmZ/eePr/nxMfmFf9yHw0A7zopHPPM1ETJlI5Ukb5HyuVs1990C+5QllnFUy09le1Qr1N9L0rxz
S2rL7I8BLyi9014/H5c+uIU4xeI4rzECzQ7vBX+Kb/u1R03JmRhGTNjahCJITtQ7N/HMrW962k2C
eKuvcHhTHGuQGdABfqy31U116NFBtyv/BgRvRAV1UL4Buotpbfz1mDHMxq6iKnKrzSsuIC6jE4Mt
tADOhNnaPVhpTdyPgXlsro+1X8lkhH+zOiDW+rQ4LTbzdI2aVXVoKGbDZZucx74kpt/JLaRz4XWV
h4nj3rlx/GWIyntSmAMhXlxbpEX9wQ/OFklgNqFNXJ663NwPclefOkZ76Ib40+wyc96qxyDs8Gzi
sT1Pw+eStEYIld7P++WEPn9yzQrD6uy/DvjtBilEFpPzATzP2Ws+EcXM62/pdqF+UGo8Ct2lezds
w4HsW1pVn5RVzTO/BUJWdFEyFbvxCjiJmU4sxRF1YI+C5IBLu9iom8bA6bGL62HfWot30gB8tIML
k3IOuIDnTE8au+aM+xtJqyitVp7noX0Pxf+TrZdM9DAaut5/sXce23Eza3e+F4+NsxALwMCTzs1m
N5NIUZpgSaSEnFMBV+8HxaPTMv39XvbcEyygc0Coet+9ny1XZEEBtDH0W6zIzKvc4btu6OUu78Qx
Hut8p4MVz4vBhF7QQla1mZINQQqPRc24LL0njswe4rXS66p3ui4+3WaGfUNJHTR6Pna5vlXC17xN
6JJUMPXVr9TEkGnyuP51lb2qNSXj+3QbV8ZmB9Xi8TqpmcERAadBbZ7MJX1vxOeYzxCBVPYoJKHE
/rgaln8jXgocamEFdMFdw3wtUpmp3WHWOHxDGyp5rZu/zYkwhokypV4EyxQ5jn5GWfSmycibqImz
e8tl9/YWwcx1M0+HIj+oe6Qrm3mr7sqVoAaEPIIcdyLh5uMR6r5Gs3f20NIjaZHFXl9pKIZ8Q6aZ
RB7D+1jL4afWPl7m4y2We9TaX2+jtvu8f/bGmv30Pw9Ra+plPj7O9a2uj1G3UaqjEq6BE88T9/un
O//LTXXHp9f8+Kgfb6fu/7hB/WZ/fY2/VtWjMBjPjEBkSopZo5V//Vh/vYha/cdv8tfL/XX/X6vq
qdfFpw/t5jaVSq8HncTAvLba6CTtJDrRhJHQTnSD5uXcHNQdAd5LOEzLY/Jw4cOVy6radvJnDhIO
+ch5cplS0yBhku5lHlPzf15tK4Z4UFXMdWEATTMwvW0subg23cWboZkZcm31VLWtFgaZ2uRqojg1
BgMbRObRwW8lUSD1qRiXL2HP6J5aU98gUSJUbBgwymbQuempUOpTimSbCxE2++rOzesbVf8tR4Nd
e9nl1KaMdfbc67a6UVv2fLX26SnlmHWHoWNYtFRr1AJLcfmxZqYQ7eyEcYCfSwApSm+Wkze0VqtD
EFGWVm+fq1vV6l+3AnOhO86ARBXkiZUk36usvwlj5mQcobrtEy07dkOFTjPxfG0rU/OZtNsfoSmY
By3HrVp0yxq12WjJP0y25pT9LCYTET0uJ32WJ+pfuOX8/qCK94Y0ad/468qrOlDw4VYVN63uHQtk
frxW1dVa0NLIt92jiMf3efTv6xztqvoeQSqegsXXWagTgrpN/Qyce90jz7t+PnO5Yg4Y61fXX7EC
kEP1cqmy4upxNoGD+kjVwRkpvVJ1t7bVjPH44yH28gc3VvZaScPZ6k0GCXJazoE6oFWI+O5xCqxH
SdQXQwK56aAg5kvfQ7UNzL6mnRkbS4QlHfyN+pR+2l0a4uJwbfMR1OcKRCyPnXk3W0XH6M16+Hjg
f/5atVn0KGcseu3gtZDKlgkaMfUuqpQ8LL0LTRVy1HaqnAZGfqjKdMqsFU31rUGSHuEZXTGee921
D8re7S3FxXFxe7Mv/K6iHDT08q+qpoYqUF831Rr16V/ZQHDT5DcbsHc+R4lLj1Gl63pDAPKMa+mS
TaH+GbVbh/pAIiPTi6C0P3ZZdZ9aQMVBLLkcKmqhvuvHDr3c9k+b6nHqIere63M/vVRXDJKxx1kd
cmpfUx9Gbf7VprkekR83zjHCaj10s4//K9R6cdDJclBPVm/LXJMjWa1Kdah9rKrjW30aRn5/DsBU
9YOuHzmsCm8tGSdqfv9FdZhUuyDSAqqZ6jChbFLScZns72VTVHsfhQyMsijSt+rhH6vB8qvRZFRl
XtVPUnuqWrsurrdNhFHvJsPcVkaM0ezPOUl9J7XoBjQ/a7X6V9/q49NXs4TbfJYlKZMD6205AcCW
PvKgOsNFJuyfnvogNuV2z0QJtLyBr8rMy9r1t7/e5pY9M/PQQRnznwerd79uqrXr4vo3Xm+7vt6n
58bFc58CoVC/hTpx9m7UFAe1rY48fvG0O6ntjw+PQopCigYiRb2W+k+v+5Y//wg1DYW8+uFh2U4c
SvwHUd8zlFE74j+vqpf4OFVJQLIHr8o2qgWZLI07dS5Rm2pN3XbdVLepPub/0+PUg8fgbSSv8qje
X30+bBTsttdjJlDa5o+dWd3qm0U/44z+c9yptY9HqdXP23+96l+P+vwGn5+lGeBgOvjXs04W1PIb
qsuIWlPP/afbrg9R95pqFKhWrwv1f1w31Zp63n/5qpXh8Ytcn6Ie+Omt/um2T6/66Z3C5YQv9W2z
NGrVMdtRSbCGGuvsMnK+LmbPqiA2LNeT641q7XobSaRMG9T2/9ZuVC9+fejHa1xjzjGWDitj6euo
PVrMBULs64Hy1/bHqjqu/rpVbavHq+Ps389E2CUR1fXpbFDSY3BcvwEXFKZu32dzCuEr7Igaq/w9
VDJ97Y/PqSwIfW57/ZnTCTIhWbkP1IWJ1pv7+plog6NdA2ecse19K+ziIGpLezaNwL8n4bzemMHw
RAgg+NUG2Y6epNEREZjUhfNYyATVqQV4GX9NdTtPcbFxw46kcju/xRVPuZE6CS5gvNjekNf7EeWY
QdrYTlMzsM9f+ON0MpPR1C+TqgUyBV2ZH01dXtWF9bog4oWBxHX745Krtv/p4Z9uU5duddvHO/zT
8z7eYUz9W9HCooqY+nFoqoWnjt3rNmRhJjGUzhegxHL8LtvjcnB93PiP9396unC6aeMubSGtW05q
6um55xbJnXokuiEMe7J+UHdM6hD859U4JBvGyco3I27EGswZjiPQ0xmpDlw27QXAFr25NLy1ij+6
xJ1qu0TmvcJ6s3dx2xwo2Lk06K1szTwKe2Fnv7RVfG804taT/sUqcIF7BJt4Go3DNnewbDmPuPXf
KhMBdczpeRsz9D+MBm6CdoaSYsfFSLLm3KJFgNan4WTf1G3frmvo+ps8WfLcqTPuO60/Nd9FGDlY
UhkZ1prX8Rb3YaaHh4Aw0202lQ1wN9z8Iz1a8svagw9ldW046cngOnvgEr9keZCyVqLQ07TgRfT9
tzCSpHtkOfEzuMskdTaqfANVMArhq9pbKvDB1Kx8l8xVV0qLSsF0AahPlUJYGElAw+6CFMkdcYnb
qWINmxq26HHeh22brOw2yLaFXb5rhn9nk9S8mgelW/uda3La4iKJt1XEJ8+cl0zYEzpfpuBV6d4T
zvUDymZ4gGK9pkwAxSD42ov6wYN0SERtjZ+AX3XISM7+aflFh4qzmwkgJFIwcXZuE4htlhfvk1cd
UU9UqzKScsckud9OaXFfl7p/x7zvzSUX/UYvXY8oeBgti1HNGDGsZ0NUrV1kC21R7Wqb8toskp0Z
FKimvQxpLTAypm1UzttoVZeFOGSNjV13gNAg9WY3linDT5oIvofJw6gI8SYKphg8DeQ7ZQvDbjZW
R8VTK6wn8DjeyZlqm0AWUsDq9tmfA2vjuqEP+sJ/QkY8rVMd6Wzi9Agukn2KDfdLCTEVJLnxBXM7
snbCw1ecoJJTbwTnYkYG2IeCgjaUt8UpeCoaB83DgOK4H+2959c/iKAlp3kmoqGSNlHWRMfcukY7
7oVWfOu9C7rJCRdDh0CcHHFwAe4zss4fzD6ZVcIf3hUtUQ5BE/B1JUXngjJTrxHWaQw/xZh5a99G
U5Rp4ra2SAp1wcsuZ3849Jz1qDfhwVtnpFd3U1bcNn24R87ck8xC1DKGEt3WtmgmvwH2kLuUAmvd
NwfSytA5M8+lV+EbDViT9j2Hz7vNDPHFhi04Q+l2KyP6OVn6z6SSxVMzpMlN4ZREPpfGhl3OuHQT
tXL6LfCixpM/x97TmBm37si5M7ArEDrhrWyK9jA6XFdKOmy9WYb7qf8VunFxn47pu2eMhxiB9DZp
CFcvOnGZiLoxIfWZvf5zFoV55kyRUkEAHcNl6Fsqpx4bKKf/pq5fs8Sxt5jR3bVGdOjQJkdnseam
ffRj7rBV+VbGWBWATRPYr+XOLBHlpaL9LkZaCcn0Go7uhBfBvBWj+V3zen9balA4fDg57eNUvRUo
rx4SPW+Uym4Xot2VDgHzA4Hkt64HMtIQ4zfTFewk1IhRMIfs0u6bEURiN2h5eieWCDFhNVu3NKq1
pbtfSDrPN0ZrEuMRoHeFIL72W84YJEJumkRHIrz0EtEa1+uq8t9zSm25HPckjsy3WVQ8uHV6ohwL
18c9plD6UiP76sdcDYcV/i52P63RnryQ9/AbRG3UPQvH2dtW+mB64L6a+MLlTzgp9KDaPYb8j4h+
n0q9Md+wDlVD+XXE+7pBV6AjFQ7WbcYPqRnZaUzASTW83SacXkxn+OqPRNNl07QlCYo/pejvcyc/
jbDQtpaGBcau8ggxEioIFCwIlW3L4kM7L4NT6jd18BXE/AYu4RYewQuRY/hXfXcEi2SevAbarZ0E
D2YQb8smSHZe37Ub5DunJluK5Gj4Tk1pnL0+PkDskxdMZgEZQi1XiInrUh6CVqABMKGFRnk0NL/t
0haHmnCsLoJYGBDSNFhpzgyeCD57Lo5dQzg3JNriWNvMCIVp9zQ0OcpDIveIVp1GbO5iN9XjeA6q
rgaWi3i6omkT+1VziHtM/gmEx+XMzxHYky+fUdjdIbXi7OLaNGWl3cG5/lZ19EzNhlZQqIe/tbB7
C8lJBHH/MIwWbJ5yyDmgiBWwU1BFEm6gE4VnazafHb0ifWdK0xM57jfW9KNuK+2SmTO7S5SdR00D
3ZYnw5GmHNJsICnAj/ZEgu8pFOBNzgfyX1GJQgtsT17owtGh3v+V8+NJ+Dkhwzo7ajHZ+PY4WZmG
Vm0tN32kMr8hAjTe6/xim9Tyk72VRt8To7yQjgEcqx1Jg2swKlLLP5vacD93yclvOL31gfjJjHnf
1hRr/fhMU9zEKiHA+KRcjbQgPJsCp0Bfe5dAJynUatDAk+tDt0rIBweN6R7wCV+rRIVYFP7pxqjo
BWNikydde84ISF2hJYf/HSCYtuKvejt62+xHENDV12ZotBL2CyyJniiel4GoiPWAnDRLYyIvxIOc
rD2NuRRv/47ikQX5aLF9cYjXnr9t8b2t4ZV9p7vNARrwQiVk+ENADJOTG8+EzXYPhNcSa4FbwovG
I6a4fENOxK7xZXIydGgwWrBtqttRtv5jGIfjEaVwGcOBNgV5aC5hZmNelpvAHw+JPt2kdJQzOFQJ
WdWTiAdO41a64Qp1Y+Y+Fq+M8Tj5b9vCJMuw6nK5JZ6LU98cP/XmBDMpF4yma40eZuHjhdPaEGam
YJBW18+BcY+/7ZKOIP7d75Y/p+vJGihtQYSzSKLd6kIuhR/HoReFPcGJp2W31ZamZX9yBpPc3vRk
a6/TmLr70Bo56jOtWQ9xi9CL7ITGmr8AESCDEGpxAZZ5xU5CCkqm7QsTS8zoOd8gVoGfq06jlsF3
kVq7wiFBqvIwvnhtdDDcoj52SSMx+aUzF7ljgFmezn7UH30xEXwXMmCOIxeU0X3UI5dn3FT54cYy
qvkR5C+V4SzS7NUc6hdXC+QlGOsdcUUO0nGG+w2hbFMcrAYneq+KGXahG2zp1/JLxMYuOpYulLAy
hrmb65vKekIl4a0wBKIh7rigZmLJfAM6XVczusyeTnBfcwjGE+nM7euA+gLaWPXNQ4xHyIax0ltv
4/vR73xKv6E0gVRKXeK2KbpHcEj+LnKQSMvQ+xnl6RcnD1J4xIm+6pCu7fBvMkwynKfI/Zoz/6Ed
DfGpyfArGlV8mztnV/vuhlG9j3vmDpN20sZ5xNVBr2rSBNkWjFvCjqEYZ9OySKPHeGhPbjmDVg9C
uvZwYeOJk3JtAs2YDJeu70iqaA/uLr83LSs5jmP/4k3e76YWOCxyAmT9Ae19NJ0HZAApAXprAcVq
3xC1Hi3QoLSvjrF275uCuGnBtdgzmyNxbmSmJ6CtoEEfzdYn2c9xmDPkA9XlG8lfdci80t5pr8Vo
MlAv/fJkxjTTcw98h2M/xZwdXO/IGf05n70N8TvTSW/uU4keOsvHt7m3f5N6A6YfCRC8mmSd2+cO
YvWGdBkYVoO/q/FtioU1VTo+OSdBcNFbNKBhDc2UYXdMv3OOcekVePI2eqSJVRjrWESs5QzEyc9q
x/teyht0sAmjqmyPMRCGQxCy3/sjg3BcW5rErmd1+kEmuf1AWAGiFxqh0QF66zeI85fWCZtLV4BL
llGjge4wdiCkdyKqqkvHBJoAroIAIrmzu2VqMtbrZPK+57lJg5DM63WFEZm933uOIM9NjACwhT4m
7rQvDRv6CPiM3pIVxdg22WQk62VAz0PakptEmC9Tbby7c5htKidhsuAG2a5yrHyd5cmeacNrXYLE
69EckF7dwtEd3bU3cvk05vrgF81e9igJfBfMzkRg0Nw/A0Nxb4rkvtetZYROIiXeiR/E/d26MQUg
oghAKk2oLHrDGU4QXcQKR17WsxeOJklLhBk9yd57czxnfC09/2vdZA2Ivuw9TjSxCXoDtQ32Emmx
f2X2pUkd8yVr3K8tyh4apMa2CwVROTiSooLcdK1rYfNLdElBjb2mSIiutvOnFubOhiyDtZwROyWx
9lwkRL60Okb0csq3OvGhzNXmrwQU1VtdZkS78V8KJ2HPKdtN2JDvEMg+2i0+w2YCkOQhTFuX1PiM
aDNo1mW0CGqvoertq2nA/C6x7QwLcjAz9qHrTwcxJxgPMag3ArB6bDPQgZM7rkMSrjZuk2jbIXww
ud7sQCfTh8m45ALCYpqx0ilvIlYhQ3o2w13pBICOQyI7IHJgkEYRu+ojN92OdJAyrv43zTgdxrTq
OPRBYE+LFSHzblMdw13cd87XnOlSQgrEukSVtnYa7IEBErZ5gCKI+j0/WLGjrxraYrLBrSwSMnzg
bdlYXJu7LtkImTH54EyWAV923MnZRXkWME2coJnMY7aao1mshM0sefDafU7YZZbn02Fqk4dcuOU2
8uWRg5oUuQDyStK5d0WAHt6TZFsLoa/dqhkeEjLHnQDxVuTadE4a1GkEliVE1XQccOyBOzhg5Arh
BL0BuBjhYs9e9AQQuMlFa4yERqJ8RHfEi4KbpnyUY/vixY+R3YHPJBuhD1NgBJCDikQc+TeasBU4
OUkdDvnzbG/GeCgRWPU1B7QL/6okr9OL/JeoIk6UvvcD5kmxR1FW7F1IBY4BSQxMBBrB2YB1gi8R
U/XiAG5ME6EycQLR74zfcl1rE+EqcforHsVP+vf75SMeE9F/d6hygVnPnhs5Ug2buoPThXtCCfIV
ZtNmM/avZkDwhOvfxgCOHKvHQto5p991raU3QUCKCJeIR5MpyMoKk2pnYyEKg9DCmcpfWjlkFnMV
xtMaXfrSnVeOJNyawjAavKbnMtA/Y8F+zY3QvJT8esRmNhedPFQ6AsiDDadoScfJip3fWE+Jt/Rg
hRtujG6pQUx3fV02u5Ywlk1cy4o0FyPcun2SnTyjW/1/bfH/lbbYdoTxf6K93DW/wrL4X1gvH0/5
Iy1GP2wL4cNV8YRjWgta5Y+02LT/5Qjkwa5ucJgZS8zmH2mx+JcpuM8H/mS6juXzGf6wXox/+T45
gcBhBNmYAkHyn9jBf0d7tp+2/85JJU90kQ5/BKge3//Hf4P7gjZRuA6afhN5rG4uAYBvPx7jIiRX
1fjvaQsxc+z9GPv6d2/BdyMqRtufzXjmObNNWbgLyv4lgsV0M/so/HEiPXsyhgdISgZx7ktFY+lR
/WfxYYpIrFspHGOTSev+qnKhXXvCpJ39oVwpWVJXuTtkUWdF1lKLkv14NeeJuelQEPoD/FMCD8tt
F4E9STIh9kLO3ioPI3fXpgPQtzZPD701nALLfksyLbiv+6zbdZb/ggGHc6SzrkXg3gt/04TjdA9m
O35IvfwYdPbFkJ53S+3zTG5ycywG6ydqpJsqmLVTiF6HwiVCzFo1OJSEDJ/Wv8VkytYhTPlSkTC1
qUtyrfCZ7J3MuaSDnp40DKaoKdt3cC5v8D3FjczwHZa0kiHIAvi2PSSD40Cvuwn6XWGMzqlaFv4g
mXFmP8Y8bAANQ4dp7KZYh3wbLblRsDKFlvswaCyddbWGw+qLTLuUvwypQxEK7dAhrkKUGZ5SQns2
cz9xphgQvy2lbfVtiJYRh2m20eMtwdzqy+m8G2bIKtsOY4dqucy+jFZym0Q6CSIT3uWJRCUm1al7
A1nV2fS6eUeiC5FnNgUS6Jl0QE06vyb14DYi1ghydku7gASkUUPvtzjasGscQ4KX94VT4C03Oq7z
Ti/MlcQnfQpmSrtuWlOED72dmYfuHheWcaRo+vGx1U//6Z+4/jsEY9lbrel/W3ax14E9HCjPYE70
JMjUhSyvFlLaJCCWzi8iCyesWyN6K5GQILfo7cRyMKi160IukiwTsfIeDe0Ojk99oxbqC33ajBd7
XzMH9roxKWlEGHLATy6WnY/VWZr3Y5Zm1ERM4BZYduYFHKnWrptKVTm7DYTBfDEK/2H1qbXrQu0M
anOeiK01HOIN1BGpDkb3o121qCTUjWrvGBPn1cpjMDCLSOGqjVRr19usCHYYpcjP6EVr4Wde6Zho
SoONV1GGUXI6pTJUCyWnU/LDHA4hlemUPFrHjUAJLB7CRnntFCLvr21YNwJToN2247xV8qwIKP68
bbIfpElhIxpKm1wXD/dD2s03FrzXG2dZqE21MP2kpaZfMXJ1viXINwwj2FdDkdJU6ND6ov2ANOGh
iZaLb8xrGlYZ6BT7QnYnwg6/esRF9thUwQP02o1nWV/wb+a7UfW71IfCeQnjkEI8B5u6wVhOgmqh
hG3XTb8tjb0Pus1w+ROm5QkMLWDFEj3CBQI/O6EOaReWJ5HTO6fgFm7xVM030UKr1TVtuoFSE+9m
W77GeePfxFoU3djzM79saqwpaw9QCFkMkd/fTBzwuyByXqu2C08NaZawjvKd+ohKXRblOjo+YeYb
JTtTdwxxktevru7Dmh6Zf16MMfky0Z7giNaBZ8wPrU8mVDmCa2BKcUlm+bNDLbi2NAbj+nAbh1Rm
lisd0JjgHf13dpzrytjVeUfnsXnKPCKcSF1+0W0mON64dEj8H3lFzuo85g8A0/0mu4lz/XYEj40m
iUfUOOPDuSSGbkwIVp2yc0UXbWHlfyM/ZmPI9Bs8X5S0MrHAWhAoJysmVOayK0h5ZwHlYYKtf0MY
F2xLIzfXsu8vMXXxXZl4KZTGXqxiCip0fhCiEf2HtHwS4QJAv8OZcJtVc84pYgDujIdhdtmbwvzc
l7BpzGo+qUJFapMz3plno5ZPXoTSf3QCDIw5mVcUvoE89Fzf0Mofamc8qZSLyiuTBVXYgiGZXmQT
oSZKtGbjRcV7alG5l17/pumwf5BSULFFpoctDsFUPTwEnoYt3x+e47kmNCyZ7rTE647hNA67WJKX
VWU0CIUW3VFRsE5u6+THIvXQn1qrkPhnjG05GewBoVMOLqDEtEnxncqT1sBRX5zya0e29b7tKdda
JM9uHTITN+FIQFtibh0bpKJlY5Ns4mDtSRLRBodecQ8kCd28R4m5L611Q/F5Z1k97Jw8/TUhUMBW
Mn3ps+kOUNn4JbMt5v+WtutKixlu2Vk7HVIzQWXDBh9WfzCTgA4WVOeFWHTfwe5f8cfLk1mkGilF
EU8O36MpExeQ5NmmDqoeVm7+LKuOOBQ3MXZGiewnqcLdOGs3hTXXMM+78H7KqpPVefpuhierUby/
kD+gr8LRa9d9PlBgAmv/NCZNu3PsftosPDLUl9S+K6fa5AaSPqoG9U/K9CGNdj5XvIRwmdGITN2z
vo7eOupPpa9X9EjNYxkNG12P39OQQMgxDyixudoZ7OXagP0BodjjEi05gIYi+gaXBVIJyDqgL7Vx
hFMMWCXzt2YqtDMf5p1GI/g7KsVbAzqkPb8bhXXv5sED5tZzmvGbCp38ZL/95tWU9qV/HssFccdx
m5o1NvckZO4ceQeagAcGl/hKCLPfRBH1PSa6t21uOM9E5BKoSdqq6YSAwoqKwmuC40C76Rtp7ISt
9ZQsaCsmBAGMERFZvR29lMJ/y8yEy4keGhCFHe1C4lefl8nenQTHpIHGCRQO+YiRXOv91N/7s8k8
HEgiI4ORbohNKykLksMMhnPdUYkyvo6tTptPs79JUdyMJGWTiPaMzn3eSM3+nTau81A0XyCO3FKT
pEcTdumxIbGE3kRBpE058HGT4NBaFjM9J823lXcg1U7em6n/xAe9p4XUr1ttrGFq4d5Z/K25+JVM
1utchSbZGPqtpQfe1taB5IQWfLbIvvQGY8thQT8A4dLgAeraOYdAgZMoPulW/bsqsXU3hOntiKeH
0mpQILasiCEtpd+mcX9KJ7hLNJ+EMr0+E4xLoAd9qLVMjduulxdrauN1X9BDoh/Q6HTk2qH7Yvcb
5Lx3WRc3p0ggtXTpNoVOiTQvHegLGC1l7hSCfeNRgeHUH0L+IzSzJqsW93/7FYYvSbB3MUJGZv4A
iSZ7Mg6izWgw9ADxHOuH43xf6rWnJoCZ50Skwuoc9R1Rzlxq0/vRZSij2yGdOEbeRftzWPIR3Fn7
MRPRSH34NUJ3jKfOjjcZvBTD9b+Sg7ZUtOEEzHDYq2iEV1HpJ02mhPyCRd7if38vZgjI/BB06JK7
CteRX2nN/eyRraStIzdxzpkgumyuuBxpsbvSUrxT9G9JQc5C/2bA1mRa1EjJDjRPkwEXMA76C9dS
ytX9feNBcTGCWNuYxZLECThmXOLVcj0uDy6AG8Jmhi3Ekl2wUKsjAK7QjpbxidpWawoToDbHdhHH
awzJlumLWjA2/TfkQG1ySQQi3RYv0sY+M+RFsmVBbWlMFtzfH+XSJ72R2ix76RxDEsZNxnsWV5NN
PU9PltWAxk0qCloLK9ztXW9T1YQ2KNVrNYQZsyRiI1sBJDqyw2dZZM/UUKYdnqVpCy+DwY1RAfXA
M6BSe66ICAUpAZHMCNhjGEQ2UrDJ67wFkk8ByGwpDOeRCT1DMbuXBeXFlCS9+FbxE4pp+JECZdta
Zo5ZYxj26uYGeWTomsMhh5xolfWEiXuebphjTDex7nSIN/Jl98Jg4nnm+wQ6aOspLooRV85x0D8A
F4pyoRbdMipHSeIu07qz0ourRUWlEzIcYlBfEHsbLqlNCsnR2c5EyNmy7UPDIU7TvVMi3VwBstWq
QnQky6hcbRoLbSTYqUAmsihifa2oHJy7IO7oDAypWGeynC9Tq5+C2DaeHKt8CbJ0OHAVoZks9fAc
DvV5tnP7ix0G68Ty7rW8ZOcmAfIuceP3PrIgHI+le5ravtx5FaSEoEvkxVsWQdT9mjNCmjNqfTfa
iEHFoGZIla/3R7LaDG0fBVjnEIKZhoBjM1W4I4ZqnQOxotfHLkLeCoLqMRd3xjAdgoLxQhGJH31p
O7f1EMBdj8NLAbmZcBLLxJ9Ls1KIsd21jflDMuWCSVc+3nJpqJ7w/a1zrflqdEn4RXhUuqhyOhtm
4xohxoXzPAQCMLUJ7M0efk/k8J47gzQ4RGTQ0Zb5IjQEe2s7A4e0a2Ba68PmbhQO40+97PdN4pzY
8zzOq5wyRWwUHJXlLOBgOuHG1iJ5Nv3pQWbtuRLlhT/CP5SZk9zbxi+rbdKLXR8hXeEmxu26sQoq
7SOXeCBceAry1iWX1KdPV1fxdJfMEWVMQVM2JRG7LaV8yHvkcgixzgO097PDDrNyRo3CPz2ade/S
otPn/ESIR3OUjbcJCru5+CQDU8+T7a6KB67nMk7OrYCKro/NL4e2UOiHwd5dd/XcnbvWmpGw2/dt
7JUnix7MioiPeZu3fHTHWrjwnIJDH/AM4/s1ATnzCRHjsR1wWk8uZWwnM82jKNv32pyzXWKm5UEj
9njxLm9L4rjwGWGN9I3pfvTdV9ezadNJ4zjhadNo+zwkMopIu5Y/4Op814rJuu+meriAYFkXbqGd
Hd0K9n5vv8fdnO1LW7dXE3OsBwvaajw5cpMzatkzfLgMRpGdCmdgPOetCx079YQUA9o1jCsDbhxn
Nth7vWXUdzTShBvfwWS4daaebB5TO+nw7Q62zN86yxLbyc8SGLJJQrI4EreCav1DWofFAZI31ZR8
y6x5unUxOuiMKLZD0QF4agzj2GSvBAoyPSHaYJU5MtlEPQXhfoQ+G7UJZge+0cpLWpediwDYKPJ8
DK58mpgRfMFpZt/OJIXracA3bVDYp6iHTYoOB5LHv5aCiSwZYLdiVWlp8GCH+mNNlebAy0JyJVCD
q3zBntm4+6JMydOqRzK6ZXpnxi1pQkFw6wXS2k65fYMq6SHVJUDMwh1pCbDGFMUkzCbRN0I0BQQl
iOMFw1TmPeR0j5N/YNZ31iLaRlP2SIQK9d5AT04DFk4MLAlatQE0YjkNO5vMU9DC9BkoC4/oa7ZB
MiKlIYluZQr/xsZi9JQiznk0Qrn6WqfO3u/Kt8zLdAQKzHG0MLnr/TvZjTpM9OE5koH+qKOh6ji+
iHrdoSLQL4Mogy1n13RdND+JTwaqK5puV/iL3dnM5+PY5kTuDD1jMgA4d20W5ndeFaWXrP0JGSgj
6cRqcIS74ZdqBgaY1d6xbngJbLbvo3GbDZ5Yh0UE5bDpKJmHTXnRbWefDMQ+0SLqTtB0friZYd36
PTYaf6FDJ4bDv5qRgEOtAzJSqb33lTvtetsFlFiIl7Qph4NjJ0893PuLETnlsbeNL+pEi9X0MXSo
a5BWPF6MJGd6P6V7lcHYFc2aGPLpBosqO0IfzbhnDDChY3juoSNArcnvI0uHEth8W3z4N0AkH0BU
GOeY3nvU0S/qKxiNTpePW8Ky8Eu7qbaaMlntXNd/5kSTHY3JPDIFfqucJjtPoY8oABfkLsg6d3+c
/aLeJm7lbYjnwQYQ9bvMaytGKx5MSs6R7DGvKT0ThpjdOW5N4y5OSf9J0sHaUDUm7TvXjB3YREQg
EV6qymzuyEvoH5dqKrk3feK+dQKFTSu2HFMtSTxAqMYyXvZhEseKn/ao6xwOwyEsweFJ4ydDDDLp
iwmCngPdM4mK4yy8mG4GkMIirddSi+W+qMuDn7m/Eobtzzaj+75mFhlpmjgbDqEpeX2YiulH4mbO
Olh6PWKYyMxrYYV26E2fyePxnWMSi+xChIbzwPB6gKlN2Fc8dgE6JHLFCJL53c6QlQuBXbrx0Be5
AsVbCIyUBiMD7N4ovtRWuJrmSaOHNKbMaE1v1+XC3so4bhc0JCwFwWheLJ6dekRaNDbmRY3M9I5O
TeF0kCLL9qXLPIGXvyQR1CFqjvO03fVk0pY9iogqpAtJZ2vDpex2QG5y64xYtfAf3wQM1ruOujVN
NRrhs3OeTVpnZgDKKJ7zfdhnb+il/P/J3nlsN65tWfZXclQfr+BNozoE6J28QupgKCIU8N7j62vi
6L7HuJFZWZn97ECgFQiCwDl7rzWXl039g9XSZzXV9qiREe3EXUvKqFoRC0TcppWWe5sUsKcO+54X
Dh/6MIfHIa04P01wAIjVyK79XHpKQCiCk00M6lWbMSfmbVlJiDpyjpjk67PSXFCbWQx8sTUbdj89
Bpq1TZp42FGK0hc1WL8uGj8iry0NL6nB2BvQabJxmL5WdA5rBZ1OV2a/atiH8cp2hg+jLh/wOePx
XmLrI4IzF9IlwWiJRlmTwFxARuHZsSwKDo586qLZX8OCDfczwx983A6zVvWRmdSvfpbHk9XQEWfG
SDBHAY6hhUVCT2U/zCTZQwchpjjTuWbgG9RaCh2dCp2hJJ7pCLmdJhloD42M5Odalscr4bNXU/9o
47h71emKbYuZZndrNz/A/4UKIoL2AoxhabUbxjFvpg3Szf6+qmWsf0ZO41rRSU1MasmDj0L5s1Ee
ci50QZU5p6APX6fUgX4GbpW4ZhaWX1THDGV50+uAz7nOyGcmR1wPx5QerBqCeO1S6UQHGlewgzI7
Q4xZKrDP8+WABTDhJYiocrMcz7rTICLLy29yZdenYsDuabH1owR2vDMRPveUzXbp7H9kQVk+T/wQ
o97mJGs444NUDdu5lILH2M93Q2NwjOX0P5RYYQLaQDExbKgHDpCJIRt0L2Vqu85ksrcI14qBo6EF
6hsd2svQa7uB9MVjWAM+5DIveX6rgcBa/ktD5Xbp4nMhLRjM2xoYGLRwVNcN5UmLgpDGdTO4aCAB
1EMDP0TxQ2Hmzjrnn2IhaNRdGDFCTariYgeXMa2NY53UPknvKYbJJL1XpAjmwsAXYDmtQU9XYgrU
QVan21a59gQGIVJ1N4TUdaYwsYCzpV1fqQ1cWdx/egMMoSfWi1aQpexbs/ihGgyKFDTwWx/Y9AUR
HpTESgl2jIo22hCwRyD9rqPZpnSs9miwsf7DLqtrjxpk71mDpCF9kPKt2NGkqAG+VKaLVPmAOX35
aKEAUJie9VyJ5jzaEJVokw+UnfzIqu8V4gSHsuR0OxiUut4lHdhwbhdPMuEpOyPQJILTHBwSxOwU
2fAGTVXhLAt02x91KopZN8M7pox6Gprkm16N89bIZu3kZ5mzrabse5slEFAmx9o5vZxSj8zpnGj5
KTIZXPiUVz1or/GxGEgslEq0OSMdy31ilfKeRuHRKeIr1+QA/LCfns2M3GkpKS7AdBcVdLQtx4iJ
oRE8+NQ2zzlqnWj4FuXRcLITtFqmr1UIv1vzkFoOk7RCejDi2DqKhV33MW+HUgjSEsTWsiSpACme
awcMIavMrrfRYFlnNTLzMx8bpal01WPzzTA6Z+8vt1orfiOHrT4yqe8p4HMuGDTzNbOk/FJ1MupI
TX0og7E+xlGLV54569pKxnWJmPQhXxajg+KaYEinZ6aK46W+VvpLaTndUTewxzB5UE+S1abuXBUG
tai4AsKuxPvCSQYvT5U7NZTGR3lekEfTjDhinLWtoivwg/ji3LAprb3UxeB7ZB2tDw3Lfq6jbWQz
dnU4d7nwQmI0h/N1bPj9FsX4Xe+raIfbF9l6QJg2urOzE3SEd4aKwrt2P4bR0O9jDkOHS/Jj76Ps
SuWLFBTKhTnvfpYtJnUmEvV+ZnCe7vXCaK6OAm+9Li0Z6mCHjdqvjkOAZq4N9ORoApB3DAq36eR0
BI57laRxMWBqiq6VrNnEqPdlxkk4S6X27KCIjak43dktB5HW1wnDzFNHHObZonQYGQOZeKX2NBjq
sawreyvFQbQP7CVfqGppnlROck0mBH5W0APvi7dNAv1Ad4pon2U5dRocsICXFvYkgV4KclgamGQg
cPJ0wQkhClHjaK0UubY2zKLn/OHwu+7NX+jOPuXYrLZOjp6PHMSh6bMLzsqKsnsDut2vurVRz3iE
i9CdHRwFIcXpVUl/eDuNY7vVUy71MdOmzbAA7bu8KjeRVG7tCtIOwKvuJTNqrDUmun6LfvM8WeV2
ypSINKkhPBpp+yDbHRLXomVbR4bppd09lb5jnyjgPgUK15LUz+n1YqFZmx1CQOAfTVXuzcnQ9sy5
OTg6Zm+T0W0zg9ou2q+a61omMXu079uR8tRgYAqXJInUbeRsqxwIL6Wc5lMLRvDK4PQD2Sh2UZyv
NZmLTNM1r7lZvMlTgS5rGj66jpGtPUKoWT5HZ1fGVput1yHMOYCxF+0GpXsO7b5bE/4g0Xa7zv6L
OeoBivpq5hRoUiB26NxaNJ4ORas/IUoF4DJ+0w2uO0Otk4FsdIc/ECO3vp9YE73AwO+ewirPN1Rz
KfZmSy2J4Ibu0DWguXyKMEUIhhkgL3YWKmUYe1POBDhyBElUwbnjpgtl8Ot2TIIXTauAlBdHPkzO
QJHVXHI1hpDhu66Ph7gFfBnpEVp9ObgPOoLm24UmKprHAhDCGGrYKTVqpy5CmiBnH5kGpmCUpZ1T
X7FJQBxbGCjDku0mp45FuCoI6MYkNjxQYXZVGmjtOCZ9TizCNL74LSQwiVLNAYRGv9ZHDm6iMoqj
j4Z9xZDmnh9LverN6sWYB5U5SwRdnLlMcYxThRCZDDuBjAWHc6pSlseJX4gVJtM+1cCcBNoMEH9B
tFoC2zpz5VVnB1F64DwrMbEyQUw4gqNx+fMXbC08MHIuEsn/k+aSLkU+8enEQtLUeJOQd/ZHH9rX
GCUlzEaMJTBdfHKxVixk5NtNsWYRweHVBKqsmB4yCq6JXhdr9r/WxM1w2WGFqj7NbQWxK9PcrBzR
igY9jiwDCdmwLJw8Z4qvSYbX/4sXaXD12s91QTuIducM2OCvPMRyiTkXCxGPOKsMRmPSj1d6Np56
O5mOTTDLjAPYGcu2zUtNk3r+IsNIhEgh4exMVZ2mMd2KRSqn1cz77HDblPI3ZdIkaLlwLyWZRSLq
pYxBGkLWjZeOtMNNTWf5kC3sS7GWLGthnhqbpo2v4i4aieM+tF7a5eOI/EWxaMs+9IYeWeQNChOY
NnCcieBtqXTgWVXfe5uiWW5iRUpb0BC3BVHwp05dUPBhgmrEgJRtioowzUFl7WhxspN6RMyLXCEa
9TvdTpTN/wjE/ksCMU3WjP9MIHb57D9+/p09+fWSfwnESPyi3mWZypec63eBGFqsfyrCVGCTtmY6
OidVQHL2TRGmGTxkmNxr66pqG4r531KEGQvt8m+KMFOxmJCpKuozx0R+hi7td0VY2Opjn9eldg45
1OK+Bku0jPWpURKeG3YIVuhuuOAAV2XI1YWBRJuExonkXms1q/UzE6GcLir2N1Pyt3mr1ms9ppgG
X7CFi+IyK17iLvBqSsr4oRDMHNI7W3cQ8dxBn1ezDAihJ3s8ZV60KUbruc78ae3E4MgdJb/zm8LY
Kjag4YDc1ol80oIQ9rkuJzefoxjh7HxoliZnHbePnDEr8mhQQGiBsmX81W6UWg5ceejJW1D7vdxK
MiYXgyFxNzLfD+onQ+te6lQuXjUH/18+Xhzbb7AXUEnR+oHmJZlEB1uvrqDJSC2khAPjDFMmWta1
jyye0EBLOfqqfkjlLruTlom0Eg6eo8KVxA2aEbiT3ks6Lp4kq5EayK/dkkKmzEfHSHcFV5g3Qq/J
DJnOcxkup4ZKwfA1HOxQRWCDdnY9yvN9MrwZpO2ihTUbWPr0H4dZeXCCfliJV2Afh2BoMmNSbRjM
gIwdcGoIs62GFLN2NFO3jvsevv6dMUclPoCsWWsbhVGJkqXg9CqdnV3+6joFSa/cuWFLFSqI8g14
FX/j6D9NnI5uY/suvT7ziL3av+CTMZXjzFjlOqBuXufJFclAt0hrAO04wy+rGd5Gg0oQbqR1EEc0
AXPSHbvR8ggGgXEfpyin87TZo53aGAipVwjEctda/ClGgaFzYNaHSYmcMGo1hIlj6ASo2dqoXzq0
9ZEVLCJiGUHwjGS3l5S7sh6SszbV8dquaR2lEw5WK9HWXDJx43KdugtiKTrTxkH4z74p5lh6YiRR
UnRczUVGevvQ8zuwJ/CYWDtKz1LT9K6saAJh0TxZj7aaBLugKaAOdr+MuvfPlVJ8z0lW2DYLeBUz
jLlKKUaR3S6/BnrjrAJ70Nk9/nGWnYJkVGz8UqAztO21i8bQRmj/NBD/xTxor1yANxEW5qjGHA2j
esUkSzvGyKfc3NeRwuh47fUoeHZMTCVOpXHYtnLp+ZRw1XBstmFD1KavjP255luEU+Nsw4jsyl5K
Rg9QQLrD+rk3B5TLflPbd2z1zjYJxAqG1FhjaiapPMlfuWA1J5sYS7fRnrQ07N6qLn9Mg/xZlqXe
K/rU2DnR2HhAi8Z+QH7EVHM/hTWDbEIzyZMe5heTQPMV3gzpQ9KiszI0dLZkJmdoHy201/1OkaR9
olNlrRePCEpMEnai7FVdolgylYpaSXIaxbHY2KbE1F/szD6FuprtltNVTkQZzrogIGwGbty5ZZD+
WcEhOFmyf5q5CG9ILwJDg2/0SKWydic1LDxZaoszojKZBlvxphqlT2BDNK7xklF1b/Dy+narkQ9r
6t4sjenVd5JmR5vD30elnp4xzg74ORD5BzUafqOV+rXRNNSEid5dV2aoej6NgLXU40KTFUPZ1r3j
e3E2BK7l+y8tvNInBBMuvmrThcatu0nGKKCQ4XUHzUzVGQuwxp5QpwnREj7EIs5OIcFRX4s0js+5
4e8bS+fnxlcumQqqy6FtSRkdP5H5GY9JEOmLRx8S7dQfu3yEid5SApXN90kqMVgH2ZFzPyNMnSB4
DPCSp+QME8VCW9a6cGEA3m6LtRxQOcNNm+HQ1+MTTCP2F7fF47ebX88Ud1q1wzuJh35bFQ+NhGFt
mlG5E28hniLu/+MdO7CMBw2ilv2h2igoO4VWsDML9hbtwr9WpYJV2oML8ouFeJJY3F6TWBwRNNN5
2G6W3OLbQ7fX3O4TrxYPYLbXV34HeXUiVXh2xZ3/8RZIYrvEE77+nXiX31a/Xib+y9cq1s8jP3fS
F/618b+99W3DxMNfj4g7f7v9x+cUD4+1X7ijVdfu7X1vz2vq/nEyAlwHt/0oXvb1AW8f/fYSsfbn
08Wdv326//eWfb3yt7cXu8AKGtAIty0syx7gQ5MSnqhK7Gnx/mJBAHQDy3/58n7bCPGQuFOslY6+
L1OjBjI5vgWYK79e8PWsEcZDgp2N6ESQlUmb01oBf3GOi1xxi4D5E22GboPN4p7OCpkAE8KPuFwQ
ZmNuc7iIe28PtQDvt6YvHf64X9w0lheLd7g9+vUuDSHaFOVu70hK4CoumW7QlaeEI6/jJWGBUm9J
3tuyKlVkwXzdniIKemEe2d5vd+Z+0u+T4vXrKeIB8To/nBQmucPVTyKH84BkkoOROVTW0cZw6g8T
L7WdY5UQLoAAryJxhbVap1uCqI8WYJsiDckO8LUukeNDdV1+7+InWopTQale1FZV+bEVx9pBfJcm
fGeMgfO93TB/bvpPq/nkTK6v8nx6T6USioEQx87/UsgKmayJtvpLMPvHzdvzxMv4NsoVtEu3tKxu
N47lEcGktdfRQ5Ab+j0PnXpT1w3BHs6MMEnXhjc/Mx8LssrQGkAaEDISISgRJCtxsxqpNQBt2GFH
1xjiwEskAER2JJNZHxUyXGod1iZy28WiWdbsIsEGlGVQQPQFvzB1PU9mriova+Jm2c7KtreLvTSa
IUIoFpA3HEhlXM0LJB6k2NV2foQFwDx3+UoFnkgsIIus1MG3doJ4My6wOrGgQvqrVAysELgLkDb7
WoRJwrwTeqEJO7s7wdkj8QM7Z+pLu3SEu2bgxNdFMn0uGfAiTIit/cxgs9Vi6oKqoh0sq9FgZUvI
Mga61uGiaqdOmjGCRkBl9tUbyMml/l5xOeOriscHMCEQwLHIq2st0TH3V/TuhtD09xABjWmml7aE
bCn60dIHUspxVvwlilo4XqIJh0CEMoJWfOEORxWQQAoPlu4Ix1S25LFXsvTXmmOS9MCc4NyXWn8Q
3wFHdoVwuKvoBUNWxkXJ/qeV1h8Gmrn7Kn24qbZwDpJS46faDsH/sL2xxBIRxD4sSKlpWaRzztCA
YV63+D/URf9uEIaFstypYRNGiDluNCvBuhKLYFoIrVqmXwYpVwDF6tiihWzLoG8zu7I6YZklVU8g
5m4HoFj7474J/JUXjlim7eVs6FjIiKVg0zAKXBKm0KupixDtt9vmorRnfkZHSsjv/0Cg3fBpzqLd
zxYVvzicxMcTB1wm+IeCpycesX0YovTOb6iuG/Xrdl+bkG63wDH/IF990aJu2DwsDxCf26byxK9O
HEJi7ba4ofe4mjBcjfWdsdglhMZLqLvE4nYTMd/bECA8yCfg+TRbZleIu75WNSLrVtRSdPghsBqF
vovOAUf1svjjJnF6m0xDziPEZzctmlibFjeIWAtUfMIcFgd70ChjJYP62coTcIelwikWIc2B9ejz
fUEG8Hc6tpSgIWZy8akINqTYdTdA5B+8yDbND41aK0syqLntiBNA7cdhNOOSmZCuHE3hnCnj0osH
7OXIQpVmO3HNEx9I5ydtFArum8WHk4tqF67D1FMXn066OHZUrDsxFp4eK4/tWzq5ppZ5iGgmU/bG
8SO0XCMmoCCKnwbhCmrwBymLU0hsbCfsQwuWMrdVOI8LMevrVyDJHvRgKpyLAwkIcHBEWYUDdALt
sBgmyEpNNmOYPgmaoPjixdrtYLCIZDroj/mY5xilUMKMiy9KTz9GpdAOTp0bR2tZSEwGpYpivLFE
DbXiquYM0SFF6xQ4DpE19OMiZLl92L10pSNtgjrFuJVqgBf6EJmsqhinCC3SFq1YfGz1vNtaTXlf
JXAX9NmS+J2n0oo8EHD4Vdd59JqRrNJSJlm0gPc0q8kuxOeglM1ei2FMdzmkGvKL+Zg6g1Ud7AZA
VGGe8WkyOcQZew7hZ0s4We/qil25jr3Umpex9rhcVS0VZkDaSS8alWt8CZc0o6psNc6dHQOTR7L5
NJhbjWmv+/XuesHdaeLbnvg/xEtipJBPWW55gVWjKxipr7cAcU2zwJ8lw/Feru7NgP0oVJawz1Y5
lQrSNyyA3CcenWNk23XTPoUd55p5Dp59P/U38eJZafTvs45FRW0C5ZjFK+zoRE/BozhEVU8MWIPv
P8t9HNltTHIJQk+xYTjzGkJP1RP8gWtNXWAtz1RzpV9hw5uGVf8Ntf20tod27QfUydEJhasRmwZs
4OIgFrkkBXiK5E+94bdo14DfG/mRHMBoV/+WwhUXbXsQ+VC+o7QHU+8wIfdXa2mLxGHYuTknFEy5
KRZ18QR+vdB+Pqy+7jYkJOAKkH2vbyN7yTQevj5bWPYWmtDBXlXmctJdFqh8WVBk8dKO08w0vxZT
/RJI7cxke1bc2VLYPWbyAtyGSnfi58QmRdM5blEcaCUEgJarg9g72TQxJNJpca9mqXAAn+PYY7L5
77F14k6BpZOa6UgeTLgVT1aXH9eNTCfWxNMQ7tBru90Wb5BEOegFApNu9389T7xEVs2E/pv567f7
snjYR7mMMMz4kcgwyoo0xRFQtAg3J13yGiN+zLNkPjuzkjxMtT/v4uEhrqEga+iw0UUtJTQJ5YWv
NdB5xpUxOd+DIXuZywl7SDqQlTL2CF3mXuKQqxDIm+Vr0OXbzEbWrqWYdcIOpX0eqOAAelgg9Xgk
rq7+4Y8kXg+l814I2vFETcnvKwutUTcQCEtNUpKT8TD0s/RA0PIPBeywrenvjWaDAwkG/2qFQX32
FUlxcxQ9H1YdnWaQCs8qta8dJSbCMXqjf0+ko3h8QNu5piuUHkin9B8rmmp4VMcPPWzwFWS+dSF3
sLnQj0V2S8nlI1QLutI+xPu0CEBiR8a+nQeS0JcHG3mljF3y0TjI67vZLPdxYKFsCeeLeFf2God6
ZKD4iQiBNqgL44zg37W29BbGUBiGslYPhg7hJJvKDqoB4/pCphU5OvNbpRBZnOdGB+DdmV+GMsQi
xIec2gH2SxNpp7KplDtmP/wgGK/f2SbermbCBeDLtX9v0RY/gmCaqK6xtTM1hdkxk28oheetNbbK
Vkm78Bsoa1QgbFU3hWiXgGIcB4sodyOxaVGIvRMQ6hC1kXbXB5NyyjVieMRbTlCV+9GAopHH7a6Y
CoIYm3Z4y+iUiVeGBUlHqGu1Q2NYyWPXj+/ifjmN0KcF/nhVp0w7z2Y7uPryr5QQoUkqV89UBtHX
jjWAO8kMPozh6wvWKw6nqG7MfT/I3VOUzA/iDYeS2OresNtLOJXmpQCN8/UFGkiNVEzQTAuTdN3Q
Zz0oRgxMYtklMtauUB3eEcm1REhq/k6lU4/fPz2Jd51DS3HFIQazyb+Kw068UK9ALxqF+qDLU3RE
FE228bL5OY3BVrWKl6iAA4l/bzNVpU4zqXDu44ACqzNp+Y+80w9IrtTX0Z6JkVCJIw+A+9wHowQu
dHkGgZ57w5Tib1Kkxxt9qqtDyQnpvpEI4ghAI/6gRbT1YRF96yLkOhi/cSEu1VGlMHeOxoEm3odI
e5BZafjGaEtdx4FmHxTgjXcTwRZf72NEICcGqX9LDSphkgWsbNTy8A6dFs6A5T8FWeEBtPbfGscq
1+jIBhzT0BwoExOCsmxtPaLWK6b2PZhUvm5f5UJvZ9VVJmb76z1MWvhZa9jvc2U53lgq8SkvqEOn
4dx/PaMD2dHPc/NhN4bmxanenpBZyBdjQU2K/zJyDnBi+yMt7NHLCbM7oecuL1YDB0VsqIO8H07K
STxBLjua4W0dndvWcs5cIvyvZ1nDio6b9b1HosU13WrO2O5mDkElpoTfpD/SvzaoAGMy6oN21vSh
wNgCZjGpB+U7dc2v7alk2+0kKbz4Uu2fogitVqXp6fcMcfmy45S51NycmEMkfTW6Oh8OJ94Z9aPX
X8UT4G9Obi1X+qVVpvKkY2ry2qCVL0XH1wOUDINgWf+kpUMpcmjlB7hGJde2uQF9kvcPsy1hSVPM
6meTgmMzO/2j0lAlpBHvUXF8ojyQ7XUP3eVFaoOHr3dzwkecjcaLL6XSmm5WcrRwhF84mPDQhbb/
YfNliacmWjuhZ4qqB6PQ+12R+GB9i8JAIkZDQzwlL0ZE5mr9Abwl9sqkqi+qog/HxGgglaKveJXT
6k48lV8P8si6faG0kmxafhKHarbD61A4aG5kbEoa6WD68ok1JrUrszWlewUj+47Bk7RFCRo/WgEl
6RxR709A/3Tfe+k9lvTcC7wUqNcltEb92Ab2uI4ww7zqs44cnt1jqvZLL9fRi960uLmCEY1nlCO3
bSS8I3q5jIxexTPnDr151yvK/ej3zm6Y4Pa1fX0cu6p7hKZbfO3vCStPgSngXYpLAPxosc+IqMPT
2IEi63wr/DZ3yVl8Fqd0vsl9pz1bodSjN7PbQ0Li01UhOQrpPgec0p/FDqqYyZHyMNf3PfC4PZmT
07ZNAuMRAwPt82XH+GawsWlXvfsy52pEtsPZUqXi5OtKjgW0ab8pmXIUT6VS9xGFOdfJbCiOcI2y
rSKNwMtzx743ZySoYQmGocvqterU0luCFtMb2qI5QY8JLyQUo8DI0vZ7Zt9PXWb8GHGguL1jSVcN
/uKhrHT4MkXfvcLWOYv3Clv5F8Ki+In+Ani7sRvxmHHptgIEPWy18aOPHHwWvvINaVO/ns1wPMZz
HlyzpgBbvGyPWIibXeBIF1vmYFKWU5N42fJ68QwtOPxPb/y/2Bt36C3/73/ySLyP9uPfPsUrLx/Z
5//5X5fP4d92GLybMKo//8ZQ0eTllX+1yC35H6ai2Iqpy6ZKs/0vfoql/sMwbFNzDNWkf64s+Yv/
7JYb/9BkEwcACYwKHXPt1i3X1X9gAkOOr2kWnmtV1v473XJD+3uvXLdR7NO9t/Wl/W7LJtvwe69c
B/UXVJzVdgsmL4nMM2FsAAvW0nN1SneW6aLYrKyDr2LV8bqn9kP/ETy1L+QMgsyFS4QrbZyBV722
5bHztwpW2HyLvsiAjinvnNjLwLRCGn9OWlo6+9J/SLfkBG7yDzryTAuZTWS+Fz4rP6uj41l7xyMH
/rfv5C9mzN8YMQsB5jdCzNdnBCfmGIZm8Uf9+2esfZW0A3wrRDdYL52iPIQdeYy2dhcP/MhhbCBO
48qXRG9GpDz85/9cd5Y9+Od/1/mmqIvJlmxof/x3hu9jxehi3tnPznCUfxUP9ZWINvm93WS/yDFe
ppW/rEf9oQCieqSMljxKG/vsPNqWO18rzHH3CuL3E6Wdj+wy75P7BO/XhZP9cI90r1lHl+nDXpxA
K+PRirfIOovd+KN4CU/anbwt7c+Aac9aYpicfBLJbN7pb9RRCnJDCGdcGedWYAEow6269+o5e+5h
uWl7gxKwtWZEos0rSLSUSufKRTXfnLIT0LSfuEK1Hd1rG9mp5VESsL36sbooiascm6190LzsvXhW
yJb7ET/xcTbja/5r3jJQiTbR2d/BaE7UVf8R2Lvh1F3jtWxv4s9pl3mdN09riItJufqlHqvGbVG9
xdKeaX7zHWYgxgXJy743+Bd0T9rX773tZeq6fl68ttgA1DUZvMHTUkN+9pttGt9PdzP2inMApMZ+
Ku6TT7rUqEKlc/FkbOcH0tHy12x4kgf6kR67IzhN3/IPc4Pxwof18SuuXOtsMq5WSB9b57EbBLve
3gzg2GJvRLRv4ROgr/qtzzimUf8SYkcjQr7X5Q34Yeu+fh+O5vfizr+2xUV9RIVvI5VC9BggSXCd
B9R2Fxjtl+DQz7vgzjzCgpsoc9OidsuP9FDZMNtW4X3hab/idbBRuw2MYaI9h+9tvE4QoBDaa3p4
Ur6pNKGLu+ipDc/2UQfizuzAdBl6rvPjvNU34VpHy4sfBXf0m/LTP5dY0s/zN7AA6OyvKCHew7N6
1nBX7ZvSk3IXklxmgNldYYQ/QfvJ4+10tF8d1PNIOgsv/azvQRGOFzyU+lV+U+kaPwR7q4YUsEKV
WiAaV1znqWdPYKhoEUKcKhxeu/ij29dudlUfFOKHn4Pv5qVrjq20il79Z/t+jlYc2ohTWw9sJmrT
S3YdkLusM+1k3TfgcdJ1ucu/D5u8dONdtUu/OR7nEy6DnRufnTvnhbYNFk2rdMd162b8OlbpZ3+B
ud0d1fgpLtzqylUfx9cGhC+Z0aBureQwfKPsZQFv8aAzqoQdeum6/TB3OMKJDFg7aHEpebrFxrk3
DkG3Cs9N6WJnN4Y9gVBMDH/QkF8+oLnJ19a+R3o0syNpZG/jM37Wcqdbq9qtL1nmdvvwnMT0lTgH
aq03yag51uiEOtPrUZcwi/6ZPodrBpdvSOPTrbqaduMd1TpzS+o3VqPn9n3ydtMufNZlF+1kHrjB
1SKnr10ZT/5H80uixAtw9tz3++mVqtZad1bOfQcPEH/ldqr3Mnjc7RhgKlrZV617du77c/sWHmJz
Zb1ND/Kr7GVeiCrpQbnWw//n5Mzl7+9nR1tRDWDqlgIbWVP+1Gqp6QzL0VSrXUO2YO7MWwDUr3bU
eP/5afjfnYSXf2M4qiVAZqr5BySMQfLUyb5S7QxleFr+hTON+ykYP7FLZEBwW1eeKy7x/xoL/AfX
HRW3zr//dLoqU4rHtGbrjsxl/PerqxZUuolmv0EOsuQDR/7aGPN4V44BQ3VTk94Vo1mlTrrxyxcE
+Lqn2B8F5g/PB6jZW5JJ+296KnwEJbOt8lNLSRnoQHZQcJBPSTdeRxpbsIeBfSjaBMxajvS1vZjF
cJ+Wm3kuhlVSNZd25JSRzuQYFTqG5jS+YjmuTvowUbWLrUNibpDaNi9q2RmAdPHl9zL6pDQvKHXZ
80OLh3bDUW5JwbRTtZ7E0+K5NazuMTAa9eyk+bHCq+plCQLxRYC6d9rmNFp5tJ0CLmS+XL45fbEP
DBimGOBTg3n84Fa4Zje1KVWrkTSIIkOx1R7kLFG2mjzvLdiiGzOJy5UOTVQy/c4d6PlT9Y7cAbIx
Q43+Lsr5CHztLacDe5U7VDMQ7KA5gYcOfvFVLfHf0MDFX1ZHv7q6TS7qgHQvKuTHxPT1c9RXVPxn
s+dEpRJYACYksaedUdX3ZholrjxlmzHCpIpbXGMj7V/qE8Ibzqk58wwOOWTJaVt4KOhobEozXFXc
IPSm842konzXYtnCRW2dY7DhHoGZXPgs/TrV2rQ1Jf374Iw6SicSndQMIYaV7vpelcD+Gs0eT/J6
HOI7rZB+OCpblhvzk0ECMdu7KuzsZ13o/s4oTa5ns3qNcVOGEtWetjDJrIjMly4ifEAnu2IgfJtp
MIOEHm4lTQ9kiqb5aMzBo1zWbpwoFxnuLEL+O2X8WY3GAw4sbUtc8islyxe0zR/htZPDbN2MzcMY
5pizgifclj9jewRYzgE86xgejOZ1WdexFA+RDSFXijdGpnnBuMDbZYmPmFAY45KQk0JtMHNlkql6
KJ/IpI5jwDsQXsLSeI5UXMQSmj3d4Zu21UMRFxKidF3a1ZhA4x40v5bImFO74SUvaefaA6KQEtia
NH4CjUYOlT6NpfrTB0MwTDkiTiwsVO+3UtJNK5MQTS4U5h1aVZyWXBnaC66a1eQHjCIQo89nCg9e
CX+nGx5LzOZtGbIdiVfSwtSncJvLYGR4hQxtZkw/HUCDFuRxDZzcgEoKHJfb2tVOvzNp4We4fXtr
dvMCTH9SkSXTuYYCeHS0yNXcd+QgZdjnfeXd6CXXApaRMPDKjc+YaILxce4Nogv7Z7sZTsBLyReV
NzrSxUVSiBkc2wnXyTEyj5lVm0cNwcc2yrLrFBox2HjfUtekG3HRqDvcVlJnd6vAuswUkwoyWY12
MWdB+/SmXKn2gManXZx1uwaDOVBv6rgUS+oHqaCNiCIg8MYkrt3CoAWOqks5lJz5VqVmN57dqwGp
2STsdhgyE6CBsLbzta3IERKIaGM19Lz/L2Xn2du8lmXpX8Qa5jAY9AcxKduy5CB/IWy/NnPO/PX9
0HV7pqrQ6O4BLozrpNeSyHP22XutZ/1+0Gfm4FncULPJVhf5dWc+Bh3qB+b4LdZF9AzqTHLoGEEh
pNWU7g39I0nXqKDfL8XmK3meBRr0nKSB9Ye0yEr//n+D/MUdkRxgLmm2gYnFzmsGTiHZfZuoy1g+
J3Aa+6iXv+tQFjxZHmL3kQRtst4elidMf5SLlADV1nTaU0kE3yb2GZVQMgZ3+XnZyvekclunOWWn
6SR9ZNh+DsSpw2a0yBXesHan9/nKvV8fmVRNP40vuQMVwhGd331TXiLC3e/0M9WH6KM9qt5ECN8m
OJef+YGSXYSYsJHfeI/0N/PQXqMtqDgVrSDr/AP+HaNFsmvna4gsL5QtMpJUnaa1jbP4yOyFaGcM
vQ0qDxpgIWYrjAY76YKqJgR8s2nuUovU6yixJhB8QoFo6zAaPs1H8w+29u94uOMYTxNHRTnS84vD
T43o4WU8ykyZ5o1g0W2m6rHTzsnOlm+8lDcK+fARwNeL4UM5fIh9o7ENNrGCQkP5yd6XxC9s83N5
T5aN4detW8pU2puZvYktj8beodsiv0AgulKf92W4zwYWUMs2k7MBwVzzUeSSOR/iHhy3E3nwVFej
q7TYeHZawtPBtXmwAls8kVjLWqqJG8a4bb2papfAoRU9rm4Ed9QfNQmqs5NeatamQ+6Obmx6kQAw
hAWB/cRGpwt+ED5OWLnha9b5MB0pTs941Q2gvjuAY82bXPkKKSyAo2Yb6AdecAG7/IMMQ2/HhxOj
oRJxeLDRTA+rqu6Mb7zGKfcXXSt8yMpW5vXQaYl58mgnmGsGdxY2OLZxJF5wmBVUl99I8pTm0HyW
6Ic/eZgWmEe6ITYie7D0PeAGTiF68TQOu8m6C2eWMOusaXv9TgzDsOWyyAVAeBsCofPwapzVPxBM
xNTlSIZeslmTLRjnUTOaN8KUGY4kZzM+6H80V7gsL8ED56f2zkC5Lp66G5h//u3wndL3rThWu+EP
Z7ICGdW34sVn/ZQDZ8EYuelex+cY7IZuW2duGxqE5dYE5kbC/XPlNdeIoxYW6zt3gPKJ/1FOnEEi
zYE3jeOmXT+v6esO8NFnjVJ1cWQ6dtguKxdU9OsALArHMX//nr9X7E9oybknKaFIJe02mAVv5C8Q
zmPUfv2MWRgYFk+Thx6Gx1J6I2mIvHhQqaHmxKmbpDYvosFB8pw2tnaUatc4BHuTE6jJuYZ3yuMx
6tThDSocMXjp05dw8XPd1lM/6w/Cp1q48VMo0cmDXe7XFGJn62EFhNPRn07Tbjim5K2HHlcuGkth
g8Lo0KMU2NPnPAHGoLLJ/syWnbyJ1jE74nbmbAvepaDYJq3vk1E35IpyE1GbhBvjjesK8BOkqKG3
MRAJW7DLn/1n4qrbouVkHm2LaQNYKX3L/E63KQY4gI3u9AJSO33ANEwO/EggBxbvjQD7Qt4Ips34
l8F7qLvjseZAXjiMO7lqOKLSF3Cz90bg4GJPmh1dOJEX+zS9DT5VnnUzLbt/xRqmTL5pK7vWlt4k
T/b158ynmXPHX7GwfeyyU+wpzwV9Bdc4HlDoLdcxd6fHGi73Y3bhPHPvvGQNclNPKctY6FQOqnbj
D5qfcJufSaN/G95Q9r7zHC6cdM1iG+0HH3RNWPGss9xZXGtHKMb0EEr2DP6C2WDpiefgidyVzu45
1VX26HAs757aB+FeH7QrcfPdm3mxys17tGsP5Na4lAmXYHItNA+s2sM1mT3TX1j0d5Znfcpu/sIW
2j2CHZOOk1eew3PzhZhthmlxSmPbehCQ5VFuPVefvaOdWGHVm3KOn9MDSjp5Hyp7FcQJZjcQBwQY
pMeq21Xio35RT8a1fMHzRoEJirAInYCrTtsy34AtT0Ol2UlvRrtfHjjSndlhaIVwRow/OwBu8gbX
BgkxreEYPbYCO8+dKtjzuucOjP4DI8+VCfkmKa6icBmYZw3qBDouwR+CbSRsQeLxPgURpohNmV7A
GJSobhKbQyrQ+pXqe6KtMpYUC0dOldKftv6kqrDQ9XdH9RLdhI1ibiTPvMi+dWUyhHoHcn/I+GAd
/9ux2/QbrP2yA/V/Osaku7mmda7PTcSGdGYoLnFX/uBcUHZcduHr8pWff5c51Q33+TvdFZRd0nse
bimLLHd+zH1i4C9hvFekT5AOiXkJx1P8DjNuzA4Luhm8uN3BZGqc6fA2N/28D9NDMN56ZpCh8ANP
2DcNt0weWX8stOiZdUv3qIZd5uivguVwIhhP2Z0OhPImPdAAGbA9PoAD9eoLE+WEeu4SvrMvsRgo
yoc1eP1peCif4najfXVeiPX4VRRtk+kxEzpeAKDPbGWsj8QMsA/rJJlAenwOseTq9sq1WYHx5KR5
EqvdPXnvDBseD3XpZXoLgis8BkAM3U7hioUprRGU4y79JniHkJfC35Hc6rN+Lt/L4IgfPH5KHs0K
K85W2yb3tfBEEfMxEbCEyCd2Gkh7++RhUbYLG8WrtIX77vf2nG/wz9Zb0YfFiYf3FKdwQ/wae+e3
qTkd7HzNwZgiEkxwNzGRn4NrsTXc4N5/Y56vqAJuQwnSZqM06HY24Vl082dDtIPH8qLa4VN1hFaQ
fhBLWP8oXv8OXyv8mff5h6xcclw4HOpQPJyGw0guCEX4lT0vvpCS9TiIvhbvun3szu8qk8RnVnVy
KAoeld7YmWinK9IVdhFla74QJIJ81XqgofQBlPObTyTNH0OiL8i5YBbtB0BDa5dMnuBGHmZx0J4I
P9AiL8ou+beyUMW6+bdGDlZ6WawDVkNmgYWnGGdUDsPjoO8CtsVZfGeGxVHhE/IHhxNxo4ZvC3NT
xEabDrJV65XcejEH21FlpYOumRJwBChhU8cNB3XXqEY23YC2Gv579cQ4OntDHhacGuWnbb6w9DaP
PCcgUYRGBbvwmxqmeGgoEi4KwDVoS1QJe6ODx+haqV3dk54ad6N+I45H37kiKLn0n8la4jqObsNx
+GN8je8BSvHQXj7rb06NVuuUjR38tLo3sdGQH2JiDNtorwCX2LNE4LO+sV9Os5Mfcz+nunTgiY9n
iGn3BsGR6qO2kganOhBaWJ9jdxE3CLPVP+KOEjH2GzhaB/VUb2n4sbzUbnjO7sUu8dFitZ995RLH
GN3qQ9nCjtqwUzyYfn02zYPoT9/Dt3nmqhRCO78tp+hUfFm38KE7IdBSP61d/NIcmQPTP69fptmb
ix9peZw1yCU2Ry+InwUZvo03fRmmXzGmsDjK4FniQifvcYqx7A4mhEx1msXDIqu8zhNsiD3TSWz2
hghwIJMO0+83JLE7DXkn+GKLKBItYwsCnO/+fvj9ud//+/01YwxZyNMUllbZSwdrivE6/X6bBAV4
jPNjFnbbEQLRpRUlwn8mxVk1O3HEOtPVreqYYiO7hszrVeGR9/NKh0yGYBByjG1oyQPxkdzYOdEQ
QFRiB/XIJbaiAygg/jYL8ZKg5qKHzlTbLuCQN0FRq6SDVCmQK/KigECxeOilF8sJFRW8CLIwRLcl
n46EHpFmlKXR5wyi0O2S7i6leuTWfTtepRxfW15kXi3TYRctCu6OwRbsWiLoM7m5tsyxnTLAyxJB
hYESTvKb4gB+CdE1ZbIDoadxx6yhaS4HuafEU/QSx55WkxMjJIaEP6zDz6UEjQeWZqVZsxWWxMw8
1VRHphKRjJSYm2ZCf5FN5FYS3nVQgZkyvFlopJjjIVqNiQFhboNIHGPUKnddXQbCSqp90hMXW8x0
MlUheapKlO6VgeySdTSqDwMxFNKSddSPVMhjGVyyOHgnBq/ddzJ20BJZrJ6w/rWL5oH3Jj4FmKNR
7tLwwPn6satE1KiM1Z1ZzlN3jskqsmaKirxTd+FoPUc5uLEEE0Y0mPvWCI9BNb3pKYjdYRSYk3X6
Y5B8ZH2D7ciSvtUKvJw2MK8f5iTxxSBm/xX8pFezu2pyWMEYYYEaqOCDLx1qsGB6WsJLjijqLe/f
WoGp8SR2d9I6aC/jT4TAVGs/eNkasj6ylyHK2FfrdKKnZv3UhXGQkBTBaQjonBT8DTnWayLo3FE2
BY6+y6uAQXHbTYBoazH6WQKNNhKnIRPSWzQO0Tagl1f3y3NtqOa2TwTyVAWT3rc+MmEIx9d5/cdk
mdMpgnbZgq8xTZjYmgWyRATuBqsWNASZzM9I3ooV7elYsfwlVcldKVBZNfKhX17HWngdiuiss4cO
lkK3cShfO4Ls//67eaL9iOYulYAbV8jvWvppsUGODrkFDxlIfAK9xFsnqm/FBOa1BmphryoJkZw+
imvrhVU52vRmyF+w5jK2r6U27gnbQsFRUKIqZfdc1ALSbFWh1h6tz2ZypDj4VOH7pvHQk5dFwVzl
TBAIbrPUu5VJb0TbtRxBGWAh4bbTcT4iDvDCiiODHDFCSeqYlNos86UGGsRTpDFUKmdOdGlU+6UU
c5hBUCfXxsWajRchQU8yGA31tHhPq/EzmdhpzCJAL00/KO92WoyFX0aoZyUAodXkGYQohhuFJSUT
OS1HuJAc9JxulyvAVeH1bM0YIJdVxPp+kNgAYN31kxr5huIPnEuTbiDVVhAJwOu9tiVZTohvAWGx
GuoKuk/kCZldt5MzyKBKW7EvypYFbIW+hRAqxa6t6ejB+15XVleZa2tDXIQjKszbwr56MK3iEo/N
s1TPa5tsJpWyBZ0ndU/W2BKJK47PuYr0NpZ1TjLgmDdyy9gi6OwEPrSDMi3cVjMtWF3wiG6/KLy0
XJ1ysW1USlqtUVsCBPvXpMyoRzJmMazh+dGqXxSTIxrJT3ejsxhfJQTtwkm3k9C8DWNyXMCG4INO
PRPrREnW22YaIiDi8OydJJ3lh4o5oAA/39OtGH+sodiptYQbFQR3YmITlzLro844uZYRbG+0HvHA
ewVfotnME/YwNa3PFW2Grgu+I3yZCqIR8qZXPi+ecx1HpIuUlFk6MJB2wNsnv0cThWzV3UX9EErV
mbnGtjIA0AHp+bYmBvd564hA7cAKncpZWaXL4cl+Kk1tl9f1FS7HeapgLYw6k7ZOHHd50/ypCD6d
xY8wzNlOi17Y4OzAmtGSuYta5p4KxJQw/W206JSVA5J7ZDdqyBFnvn/oszXbGorluI3gQQ30SRVB
hgNNV6QR1rOqOT7FZkHhkcQXEWw5+SLERtWMfaeyt5fSuoZNkntZP7OxptUWUjycC2zNSSMeyoZs
20TMnqahuw9VAgw1B4MVyiGHZWqivBgupSB8TBBg5kh5CIcC2Rbu7ckKeTf6doP0G6wVdGsBRGHW
wqlWcRds4JA12yDFE4OVmsEZrnTUqoZTWvlzOY18qaKt1ozDIYvCZ9GYQK4OdtpifK3HLGO0OtL9
HWS/ZTXb6Ga66qGUs7TILxm2fh/vdL9Zsr2mFcvHosUHCUPvLhGlS25Sg2Zd9TxOGYdovbtOCh3c
YDQuPdepPass8LLlK2qbOmafcW5i1hqqayCaofktaPm0VpwgrraKIvhxRaMPzrpkg5/dKQDiBzO+
Cjz/l5jmeVqmbzhPInZiEvwaNjKo63CSADLt1EE8YAcjYFTJaSEn6JjTRo29qOJgj36QA2aAaD0W
+nKXYKnqF3IFRVzvXlAMJAxgVx0S7E/6CGshlC2HVD8J5gCUhTXIDfU3R0N9/lBTK7HHCSR0WaVA
n6RtXpo7Nel61xRA8aKCRoZdEhm/TA4k1BkwO+HLi4x8UuT914PFA+NC1DIiFjtIhMdZ7fKdVqng
WkzCjPEde3VJtAL2kZ+xHmjjZljQb4Mgaq6p63Y9Jxwd2v7UyhHyrQECPwHzs9ld29ykr9k1ULrM
bWbAVzQa7TLmbLnVAqNtss4pL5EdB8axwhTpVCGbDUOrLIuv9dxyx7TaqzxVZCqk+T0NxOexiWaf
gCQGddarIZLrKg+TpykjbAWrzXdDqL+pWLjsNhEcTVJShjSFscFeSHJtNnqlJL/hI0ETrdMTMNee
tSZnT4sgHKJquTak3VLpqqQZY16jAlDHm1mQ6RCa0p8+75sT2E6fPj6wLbWqvSHonsJ2V2bGpy7H
otMWOm7J+QdWGmhdfYA7yStUqqrbT/TXJIGKLVYj8PEkUdcTd7VRfxl1zc6mc0lEbZA73dTqTupJ
OexMecBmWsjScyD24RGIAQd/1BFlAP0yS+IrYL3eY0CDyNdEFVQzyk4HJBBrZDoS64mJxjzS1wg7
AGoKlQEL28kQp3nTW5cAXobdzcvix8XwMCieYGLql6Ne8ZemUPctPL797//9y6dwC7HxlRxc6/Qz
ZjLkSkqt7Ucz+scPv18zIVm6sRi+hys/+/dDPXAHsGBJbl5RtQWE3IgkQ2CTKL4IJG7JCLXgGIpA
/cQ67PZaNNDhW1FFIYSATUJYjTMNAlmhOj3NjJPbStcZwrDcwQ6jx48RM62zvz4Qa3QRcrzxy+rN
bJO5KTayVhp7eXVt/n4oiD3ad3cL6fse8MhfH2LkBQQQA5Fu9W6frR9+CT5a3Xd49cSnfDTpiila
8SgGo+wPvZYeszpV/d9p9//6mv53+F3+Ne7+ezTXV1nNDQDE7l8+/bdbmfPf/1l/5//+zK947v99
doq/mrItf7r/8qf873JV2LX/+kP/9Mj863/9dasw758+cX9Fepf+u5mfvltcOf8o4fuffvMvqd9t
rpD6ffzJ6byhEm3ir+6fpX6S9N+KBPffTfs9/ye/9h8KQeVvFgYUAzqOopCaZvyDSlBDJcjXTcag
+Ej5xn9oBKW/KSvpxpRXXYOhqIB3/spYU8y/EZhqQNWxZFGVxP9Poo5s8FD/pNKwRA1xvylZgOwN
LFz/Ip8geaPIya5ttu2EhyqahdPStdxXFuOtpGlGu4XKsCkapXPrnIZgoweOwACSexPxThrUt9Dq
nvqwFp2kS9Jj0RLKDRG3Y7OhwphWR3UCWs9r0b9vzF5/h3kVwKeHn1FOmifNi7IPNH0niW26qy2d
AcxbMubNgVyiGVowcdklamxH6obcg6ySO4q8DkRiZb7WH4GUfDYk1iAakllpafgXGEWPuMxeZI6X
9kiQxSFrsd9Q2lasWILgRaNAVyyrHs2i687mkN3Mij6INrQ+5892F2Z0z0XxBXUnWK3Ugjo7zT8o
p9HtMNDo2b+ReaBSV/HNMYmC3ENGzwTqFrv5rS/UL2FM3mvFKv1SNIfHmjjIqgac3oGTBiy0WbB7
7Y2U5V+U48Q+NQRclrKSnJIGkmwrkilstmuG9oRuYi5JOmnU4pYs5FrUKkEhGiVmoNaLY4FT85tw
fJ77Jt8Wo28GZFDKI49c6XRdwvXKn2H+Aq0V94MQvoUVXW/2/luDWxkV162sE9TuY3zMWfr3TFiE
IsKdTRxD3quMbaAD2lVJXEoyBDdNYkJJIAntoV6zE0nmswZ9Bo59NNLMciCwMzwdaA1DXRnYk+V3
NS4w1hHJ2s/JthvJ5Otr6v2263oIrOB0k5GM4yn3jIoHz4L0kCn6vbNwUimKXaLNfiqJud0I+UCu
TDN07op7oQ3CoH/9jVE3BOJDCemFvF5trISv5RNZragsHrtu3ooyL0eDIN1uAUHbgxoCZHoRhYk3
hc2p4+/EzW06k6Vul355KSIIBhrR1GZCWxeuYnPtVpJuHJykxdBXoOhxHKUSg4o8OrOGqkCROLCn
eAplmJ4C2hh/Hnh5h/xZNqYn6L86CPSKCUC6n01rtUNLnQsUiZeWi464iyPu2tjFiZMuNcYyDdjg
8iJPXGqNmvlcw5MnZ3JgB4hHFnPf/VJSlnqnEHGTTJZJglG+eBzCGPNTvRv0juSSuGmjb2x9VISH
OU7fiuWhRFF7yCDH2KBEzwrMWWQdNAsmaubUqhOamTHX/DB+6vpblUjDtRdeNQnhKW/qsld7MDo1
eapJk5hHDjmZmy7RW0+ps1fGBTLFHCJs4uzn5nLpR4lcvtRG6sHL0P0pHovtVPIW6HWh7UqpueKC
70DSixWjbtOTOBNccJ3BWpcGX8+7S9n0sh/I0C8mtcWcmGNZybLU3EQ6qYMNOMyAGRYAGVuK09Qv
g1LxLaYOY8XFk7vqMEy2QODWtsmroxAgWxxotGXKROs5bzCfo8WrSrj2aEp0U36XOu3SKCwkcZNd
KVvCI3+KYYePNBZ7uzKL9gqra2OA5ic+Bh5g0M+kZPCWcizrv6HRW05icnwdiU9gfjNqJMLoSKkZ
Ui2c7bJw5UdNGFuCLEKrSXQrmhtmM9KAtFqtLpOBendabblDnn3Ga+5OPid/yhAhoRrWt7RFzhFo
9LIgkcGBbkY60kvWO0ab0m/BH0QligVM6rfqT2iiywhG3mfTWrYz9g/C+jBbx1Z2nLGngaOIOP4a
wzUD7QjMsFrcoVEVByvRi6BjbV3IrbukhTuOwncqps/hgiJLEoadkjNxjlrQJgXp73X5bZbFtgqw
OcsiLfUo/hSmnOSOKNvSnSQjoiU5Ti7Tz6YVIPOGHrmSiiPCN+CChhSuVdxAjZw+lF3NsDCC9D1M
eF203vTIwD6Q9Jy7+vpDBKTTXSoKotdyyuc6s/yUKE+OoDQJxkR1k+1qI3+XFc4XIOHIK5s5WyBN
u5mr6GxUZmQ2XApF6Qq7IqDfUcfIRhuj7k+pZIFr4mw/jgEyibIKvL6APVvGI0jaskVcHYffcCy3
fb8uqiSNRsOJjsRAXBfxYPBX3NacEeRCy6Wdjl+oxbHWgd120xA3qCqAYCvK8JyKaIB08N6eHps/
scGhWi/lwV8K/Q7SUT+CUZXJM2cMOkFvPiNT48gIA63JlRRAcybBbSYwrQel6eVyVz/KM4OWIhO2
YVNdkKFVD8YgxMciC8Fr5Qo9Jhzu1mJccOsMu5FvHs2w3udSk16gbqFVYlcRSqFGGSYEl6Gbz+AZ
macacerB+fiD92wfCnJwmrtoAlcn/yxyokF45kkUMi1NOa7bU93SYVxSlqaO27OQVY438Cfc2uwP
bTndRbLWvHTR1stgm+OdsScGJflQgAle962eeYyVtGeVHgqdT35uriFCURILKAuiUj9HOtRVZUJM
E0Sf7PaDnawPN+XDdWo+MDwRKJXSqDGHiTG1WKdeDwLENsr4yVq6VeBy6uew8SnNeMJx9NzWTeTl
8PyxwOFO+r0ZCVfYDFUnO6QtkgGHHFAzQ7dK1WWrDuBJEqwR+iTdMzm0fD2zzkbAoMJqXuRWgGNv
oV6bw9wuG5YakYflKl6HNdO5L8RlS9DLl6kyO0LhSONxNPEKEFWxHhK3Fq8ngolE3NJje+oEmChK
fzUmw1f1TLa7MUa9Y2kfi2zCOmBAU3QEz87myMm3nybXVFEKdOkwEAhNGlpdjCjEWumHjVmVAIIn
/SwgzCSAKpEI4kY4FXdMmqW8uStKx4XBapsG1bGV0tlTf23rs/SZB+kr1i/5GFAWrluZEhUddjKE
xhUFkjbWhkMQjm1Ia/dElH1YWsFeIiJyM3bohWYLqU3MsDK5t7FYo7RnNt310c1SWyLF4sgbrZkn
xotr/0rBlpI+XFapr5XAMWgU4BHEpqbtJvOhoSl+KiXNmyN5L0aR3bLIUZvQ6mBhIFNc7l2SCSTZ
0QlLciKGQOyFsZ3otJUqcFVHYdZ5Q/uVlwhdDjC4Ne7YFFFhlzF2/xZ0YrbM1hMthC9zUa96FQyP
GGi9pk3Mp7y4lh2iHs7bLTPEeDxgUt5YvXYs2Ztz9sYnJLi8RGlnMdfOFD/svFgkJJIcpPixUiHO
h+nCihraptpUjqwzwG5MxTrS+vkDGn+5puVxnsAF9NM+acPh9vthrJJnzJPJeTTa4aZOqP/ZcIdt
ENYZ6Xry4oVLgC+kQf4OttfRdB6pAzN0EQQ2+hI1JupRiTWQlLKqLpRdUHXg3kuRTVsLbmyJ5VkN
AtELh6h26VUbN4JyDXB3JJeYCXkZxdIZOwWv64kIobs+aZYrFbPgYl2XnqiVN1aeazdRm5EzpKkn
FlKLyG79koXNsRjFgpBepCMRrOY05OZoa7JQShx7TjvWsj/TfnWVrGc0HXXTsyRw+0oE73lazlOI
JvVLm6FSwFl0CKUQeBZfbWVpjjzJBdj3CsVupccIlOR9o20SdJkIdfbxgt9Dn1ByjCLR7OQJIA1m
uC6itiwXaFsAtI+1GZlPkrQAANeH5yxjiFIqzWwr5IQyK7zMRvpgEOVjC4Q2ViO4+CKEz99q+mwv
Y3fDDQbbEKW1PsWG3aSr53Bwxz4AkdtXAZq5+CUL5wbBCIPbXKijLVtc7KF3ltAsS6+jyIg3Gmuf
gRu96b5khhRkZK2uHbNB3nay3yxYA8Jm2iQ90wPSM/Lan9i1dpJVPJNYNvkp7cWwirZaryNh4BWS
KBe2BSODMweOS0G/KpcMNj0w/KihclQ05IGqDMaTiizQKDZVWCs0ErvBuOVEtYFGbLArdeR2aXno
NbE17zGqfmYsFOgUOywkSlsix1APPfcNsAgauMVSeQXTF3LPakmz6fAkbzEBOZuGDLl1YWVcHIsC
Oa8Mbae+gwwzpxtxGv4k7y02zQu1CBoVLmYzbY6actM1qz0YjEidbq1QBqE6NrJxA7heP9RL4WuR
9klxjtYa3jZvdb+H5P7ZppVyYbk5NCAO7VQmtRXPO9pFKWyOnKYmSRepe2RlOwgyNhKkfJaR/uQR
CmTIV4yQ6vQqJrIva/POpDYhWYR+HYbyb03n3hA5TebtJDtw07emwLwgHy9TLObbSebWZTYVRyCw
1bcQGoISEuU6rFyTrkX1E86L01DFOVqRXBHcvoFNwo6Rpjp5fIi7zFVYNoSnYgHJGAzZFdfpEcv1
u6lzWIFieR2KACTo3P0J2XdJ5jTtDsQH5gIUpjUH1LSiPbVMFRriKEq38WC8zxVanAHHwI4W5EJi
Ko4koesdK8vJw+hSHX0fpwhxDXKQKSR4diFDGjnpjzEhE+EoGLvWJAcpVJ5gRqzbIMK1NZ/UCuOf
Kiw9uV0Gv47JAqgZRFXRH8MYNb/LUOhlpjxtEx1PNYiKFnUoW3eQkuOYdxh27QnGdKMiQ6c3Zrjj
r8++J3dnNRkMhJ9PC8KNOB2tQzMlJC1BW5DZJG7DYvoBxgdntaJsgyF3YGugkQmroy7lHU5r9W7K
wDHjSD6rTHq2aRk+zFmGC6rtTvQ1EfDqs+GoqowSxzLwIi36A0L5mAul/KA8+EoNBE8Y5YDNbw0y
9rbM+w+i0d7ClKkfJVyDUnfVjKR9Z8M34pZXhRet0AR/5OZCfsByEcsRO36OI0Vt8CQkxF8izmeR
bBmgCyEy4wLmki+lCOZ1KWJUZdA0XWT51C5xetSaT93ou4Ma9SelNgktwelTyHp0LuQeyaya1zsr
Zn3oMZjv+pFIHlpLI/xOSmqzFralTJWXdtiu61PEfrTjigy4QqVTIBgM8yV910sEFRH1jgtEQGAL
lf5ZUsG8UmB9F0n1uZCMCTCV60TmjoUeShUGb4ncygTGZm6JN63+MhvmW8HSF1uGUmu+EEKPij9O
LAq/bHXmU5DpdA4y6sK4DvD5XS4kaz9Z6FK1UZG9NGIrD3uqRjVQlUOhto+h3Et23WT3kqyPWScN
oClLj6Aw2Xya+1bfqqJRulmDtLqKpk0kIibsywArHmAnRDvU2UvY7KfBxcGNSK89QEQNbKowSaRN
GEYbuSGnZuwQiHHAy1rG0xYyiSIpmNe20ol+rnQ5wy5gaAs1Z7J+hpmnQKf4Uiv6ijzsN/RpSycI
e1pUI32qCTVjW1qK25GUSECUes0BRNmGSkm+iBFZ1NNrFomi33eTL0l00Eh+p2BYvlUZmXCsx+8B
BTiZLpZPOfIxYFO3NYWN/ZKUAW4CjLdmgQhKyThMaK3JqrGoX/AkNn3SN66iV60tRp8q7nigoZPg
9AIlGtnhmau0BHZ3lIYc/dwSqL839A+r6adryPnOpmQrUQo5idpiypO0x2VCCJYw57ajOnmJSWDe
9JQGIKRSBIkpU4HSeEeS0tzTh0IVEReWqJyAM3TeInxFHW2pNnyXFB7Aos5HBl2ShYBOzFKWRwMw
rTOgPsALwQot6xwOwmRBYM3gJKGdRe414TyTpnqcKBGjLhRNCoSMcRIEN8yST4hYli2LtGLmMjmQ
vgWTqGfYQH+NNloV3GZtWaFq+evvKS6p0QELyjlgM/OXcEbTieRd5XX+PUqYbcCjUjFG9XPXgDOZ
SsNyR5JPo+UyyrRthJL05xZX0jySCtUyMQ2TGuG3UTa+2kEFWuv+Klm4iurgwPFM84KO27emKlx7
aOJC2kJOqyY3impbAoZBkxWNbluPICByfdi1nfqZCAPH+1Hck7gyMIQpc5S7OyO7CpL2RrAwumyD
I3FRY2/QycFeW5Xz0KBwFRGQLyAkrS4l1GtkqhsSJrQN1ZqgeAPIWZI/BjNchyxaJZ1tTthAFTxk
HJxOA2R/PwzCrxFOzj5osyvxzhmuyuRCMNuR8Zp8bFo0YB0Hb5cuCWaWiaYLuLD5iayS174eeJYc
NbK2OrTxZB5KHdntXNaj10v9PgiqzI5yFNgk0F5JNHIZEH21/87eeW05imxb9Is4IwLPa8qbVNrK
Mi+MsngXeL7+TsiuVnaePu79vlAgkEopIYjYe625Yi8/ByMpsq60Tv/fwfjvMAfSwJT+p7XxbzEH
tz+H6HvxroMxP+13DIAwoPibtoV0Qdgz6eBPzoEU3j8EzntcQExXHd1m1x89DMOZnyRMh2c5c3MB
3+bvHgbtDd2TtmtIj6mgNN3/hXPget5fWxio0eiEWFgxLUvanmW+a2FUsZlOfZDHZ7L6VkFl+8WN
UcIBSNLhHNMC5So9p5GEulcxNPSot4UAjjQNPUQY1dWmCq3vZhZih2QG18MbREZAmMi8MMxogJDg
4kjOxi+ZhMJolLAUSUGsKePOq7nrdYS+zautT+1jWVsWCXfelQZ4HlE+9NFizgIujeq+yloiMWki
HpeFrGs89stq6cGgjbIfYMDzozcj0paF8+fastlCfdyMEgmGPyPXJguaYd5DYCvoMjGrmVebyUTR
n2ECWqJkIGzlJNlEkP5mQOiyuax5GABCf5z20Zz8HMwLYwYAXhcWCeq71rROS0zOEpizLKIZiEq8
nLadIvygM4W09K1hhSk0WlUd46s5N56lvUBMu6J4TPF+bf1uDrA2O4Cgr6tOq/eHZHi0SkXh3aih
Bld0tl8Xy2Y8JwhJILJKc9v+BOUfyWntYLqxtHiAuoR9NmTgYvmkYpbdjyYb77XW6Bl75EiYvOy2
Cds7FYtgO9bdzs1zyK4akdSqjRoyk7tZ77STvhJ76WbPbcilqQzVpZfot0en2ogyDu5D6taNOk15
At5xXmuzoNh1Un5lprtxDG0Wg5vd1kgSjQzwKdsU/ZRGqHTilNSIpfO8fDfkQn1ICZfxJ+xE5svy
/QHAiaCIUW9p7s2itxkdN/iP+pbimA+xbsUc/WdT5PXGJlaBnBdCWpY178+162NG2aMHv24vx1w3
r89bHhPweBFkpuTjjW25vx73H17m/e7lZQM9xOK2rL7uR8E9xerNe7WWN/fuPSyb//tjiqk/CsIJ
ic78qSyLTIk/1t491iHQ3mmWty2c7bv/6vUjePcxvdvE3d3jTKKIujw57GW5U7TM0vnnEs2/r2WR
/7lJcA+QxOv2slvlcUKw33zQsuf1oOszzWjajQ1yUhKA0Mj/zcu+e+z635cLlPHd7mXzesz13eQN
um2NGKD1csiy4++Ou76exmxgqxLvfH3o+tTrY9e/7fpYUut3ijkWZ/j8mdDg/lAARkSK9Bt8X9aF
EpuFeA4Z7jdC/c2qPjP0tTG4i8G8bHW7ovcgJPIHWwuCV7T99dUWtPp1c3nZV9z7sucNiX30QfYS
KfiKbP+75y2PvT55eZ3ljby+wnV7WVuOfPdYkQ36Ael1ceip4XCF/ILsdgZxooEjWNlLB/G6HaWw
91bLrjerC489TefL6PtdZbtnsLVr5ot65MwXi3HuG0URFrMroVctt4Q3BwXLof8S5tvaptyOiUWZ
GLJ6+mf4/AIprmXEFRoJUbudxvpheeyaT2/Vw6xE/fMpy5Ovm8vRy4J8jz8i7UNkDihTdYsCGp9O
lldkX81ry8IqvA5j7ETO1HVHU88OP7zCrUyaI1fot4u/e6xJuEcSv7qQsV9x5H8yspfHkgUivewJ
5LAvzU7uBmL+KIwDY6Vh69KazKPL+4Nfn7c8qi2nNZ3ZbaynIQJ+hg7Lou2gqGZl0K2a0KmOaK7+
WCDQ56I4by47ZKIxDi+Lj0IN3UHM8OZloQMVSMGy6O7G8oJPw/xRGTV9n7ImkTNA2rxBYYG6VVJm
cnouThZZvMd+zvC6LpbHwsL6JvJhxpjo03HJk+4cf4I7wN+bd/WhnkVMSY3KaFmLG/+mowV2GFvX
OvbzQg4NYAPETaHIetS2na62gTk9ktkApAgN+2r5zpfvdwFYp/7ECbM82C7nDmHB2REjV0r1b+Ub
xJskhMqu/KZXVBznj2j5YHxk5qiPHdJVhHn0Ws88Lmshct/XtdFuCUdvC2ZfGbEAq4WwrU/m7E5C
EX0UwLvRVhWUJ0wRr92xqvf6QLFtMKf+iQ+qOFqEt92oEvO1ZSkDnyF8Agh6lCTgSTebAV0kjoDI
O6ZZy4QU6uBqcHFH6iQwMJnuNwsD2lxGb++Y0K8PLvuXPcuCJEDGeSV9fKTmA6WbZfu6/81BFOew
wc0jRKpUNi725vb1JeeAmLXnE9w9acaTK3sAFgB8IbU7XE4MBjavC9qFK7/sjb3M9rYMrMPCXl8W
f4tiX555PYbcKcxe7w6/HqNsOqr6JHwqX9COl8XUztEkyypnGdb0ch7u/u1+8t0xccNIXb87Zjn6
v3hsOeT1f1me4kf9j8AL1Ob63y1r1z+1G+Akm2NGkWD+oJZP6/rnvttc/tBE21nTQzOHtlwXcr4J
XTdpNRRHf872kI2/NdRgc8LOAS/I5LibXQ9c1gZnDmG5Pue6+/Vlo9TI9+8edJCFcMX963+7HPMv
H7MZw6+oCG1tEdBzV5zpy4L0MF7q/eqyndO3fj3o/e7asvgq//X+Ny/6/tA326+rb1570Ad+dVpr
v770P+1fDp2iAhau/PHm//j71b//n65vOhnlM/3HePvmHSyr10PevMSy5/328uCbp7/uf/N2jHRn
1sy7Yi3R3yzSPzczNDFmpYHfmB+6Pn59gmMKLOFTCtvz92v4ZqMfdSvF0LasLnva1JWv/0UxzhBt
ODwMVckYZbFA2elcqmMSm/igl9XlwWU3unRmw9cjl7WQyPH1mBJnGV932+08WV72v3k5fQa/6+RE
YwCeV5f9r//Tsh2r6XkqcTZDHPaoDc1vaXn6svbmNa9v6bqbr/tRk6Rjy2zQEKLoL8tv5fqLWDbN
wJZ4U5ffhd3FpSAtih/gcpTISgflPKMQbqc5AG3FdDhcRkD9PEm+LlD+hSsvb8XKGSroWgtZfSGx
LwutA4Z8s6xmU2KJ1bLq/VStFVGnnkM50vk3Y85xOQhdSr7Q35vZsI3jo+W6iMDmCM7aDb8w7KGC
MJLS6SITGlvzBx1UBCVz864IUIk/gRsmwLbtPuGazE5RjdOykeaXcDS9zTK3TngZGn4egQQbNf91
y/T9ulim9FOkgMAF3Ga0No9PokW/kAQMcOfwTdvgZm7P9uMqRvgg2l1vYujnb7Gs4VQTTyAEQy/O
Haky1G/YpybiTeH4313nrkspYpnFZoPVkxxGtdzrUS//f8HuvyzY2ZDE/n3B7jPq1XfluvlJvwXH
8h+uJXUXKpl0PHvRFf/Gknr/cGyKcrbpmZJ/ZmLpb8kxSZ1zDU0IcKWGazvU//4o15niH6bnoV2W
BryzRcH8W3P9F+34VUv+F2TnDEb7CzTTsg3TsRBDM7jHnfGuWic7u6JrhFR+FEF6RxZ88+jrBfOG
kGpHNq0n6U9ceEyyi/xflk2mzQLbf/Oh/fGu/vIu3sueXd6F60nBx8RnIWdA61t8W1cLDaUllpo8
9aptaflPHWWiqRvlxZoMVLeZulU2jcdwdjhKugxW82scynAXEk9+A6Rf/Qdcno60/P0HQ71UZ0jv
mAScvldiKzKOndKFDqLTpSVnQWsIfiaXASHCj6yJxX06wMQv6gZdbPDNtJxiRdgKlSJXhyalPfo5
bVMiPdqdYVkwNtM57cKb6CoKLjYO0qYd1cdZCNUEG5da3bpw1F7r632vS58cpeHDf/iQ5zTWd181
4nLONpcTyp3rvH/5kCtNMCWsVX4Q3iROhsPkww0hfJUR/BtCz/a6TwR9nQw6mSTmjr7nDapEu2jK
szvkz1Hh6He57n70deFt/sN741T/p/fGiW6YUHr5kczn+9sToCH3WPWukx0IVHj0Kbj1hkgPVNnG
XSDIw6w92iujUQFZaDFfWDo0q746AEQfVoafTHeZdhcI2lL/4X3904lpS36EvCvT9sjvfU9NjNEl
lzoC7b2JGr7JnZUh6J1YGni3UubnxmpuxrDxNhPOxp0e9C+Q6Yt1kVfDzWRN8jYDoPDv35L1T4RF
vCRwhDEjeHyXFLv/+lHh1xQToQXd3ohlv2UKp51sBQoH9zB4wEg9pf4tMQLBA9a5+DmXNjHZuAcm
045gmXYDGLVyuORmgaCmQ5LWDal5HA2y0YtJfFQ9/VZyKW4nI4XNhpFvZSXms41e9Wx39L5ac5vL
GE7ucBcvCrBZCzaV+oQIAnWgOxibzh+/FcRbrlzNG7Z1UUCVdzomd/XBMorP4SxwQ2fLXRvNm6Gh
OOuVti0KNV5UzuQQdX9c6RuBtHA9OMAOnUVEN8vpbE9FBEigCurznoozqrt///HqJp6Nd+eiY0nJ
4/zuBWaR2e7x9lxExOIi5G/avY6Nytaz4kKs06nKPY+um6EOcYU/M6mwEgz+cMEvOJ2mJM/v4zCn
zg1PBZ0Ppj/wIyevUz8VZX8SGPiAxvZHH0LkQgLrnxJ/8k+h73wvqzjaRdHo8flCHLFNCuWOVn72
CScKQxc25KDXiKl150ic7X3i6s/eGHaHsHbERVMslrXECwLKWO195wHmMMLR3tSaDO+WRRp6F7QE
lL0K6W9AEpycOn/ka2wvaTMM+7qx5HNHLuxD6N/htm7v8yaTOwJ45PNUgyCrVXjnxXh9+xFFMSfP
tK4DNF9FurKQv+9KYamVxAs+5ylV25Do20OZxwfTnJLbxiuTW936NrY6Tq1BBreUZQTMzDY9cINb
CySkW37cEQlnilCksTbP2BzX8TmRkG9s6JKXpkrJlcAxmOkB5vv446jV7Z5bW82QchpPuerkBcMv
MVXjBcfOvWtV2rorFQppPffOfVgpVHX4vFIx4P8rSnngxo6AScAP6M2xOEl3phXSgzq3pBDEzTQe
tdAcznVKqG/WGnvk3l/xYn5wy8I9Lt+RnRIuUYWGxKJaN1vDEJ+h40HrqygRMsm1zjFGE+IQLlRz
QNRqqXPmrnrwKid6oPR3QudqnEOZRA++1mHZjb3wphDVxVCMRjWtkk8onkkE8d0cGZW5lbodnC1q
y5fKzUdy4jhbdMS5BCaNZ92JscLTVX7w7Cg+IJdDzFA2X6ImyM9EpM4c8bZetY5Jd9gajqMDMcwY
ucvHWpBt3M7Ehzik8RnBGe27URh7vw8vyeQQ4SwZooeF5DLrDo9xn+dHYkCiu0GEwTamfbSaWpT2
ua1SUGCoCGCyiHsfF3kUxdGhGtuvg6rG+xbh4H3XZC9ekpymtoGNIweDCJNKu4vg5C1bhimeEVrx
IcsCzhddaLQT3tFKpwNAfuduWRAKHB08Fwn/sjl5ufu6I7H4O5quBzw3PxbGUU/ceAnfQy+m83Kw
4QlwHm5ubrwMLl3mEKhVBnXwQGB28JBms2LHxpW4bI4VF1NlhMOtqWz8PRxhknsZrHp5rA2UWhi9
w52uJ8ET+AQE+AlTGC4w2uOyELF1DNNxuoj5iNAV7T51qeYZGC9rw75fFpAv8uNojt+XrUy504U/
j+gPybW57kpwQmH6tCwGUlDcycm3Ixftmxq1in+j4XW+cYDhqBQv2DRU5b2X9rB2Bq95CmBkcoOd
zlpJj7M1vBcZCQeXEaQRgwKWLIKXkuYkCYrOuG+tuIEqVbfYMWDwkbWsAYvGX91OOthPvyo/uwjs
I/tHHyXRh2bkJBaQzM3UegGyC0qwyMAgmhjB28qEWaIP39Oi9e6Ve5M6+hc3M0D73Jh4NV7wY59M
G250GKq9TawuGJJuPzZIu0CjrOPWS0+oTQ8Dv4uNBugSkXB6wNNebeq+sSgPWudWoeiMiKjdJSbi
mcCZ+tXoAm3zqn7cpYRKbYOewKgOcddBlNEvnUvblgxDkysXupMUzsVa6S5wrB0qZ6QQ2EkzNfgP
5J9/aYw23JpcfPcZLKpcte6l0JpwrfkghUSX7ehFglQZ9Q9xY5NmMdYEjYQ5Ksf+2R80WG+B58J0
C316x0UOV9gLN74b3KakxL5+mjBQtcMEZ09aOtjDxOxvovij1bbNvWhsiBUANpbr05S6xvPIuazq
T67QygfuVJfMmPoTzhX4Qe7w5NgksrfWicoovPWURxm62xtlDOWx74cvZm1OWzOqLzR5Mc/1XCRs
l8zQCYZEXRKlY8bTPnTdai8Nsot4gc9BOj3ZYE7PUVCj+smNYpdA5RFD722EF2mY1FYhneSVF8rs
xPd37wZosJvAuXdK6AGJ8B3AF4kGJNjZW2nBZFeSWcNQeJf7NIRN15/zzo1xO2Uw7oeIOpkW5tgf
NflNaLlivNpuypjA0z5vi1PcGWBtoiY8D4Y8NaHbn81gY8h8usi2O+VFrH2cMNh4UDt7oB8AN9Jk
b0TlZZrdDEzI0p1T5dHW1EI6GyNI9+5jVGAgcQf/WRgJ3BRhEX89rs0WiSCno/YStIFLnGax89rO
odEdTPdu9aCsWCLJieDRlkPJf0/QNtYpbqzddHIHRMfhiHZ36GV6JzLXPnrAbiOYE4Ef0mSvMutY
umSflDNFY8T6dA7ncUAG5raxaEgEpnWcaoCoAj1F8V0QGLsWyM73RlveVqleXIT3M+zJMvV9+GmQ
uQ+JpX5Gc+2/ErZx0BrvTraGc7TGiYxJO7NmfVYP/dAYHuH1yFPumNyOXbqb5BHCFG0GdU9MEaaN
3Da/ItQvP0dO+NIlvXU0agXFEBruuk1J+LGlYRzMFh0fmYTKVuXOrcHMuFGXHERlXyqiB8toplfi
HNVqHJGJfS/jrMBBB+63LPCXooYlhAdnXBzH4FN9dVjePEFB9UPZerdFUGpHUUWEA6CLXzVtJG69
LEEllsltCOq+qxSXgS7C4AKukdEyWmtcDdVsnW0gjpj8ZaOmmjuyriA3mhHRUuHgrj3kmnDD6Gi1
xCt4RnWXqk7thxroCin0RVd2pIr9VFZe3PaF268nX/0qJ6z0fcANPLbKVYbjT8YVGRIQivZpQcAY
N7V8Y/LlrTxJH8gOKOOFieOs65pLYesPH3WiZ1fhyJ+QYNtdJ1h8DnrM2TS/RuPTn8pBA+84gw5G
a5CgNcUG89ugwY6IOrNPrM0QNNx7As/b9qlNVmO1QcKlndOuSbFSWijqa2fDaaKvmwZ8gv0zpY19
D5BCjxznoDf4E1WMB8sc3WNbtvhOIzfeRdQqbjok17WHBbftUSeCbg1KRZp0v3aK0HhWLZZhwGcZ
eJWP/tSXW6ALz3qLfSua/HXb4/Dl7YC+8XIF7cCNP7Sj+KWgxdz4oxM/KrSYbT0aX7tOm4g7yMqt
1JpiRSgR3L6mK08pCu1nmCVgtFowrrKJL3btMDY1snivhQNJlPNmS4gbEE2+cZAKJ/zz2qWzIMG0
WXZING/TVb196+Zhfyptq7tJR9snfQOgH8Lh7JMM/Xs8wd1Pw6kP1B5uXVUCTIJavVJZbp90ZOX4
ndt2IzodOKrkB8IjUd/bJ1dH3VdNcCTiNILwtOwpl2e15Ul1HtCrmT+V5lF/Vm1QrlsBUTDPGoIp
nDFA4Ms0yVQ6m5r/w5M6kv6+FNvIyr4oJmSnLoiC87K2LBxMkuteOFCsg4Js5UqY2smLwcXqnXlc
Dqkxsg4V0LRh8n45jR6tOzFeNCumyqjZ+usiT/n2qq4iwxobBthRKs84y2NY4UV6507RZ4H3eKuJ
ixw0OILV/ZDa9r1mcfcp/PJRpLq1r6jg3GjdWD4uj7XWQLaa6txdXRoaQ2kN5ugYqsciCdGvY4Nb
tiA6yKPtYhxaNoO9lWPB4TTOca9m0cZ2rXLDKWM8JDaIwjGJAFGlgLrDiVAPRbXlUBkoqQdbDhcy
yM5oXaungP+D28ajI93gWIxVtjdN3o5Ssjq7XvJBAnk5y8Y9uGaPmlzAFycdSz42iRSPoS0JeOQN
+o1nboteMAPTgw2lqf5Gb+efj5tvEGjvmW4UZ5fr78ryLATRmnYna08cx0mII3mp+LeXbafEP4bN
D+A47JiYCdJJo1e90rN0XNUU0Y6mFjwarat2k4EGE1l0f+wY2GF7mo7LokjdNnuzHY6Q5F147hud
z5lb5mj/jGQ9okbfo11FcF9ZD2lJVLjDj+jEuBz8GizsLCs9OqsqPs2pgbuhri66P5FlElmfNAGj
LXVETtpMf8CyFG8wE6abNsjATqefVGF/Q3gVnLRU7YVHMkWWRecOyzdfbPAg+vjiTdFFQW+2G/2Z
Ed4+li1+SN7qKE1eO5NcIgnAa7gLuFav3cTj8KVKQ3jBevwR2fWNnISxiuPo2c6ZeinjYDBG63zb
XNEHjvgJet+RB391Jmffu90HHPDtqpug3NrT2s4jQIfPYUlcTNfExQ6PLTNAFzxnD0FF1v0+NpsH
Bicfw/kOk5r9Dk9wLeBPltVelzE8gYOuwns63WQ1QwcSOokschZu+z0Ik3QMzpo5HjB14SPpjqIW
X4v2kXG+v/Fh0NxMZCxiPnDkIcZ5tbK6Yd+ZJqBifL771OY3VcnoFAlwj8Jtf5qa027pAn4dkqm8
gYH/US/s5oDmbfAZoQN1sw+U2lAKp2CKZX505svlssista1Cey9j72c98XfGbb1D3n6QbiM2pmk9
2CBzbhpYzHqB2V7LSxcLm9j2Ha7cxNAA6MSkv9jao2aQPllUnYN7Mv02eIBFq7m8k7mrKnFfhO5p
G992Ic7VAyxV+Gw3FhgVrLYQZLh14tBiOlRk8pfPR132PvRiEhqw2DIQaJLqa/LZiMvsvhSkQQQV
/IC5gpyXU/ODC8cdlyE0fMhQ71wN1k7eO9XeyIpfPQIAGEOWvpWDZ70EtnHxKszoUeNRAbUlqqzQ
ZH4VGh9sr4TuFqXHCB/N2YRqtwo9wGF6BRK+Kh1MtvPoK1dforwoP/KV3Gqp/6KqDjaoqr6ifYcE
ZVfTru4tTO9dCiEoBCFqcQ1h0p6c8OkPEIAMCmaOEV601FvjpVCXBlTVtm60l47LTx4xa4/Hzt2U
Jbcv1y/VWpcGaE/lh/sm1dCYC5ytl7aMil3tlOVDFFExxCSWtYmNmc1xmJTb8GHkiMTEz85dWsId
az8I2Yiz6A2Cuc0G03Re8SHqf6gbS8gDaytV1QyH6w6e1XzJKRzdYPaZpazhluse1y9L3BmpdO5D
CtS5ZpP7fOhMcGOlgDg6BY55ilOPrqfIv1SMpXbAgR7ERCyRr0fgceG3ujKUN2nn4ZXvoTukzz1F
5b0Wxd2aKjUxPlX05JjJWpt898y3hnPGop7kk9O2cRNKyjGcOKed7JOZ8Os/OENSAS4lKGe5b2BZ
/uCNlnFgoHAukgBKds27T834wbV7/0MR51uoOC+EqfXwmXVEfiPwQDdUBSm2cY5NIXmQGrlK+YAq
Q+K0kOWEmacnw6n2/RUmOpDnQXXXFfUl0WBthTH7k5ExbSR8n2lRte/rSl/5OSJVahN9k+CbLaZ+
HZSDQaIC7CE7c4qt70wfFomURen6j2T4V9FVjZUlasovIKSI9xHPRe5ttaQ3Qf3XtIPLLNWPYcmc
snRMsoy+uVP6DUG9C/PUx4bW6ZZ7XLYJ6QY0H4WHq9hC/VWpYcpZwvAvd/tzu/UqtOgdclnGPnxy
9XwnS4JfOvuzk1Ttqib2xN5ASdlmY57suyrDDTsfMOuMJuQf3E1GwBwqXS/Kn2XRxXQ+xx8hc3AD
aziDtbOfttEh1Qhwsu/akm5NG3UPOQ5luGPuEXpNukrL7OuYQVbUjNrltG+1I5kpdea1zDQ1d+Mk
M+rcDvttgK/k0a9gE6B9ImW3Dx6cWcaZPUVO90EJFyjirKgTc794CLybQQGnHOW0Nsi+652nVtFW
8Tr3o8C8+eyRWvE8OUitoepiHzqgASRlynBHEnmjam05AGmTooSnA5S46tIjEZZiH+CN54trqWSM
+WEyfZRIU5PpGDi17OgiGaa4aj4NXLjKMjl6xfSDL9vhkq1ZB+wzQLX1GOVmOX7S+8a79OFk7FLY
OUwUAZFO3I1VXTADHM11V7iUdVMqK20aFHdWXN+6RUGoD4AVjzN5rYnc4yisYMaAKYkoT92dkk92
BoPHzyk2+FGdr2v6ZeckzS8GKewvJUDWrcMY4ZA2QffgEUE3tx+a70MCWHJqILg35pPjhMWOn0C+
98Mwfyly/5TnsfaVtNFyZbqyuwxZmF64RTNRwitbMhj/GpTUeFqyxZzB/NwF4QNyW+cnlsx1B0FW
5xpzl/pGd85x3NwoMe4rs7a/ZTmgcrPBnOkICuk4Vx69gYZO11LkZUIN+g+D3UHXeoxuGS5+bLkT
tAUuHSNiGe4tDYhACpNF2YNkrYYdJQ6a9znYEcTj9iWoAFJTTJBrzW61s6O0YD3W5Dox2f9loC5j
QmkfcJODRXXyu0R28pliGxo9BGVp5o0nixncaBThk2p88nHYArtGQkLWOJdGN+QNJFYScMwWE+uY
P4fMEVZxyyw4UDC0Y7crdqZoMM6NMRbmQnsYgtsxtkgfUrCChEY2mVuPB+tLPoA1gowvhwEMpCX0
U2mQU+N40jz0MYgQVXbOba+yWzfOozMcy5T24HCiO1kcuGbedjJuH/TM/poA8oH3m60LKr73sSAa
TQ+5SclhDpZvH9uam3EdCOA57vSjrrJuj2MPuCTFVbTSYY4IiQaugq8QKzx2zhDVt3A5+3XcI9LW
QEr3CY5oaBqfw7BhiN4reVnKUp5l7Ggb2Y9SfK0MEztxUXALa9xPdpmU67AMDUJmJtzrZbltdXig
/qDoegbTSzRW+V4f+ye+rXF2YTMHSroJSEVL1opLcIaH52CXBGLaSk4wLhEpSSkgdxOqwzj2wDEb
6qPXYHrvaCNVo2hPXdqQsV5ZxOR9dtrsLrdq9RBO4AlzO2hutQzqkMktTfX1sLPGz6PXX7zcI0I9
IbSEj/c4RvknMtH6Ex7gU6zH9iUf+48BTjhY4P7ZCbFzGr1NLNVAyyYZ7TuvhAOe6MA1p6C+I2md
U4uOjdm3mPeKKjw1Ufs42RChXOtHZQzgl6De94HGYDsmkKA28nmm3lCZ1FzGx9mm7Q1nZ9sWQT99
8130Y3hC4wFzqhuKPT581US7rBja27AiyCklXmijTbd95Vo7g1irtShLMkTnykGdEdvsNxXggwDT
otPnhy4BCBq5+MzGhI/DNM1LlLnOZ/UB6mtm+c3dqHcIlbrkKRj06AJHQj8ljVzblSk2SIIslJdl
gRt1JT1mkZ6u23ttJlaOTDxDCnp924rdVDP9p1RcfuRqzyhcxMQbxPmXZjqMUXRs8excbI1eM4Mk
ArHIhCe3JmAk5NB5ug9rLoeGarRzrDReVA/ue4tiwKCmW9f0SfzA24gEiVliQFdiZU98fgxs7VNY
gDBpC+8D9FFSSHTlE52Zk3BMFCMXHp4ETAEOfet1dFRi/TT48c/OSO0tvGfyvdpHrHDtp24Un9qG
O6yT41sPJV+xmZoSasMUQlYHjRnSn0fZNT7I2DZ2BYJFsAWiu9gAKkoSvfy4Mc9TUBKpOhQvpozD
M0ltM/tJ9wBf+AZwozrgJNSSB5eXWEfuMEEBjf2dwMozBbB1nH3E/P9UNyERNN5onwrGjH5D4Sjp
9GbHDLe6tdAIHYeQqqlVyNsotF9EZrZgCIwXWhUaxfOiqkEjMLSQioav7tbUl3TOPt0ltcsbe7LL
4JXMAaVaQ9MkoXDiS/KW5snprEIuzaTbmdF4lgwozsa8iHSuyCpoyXRgRFgKkgJIG0cXbNNsLiP5
3JPODOcfUJpWnaikZicoxHJV99qv1IdfVrd++WwANLjTQEJZ7ucFRlEDrnueKPo3ffI5El1z66QS
skDr750eKjiIK//IJwJTjXliM5bWpaom+nmY4pGUZdkpS83sFGILXeUKEmQlq/w0aGAocgJhtJgh
XyhmdpJlY7zWg+inHVcpFAvLPNoidUnNe8EvROdAxuhmnQTci82NnXKrzqpKg+kYJSVxOJQsbuya
CwZvcDjmNV0BYP4wKLqAop8TYwbStaA7xNSFVF/5al+2dbX2O2sg5GPQ4e1wf5l0H3uu2ZT9JQT/
t41TGvFd3nzQDcA7OXyjkY42LaY0N/rbAO+txyU5qZ07Van6rpkXy2Un5ReMDiXZO8MdTUvG6lXj
5hdnblObcMNurYE4CyvcuzFXeOzSKf0zmdyF85oTAY4qmHTnTW/vAV3QG/W6dadSHvPzW7vo6rMZ
pzuXYexJwRNBAZmkhxCuXdKFIV1WhxmoR8iMSrlNmkJsNNMnCjcP7Nu+waeMt/o2GZqjV+fZyesB
wVcihYniQ7MycCFSjM2Iii2mr6FjBMyQM+8JMfpt3ijx2TcI7gt7OyfYR963NRP/LGuJ/OSDJLai
ynemKqB9iPRLL/UQK613KnMrn7vmzouHkY3x/tERRvCsGknBbhhPgYXsLowdiKiG+x0ovdohE+w3
WqifQvpGn3Hnricbl7BiSHqRZeDfmkMcMBzuNiYFlGPHUE86hfyW9BXuuozuAYPQ3KX6hxRd0dvU
qezsOkOHFFTV3nOMc9kjbrZn7HoeUuoJHQAUKRVwDFHcUaLfJIlewlEWP62gBXKaF3vfq8fnkvI0
pYXnqDSifd9QXFrOh+XMgMu2MxlybErwDWudnMhDGsDR4OTmjK+TD6ZCI+pSztjVuakeYCqvQfLA
qDNA+VSUyuhDfelCwqgk940bmvHqHMTymQa4WKe4VTYdc7ctlS2mfbQ7V21UP5JjYB4quH8zXCK5
6aBEvuSe9VOrJx5KUwJDpoaotpZRaz7pE2B1LsIA/IBiwDnbWUPzvUeWcpupWsDhqwqy7+hsqljX
dq3mWLdYB1/Comiec+GZt6GhvyTVg03//8lOrOjZU5IKdR5J+HUeMoFZxGoumlfEG3/obA1kTa/q
10W/umyi1URmFUVgfqyGW0IUewfD9EgGTGZPzLLI8/4jwK10PSDBMD3U5K1T0rkXqfi9mtDWPvTj
LcXmAtAKC2sW2f8fe2ey47iSbdlfKdS4mKCxNQ7eRKR6eSdvwyeER8e+NfZfX4u6mbh57wPyoeY1
CEHh4a6QS6LZsXP2Xttbj123e/pNaV91NMC55Ak8WX0CuGMJiGMQir3qj/vw3jGVt2ZqI1HIjzer
6E24ebvxZII21mnOomv0ozL7n1lXNNv05oUZV9vZTVp6uyeyag2Zdt5Td1WDD6t54o+7N2XqzQja
uKxGsbIhtq8mBOB4NbQ5bm5//fPGduNk22TMam+G09sD3B7wj4da/ae3e63lBYsbVYeCAxiGuSxf
A1bHt9s/Zrev3R4g0yue0u0p/O0BsxpxFjjWt5uZtHJG3ggtjf/pK61Wh2kUa8TSIMoIysEEjJCX
pX+z6jK7q063e3/+NYw1ClWibP/29dvL/7ev/fnXP3/evBlF/nzkPLJxncG3prTnDYz/fBdvf9e0
mrcyUdGJD7/O4DLB+WJhf8nHmGTNzi4QZHjZfhylR+vw+fYNZI56hqqPkzvV6nwzC98e111KPh23
u1Bk/ukqvt0TsVRbPe1+3L759qXbzc2BfLunPKkwwVbHPx/u9vU/HrOaaPxZNfq5G5qYDl4HsAoP
0e3e7eb2D33CCRw6iuUn9bPH8PNI5iYd3MHJtzd3dg7b/kRdtDEiMz/e3ub49nH7820lmmNYL6rb
lTStJrLbzbDesxz4Qc2SxFstGqdTU5fTyaA9T1OPv/55c/taES+cDCGGplkHqKbLi2p7+0VuOufb
DdRPMoyydkIuIstXwhaQOqEXANddrliodrPqmiCNmFm7cx1iEeaEdp+nz1tZuHtYUCi25At+5XbD
uHmfFuXEFu3sQKLAI45fRVlezYwW7DhtZ0b5G1rn2maJBLKDeU+BZpwlUIpEZOSeccLbMDp8zRPj
oTBSuTPm7Kf0OO8wCH91Kv7Dolsni1zTWlm9y9k8DqWySNCJo70yzTuYIxyVGoR6EXQGuqBvRmM/
dEYaXSILI+ayNpuT8BJmTnxyeYIbguJm9Z1eHLNyBqMbBGCANHhneEA0GRvYOfO2C+n+w1ekuwkF
Ns8LRC0ZKUqOeRda4PXM/m5aZ8N9B3XWSR901yO5XIU+3bqha5iR9mAbVf9u5e0jHbM9wB+hRwJo
m/xR2+8dLAy/6jzMadkPVuuAISC/T5TsU02i12rmHwQhb0jF4e1mMCtnT26i2n41RvdL0wn1KVJ/
cqG4dcxZZs/FviWYF4QKF24xM8GJDQ4LbOMJjunYJlcj6Qke0ELMqPSA7qIw+WySJufoAaVLGNMR
VhlBXRGQJs6WYfiYSOaJcCv2cQmq2K1BfXqBmRMXyzSHhgxohN1IA9XqiAVFjwKmtRIdUgcJdpO8
XpNXTnESAzMwHPHYArtTc7yr45z5uSe+Vc4ecMGaikWJX7dkNQ/hU9LdlwRAbKsCbKLXw9ajrgk6
0J+caXOFtYryi0EgOVCWKfYhYhsYRA1UUIuupGEkd15rPs+d4fmhA4gXbcSVFtUdv7va1HOCohhA
0M6FTjy1ntikNpyn2infuDp/iy7oFvqkqWLATYF/tCI+XEIYh3AhWV2Z8X4ZkjV/Rf/OAQKwx9EQ
bcBnOw2oD6FC0eCaAKLU73NH3lVdJTDcxxnmlR6gkAy3kJ5I/CrEdXbtnyHEaYJa6ozA+pY8203f
6sY2NIqZIUoR7tvJOlgrHU5fOXH6SozrVnacsVLkAMTM2PIhy5UrY65daXPpyp2zVgLdBIoOJ2N5
hvWDGmDl1C03Yh3oumVl2N2+BFcFUsAorvpKurMnmHcK+J2xUvAI6HGP7krGS1dG3rLS8qKVm6f1
4MPMlaXHXBFBJ3i9CXXx0VuJe9XK3gN4QxDZyuOzVjJfyG+gVlaftVL7Yig/1crx02YgaPRwlp23
Uv6alfdnMkajMwEDcFppgARnvLJRDC+3m246TSs5kEi/ZCUJpiAFm5UtCHRyfHEt0DmAENgKl195
gmneSMbkMTE1icN4Z9ahwVqVewfXJVEmVBopmLF7ii3zUjGYlYM9nJvFZkbQkSRSuFezM93rJJLd
nC/DI46T56Zsf2AQ9finmV71bJYPjtW1HNTFeJQig4cUtohtKkG8TkHUWOG1+8pSxGtwshuqsjsj
/P6i3sl2KW1E+n5TQrlojRc3fSvqlOTGcmy3IampoTG+IPQgM3Yg5EdIj9KppizM9bvGkdadbcwW
kAXkihO6hp0D+JErOQVPBB+btr/rA8MXF0tYT80AhEhzomlLu4psT+2dVGbnzuzkZUJ3dViWJgmK
YiWB0jYN2qRb1epFTKhk92vOjWeUFfFzR3s+Drvi1RnP86I8yG4O60r2Xoh5vITeXN+lGqTEVXXT
tHQlCSs/RUt7GBz++/+sLBarleIv+nuJ6so1QdEZwgFC/zerxTIYqZe4Zn3IhMwO48DQuysIK0Uz
+CoRLT5PhWqB0M07exV3TE6X/A9Pwfhvbg/c0SyourAFiBjdXKXPP76uSRmp//rf4v94Ydz1mKfq
Q6Ehdwp748ElJiHQRoI62Mi+5Qb1OYKAeudVQ3xvkeviGQV0lpo8FtWYBcq4KD6vYlN9ECDWZfTS
MVw+clzV71cV6K0b9Z9fOGMVXP/thSNmW8c9gQ7fQvX+12eNmyE302rihfM6Z5vbQh6jIbwXJlAP
xAvW3h5gjkyDOA4OceEcm7JvC2ZbizAKEqBCZXlf07YWMv7uGPpbRTOH5o/9C4GKbbF+UQLTjXlU
FYi5gvCkP9xTf8lr+Hd3y+rj+W/Pf80HcKTn8GvcBOf/9qrPKsUzI5yKpa6kdLeAbSWd4pewW4Zs
s35ElVH6SJ6G3ZK7H4OTsDxYdykRcwQ4V9YWbf9llN9t0sAPiyM/vLUD0qT1N668x3Sq6z2ZgmQD
FDFsv9S6t7q8929vwv9PnXj5n1InHPGfLWB0YeP/5X+1VZ6UX381gt1+9F9GMPsflg1Kg8g426VV
ulpJ/mkEkxYEJuHQLRGWY0nLxPLxL26T8w+8iYwXbambBj/GT/2L22T+g29lETUoX3VBB/7/hdtk
CmP12Pz7ZcbAwTBNz7Udg5x40zX/epm52dQUba7SQ6Lb1t6Z6ldbUgPq6bAta6N/Sk03forSkSGf
yPd6R11o1rp5LfuCrLBi6U8209ZsLJ1rrTV4YpRR7hKggpdxpt8wLpb9OIQoHurh0ekjhn+gNpE0
oQtOxuKi1h6y2d55grjoRF8+w74kotcbka90ZX3OQP3AdVMoBhPhPjXeAjbeZlToZn2QRU7kzyI0
rxIHwK4zhHG2q8Q7Uwn3OwGFKjBisG/1xLywmtX0o/O0u1gKjWfu5GerdPLDMoXFOpYfP/S2DdB1
Tt8SiayiQWpct+yGQCSq93k2JuJnXAR6+Wo3jfrXCQ/9JtbYTfpu6V6JOeo31dp+rmXtbBxdxK+0
34LCzhEkL/R5p+p+Xp7mMLaOg2y+PNcrSTkDNtlM8MMTW15SZ4n3ba8hDiOYuhP3Jig3D9XQ1nUI
/l2K4eIhHZDZfFYh5Qov1pveEXtaI/tMveWlcgpzq9kARh3H+qWhhq8q/jtdLYxAlwb0ZD6NmwZg
NcObQ7mMVwR33tY1nkfXYB+2il2pC7XTLIVgs7qkqvfe9HP6pMNcfYx64nLHYtwVE6SiuUgRXbd9
dQD/Tj7VTo3IYDycwROr8qM1DdebP6Po0wmeXh7vSf5dDOeiEbhEpGRDejnlJC3AAvW3NEhtpG/T
W236RlJUgHwRZ40kxdhqRAUS5CfXUXPI0sI6EFHHPMEjS5G0gReVESuwdRUYjlg9SKMwyPEMa8q8
gaLRNqZ9bXTEQ/Hm7DovZoI3r4FyenvMp0bzoxRWVFnMeaDBJDx0GZoXrbbjs6CdXSn9e60x4Zyj
xnzS4X0MoQnWGnOJ3Xuc8nlQPw/BZHa6E51Mg5mf5KyyohS1nRamHlHh2DhSwhQfmQBK5taFArtB
8repk1G93jCsPZM3mRziEjmhnpEwhswNEb55gvlNCK13ZYsw7mQyGXeYOotA5YgxEit9zpJ6l/DJ
OsmQWIAxncmXDdO1loSUJZ2nySR/WcSgLB3FFLYtyOPkaXDg1xMAi40aN/VtrhihSy00F8b7oPP2
o03SqsQlbwyzWFfNb+Vs0InnJae9tjT7NFzfU6xSaQjRyShMeG+zM+xcQmdFnfabl3Eq+/PUxt/N
sMuPbcMR0XY6IuLTPKh0lG2y0faEIbSHebkCVD836HkeXb0A1iLWX38mBRXhOfJcjZiVzpLdHqS6
t61DSqQKoXKgRE0U6JBJmr7Zu06X99GrDITr2SkJOXAbkXyLtbA6069BjLt2Mp2o+igqUndbheiW
FfiOa+fd7iKkbgoasciXp2Uy5qPugkxuE0CWYR3vTKRU27isUOP0dBJ6AhWCNI3dTa+Tk67PuQzC
PONCs1gm2qrGyoiB695MkuYu5SyWtuWnZUFircjJQdrsq+lV8/JtZyX9XWWkYjO3DPK9Pt1qutnR
iUo4k3sEoUwlIQJkdLoCJbQaJ7Rpi/chPYaES+kWnAqLbwLmWuVY4a6RWvUtQTs8k9HeN5hNIri+
9443TVfmNoWfu3V8cefF2UDahoErSdYgAYHEPq3oHzq3NZ6sTH8wcD0+SOLyloWJH6NtTh2RM9w3
cPSQ67vfCSTdNpV9jOr0LRqhGMuiltsyqIY0PdJbsDdggJLj4K56ugJwJwcw/G7x2nM0tPSQ1tp3
O63G5zQ0Hqrc3lkxbQpHd9agorbasg9VFwdtaDn37/rMyi9+6W5sPNR8+rexTnKRWts75QqDiaah
30feQvZpj5UwGSyU6Yro4cb9gq7rvZnhHN5brTi1GfqiqQ7RwqdMw8a0mC5OoRm7GZ80dNp0NQVN
j0ssq8/UHq0HiHKvOKLORev0r5W7hUpvkVXuSuRf6bBD5vA7TbweAa3RbzJVMQUs6csguEwORWbN
50ZmH3kCWwCf5FmGcQC3IHtp5x/1ED70sSFfU037KNz+XNduGixr6wdGtloD2AzfwHKwLQq0LSze
7b0RE54240vGwPC5oOaaHb5z4EC069vGo7QsPT+KZgJ9ki45eHzigy70WrQhdMHNn1EVe29N1BBc
rEc0TfLa72EaPKdzZvjjnFwnPWv2ZcsfJCJ3RWwGBckXgai94WwpIz4wjfkIY7vxx6yANZjFgz/I
pUCDrKX7IawRPdLj3zuxcSDIt3rp8970S1VM+5upS5rDQSd0a+e24M/twdYJCWW2i7tG7uXijFsX
AcYxKvUxkLElyLIpI/xujAjof38aghDhwTFeSf6ZYC+LRwYzkd9ajn2FLmxF47hziI44MeFEE2Yb
9p6dGrY/Ar2A/sNvY56/EOSJt1mc9aH03uZ8vFIYfS10Jnx0nt7WytRrNHjobDu9V5el0UickF+x
NY+nShs/anXShIlasqkrnzgrPI6WOP+xkbhzesRHw66YujCeGliGrWJPxNVjUAMwZc9acptiSxU4
tfIW98WX0ej2U8a5/JjrjXkxMjPZpQ07dWyRgWKpUh7arteZU8XVS5WkMJIk23pvrPDaCt1GDvn9
3DJZPoIQFuR7zic9zOWBy31ThuMPJ7+CgMLKyih83wkkX22TiWuWR4HbDd7ZbAAoElJ8UvbYnlwC
PntLv6JemVRNuLhITu0MBKZGlwHNGaX6RFakiB21sVWtnpQX0uQOwwug596PoRDvFSP/C9zJk9Og
lUlr+l5unv9qloaqAGEvFqSnpuCTjfluukZ6/9wpzX5pRbfJO0f3sULoO9lFew2b/KVIP3MTR77s
5p+tblc05EL6nAy0VgfD3bQQ8NIpbMYbO4vgfehVvxlkThszE4SQRMUniA26tfri1yP55E5m6PdJ
zme/qtsS3+mk73inTSQV36RHSNKmqXq1JTolOo5LKgiBXqVZsn8YHDQZMqWFMKOvCEdIx6q1rcCS
Ddk1gxFfHLv6RdAJHhOSNUhdzvGeWMTzjrJ9RL/wPlbxqux87lytel6D6SkjmJ44uCKudKfFTm+a
LBizvvwYmi2U/mjSlkdhZz/clLLDMlTAJMW9k9SFAf6hdh8vtCVd71tpX7Gtjg9If75s6OT7Yjkw
t4c9LVL1hIGUJmHnnmVOiLTpiItONBKpiWeSVH+b8KwvXUgwRxktbApuYvoe9lEGyUV27mi09Ek4
b0tRx1RrafdIBM40WSPN+bR/pGYlvJ5XkYE6EgfLivJDDH/TB542bwYzErvcdd4KQxFUli36oajs
xTdcspIYhXbnjBHMYCIBt/IqIjB0frVUn+xNI3xxtTY5MBtL9nY6PuC4pyBoF1TUPc3rjmue+QWo
au0lpYUWyvbDJQKAMqge0uahtsqtGY1PHpE4dM1ReKbVQc+sMPDErJ9s48T4Udw3KfHvFDIEAbQI
tEJnmK6FVb/FlrfJers+yqFg76yXa0YUs57E812VtJspmqbHCoNAbybiSMCQeSQQdgvmgCQzkibp
d1ZqO6hM38V5+bMs2XJDzUwuWTkzK5vrahN3rnXfSWJ1nclZ9py6QEtrJll2sYb0WC7E8q47isKp
VuDdOd6KIZ4vzdpJboeuflZJX6+nAOMBKQr5tot3cTOacH1eJ/vWqImsAXaeiCTdNXH+xFQ3vePf
T7kjUfxk+LjBHBV+YuMTE+NAJK81oxhei7LRHSH3xtjyQsdoNnWXemd9LD5pJKGU0Mr80vRpw4QD
V4GrrWh8EOElZ6Kt58415Jpm3nogNg79hMnLGbDONITxJFNuP7cmlj+nYjaos1tuASxuDV9U49X0
YH+0Lqen9R+TQcY8rXqzFPXM9I18Ic8u6JFrXLssxwSQdccq8mBEDHW/aSi2dz1hwJQYTU5V6R01
k8K3T6iptdb0ZVJUB9SOWHlQNO0ZOh9wY9+VHgmLPDJpCPrA9AIPSNV/osDhY8c5YOPY+ja1pt+u
rGWg6NIHeZf9sAydC9KsB8YNeDVTePmEljvkXSlzCcYFqIbnEUnAds9QCEVp7g1HI5qJIFCdcY8T
nSQO9GMhLASyctgxmyCP0o80I+MoVJJpx7oM8NZtVf6WImF/UIth0/WX7bFrMn+Jo5QT1DgenFZY
gWFE9x4G7RdRlx9eSwVcDd6BwdtALgtrfThP8dmapmccFcO+6nS5XyWcHK7Y6SYOLHq+Gl/6BOt/
NiOdbqud7ToofzyMc+5zjTmYaQqYuzrrCQrE+kc1HbZ7V9OGfZ7O717aiHvkS0iBCQOCkMfHsoUq
I1arIpkad/VcvyekN/DxQ7InSzNBxzF/U8Ww+MPqxYeo7+ykYp4+LiFvKHl5vSetDXCDJMj6Re0G
6dBP1sqTPVZcKCEY2dxJo5M1ZWc4vs1RNPZPIdthOyH09qvIwb+bEMg1RSG850aZwTxUmD1VcDtw
J3LOkFwVz/Oc8YoP4jcNfwNJRJxu42j4Mds1b3eOL6KxUO9x+PRjhfveKxp56NeWHZY7CtuC5IFx
1ohmaVw9qDPiFjNU9kEVF+YOXoXy41YelKrLgyW8OEhc5PVZbVDYCYfIs6S60ywE6C7VipUwsBBY
LOONsn8kBOuFelNt8e4SzRN2eKbRDDMBjDO2+451e0cO5Zdjzz/WWG/OnYdFTd5dPRC1U5Wld9eE
2rGeMnUgs8MMbi5QhmgO7+FMgxyPfUCvIwdniZrMWMK7KRw+ObnyDfkQnhbZvUt3cI61YXePbfWI
x23PLt49hOxHe4tWTtAgNYtpWu17E4tR7l2WEf9qxxAFrlWX7/Q2E4HOyIcI2OWXTBcRTM2Eobfm
EJbO8pIbmnhxcIJcElTz2BLrBvzEiKRflNcYg6hpG90DWNsKA1AU7x2ZBZ4s1LEt71FqWhdmjfkx
KUNFlnLJLFG4iNAV3f+tIMsVGCCItiJE8KFZOfZkVTCJtEtxr3f1Dl5J0BVx+MYgd9/rdbaLUlTr
wqTagfaMrXO5LF6xRxqW3XMi6PZY1BnF5ZG+JcedvBKs575jGgAA1i1wag2dMUP66rTddCFxdRrm
7LDMLRGG3YyIbfRRuqkXrOOFMjvfjT37jnPHPiW457Gb9Cua07Wf84aminxSRzoQEEJCDoFqb3Fc
5wjksua9CsHRhLToe4DFTWj320qRkZe0xnBwOWYWWCGP2iKfRKHEYyU/B4WhXx+rx1ogu1cQbHCy
2YHGdnDE1uu3vXW2llI7zKhiYW440y6raVK5luZxGSfHWdyh7IvvSID5yDtNvUGGpWFQfu80LXm2
8uQjTFcxYBh/3nasFNlcqCARkKyBw2PRXgcaMQsp189xxvpitibUGhTIcd8NexY548iyQsn+ZEZd
/habZhwQCjOaeMEBxRB/ERX7IhmMBxJdSIlTYbSv+JB3THdRlTiVOgCcgl6CEIGDiH7wND7U7NX3
BO8BcdNMpKulBUEiHUE4xW5zTOa9O1HvRaOYD2PIYJCMR5TVqUGvSUS/ncWdHxkSH3SYNdeJEtAg
YcHu628pHX3ZpfSOzCzaySmnN2VVZ6KEfqdWq98Rh7S1C7Sd8KaMYypgAnsTus5O6fG9s2VkLI/N
RDCQk5Ke1uyR15OGkyzZOZmIamXi2e2iqXHvUF1rB7L7nivmLYRyZ8wOivYAOKDcD7EX0kRMKxLL
4+QuH21jX6PU2UTzNPveZFnfe9LrG+tY26P6EMrbWIKu5oaV/IGJfXzI05ASX7lYGDXvTq9+yqnb
T1Mz+63qsL/r3rdY49WS9Gd8ij2irdjdHhWTYX3JEuQFnGaobMbH5lNaS7UbzbYJWuQ0pJhVl6LQ
7Gscx0Gq9Pd46MzPSPsIQ60/J6YNHsEJj45BGkYq8xO/zPjgKItRtUGGBymehzxhnWcX1wJN02jG
FPqTltrYyrCK3JO8hwITv1GGnv25JI7Lw03AqllP4Ij4zFZrs9Yc1dVOWpqZxAxT08budkmN0q+s
ksVCL99U9jRhfqOV4vwwzBiHpoZ7wLIQivbjC7Jl98EajyBI7IvHvmyIMTzYaip8RWIRxTfxiouj
YZ4vJjJXpQz3NM5XYLLLf5LmjN9DuLW4uAlCjSLtkGB035TkH+4IbpF+PYzhxuhUtCOBU2xuHYsB
aR1TcbfYawlcXxr6a+SuVuyats12mMy8vculvgCXoAkUP5LBdK1MTuNEgN33Uz+8wZ9c0EYA0Lfk
jwGM83OWCu+5tugQTPQmpPU4MooF34N5jZYz4dCFc9Qw2fqaDJvnGMiVRnF3N0bZOzAcdWK5TIiF
bbwn+iN+NVXZdlymgjRAp6GtT0QPagjs/mOgMSA4zQLfs8ZwdpM0BdpS45tB1xw3o7Pt8y55d1zi
urL2rbF/DANop1vqLlS63w6eIlqWtD9kROUcT97RdbLmVNXNPQpBClsiNp/SqXp2GPzvqb6mYz5b
95Q60THSs/jgxSgJYqxg+JY0gMgVMaRhYzjojRBb9L044apu6QW3a7wX4zUNR6p0S+oj9orUYBaB
6eT7UCdrjC05SCDpHqcCJJ3Uyi+pIU1csmifEL7AjoMCWGNJNlaefDcBU8lbAycz+5Hj0FSI3HGf
Ru69qzfqNLQ+0Z/mRqW0jbP8qjHgNzNvOon1Rv85wQxWRTYfbmDcLrGfdVooOxABn1qzWsgrlsme
HFeKe8IvWzquGt+klal+kn18mAup+20zYugf9AcqEHN3Q1C7ymp8iW7VRwFXHWzMdU7H9uUqDJto
vwzoIx6Vv9ND06GqnmIJZMybaRsl28msxlMfReNpQhsmedno3bbZxsVQy7ECQQcRW2Zh3ZMrau90
TBWqd1DFLc2TFa5WxhwaqIbwent7ntngLPy+NmfsvMt93eT196pXt6/uUguYPDk2QT7I6UBJzeJa
Ac4TiV0FkQ6d5MfNoXaDdqczOqRiBtHWLAogCTeojjZZ5erHuaE5OI6Z2haohGrIwCQ1vVdt/rOu
qoS1iFThVSFXJhwdTTv/7Vb9gh+6VxyLJQL8tuyCGIsrHhB3P07ND3xg7KIaraoM14L3bQk/4hWk
bSyudahQxNiaq/BkcxOtaPQono3gRjHWNYm1CnxCYK0fkdsNLV8cIcxfAs2bhxOIqmwf9sMlW5Hk
82SM2yoev3exB9zbyJ4RTQufco9AU9wiYsQjZOnSj8pi5NAwcCJk/r8by+xazgjSnKS0A5XoGwdO
ON3BagfLGgpsUVxWVBuhLL65+ijLeZtxyNpMRjZugTlUO2KuviNx+VlZy76r3ZclzX+FJKfq1RAx
vGGQwS4JZso7zisfXZhRvCNR7S3U3QGtHxK5eZg/bcwiG+zoVIH5nsDvRzVJcZzrcbNIpF/kDmmn
WZ/6TRhNirYbb0RTvpLGawW9rqs/mO9yeoSgzhZY2Xc3wLtjpYTPq/BcjdD4RFove/oTfHii6G2w
BuOVhHSxgjcONovA0W2wYEd4bXdLPb96uWkGtxnJoqr2bJbr/3V/EckMTk322TeSBQFiUX3YrkJs
LuyXWJsMpEyueUJz9GaMk7PVE8IcJ7S9jDGifaYRomz3kfUxO+jSBSISEVqBuSpr6VjNul8zPuEs
Q8CiFXsdHwLCtoQ94QGqInPT0KdfdZN/sNoVce8cNa9/fC4N1PQzfUZkdc6rlQx37ey+FN5Pu3tr
k/iqzXFIomXzhaFspHPhYYEqnQdZkPq19NnvSYdj46GAdjSNVdhDQGhYcrVYa6tokKy0LERBVlnm
oS5d46Txw7FBzJqlVuZY2bnrZuybiEQPIx9KwmLoIe6cnnP7D8oUzzG3nlIiSDTrMubWlY7jH+B5
DdmFNOpPPRm4eMvzkFEAO8+TelwiUEQeeVuaC/mCdsMH1vV39UPG94VweoKGL7pCgj/066HawAiq
ni3XOWkjbZl5uNayXwWuqOpQqYf0gpy+D3SBuBNX62sGdTfU5CtBOqARYrEdzTQ72Ku8e4LCfhgX
zS8mLISNuTId+1MRG7zETonmUPVMhHoq3oUOWdOgIqSjzZDZd7pEbVBhdBwHGzFj05mrJ5mRZGww
SSoC2yi8gAOrviky9JtRRO8O5kGVRNfMaOhGlAIzg8ruLTSPC1v4nDxHtJ8oX7CveGw7EZHtQWwO
jI4JzVxbGjosAPR4s1MQ6Dr9TFc5NrnecRdIVNisP0CSUJQG9WwWx3axDnFre/uIAxFxNePBnFE0
x5F1QNwKEnkNCNJT69Q3oNBs5PcHVzP9CP4IZrvyMIyrsb9pOCaZ3k/ylzCeRgs1c2GgRHNpfdEf
8DUn5VDpeXeJ435QEONcwxMuWTBOfY33cjPZ4hC1ETwNYapTHmK9c/h5kRJDZM8R10aop1hL+mir
AN1RKY0WavqmIMNCvwwhHiXqSXp4WMsisyJOCXRW0VBWT5CKNs40od3yiPWR81u9/lgYKTa8hndH
aU9UCD0d5vBBZ/35M3GhXtd2a40tSm352OjxeTJifr+wUpt2lZ4Do3xubOQ4UWhSEGOrCQagUqx1
DWcVg3NhPpwqJtTrs0WsQ/ZttHBplwUeaA6oyLiKTdVH9zphvaEXYaXqH+oOxJWTcaFn1fwlx5qQ
VeZoXdlyaF536fWZ3+6N+deQhMbGJbzUnyrtgwEmaXJl8TY9Ec/kO7ywdQ1XcabwrSlnaM/K0DdK
nDRN69dwN1LEf+xXxCB0zdWrUgubGx4mW+8ZAgiBoahw77xJTP6QDu+GW3z1kTP5CYFxvgZtnDOe
YXFCNr97a3VikwTI8myWDNUk4n+N8vSUkWh1Ct2hPLZEm1hgD/a9GN9smz2D5bzaLCHuSlAKLQYq
vPBF3VjbXMrUt/M0CnIvZOvKAW3B+yHHQRi/GwsDtU0fc8Ixfdu3aWD1R019mbr2QtrXAwxQ8Lhm
eI4i59AI66rQ4exd5YZ+3WUL3TKmCO4wP/QqnzCi7SbdYThZO3uCMt/mIY34eLf3WTedTTpCuGrj
7Wy21tVsIVWkJBRT7E4X3skOIcD4Eg3jA5XtE6c1GUi7bdFDOngCk/K3LVggOCsHBKBhLVnyd8mV
1PQwrEJsuoCxDt17hubyuKjZ9UsoKL4TDQCh9F+kKVM9VfArWenCfYJyfjuG4XPLERBlumof6Ii2
wNJZk+UhBN++8fJ6Iuhj2uc5GnHA6HlgulW0y16aVOv9Mo6fWCdC2oq0MWwm25LOdi1YGUWkjv2a
lK7QTqedS1B7VBWPVaGTe+lo+9Zswr2dqfwQCbKR6ditHjZt1xe2ftSl2iEXpF1QyG9JLmF5CYoY
d34YGImc24RM7RLFTZ+MD12ECIDCJG/7rzAtv+u8xRtHzrNvi56A85b58zg0n6VjfGqpn5udfdZr
EzNy+r0USFiquUMtILXxONkEgHFgV37JydqH++Frw7Uii4wTj2CX3KSePsCuM40t+2MZeBl2aqhS
AyQK882DkHcQ/U9daAcljPBo4n7KEYqj2bYfU7x/QQd2YC+Ict9ETfpy86WruT9kQyhOo/0rrJBi
xlZ0tDlL+q2Td75X/W6rMP/wStorqjgaKs4+vX3j5ZGfUkEeRqu0cLvav7xaOdtUKXfTkWYaFuH/
Ze9MtiNnziT7RNDB4A4HtjEHg2QE52GDkxwS8zw4gKevC/4lqTpVR+re90IUk3+STAYBh/tnZtdO
MdjJlTuP3nqIq6PTWuWWHwAEkcuATEjqgbzC3iCApms6bqHgjTAKA+E+cxGsxbywBNvK5nyEMSAE
0rQo84Gfw8jMwoPd3ZsD1h0DDA+0JDZ4SxMoU2cz/EUColjklE+XMtSNyR90Av4yDoEhdsQ3hwB/
emo27o4YBjd4DkvE1ShEFtVmkw6ZND00dK8csWBNJH0ohKdN9hKqdlelNqWy1hfje3nxepVzlLrp
ZgzoQ1hRrRszrutbhu5ZdrY4YMscHnYbhnsWqOTglZVcc5R+zftjlZlfQUOXTuiMoMd8H08SrtN9
IIt9wGCI1YpdCk0x8PIAkkCDVMDkwLyOI800QsGTaxpKoQWuLdLoL44toC43UGmk587rTqruYDvq
e7iZt4Tc0eTygBJdIax16SaI5fNm3JoIaLsgEe928+gowL69xqMQjzAW0K9w/uD+2JqtC+GJIVfp
YHNJizvMFd5OgadCUMbCkHuHVBg8jlKsmoITlJz7NaoMx3h4W0M3afRGjdxViNNoLqc1HDq05iYq
C0+uWb6qkbAOXQwrVkFVw8hiT02yERmXmQWLhkHzzqpN8w9fNxP8IP5hsvLBf00AX4tAHOIWAiNl
yl8e8+DaPBlyLLZhlD5mVW2dppKKotrgfDdAw6sJTRk85qCEb7CDNauJAGECBhjUSn3PKY+HtJkR
bIjnrUWQOov76SgyfEBNa22loVdRrgllUAlO9DHZOPHwoRr5MHfNsGbMv6mq5Bic6ZrMGZoiGzF3
XGd+fzRhDnjgua7K1t66k5keup7EYJDZuyTQqIeStmbhkF9Oee1CS98bTeivI66OKpVXCKPZug6q
fSIM8hOA4uVoQmwAuroJlT2twtb6RPoFV17RndwmEEVme7yYUCM34z0nnIa03rzGYxLvhDcTIhmI
hQd1x9BrfHXLm9BvG/Qb8ZFpCpY9rUzAJtzneTm8Yf7JF40uIPDonxCCjX0GcdvjU3YZNNymGHt2
eiM2pOWraNcUuxrKSC1wOXVlphgFAYuC2OnmYKIz4EboN+5GBNPv0ozGg1PgbPf8Ar4pcgRn1Y1j
Rzx401Ls7DA6EzxdBUEn4DbaD3k2XIeFZ60cMdSUUYl1VVd6YxolQjO6xQb/Oho0ZqRK59vQCN8a
+67oivmpyum/jbdCs7XWtm3tYC1W65ZYCdNJk1mv0iY0G/8a35gDeqMZtzlBE0iQr0U29WvaMjC6
jLRjJBzupQ2RDfTc2syXq6FVqPCUKUlwrA3R1a1pJo+9a714yEcU0zNfwSbqWWXEPfeU4UPcYdHg
mM71gYnMae+cyItOyFQ3GuMhDYjwyn3bOnlu8BL5ZbDpO7UjLBKfXEGhSk7GeZnidxTUb/M+BCnG
/n82SLZYKEb5pKHViiglODRc6io7Bwq4o2Vx2XiiCTD3QW6s8/gqb2AcN9X0ltyOvfh0Mm7XqSqe
qq5G5R389xgK+y7y6xV0FEq2Z2sZQ+anbOZoUQwd9wRusIFmYOIboZNsq/q0gBhim+eyjxTGfj5+
DiSotcmxwwXjcHRNSVFasdyJI3to1r6/xyZrsx86qIVPnlLdkY5u8szL7vrnzV9/VByc3Em4m5/8
qTHVdIBTV6bzPKSwcxks/Lyx/vHe/+3HcqYYq46D5+xnYvPPfOKQmCBIR86Zk9tbO6/xHkyOhGkZ
TLiNiP83KQVrSaevft6L/vHezx//t4/9/JV/fsb/9leEGDksxLLftMJKWWlqmjsXDHkEZ2gbWjMJ
o7LDmTcFQHNaxjPRDBQqap6EFl8hWNIz4GkN1SxVK1F7BLbJflSuWewEduS1y98SAzbTjqZr9kp4
iKorzx4YCE7Irn3HtFAPyTVX3p4lluzSxJ6k96PxrI0aCg2MykJOJs1aHUolYw6JVLsSfXwK+e+0
AvQ7fCzrHriN0QTv70QHfYJ/v1kzR/pDWeZAYcqtW3d7KXywg9avMHH6zRRAVi80UyQrYZV0FFuo
ngp1sOJwiEE/Q3kN3E0xOu+VHVwmqCB7xRF+EbGNXn/YlWudgrgDnokI6irmQhNprjQ6N37iMDN0
MD8OOIps16NUjB2lGxjPff7bpJr1QVtvnTV9M1yNNrMZPIU1YcjUmfZO21VXZZoCLhrx1cyNLdaN
t08rCgECzclej+XXPCU37F14DJrtM35o5tIzS8HkZbdsF7YeJyIykirdxlZ/nwdrbzDucREB/LHl
k4auzSk95m+YoIXs+LNlQAE/MKby2yfzYzfeY2FEDrcabfdWH3fAmoczMZA3r9fEZ9g4mDJmx5PD
0CkrwbAlDE9e1Dv7eJ4B2Dq1vBp6T16J0nukJKhnz8uJbszHbhkXjRs1Tt6OPPNt1kOtqiHTrIPe
1QjDX7Xkxu1qvmC5tP2VY8Ig6y5kAlsr6mdLuAto1SsWTcreMx40mziHxjiVfkEyNb+DZfkQkd5F
XreHTbNAOA1rVKDGKP72JuLerSzEkRAl9nfGqaTm99Tcu/zrmKXn+bT3G5MFxbePAPGz0+SX2y7N
9UEsZ7yhrFL0gy6Ax4lXwi95Lawwt6HazS8cFAFaUQEV+jo6VEFzBccKz/cIX2X5+a3m7LiKEcpo
3qKWM8mcXE7e+YtK04scnUui8b1Fz6QV05Nn0vIUIC/iw5f3fcJ+x2b89POFfAk2hJ/J0IycI9fY
dcwMhqhxD/g2plU2M4v1lRXi5vMCMu32Ph99faijAdruBNVGmhOilY2qXp7SWLKc3SZFclXmPd93
YKZPr2Ko3LUhgytVG1w47IfxuHL6T/0dm7y3JuIsuNQC5J4e1lPF9i2D75bEN560XrpRFmvHD361
lXXtJO6+yxQpmux1bAY8jWB3lA7enCAKULGT/mFwopU5m9FVH+WcapDMhCOwPGc/ZJNXq+7NnQJ3
s67j6Q1eyITizzxqoBpsGyRUX3sAxh5KWX+b5JCbKE3u6eLyViYN7YnO9hqm030RoWz1c/asPOVD
LWS/zvFhq1CkkKa95JynycE0gmhnlCIiF+T6oDuh9/k5UxctrsvRNw5kulEcGyKkBB3weEeQny2O
M79cO0uvi5nqgn471ep+ZJQTojhWmDp2hFvvsuUUpVVJPx2Y0MZDeUB3JB2a6UcvY86R9Yki/oXq
UFb+R0L6ADdXTwm0l01X9nL5dZJRvd/ysofF3K6Rl0+RTdlkSN/V2mRHug7YZ5B8bW+j0EW3qpKX
pKoc2qpg+pGmqOET0PHAczucWf3Is5KjIsYZ4gMGxa8ZhQOl8NUawoPPkUbCDsEzg7aj3wY/Hq+c
HqDqzxu/ohJI28wNqri5KaxhAKfs3noOpqCspmJoTq6CzjaREaq7wZJ0ziBo/LzpKwwq0jQgIXvB
85iO7orcAfXUMu63zjB+5Wap1p6P1bnuIbweppI0auek3QZG82ORs1EkOaFXAwPrKxK3jJ2WN3M5
MCLsUBZ/Wr8tO36eYX2gIww81Vy7P9nFcuhpvuw4BdO1fA4OAA5Wy5pGmPA3pT4ARWLxLCBJwnFG
0K4dNM+hufHwN71VFQpehdGsADLdLAo2oLmFFp5+YZeKjoNXmeehxf2ueqgFYWw841fM5yC+YDLu
1iNNEpwuUrHTrdvy1BzRAUwSr5VX9BvGcQua6vfEvJ6ThDi5bQwQa8EVFbPVfHvVtlhncgjXQls8
VZxX3SMUmyZmLKm9+JyK+pr5ebbHkVGwL+tvqAE4Nn5R3gdKftAG8xCKaH4zyvLkKz1+5w6haFhQ
c/QG4q+ECCdjFJwKd7KXUBwals82cKZklno3JEzwJyIDM7XjBBar+NXu/TdHy+Zral/A3oFjNi9h
J1xOS1puROH8DhRm1KQMAdQ2XrINBpuzYYFhyyGLsrGiMGLmHXyns8BH3YETovttFZZzcTMpLKKN
NfsParGA+2XjvZOl7ar20pny3q3jHuBfmB5bqmq9vH5iRoVwlS1pgRzu2Tj9kslFjHH0WDQWY/SY
Dl1Efe4MVjZVJ7/srAlPEiLiddc5/Y5ddnWUIaaStCwfSjxyVWC2+Itbk+NsDYsZ177vDH/F6gnd
N49VVFF523AXFffu1INttOZtPYGXTWIrwCuAsWuqq5AEjEUoit+jG6nqGHrMYO3p2wfgC9FvX8K0
/G3X0dFrsHxzeHd3seaF8kGTn3uipkeWwn4vcFg8kPninEum6VuGB2s2qsPMDnejwrk/hZEkMdNb
lwZi/mVskBWV60IcLqHz6vrmpzGkd/ton9oRI2DGbTeea9512KWxL7fFTVinqKsJw9QBLCRrem+9
tTYt7XFKMY5aZIqfNzlnwqv0RUdddVOkSQV3Jna3HkHq1V9/ZJC/bzsxUXyS3Exi1hevi16jiYwX
dDSHBdW+TzzquBx/wE9Vx9U2o4dlrxof+lvUraFDKta7MSV7DgIxJbF/7FT7SkQ7vQ7l8ppXTG5E
aonrOjWeZA8HjDlAse2i35Zyl0fk9IwcNHBGnfFDCtzSEjm4J9/NrweXY1ulmFyz+aqNZHA74Adw
Mn0VR1N68R60m2IhAnxB00aPQcIHi9YU1tKIAfvDyNkS24JZUkVopmQxPhh54W29AKrev8/lyj8D
zQQGJXlGm9igrQgP/lEo1kcBCHTAOgfXbgnxzK19M3QmncGdf8fLteuZTV2lwim6FXObrQtqgqc4
yv9cEEphK4WZPZviDEdL8jws4NRyAafGaWwcsK/k+dpz83SlK+e/o1BOFtnrslEZpNb24I5xAr4u
Zu+cZu5jl/kt2Y/eOjkpPvzSsk0GCea8ZZ4UHewqePthKbV+nRzt3jlXMLFv/vnGy4v2kIX9Y2jV
6Fr0CFQDDjhzUi4wzb6ttpVp3ffKD/7Dyyj+jAfzMnqOhd4llOfwUv4RbwYgY6ExdCEwNPVVDaH1
1jfJsE6dxIPnbbhMOIb4dX6tJghKM1noDWN85x63I+iCLCuPvcice/TX9qyo98CzQIBF5MRfGHY/
cOMSxunVozm1xjH1gfUxkruMaeJueO3bbem6n7DN2ivMwdGdTQwRy0X0njUZnqJxzmmLGYsNUAQG
pyJSa+yfwa2y+qNHj9UJS+ils8npibY+dujO7M9a69kT6Of//nJz/gyv8wKB6GILaLvEZNWfHXGF
0wdlhC/g0NvBZoQdvnWDdl/pkh83sSe2kjKBJVh3p8HEyhoNu4RrYK8dgLWMh2+Dhf8YoVCoCbj5
T4AtkV19kCEIiRy9cf0lqzw8e9t6nKenfIxvRzOHE5PiZTSC/A2s3PBgaHHCw/Pvfza+77+Gb/nh
3OV/2IUt8QccoJhIsRbDjO3dzbIj9lLGpztdOvF7VLVEIMMSZpXgF4F6JXYQTsdVZcTGB3xHnl0l
m+Amqw4ikdm28BBb0U/BvE29+dT4kv6GJmfUzWVFhzaML0ZX7Tl0VPY/3ktlBEbO6W6nnqobw067
z4El0jWn4sWFEbGD8r9IEqRyrdu5BEIbhqZ6C6r8mAvUuGI0n80ueYvtIX5id9PvMxIwBwHc8z7D
CL7Ci4QRU0PSnEPjhamP+0BUIl31SUxxEWeOdVn6YHnRTQ4TVHRQidw51smOLo0H27sOLY/+pJZa
XRQCDVP+uvJBtnGYZUEIyFI2yRgAAy9ehtYdvgfELnp638t+mvC4YwW15X034GNIlayp24GJSzsu
4+l8BNnFgRqcOUHSvMbOp/rBfa3H8mw1s/xmaT0w/QxOLtRHHthBsOp62AdJIGDnW9K9JWZH4sLI
D4QuIWkTMkyiHc/tZjcbRFT0rp2r9o3YG8bx9si9S35X+921nZByEQOPI91Ur4Vy/RWlKE94scRV
Esn80DnNtJcdVswhsansKztnm7HNiILSevv3V6HzryuRVMqSyoFWYCrrzzsMgSc2QI9kB5+B6cHE
uuww2rxRw0s22Jd4oZmJsHG3DBPtUwaIjJEfQFks9Jz4Pd1RP7VwE037I5fMeal2CvfKRCc3J4nS
O01U9xHvsFuSAv3iqp87b6W6Ngf+wwySepmtU/rM74PoDWMbpg2mo2uRzzdmx9/MPC0PcMP/w823
xOv/CL7jpiD1Bl1COZZp/VE+acjamHtbRYdZlec4neyzPcXh2s2M+BZ84CkvbMprwuKxhJa4EoPZ
P3KiORu654DZtP2lFWQsB2Wj/sjwxggydxlWOthkyCxXA+7vMB9wDi5GyHn8ZZH+WzkGCcAwSZ64
iaqNjyaWNu2t60RXdikPjKPTXTYG6NOqlpvMzuWulvsW/WszI2f9h5fAcv/1Vw+RQEjfJe/B9PFP
RoUazIpEcB0dBrsazlMWejd946CX2a+u6rq7GdTgVR3Gn0rg3RBx9aLjYNOocNy5ymQgl/vVW5ae
u8F6yKYUF3NuO4+5CsWqhsvo8RA5yboZXvz4LcCmcBn08FGPpnmw64mcmyHMZyehKKdzudPahLzK
VJ47J8C+j4wdldlzgfB2plP5xQi7eB0HaXIFR7R/8BX1R0X12DMR2tQ5nJC+Ly8ZyPtzg4R8PYbT
u2e2AzbTfNdWE+5w6T63wJrPHQCyM+vlKxU55sa1LS7TLu7u8Q85sBHbW7vuJUfDnHiINm56UkVA
hQTNY3quzi1Szaab7Jsfbwlr9rHNOPIPJjxmOdXzfSWte6+vylNfN/eOs7BrMETd5xwGK3/GcYxf
co/WejLKisxJV8R7r5ekKWYPMKx/6swaqUCbMUuedyetPt0bbmcuSFqx1QaGVGKKYSVwoKvKu7Zl
a2Bawv4yYi3bMf/4UvASt6Sp0xURsALYThZcqOg4M3HI9skA1KrycBK3RUiNEsf3rWnldHB5CvOd
ZaS72E6Lixn3Byyn2PdizuXBzLBbWmG6miOdnPB0tyvXYGguIy/YWrVl70WXshQ8s7li/wfWiD4v
gs/th7Qo8wRwg5VrHt5M5bT7OcKEQjKSvV9PwLEC38z0hHMD/N3fVFxd8G3eWFi2zjpnOCpImFJP
RuCDY9elyXp/6yrpbEfoutsY0CnSeoEXUOG2mGLzkZx5eZdFY7zWLp8ZBS579dl7xim2chTnPhym
7nXeTwg8VWA8/fsFFVrqvy4tylbCtTxhCdf/s3M3sgwGQ4My4K4zsF5ChOdM0VKAo9teTbP4GjhE
3xdVEmwmq8229AXQlB5Z70OhQugJDO4MwMw3pe+Pl9awoyNN7uM6p/qKOuf40IAs2A0wcw+O4750
BZD+aspvZCmBxk4G1r16aFdOlHW3PiBnX3olB7wLGOHossh9d2xIyVZYttrGBa7fAHEehGiy94au
W0Gx4/NCximjKjKeQk4KIxbzwyB1v4FcI28krK9VVFoWynD5C9mcSbVX3vQQs3D3cz3G0lK3dtbR
SerG7S7STUJTDNHtfOpecm2ri07jrUPabMnp7fLoKjf69hPa3TGmkAmj5cW2PxhfDAejRC0v4Uuz
ibhV7HB5kmh9AB6C/8QFtc2CvNUD3yW0XYkuFcwHxw0vXZFgueEIhjQ3HeFe0Kuy5OClOjkuY70M
OO0hZ2JDP4j2n4nR3qRTDZ1C3BUznis23s5VJH3igB3FJcTnweyFvrMVxLBXM/Swc1qwNceYdI0P
c20Z1cKwy6+aDGeMJpp0covQ3GFjX0xtixMCczV+F/mYkLxh8gUtbgjwYiZpOR98L61vY/wgM9gK
+uMJ4+GSTMIk//RTjAF+YtM/E9gnm5qNvwhR/x/z858xP8u56980vZcL5mfzKy27PyE/yyf+N+TH
B9fjguNRtiVoi+aO/wfkxzLF30zhwjyDwK34P0g+f2979/9mmiaYEcEkz5SmYoPy97Z3+TeMVsB4
+DQOh5wM/l8gP5Zy/s9ac+H5SjiKABL/Qsma5Pyx16EcHKsKOMtrZ2UvlNufN5jwHXZdzswypey9
vVgljYVwO/wYPv/5558PdiZdSQM+0b/Yq1ODhZaCm6shF3Tqzr6RrrJmWeP05Kyk6CmwwvbtcTK0
8gLwwiLnRAaGLYo9ft5o7QF+iZ3BPzKW+lErw4Zt/OEHNvrzZ2kHJ2es4aWHeUhvIMHWdX5fDOip
c5Q/Z0Saosm5p8PePBQUWVTWjF0txmrAfDcYztAKx02RoIyT1n9qw/kxN3V/rXV+NLS99QEOoamm
1S6BCcTMCutrKLw7DfVDBBGewhmsScqTvPanDjRQ2bMvEYfOsvJNONF7V5JFQgiuPx0WKaQ1dakc
DhBeet/W4d1kdi+ZrNXGluwgnCzZwkoI1yonZmbE8B1dGVzXRUuALPZ/uyOYtXzxUjJ/7WKk/qLq
biCCbLxc34hOGtQAyJc6n864pu4sDokSgB5VpjnUZ7Up7ACYkXnv4gnYeQRYfViBjrABXoSa9j4w
LcsX7KL2hf0IxkjcSGOBrySnJyDVSxAp9Cc4RBXZEkmMDUyjAE9+X+IxWHPuaDizrURCc3FXvFeL
3wAVO1+nLrg9x5pPUdy8VZ73SDr+waqbi9eqJ8Jqz60HSDLUycHPXThPAa87a5mq72yK7QysE6kY
1vNYnTRPiU0U1l91h+2mdIovsp9jiZkpm4MtoVFGDfpTayzDToBosJjDUwDRxRbHKo2ckpBCDG2y
2jlmPBJApYpCucfGZDDWWhECaCGDbSnq37bNiWsy53kf9eiW4Z1Py33WWd8y47eVVY/5gE2pKyb8
5JH8jcS+xq94SroQyUYtw3ld8QzghyaMtKFWhtdS9Vx4TfQe6xq5SpXTrrE7Z6dK8i+ZWmvtf1Qy
Iy2hm3NRvGrTwe2HVrG2uB5WwDIerBemmjV+uNxHSnB35hBcO6O/W66nyiwPpemhPFJGho8CAvic
XeLsWGgDRjyAxhyntHLP9gD+w5npPxQx7izmxohk0xcNy7f0YJFL6BJmuKYJS4c4RY8cMFj5XTNO
5G3N9LmxghenoHm7x//YQ9LlcCiRVmERGJX9JTrzYvRXqrMQv1KLMLCXHKRjQ0D1opILAqNABUJM
u189eO5NuvTpDNTmRk324JkMqsDZHf15PDse89xSl/UGGD4ZQjqJaheeTisudF9jo8mCW0lpU078
qPYLDank0DjgdM2JA4od3zRe96hTneIkybei4Ep27W4G5skWtAuZOaxzF19IVkKp6qrk0DzoweOX
rDAGkHzRE9sYnuKbPnXx6MvwrhudE9DKE/x5GuzOZsHo3YPYDnp3+s03eMtjcTGiululTfxBdu4I
khJNtHkI3OSD92PmHO7BMwiejQn/3mMVD+nOCZLruA45um+Gfq8HemIQh+H2yZBflA0S1xEkw2yB
M1VKiCsT7BECxOfWgiUQ1r+TzuBkeEtM/bFraBkL0Xw7i3t6SJxLH91kjEZx37V3rhM/a0EiqMWN
U3f9URua7o1SX2zYh4rRDE8JLq/kfXDAgBA0+N1SrYBInBKsNMaTm5kPfsLFbEvsUBx+vk15Cy+T
9LR3brP4O7BGi9yrvmc+EfGP7B6t0ulXYsKRRfQORBKOSG/mkUKRysMQDZ+tU96b1fA+VvwjAf3f
ChsrcEfmjJ984ylxifyCRhwG5arPfxlj82RpZzPY4qkE2E5zsbcmhVNb5PqGzLwPeAhg/P0NOuNR
65riiuT3GBYnOPU7w646Mjw8TTpEnzWGaYBiG5X1HYTfdEWn8tYub9mbE4aQS2y2eDL58rankq0Z
4K9JHQKHOc3JQb+v57X/6SasFT2bZk9+zpMYt+Si+CIxKhUi6JZGS/Zrc+GtupmeFRSyMCuWFOhL
EJvfKlgQE4JB0Cx6oC/qOrCHnT/qk5rA0wz5fKEkAn9gsxWLqcumjYjJ43qws1+0ZJlmeG8u28O8
u6Zyd0zzi8gDIqcKQ15fyW3T+4T8MfF2Fm7h4i4bsm+8JFgxcKj5w/jLc0Zz443lZaDiKF7urnGu
d6Cslnhd9E1X1HbQ1H8FC0E68Rv29riNjXe3ZQadtj4TeiwvoR42FNz2a/Yrt14RfA50prBDrzxU
wI/ODp/HEUCtxyBvSHASgZ06xIwzV60yX4ugI0jmRGQJvek41g4gKxh6YKKvRyO9TBHbCR2sOb6S
0zeCTeTqvSnne4vDGRlc2nCCGlvuyNdNxY1ZgCJIOqJliXuotMVwRL0gMkTr5WpHArT2rYevJKTS
NBztt1Az0IHH8JE7zR1RB7KVCfL5a0H9l5rGb3/stgYOedx/TyR+HooRkwJp4LcEa82emqCrdnbI
CwIRKAn/1iF1pCwNx84/WK2HEW4s75zSvhdzdILIFa2sfOXYsI/9xr0QYcWsz1/yikefLAjyzi+h
bVrt4+S5mrkQTYzSOBVOLR0vGyUr1jtSZpx36j3dEOkqnzlfF5LrhmYwfOLQxft5ph00q1+lzmts
L3wcgYLcPoSra7YUa12aPN24QhzR7MMiO7jV0n0irgaXfzAOzyd/zE8NtnV+42+xRYdyMrtfdPDs
XcVENdHGh49ksa4kNWWRf9Spc9NlmKjaOnvvQJHvy4qDYkv1Raq9tWlCONFExmhSKOxTLO1N3xMK
qOLi0WXKsMHo8ssRyWMxLeShpv52JoZcXv3kpKa/TSoN0yXLrlGU7FVA4H40nady4HaNKu9ZwaWt
vKd4wLDqqOAlBY+1lVHzZns0nLhltQnL5N7Ng++iaGgl8dk+qQSUy8TwmtRCLKh7NGPWG6osnHz8
cKqKAG9o3lbOBwjwldDZo+XjSFBvOSRbfB8hzgGm6qyIuWgfPSE4t+Xmi2GYrF8DV0KAn3to+RSz
9F7AlLlsftTKBMfCUFNf4WCjZqfXGE1xMqB3P1he9cnoy/HNdy29rzYiUtK2+jptPXvlC/TIiMaG
snwi04Q9LDIvLQGpVYJrynNw69qdi0ivBXGMEWa3F55RZVF/jr0Zsz9Kw7fMSfFnhL/qdL6NnOQe
aeaWxM0NmER/TWT65LSQIigGamZkkxZ0GcLv+DwVZNLos36YPeedTrdTKfG6WFn20FMxTbcoOdUx
KNeADEE9XnQZvshyBASURkz1HNZdJAOWv41RiEemFObKcJnp+yj1RTy+ymQOWLyqS8DGmh+FpOkE
EQFIIQ+hKDyXkrnSmO99m4J4DAsW/CcGyWEO/8X0ps+E9KwZEkVpGEPs8DtQXSxP7MgNkXtMGEow
DdOu1sEjM6xuTTtqtQrIwJv+IjZG0iEhclc6WFGSlgVuirL7RcVd+V3IN1g4MaQAfqFuPboehlej
oLRJTpBJYF++pNZikas/AfjfJwYuxCyLfo2eflXR8IW0/m3P7uK+/Yh9UnOVyWsVBdh8kBBRqRkC
+MN+EF1ywJZ6b9n5fpL6mvP7ybVlsJ7C5h3TL7hvzKBxuWemXrUJWLxYvdpJfqJD6XfU8YidLEpv
bG8jLe+AiynE35zeWTQwrvFjfkadEVN+qm8sMz371kAYPXI/uozQQKGoH0qXB9645jle9ktcVDdL
tjI/ei4erMmsefz3D5jiPgAhR0uAec+CC4ANVyKBidQU7P+x+JJaGD9ZcO6diGry4E7jx6DDc110
OChKzLZgydINfZN32HoIDTKkO0RkqGXyNIricQpDHv/rABDqmna/kMMGgk+0+G2MBOCEzU65l3JV
y5HZKM6LEnDMHKmzpjTMJgG1meoWD97IIah1KTfLd4PdX9elfrBx8ZIYKQ/9bG880/8U4XTfOpk8
NH19mbT1bFYeYlVybeC34dblBvMYzBNwXGWQvuZZ52tt2Mch5p7qUhfniHWXGnSljz37gTm+jgpW
qNp/ti1AKyVU/60Tk6gxlTg3DppPZz2nKtrSZg2CY6l30vkhUTnFY4+JFtCDsmVXK8DDuAkPwJiJ
qRHf9Hhad6Bd+rVT4gSfWKN8H7EjeAu01R37nHLiMMJC+GiY8KkKhvGrdnHPufm1o/GwBLl6ckT0
7MH/KLW6rXhdw6pfjOffPfqnVdPOaL8Ie/iOo+ArnPUr/IKPPnKfQ8F+2/euOH9fgIn9rtPqLvA8
bJAxSGkGomtsPivM19hX5CekhKNljddNfEaA7rZwSPZeiSICYc1y+kMNQZy7OINyp6dyG7voR2FZ
PdLOe9UlDOTSgkOtb5JYQ8X+lUON4uYcDU580VvUnOHtyXVIxyxxSChkcXpvz0679afoO/HErg8f
Jc89291+9tqiDlTE6kAAYvUTvv55A8aKMcPPuwk0nJXrWvH25495Tpaz4lpH0KZnoqD4NAymxZpb
F1fDMonww3MU19h4CnhrflV9/XxeNoYM15s63DCw/fvXLpdvX4B12Uq3Cf/6fj8fG6E9UIUxYkwi
unr18xW8ZegxDBb2LBzEpE7s5lewfOznjeZOg1TZguF1k3KV19rFSEF9z3paqmCMmFx5CDWen8oM
3weN9dJvI3S4nwh0l7YPw0Q7kJt6Z4afAFX+GsboOCXHlK460t5XiK8dfmUcwe0/flrKc2kmkziN
qdXIr7p/lKxCSeeb/XzQz8cc5cWGS8VFCxCeFwmnMp0mP+8ub0ojLDapsa+Zc/Pw1tR4/PxYWWuI
efs/3v35bDXByOGuBQjy17soCVu3cOPDz/cb2xbBtl22dS9Eb65+Xrm/XqWYgtZSLu77JWj/86qk
Hc/8trOYuiwf+3n9fz7j572fj/0Xe+exJDeypel36fXgGrRY9KIztMqMlGRyA6NqaK3x9PO5B29F
VhRvlc1+zGhuroAMQjrO+cXlcpBtWRjCWhOZg20Fo7Eduid54iOUvxLIo1wI16tBjtQjWBySTrjQ
iUMhf6Te1xyfNiiQ5BTuApNVfWvHZuU2KTlfsRMzd/oZ2o6xzjzf4qojBJK3u8AI1zl+8csW1Rge
sEwURRbbzmYOZmQzKk4ruPp8C+22s9EwzIu//OEPv0FWQYPkd5oeCsQsP/Fy9qIQ4CgeSvpyFBcH
fgewc2vEHmxEr8anNAWWIw/VSLgvQSbhj7vG1R0fx0NxQG+PoFGF9/CWXAXtLSPMgZPFbvhF6TJ1
dT3C3CJ73XHRXhRXlfxJBfQLgGg9+Hl+Sw9bOLVnFStBC62vJuNGH3RlfZkq7iu5pdzjf+zDYWUm
5xBiQi3uDzL6xBKA6cufjJyVs0VsgpTjv28yMQHVNCaYLIvLYCKTwMU7dtaAvpGgyVer3CEs5Usb
rv/4d+0C464QkwMvN6DSi78t/6T8tXN8ggKLvIVR2FDJ5J0m/8cyzHm9ukRf4Zgr8USy9NlZ+U41
rEMnPTuBwoUorzxZXO/WD5fopSrHZ8KgKLsKfC0H+7JJG1ob5a1t8vXlrOZV0Gz0oN5d73D535Ob
yD7ZDMRVqPYId7cJh8mJ1nLMlBe7nHHd/vYSlG151mTtso1sX6o347J503e5bMvKtn89eoqMVZSV
mqgKI1SV6lsNFuhCxar1cnx0z+ruAh1t3AkCGbajrtXwNSTO+ICGEDnBh3xuH3GCIVxJYjRlGQj5
rh2Sx9w1tkPdHSzcKvbEGh+h8hQNChSog7XEiKBGbg0F5bZK6bbKhPiCLAoQ9ftaqxEllW0ndXVI
2SoG5k7htKzGIDe7eR8SBa0YkfN/X80xjV8PLhYlaTkDBXmZzDg8DKLwo4G3gGz7ug2sU1Y7HRXG
qBZQphGdCfiawUEOBAEvCttFahcnUESCuH1k4YlL89q89o3GyCGWw5eqHHLlZX+d/zfj1z1Ho1Ns
zVqPx6M11vP6uvmH3V2qjvg5H3ovf/pDx/UHXvfyu77rX5ejo427sl+jv2E0ENb//j+ti4vjZvdz
nQdIKLWvl91dD87NvA8/9boblIVHYOZ8S8nZ8s/HXFxaqr6HOdxjREOJW32oSn80PZs87K6ti8mg
TL9oYw11WxTSeFDW5IBsNmOy7lBe2VycBqXzYCVYpLKYpP1ggFYwX2hBgFSheI1I7hY/hof/tZ1k
pb0gUMUiVD73pfOgLC72g9JpzauBLBWG9igzM1Y28L5vxdNL5QUHRIePmlo+29CtYy3moAQsHnDu
UMX78ZLTqeQSAoH2YGsm7orvZTJCGKeG6komdALxPlLxKyqi3N5KYlsK45DjJSQqrkQ32QTM/CUj
d7DSpH2huGlljZXEBp/1mkhlhKE0KtvIw3R8mde5CukdGOUyFzpArlAzKP+o3fTVtYqmXDxgh1aR
wWo1dI9lMQCA2l/6YnXcIHG9UGfzTo71pmduQjys5PmEkP7L+U7jwOyvfQCluQYspBemKUb5t25Y
/VoWLP0RCUHAaCL9Jtt2rb/5ReGvZHpNZttIfXNA5Bm+Zt+msk4WfF0TMRbrukoUsibP9E0fbMqG
wGD1PZav90sG7lKXJ7rPiam1rreQp1Oe4mtGzpavoktbvLDsmaVXDlZSJuMiSVeU1UmSDvsGD8ok
qn7CdS/hacNXNBXkzT+cUdkZ5wWxWdaqnaJyBDAAbjY2T3lpBGmKc+v36F3wMYiEHwKpaNVm6avV
TNU+7dtiOJRF3O4m+91XvXovjQqvxe/6iMBslajBO1Qzmv0EsOBStDjxEZU08Az4o2+qAswSA6LL
qCqYy1p4J87RNyPwyh0xSGs1NP1nS5vR4pDnKZCnSFZhor36EHVRUmy41q9nQp6Y69kJa42PVAd9
BHkKroUjHk7X5uWmbO1ilUzJT3ka5An63anqxPkZCr3cBoS75EkpbW9tlpm9kXfa5RTJO8+Ne2uB
oCMpEcG4AWa0QNRq2iZ+nqoLTNDrvVid7ywF5J8Uf4mS8rtPJmE1iOMUaBz21LXh9sv2peoFTr9Q
Q76f5SFUxXG8HG9Rk03NRDQEadM7ebdEse6iTeF+ulpHehOOYAt588hCK+xoZxfEz0qX1LSduePC
4OyjeQIjNlQ0HX85CNmhqifbMR9W5C8JNMvRWTwp/By2kj2Xbzcmo9emrEnjUUtRSDywgJBXWigO
gyL2IfEC/x9a8Q/QCoAPgJn/M7Lif9KvTfInTMVli1+QCjBV/yLnCjQa9oUAUACOuPgmgU/9lwk/
RfV0S0dAWoAtfiEqHO1fBqB61YSeYBmWZl1tkyyGLLwpXcMwHFPVDfP/BVFhOH8GbovfowGlMDUg
XvxH3VtLNZcUVJZ1qvlzbtr/JXkaHMPZiu77jgSvB0voa4SwQ6K18Y8q70j0c2c81nET79D+QH25
hqUeDuNjEPLR2HXZuPIsEsB13TePnQiEY83wLIugg+3cpRmflMFUPgdVaZ46yz2D6I3BDQAkI72r
9vvLZJIs+84cSSfPpKzdMiUVHvXBaSYy2qTF6Vo4ZV+csAAhIDZFioezSJWBcPjrHNnXA2bDUe2y
E7kpaIO32sk6TBeUYdmElfY5dbR7wJ7dTy0ZD5PWdUgoAF3vR4DSaZCk+4SUN0+nFqVY4ZpSObqQ
98jtu1wt6lOmoyti4gW7RZTl9dol+2Vx7avcFPtHy9vLfiWym+PQPSp8hPmLFKWrA7Li46FJgvEg
m1xpwJvr7C/9rk5ycShKwewUs2VxaRdjwpjcUeQOuzoduq0j51uXrfJ83OUW6U+nbkgZFE3ziBUK
ZDik8RbSqV7pOwud9wRJ3GQK7L9Wpam9CW5sR9gUgnSdu8PJFmb2sjYPBfwnt2nigxiVA21VBJvc
Iq2mxgrLsqSu3pHuwwyq74M93n3uZ/LDgQDmej5UrxHwhuN14z1sZNzmJ6d8RxiKtEBtwsuJO/NN
00nKDWX1jvhlvkUSJVjLaUOkPpK/NJ6c2MbA/o/Nq6A3FwrMk03pdBbAEwWPCOCZ50vTjxLzHnI5
ygmI6W/sXEUv03QfbFuH1YS2G1dEpeBj4LkPjlZ4D5YoPOjrYaeZh2t/F+bQffXgUXbJgvSX92Ci
qA7Levi1jxCo4l0RjKB8c7wZOlH0xBmOuGWlKwWbzrubATnl2tdERLyNsCnAYcbOoSGsutGa6pNs
dbOJbaas3rZDJWUILVPngOku5gmdaSyvM/M6QxTQ6nXncO2M8Ov1q4APfgE4loWKxViNbuR9lnft
U1dq7aHOIwwyvPhHrzVwDMLsqwH8EByCF7xOTWYsI8w5CY2H88YeNdIF8VAenChA4Q38/AGGqzK8
hm2HK5avZ8p9CPT+ToEIuB1RoDtfijSHH5xq+w9dYlBx4RHjpOGtrgMRXNvzD30cw1/biokZWZVV
nKekV/QCZZq2clcozL70/IeeZGHqnOfODs3VtS/y56MXK8YJREn7VJtpd1Rd5bKRHyFA5ESouExC
0tvr5vyYkDkRDYxPgFp9qIZTYx4nrwSEXiNjL0dYEJlHNO5CwC+hj6ezyMzhQB/eu1OQqUiznOKO
5x5faOE9GlzhvRVo9PsuInP5lJiby7xu9n+NZ436Aw9cCGdhC5jUVJ+aOgVLsZT1SzHoJXButL/w
7tCeZN/s8HRM/PpYiK4xyPIjQlSfrxu1YQ1j78879S87KIL+AdKLwWkM87ObtqtZ1buTP9O6dCVd
s44Hll+ymUKUPHuTnl3nXvvJZzXrDIV+mCaTs8/mHE04s/dPQ4wSbjha2XdMNBUlnb+prV0tiewl
J3dKmWD9eiv88wQrXqLyFPwD80tTb1+ynuoZumYjCWpbJpBkXucffUuLBopc20DEsT2n24LpUI+j
UWsg3j1MvJ3UsjdV1r4q2AIRBzHxAmujudiU4ph3rrJER9W6uNloCCDvoDSZd9L7Jug4kWFAvtFh
BQnWPrJOWhbDaKoTd5fH8Tc0C1izq/WGvMrXROcKTftqfCwnQmyiJYuhJ47TZb8aZXRUwzk6tyEY
fQtB/TvV8zoUXZkOwYx0WV7XO9lU0Zhp7MK7c2I3R9XeUvbGjK0xAlnxpzmtzkGYxT80NfqcJJ32
yqrYWOdR4qwnzT1mYW/jZBOr5yg2URdIgU/5Ta+dYMyUkOPUHF9zvNBDQgibCS2nZdzpBGgHcl4o
LphPSkfhuMTQeWr5uwnpK5p9ek9u7ihbchqxbRwpSv701Djm02XartPADYa6gbCc25ib0Y6VjddG
zqvlqA/kRfpvfoDvDlfXfJ6rej50XuCDYByLb/79AIFwhRi9s5zTkuUPCbf7D4vIM+G+oMj/5Lp6
g70He+sgeQpB1XLB5CL2fnPROLE+ZiDPgh+Do2roCNfJE+TKGUH5FbDDPllUvQfpvq3OSNZla3RX
2pURj9mLWgK0cfIOlaQgRjcQptlCmU3/wPNEObAW9Ui6KdoSWKR/uA7ImuyT82Tzpu+67c3A7yZf
+1hhIsM0Ojsc53NUDUzrVJqJsgPi628SFG/PmVK5i9BUzM+TAyPGgLZdg3IpMWf/jnSFBqgmMKzj
ECbGHllbYz/UgkUt2yFLhAycogC5y6rstVuLyHEYHS/TxYay39MHXBOiLj0OsR2T9IOJXiLt9IC4
DNy5xMCSrmgfJq3wf0ZKvtH6iu9nDwSEJjyCUx115SHuG2IYGc1WKEzJ6phWD3FpJ3s5T3ZNPp/A
VoYYFZd8xqvB+jZWiXeEFJ+9wGMM0RDtDYQ21OQxSCjUslXpY1VQm0XyaPRK8uiaYbZJIgf0kOiT
80ylUrYZHAcEKv697YAL4b6Lp8/XLowrsxPQ353BIV+SYta3TI8xSkwMZGZLZGRt+yAL1CbRGoJH
e5eLpcN1QNZkHxY99e+HuxplvRHJr+XNdmCqQMWStvk6p0N9tL3gJ6YV2v0ITejNSRFwN4LoRZuD
4Tkk5YoulwI+FLfO0jOChdaG2jcbUWpgF/onB4OHddgH6W4IhCZJ0H+XE/Qk/VmSCnz2LOyRzMkk
OQML8FPduRsTaNU3zw/g1epCkD9xyyNvn3kpB1JgRckmmPENymHXLQrBqE6mPDyhglwg0hDqfFbj
RsPSOHyu/PYcFaF6QhYtfNawGCA7TrxcDsqiV/DFqDX8EsT864zKiNhcbPXHPuQMvvb9yz7aGJ7Z
oGf6qvKrGYiJkCu9VGMhWqoYLr0fqjj7YdKycTrMHCurU978PpyXfMZZWwJnyptqkFczXd4GctSu
x6XiuApeFbnyBAZ2A9lJeQP/Vm3+6bH1J8aQ6WDzy+ckhkCQ8Dyb79o/v+r8MBkjJUnznwlkw3Oh
9+XdgEXItxKoTZ/UYJSTey3KQIT0QX+MW0d/dbvCJMOuHMMUB74FYAJ16ZcpqBjxdnOT1Ngj85Lu
oUYB+kGda1rPKBgKOcNh9fc/Hz7CRy4lP98yADholuFo8LesWx6zogVYtaWO8T0wlIONabILACzp
t0mGk+6l7cGCPTeV2YCNbUlKyklu5ZY4uGHe2k4JgqWhEZ5nFWTNNPGklZu0CVhJHCjBOdZD/FCZ
GVnzWp8AKtrxg+yThZ169gbN8/JODlhi1Kn1YAPmHoXLf1iciPjDB/aoOGH4rJrYkoO84TXj3jC3
pzTDitge/R/KEJ/AJxdv44QZWOoanxuj7IBlB8BMDMP8HKt8o8NW5hOKEMFLVWS72S/Nz5Deo21U
GO5KNv2u+AEHqT4jjKo8OlbwfNkaee612cKkk/uGAPfYqCdcQ/f58CUaheZ9VjYHlSMizFGoXtpo
U1xqCdyDDGcJVBjaokPLZ8p7VCCLuEdTrQOFDLQv7ix+BBK8iYskBTqiwlE1dZxLEY/NUAMwpj3E
GHfNpY7GZQa0Qb7vTT9YRRB1P5taiJIjgKOdh4rgM0+NH3JCzfPszlEV92nGxXbnFzhYNKPXvKcW
Ul3EvL82SKyuk5GHujW3+isCt+oaWoSxIvf3sWlO8ASRVHzOUIU+xSgXnGRNFiHUlTvXJS92MxDN
QfYP5u62UGe4rD52P/77v+Tp5yvfUHnXQqz5izk9uveT6o2x/aNv3Nq+RyjoDhn++jRm6kMTRRNO
Zi0F3iDLEGjR2hJNOZAq7SrW7ekyDRqovwsDMpU2hANPU3fEmcGcPCIl5T+iaY7pWpe9YT/oP6Ja
4j9OWN5uLDTEF31aODFy0YNB8hFJRLmFnIgO+SdeURZePmwh+21Qb+xVduSB6cq9ypbcQu4109DZ
uO4lhOKziK0q2sh5Eekb0sprqaamJcBxF5eqgbqarMlicEOLbCxfPHeyilIYcrSGte3AEK///rGj
Cc7VzWkg1GeiT20SwUEH6uaxqUc5QE0wpz/wJ6khB1cJMs7pE5mtdO+UQfIgix6G6EMcGTHqcG65
ln1yrqzVcLZXA+rii5uBsRraXR9On2/6p7FO7svh+aY7EX9dD+Ijbsnh4bp/Oa1RwPrqqaFc/rrs
uxQGzniN0B380Cd+eaPkM5K/AMFuBvImSE4BX3TX/usfU7Ry4+aacpCDsj8yWxALbp1uINH3fOyE
FG0CVPbSvq3KCb6tMeG2+mGz0CgAlf9lZ2LnLUTIpV1iudrVo4OURCpY5dScDJZDN54sJNaiMXg2
EK0DxoeKozt0uEGF7dTf6UXoHuWITeD1KJuoepZrlDaRe4wBSwAUG14bXfs0e03wRMxtvCcbr945
yqy+p5nXLLQ+0Y4zsNMXZOUOsp/wQbweWrfcZmGkvev20wSq57NNXG5XksRbylm/2atG9nD59xcu
mop/uXA9WHiqa1s67xCeZ4x///oUobH93/+l/Z+4KFAX7vXsB2EezrDtw7cCN+3izogvDcqYB9kq
Yj1Ul6GepStizMhKiikfRkCvjKjSXbpaUIQqimRk9zQPj7rr5HEOvMscQOh4gMQIWYRwHFTES+/0
pEO2f2zvtXlwHz3bZcXnOAvkqb1H2YWKbINDCRqQZu66j7ooytmuAQUrGapaNOW8pHUhCdg2ylCi
D4m+Q8YKBBWp3Drk2mAdZO1ayD47DPM1j2jQHGKeQ/q0vlR/t92HYfTngfR4fL5Hvnm7///4565/
vWp4JU5Iav7ml3ktylIpx+gwq6NyLLCUO8paFDVvfWJhXP7nfnS8f82Qc42aNb9XmGIxRuT8uv3N
vMHEtrMebGt5M1AUgElBr7DXJkCKzeXXIpTyR6fco01QcOsROQyhcWEgj0YNQbn4gIZA0KArsVZa
+uWgOyaYliKvZl3mXbcg3vjo+wgwXruum8l9huYm8p+R9lePGDJ1K1Vph7dWt94NEexHLQ81hNz8
amMxsCBsUm18YrXnMUhXte3iCTa5M2KkNd9UXeUcw8bBcc707XeP0JQMdNgpjCclVNNnjG+SLVpo
7TZHDntIK/9Bh85dug4pvaYJHsq0fYcEU73FQVIeu6rHQk80uyh0dpjB6BDSxNys0zd1hzRsIkaH
eqc4xwwrsUWYd8MZ+fF6N6mYrpaAcZ8R3ME+xUmdH6r3HrtY0qToGWDXGs1PLqY3uz52OyLthnij
d/NTiUzRHf4Cylb2WXEzn6cI8K7YQHaR3ujWeVh1qOXEM7BzBvzAePQwmTjJGf1Y8B8kqAegthoW
thcTF5/qoIYJwANwGq0R+X+fuNekVQQveFLKQo5en4zXgYR3i6UTib92DXIn1wfq9S9d++Rs7Y/d
+1ttJ9/bwYxy6tB66PPL9/qlLV7ugsa/wejmdO26vv6136wG5Lzr4uBmd9dtOQSgiGXb1IbwHxYL
kuP8pyWbxceVLf7prkVmUTySPzxyjTptoCYkzXezDna6HZXHFH24dVfFP8faA5xoVU15vFQD71Nb
Ks6eJ6X6PVD8l4Kn+JsWGmigjpZ3aDwHtQC3REuxLvRlnVThwek0eGVIEJ3m0fBe7ExfA8l0P+cY
sWx71CJWI0aPn1uz+1r6jX3G7Th9DDzYG6X3+PfvF5ED/fO6yHI1S9B0WBypmn0bOdW8xNVHXc0h
sI0I9saj/eQnGAahznqWLVV1dRx1U22RIiWNV51dQC3lY0yOZoNNxl/PaiHBb66TKgbgJjzE0f7y
D7JWGsNDr4KulC0ynjgnyaosrKlZgh5R90NgYTpBWm5fKX19aJNW3fRF24K6HnnlEoV4ccMqWHRe
ad4BiQ6xV3WhBftWFBwDm4JIqnKQNdk3m3q86xx/c+26TpNzOyBICJKKbbEmZV9R1N8HU1S9sgiz
1o4b5es5rsBLTpm6AIPU7GXTNDRYPp71IFuqvkQPrH3z4COdu2p+ZD0Wb//+NGm3aWS+mz0uSJYH
yA/hnHIbrPQVTR3L2lK+QbItN12ufDHSPn+UhW+NyDGmMaahMFqwQMvUU6Tm2w7PosfIivPHGlr8
Q2JlIOcrbJ7BvtvnSFhP9NFEVvmrNSj+g9yXJvaKOhupBLO+v/4NK+Kcujxv5P5kvxLVr4GWL1t8
OR+7Mug4/b53ALuGul7czmsULZH2irNwEQ398HVotW2WFub/uumwyXES/aoPkKtRVwuep3hu172W
+wc1cXA/qrGKNe3i/poOMmdsojtDSz6miGr7yfMsA4EWUkSTl3enVKt+u1HUtWqK4an95IgN5H4V
F/Eq8VfaMNVwtZ2Sj3/BUqpzZA0D8vlF+wQctzvVUX0fJWr7JLu4KaZVhYH5Sja13ivWhFGCsVhW
qAKikl//zNEEOA9G5D2OBtKM3FWfaxtp+w5JTe6qDgmAsDv1vRcjTx2mD/UAAaoU/T36cisTZewd
jL0J1+g0Eiyi4mBOoJWF2tC1CFX7V7Nux1c/6YmxP4d6bxyIY/8qdLRID2lnoVOPJZK5Sy2MCEWf
nDK1mXEIm1DbJCpfznVcdJ/077XTG5/UtppOWaWSuBZNRSnHdW1M9tquI+NTzQvybujz4P7XNkVQ
mU8wUuxNOIQVqrqVuUj5b3xv7NOMNPQXrLXv8JPsj33dYcw48bGvxvmXarImFOuRNXOGdnoF/LDN
yLl8Mci+rBQjyXYFUMbPMTAEOT9DJ5y7szRZYLG5Z92Jjd9zjPS2BHK7f1LAQoLvNnbFXeegvkE0
x3N195KF+vBesIIBDayuLr65DV80RunaD3Bb7YcKlgrWT2q8ln1DV9YkE1V9W7u8J67zYAQPBz9F
yWEw2oNLKASJgFHbBFPnfeqDYRX3+vw19jI8HlQ3OJoI6O+NKd8Fil6fcXjhhZTbOyeMmrPsas3Y
2/QWlL1rnxywZpsbOO1Pvs+WVe1FOJzg/4B2Ip9GmQHsgnTBcNBC1yTxDI5ENoOgxI7AFmbPl6rs
te1Gh4Qs5n/oLUtyPnE87uRAK0Yvs8XWnvAfi/3EPvSmQqBU8ctn9PqjLaguYn1Trj6hE9dCC4aO
Z8XOBEgb/3pZ+Ew8YrAgXEbMHANGBmSfrGES8nHeTZ8By//g25Ax/z1LTiBHNi3QB/eWYdmopCA7
B9hppcYLM0VGobN9fWeJLxFffMrYZbtufA2IiuianLR4UDKgc6Ilu5o+T/ckJuDS63581pEEfyn4
LDOKZnqv0LjbmoFRrbvSnt7DKDzoLKdefKxySPsZ6ByJaZwY6y53k+h+gE341AvHKdEPGgaPrskJ
drKp84UTo19vQZ1CVARtnyI5xFbT3PVTGL60oug1EvBe+3zpCTPjLkhHQHB2baE7lJUHDFoP+tjV
nAIKxeTcpEhz7aW7chMG6r6OEZaQo+Hcg25Qp3KnsHBYTnEQ3QNTAew6psWmxdkJ1pXq3fHB6n8b
qnYRtab/07arT+S0609Dg3yyKjaqcIjD3sqO14hJY1Gr1wkfSrIqhXgvhUIeHhtuvqEM1ccNN0a9
mhh2ZaCEYkI8qzGmRy1M3ZQBUlcu+okyt5P3ZBwtcE44bZP4UbMcH6hk2rugcmCeYgYDhjY9+aE7
PxPQvM/Fh3zg59YqaZURlTA33iNc4pxDs/WOmqXgF0OrKgvnLGuuWiw8XGXu3TQiK+Fib61iJHEn
n7kukl3bVo/e5XPXgun1a0C2s3lczlOpH26ez5FlPGHXhTloHJW8ozIfK7RieMR/G8fSWo9eU49E
b5tk4btZ2D+cRC2/jwXS/W4GV80bHpVkhtedCOJa2/v3snAreH6xb69Up7eMy4CC+v19kWufI1Rp
dpcBpfP0+7LqN55QOYXaRuFm2lE23TadsdgU7Rp1723llOfLPNF1GZVtbg/1somcxyV2lrsam/Qh
qtMCXezYxLJc7Z9loRGaB/b1ZBdkoHzhsoU6cb2RY0ERFqdS619lq/Pz/rmq429WGmKObhACLF3L
f5AFkrzN0gWGsrr2dXaiwPv01gHqFMdrv5M44huu/8lfUh50teILjGc54NPR0tayU05W8z7e1XF+
nzhFuwMIkn6eDG/b4nTzXBBiPXdd/E12Iz+agPDGr0M2ey70u5iH2YOd++6L12I4LbZuXafYk0VP
ljq695+TMdSE+dawdrWAzz670L4UCnRcjBjMIyLf3rnMYeYTT4TwhzUAKjNh8Aj2CdiCgdLBNPbD
2kS/GAtFpYUlSpHotoFQ6h/tUUFgIRigH2Ji3R4yORzEZXdIkDg5aEhp7LpUV1ZVrORnx1Nwoq6V
6Ad65c7Yjt/J8aKf6UfdQxE3NpnVjncYhsRvYzY+ypmRrr7Fg+e+Wto0rZXUT/ce9LE/7ytwzYTQ
cnl2hlk7DKnmVGtZNcfEqO5kFTomBsxdsFOFZqvdf+8czkzj2f3OCezqtcrwCbPTIdoiKly/qjiU
II2W2GuWrfVrMbkcyBCTKTnqZQPvfd9Sl3LUcWvU1DHoXMhmk/FIM7URt2+xbdir+bHDvPnSzDlh
TmraT8GMP4AJJeenh+px5w/whFSf0IXrOl9iPw8WkebmzzOY7ZXlaz73Rl/sFTcMtgO2nh2S7Ylz
X2EWsxq8Qn8xc0xlW6ecvjatekAdU/mS6OaOBFHwYjehe56NaUXCIG4WWAO/+3aTnXRQxi8FDqgr
q8OjrcjNfEcKdoJgzxtmQuBdFBr5vktNNjvNyY6DKK5TFBT5V5qVEwpqg2mt5QiVAO88yII4cHsw
Q4QC71rXJr2TucpGqc1ua/D5/CCLwsuiXZ+3X69dsoZjkoatXqGhE561aEYb05dM9x4A4iQvrRNV
B9kfiP5YVR6UZHoe+9o4DEB2QMknOGVMYXFPeLW4lzXVqYv7tMf0WI5Ooin75KiHHdhx8Ov5s9mE
5UJHRPAez5DmhFant1DKpvrW13CCkcN4n4KuXjd61u+sstKfSyP4qs+sgIGLbnHRre+LKa7vZU0n
+oVDvWsviBxxnhSXYTni2jHJrcCqeRzTdx2QGyMkgJ2TM+UbOSD7Lnuw9OjZYYm2MfXm6PEaA6Eb
PcRDSc66co1Lc2oCeOei6RO4RgezPA716O+LuZ4ObTkg74ndzXku+4F4rMpP53MZu9oR0djWiZcJ
DkckSGPjNXetighdZt3Vf24qtT2sfbTJjtlX3y24iKvMeFH1InrvDRMtyBxEsQnVfz1WrXkokIQ6
eN0UbVKcWh6BaxiLubIJB0dhseHOTTFyNN/yKFd3hmjJLsLRKcqUXbywu7he5xapcA4Lw1mYVCtX
Ewe2rk5uaYdPGPYiLIns6xpIc/ceZilwMrt70aLeOZZqWiz0rOrfWyfFIrmLxlOk2/Nzq5snL3O7
dz1HgXqMdMAjYnPwOwhD5fFjpaAmIhL3BCjcvUzWy8IJc+/SlAPowJDLv84xUxQLcqtaaUpnPutm
vO4hi3xKuT8PGXArNKDD9lNsDJDuQsW9jHIqNTg/A4oqYlTN8Z00MvfFbCv/nFfg+uJJPRWqj51X
WvhnkpTxqbDJ5oqW7JIFWlDTaBsPJkDB86xAFUlS76wmOUq0elbs/Kpp3hDvhTqU1Q5qDjRTffyK
GCV6SqKV+/pWVav4SbZcZRUgO/OsZna0iKtqaZS2fWymARWO0sUNuRJV2ZZFNIz+XVWjHHqdKAdu
mp1TGGDDyg/7u+7kZu7v9omhGYwL3LZZh6TWQ6cH0daoo/YuIrCSrFLWzYsIV+6Vmnya7M7+0SJj
hOQy3CyCaQ9VlCrvjWfB/DeM4GkQV2s/qNNhSkvi0BBo15owBfRHor6jBiXTKklO1zxFvgRW/FAH
Svki+6Mw+tWfa+kDggD+k95/bbMIx6SRsFtZjvU33GjunXgM3iy/YbGOmM8GyYTprSb+ICcoNtZ+
kWaOD9EUa0d77kruj6D5llvRHdJl3ZdMCpjEbrHXQlSu7DGOL/t24/hHoGfl84ic0M7s0FBvuMbf
sXhZyH0bteIvxnYuSc2ZyDEYgKpz8auGFIfmAtkHEn0xHCew4BIQLguJ/5ZQcVm7DtzMu2nKyVWE
07Rrj8HyuitZu9nf9W/oLOhB5s3lMrLVZG0V07htqql9dyH/9V3ypUEre+OmnKZYc5MvBHkWve9M
xEKNGURDVa3ktKxojx5BlBcfGt4+hzd7F7VTfRgHpz5EatIcrs1e9CWu0rHAEVXZvkz8Y5NrX1mM
w12R1Cj9/2Yyiiho31oRoDJci6LE4CrQPe2la+LvYWnlJ1O0MJlCdAIPmW2r+AaEbV5ZeGK0mbOQ
ASUOj7W0UHP/EHJy8RdEFiy8BJlczDX4ao0+XSJI1w0u7VgJDihkhPfqXKpLbukQ+Tp1Qb4LhZtI
n3/VRJ9iIiBmGuUCSICHA4jDZ4koZPNaFAHAd9QHrz03s2ZzhLDepgMwtw5liqJ5SsQn0gSWCDhf
2+1lU2sVk8UlDrDekKO/VLs5uCvlHc8pF7f52VtERaqdFC1RlwoidO/4SO9DvEx+TKPzhmju8JYH
trUy60Y/4C2tnrqoUpcNsEz8ODIFlj86nI4PuzE3bOXBNvtfxWiaiNnw1bKxtTQ4ywEhuvSgQlMW
s6bY9JGnmephTdBu33gx8jFBDeFMTX5q7b4MvfR/+yj8Gaku+Rsl4asgnOdTSGpqXyPTIuS4yieg
iSE6ImbxLR3RTRYbsUY6t1gCfFYbM156uPM9dDZAcmPE2Tqq16GPz2yozO23ql9LxDO2O85izKro
3haoPg1azlTMxaOppBjymbn+rZ2VhxBS/KvWRubGUk3Wr4lW/1++zmvJcRzYtl/ECHrzKu9NlVSm
Xxht6b3n199FqKc10/ec84IgEglIqqIoIHPn3nfddl+q1My/9JZxH+Uke7GiNn2RLZuNQoHQkeiK
AamsNiiTtSdhkqyEXDZpsVp757QMCkDJfyhR9V4mLsUuVlWvNMfrd/IYjWeOhv08RH/ju57t7TEq
fiRtQcrWUaJr7ErFlrderR3Sxze/RnBYuFSDudaoVP2klAPxkMJyD6Ojol3Pz92iacf602ghNJ9e
l4A4Nyp71JfcgNe/St3u1Jvj7yYD7LRPPFgB/tgduw8JJoUg/AuOTfOn89Nn6EgXZBDbzZrIuAbo
va9DqFvf2OpRVt/7sOKIro1oTOzzIUR3VFBRQ01o3ImuAQMftf6ysyeY5r8ZE0dHoUTlUYwGtftB
QNo68SgN3jgGn/Leai6PhUg7QxIbvYiJimbOXOQbrs3Qzx+/2wmgsy6SoPyafrSFrelCcoileXya
hB2QXFcQTa5Nb8uBL6xf9BKRIuCaX5W6BT5aDCiKZfH4HeDwuGnkKjlnBV+UItNIRQ7Qa0XQ5/0Y
SLmqQwaEo9DQUyaS/CVIUaKTx6J5cd3pICgBtTXdLt07BC/WuZLWV6Lq0AsBOEUG2XYXpjuAbCnA
WueOEb6IxmnirQwu6PToBRVxWlPammMMUejkZUvGuNbCtplbSG17jbqTjKg/isaFwQQl5ak/OB/t
ODFre+5b5lrQEVQUlenR6LwF6uCs1NTyV+rUdTrXmnN7OVsxWmrxjzzV7ZOYakAN38iEywh85C+w
Lz2cTDtXD7kWjTMxJ/OQbU6T1FvKNVKbOluTsdPLQ5cNjrJCyKtAKj1WZlqIJhCnwqA6oERGVZoY
gllBmQl/TfwLkiFH8zZOVBTqygrRO7vdhVpyFb3M8Orzf+2yCuEnez981RhZpclX89Xq4QZm9V9r
CLsw9cHQHQhV3TMZUd3pMEQWS122DRllS02C936MH/ZERjbazLISGkLs//UX9rbMslvpceQwEbZv
2gYU+XSlJsDL1ZhaHSkiWA6n/bjJipEH059Np6GT3Bi7Yi9MNjzTF3HLlqgpkuHbFtBWlKRXuvf/
dXsnBtTa+JnDhMu+6D/7yedWsIk6hdgz3FeV+UHQpPskAt5uXCN0ltbU9RGAJz7KRigO1aNXkeoR
di1yuLHLkd822UxvLfv8kvOGp2p3yU+CvZ7rVJegN/wZqdKX0m2Nq+Zo0SlwSg4Ck32SqJhxNM8J
aDktxGWtuetkx91x6xHonoo6BLK1UqC/iKOh3ogu+w3p4qowDE+wV1H7kYcyAiyd2i+ELbEMdTmG
TbWEFGsJNEO9lH1pvIYxEhyGU0IiSjXpK0FzeV+YMA96uaS/Cpc/E3rAjRyVQwCLjpzcerVajqoV
XNWpF5U8E7MkvIVSN86qyoJscSRsl9a9e0qsBCJbL7n0BjwHZP130B0iVjRx0I15fUSlJjqLBu7f
mHSe9eF2bbUVpnA6oPlTg9ZaOgf/GJGgIYUnjejWj5I3OIs0a5Sd5vbHR1fED/UoPwa5qe5ErxxV
Hqg2ZJ7kCddsgtxX0QBwfIf9oqCswHFfR+h8l2zerWU5dRuXHYueS1/0qLZKGLryFbur4SJ8M8Tb
UeFrpMdqGgQm8NmjTEWaVXrV1FZ9Hb/3nWyW8KZkkGzrQbvr686AGdMxt3r4loJW+SW71Ko4Rv3h
+bm3sFLzhxlU+gIGPI7XAfKK0LWYJ1kJq2uZ6uVV8dHYm0xp2nIenzzqvrZOYlC4TSbbVXbUdqCL
JABllAPbB8tE93yB1tWrXMKkzIZmBGo2wR7E8MOzUEYU4jWtmv9rpnAyPO9H1DXSvCes9lJW2jXR
9eFjlDnqEz5qV6JLvcCXmIfXpQrGhxfiHhfLroGdBxwUp4Y9DTfj2AKj/WNDZMbfkiEtKGOsdTRh
4hE5EZCufci2tKuCvdubPhS3dEUzZl5KWilGhDbL2QoLoxKjt7ESlxGIFJRGJ38xs0YvT843sOcV
m9hvqxev8Km/1a32B0AhLtT2G6wjgAFgWD7XbtNR9M/Pk9uZAO1a6QupifaHGqoc0pVrEsvyLvFQ
3143rUEKPSDbb6elT+WqzoaqbcaL1sndUi1T7d5SwZDEhnwxUlm79/SiqSfGOipuxJg8eU5jeRkp
j7H/f54YUyZE8J95uhODrUbWYl5FOWzKfUpGbXBRnnfqbs3PQP6aaU41yyZwjyl5M52YYGjCEgyX
87cOlNBsaBL1Io1ltu+iIlsqINi/FOzN8lH71njTvxwucXK5QXQCdKnOxYACdbaJMMuXsuNLU1a+
tguMmhu0sPgpnNaOw+7ce1Lw5iuETdROyTZKHUkHID0Rm17d2IVFYuyquP191ZvZxpUQ6tWQwwMG
M7k8R8XVcxp0VAhIpW54Yrs+6wtI5z1LRUQ3ivp178TuR59AXZ7qyVd+puqlqiQRLLDleOPPdDF5
8M08dPxmRTi2N7f0gWpFaNo6g9TepDDqiZxXEHxPo61cUY9IOEKDlrsm6FWhJ6NFLwbltRBn8lCx
oPXeP1eqLNDb2TQVf5hUtXJfIqZ2SBxHm3to5M5z0a0s/vlT09qmBg/pdPlwnK4iKXxTuJPWwv5s
ihGibnUqtc/LNx771a9yijlQ2fCDLW87QxgwvuWm5QEnbfJDBdkZAjZhOM+l/hSVVn9trWS49jFs
DwZAAWESjdEX0PVWzVn0iGD318eomOCX7BBauZ4/1ygdHt9x0e+eawRIou0dv3wTpoRHyUnJO0BC
UykwcG1r307lwvXUPLuJ5L0HMsJYnqgoFgOg3OV6pU/Vw6IvmipyI4qVirlY4O9V/9UPA++lUJEy
8DrExBQQZQvFkuQ3XQWGYUKft3Y9iCtbpSiA3vTGrhiVeDtMwXVPBankp0G2ilM/ufuWM67jBg5K
30zje5gW6taEwWU+dHJ8b43IP5ipVs4eXZ8qJdXJ7qJXSGBZnaKs56MTFfsy1Iq9uHo2UmCTIhH9
kFyW/fCsvKaAa78OZ0HeKEtTam6uY6Cb69XdPajCalf2djQXXRgm432qptCHwp19z3yoGFx94sWa
nK1esg9tD0dIbBrdvQts4wilxPd06qWEO05hOLyJMWSItbMT5BcxMfJc7TJ4/l6MoRNlXAsLGtxp
0SzPLdB8MA1Mqzgpv3h1+lMM9bof3WF7qbwwQKYWtW0r0W/CD1W+WVgSERWvbUHnS5rdXvhoTK60
xkzvbodKjUGqEux8dh994pOZU53EmB0CilXDHqnRaZCvOdTCThkifcxMyQqyhc6OeiO6WUucIO37
SXpGIe+f2/vUzQNUL//ToMvWyp1yEOaxKXMi1Pr42y1UqJ+CwmGBooJaLYSPHEr4oOw+bmK1vP7u
ioliXMwOm1BeQZc3KSvBz5CbnbxjO0DMiZ9sID1GrB20Bl4XiWT6onY1h3/VZOwKWNfhL5yc7ABc
8UTNDpvSeHw2Y+/JRzXU4x0Iv60y9cSgsEcD8W/qwJ1y3Y0QVgljqlDFPns6ET8PllXZTBsa6VeL
8NKKlC+41U6JFllvxqhq0/geMOn2Ua0kWrupk8dQUqQvwWBNfBx/fMSlJIXJweKPnUEtfo4saO7V
wMt3hR5Wb0HBr3uPIgfxGLqlWryMkRxeRE9v4sWotcMruxeOGtkh8pCQ6MoiW7gqCfJglLTpiaVf
ffRwV0OQeIvQCf1wzlYnXWhtlq0inXtunlhk2j2ZvNmjr5TO2U/s8ZDoqn4V69g5P+Cpdhmn9bIw
qE/G4ALA5iWEifKjcTdE9S9hetjHGM4SX6/m4k0IW2tnlPW2HsT2rZKtFKfT2TXxjIxGD5HJkWpR
3YU5fDpwlVMj7BIUFL4ia0fhqhddZyDR8dv2dBOz/vgKe2IPxUFRue+bPBi+IP02k5RM/uihRtz0
jVOvQmr7hN1zzfHDLsd6Y8hFs3L0IpixUfEPejFJQRSFvm6Stn0ZrKR78ZWNb9f6VVjYoagb4pwS
yi+OizBTKsNRDMvgVoLt6EUHxHdROP8/RgEEUYoT+EiVT8v5SfSzBVi7MFHAfWv6YotaqXrVmjii
sNCkjIMHhZIE9t3/KoxVAPty2VokX5iQ9oQrMrPeizGT/f7ZkaAxn8Y8wrVHVa3g2IUm/cVujTfk
V36obtbewsIzX3Mk3aXaqecsd5fQ/Drq05gZV+iWI260Ea4tpEpryEoqHhaMIgPuHP6sow6VWCeM
2K92AaXDlaKetelkVEynpTzVXpWw046i58k1saAauXAp47AEDV55mvzFYDb5y5Xxtz/x224pBl1t
LE/WoJ+txAe0FLtwAtu9vTNzI5rlXa6/8COlv0BXYMzCwcm2cGEbL6mieuchDzZiULj5Sq8vKo9w
/HOW0b1mlG5dxRw115r1GA3G/DmpV8oX21XDo5jjSpm9s6cX1qfX/OuFRRfBxgOaH3fTbJVzaZTV
Qo589w26lF9OqY0/fe2WSRpqrDmVxwqqpZ914DWgVTTAR/zMrIrSGPeQlRJYkzgEZSAkrwEEvfPO
so03xFQ3XtpC/9Anr9XUlF5HBYYEQibN4uTVsdlIqIFxED3hYRXwcjuOXm/FLKdNwkM5ON8s3TIy
ls04MkdFA1LL6rZUA+czNfKjU2v36jax2jOIiF6elaINXMeDQvxTeDxMFCJGJ9EvyDKBjJP3ymQS
dphcocsIi34hZ017zrSKI0gcFZ9jpZWLQlaGXVVp7ntX3uxEzT/RMnQ3XVs3SyOICmKQk3h4NFY8
QiV5Xjh5/pJNje7W8swf/XwrbJqiEPDlGITm6gvlcIjGE4QF3ZG1UO4zJrxyiB4oUyiORtdqZ21q
jBR1j86ow5WwVUqknSGT0M6Wb105uKi7p6nQGpQ7lKtasS+Yiek5UHG+8MmcbzQFJj9GMzIOopFs
h1CXuMyQn4XiH77xRcLpaP50glX0tzv5XoMd6D9d32u2PZnZLbSH33lu/Owh6yHuOY4HBd56vsFZ
+0rBr0U6X3a/ppCzKqom/TJaZyV5cvFtME1E4erEeB38yFmOkmUeQq1SdgF8ShOs2rtCubALDQ+c
FlLmfWV9+nFir5TQ6NfK1JVI3sGSZLyjoGRtw1bxlllEkj3zoaRAZUmDil/S3h0vvVNwZ1zUPg1v
I9lVYa4iP9xLftrPRdfTXGeBrKX+f07S8iidG2MJeovgdK7430wflYi8rjW+DYN39iDQp5N/cK78
1GVQNa1uGC9F4R6EuVSoJB7Kslo2AcoXaWSigtx3JgnmPnibuMqFW6+qhBGtpLnENjzhJGM+CcXA
4AFOaIWEj/epDf7F7cDkSTxGz4TxCyh1sMN2o6CTok7BTc//LMZVFxr5B3THJhuNEU2qrHc5uujK
ErzlQXYJoLScGI8tOkRzacpuI6gRweeihUeQs9GN34O9SHOXAYLUo10ba5Ecp9pr3pHleatBve+H
vPQWwk2jFoYqsDI96zB5XIfB+BDLFlmULKFAAso0vUqztBu3+KyQxN1aJuz7IrOOYPknme2O2Cf6
zhaCDoivkmIfkYpeGKADttXwzWjlcEAGZ3gNI19DcTPvs7Wv2j6s6Ep9GA3yCFFTO2u59nXKGiYN
yLqlhKEPuz3B1Unq8WHLgmPtQXU79Qwd9mD2w9FWMgdpX+YZPFpd4tyCYpDOhhMfRC/S9PE2cZ5M
Q3bbNfssS+opbEFtDQVrh6wkTx80VPO5iGRzd2X+R2I73/PWkH64bjUnWYHacM1Gx+7K4Ts8I9BM
Bp0BLb8ZTACjAmhuD2Fh0Jevo4RIRUnZ3qPbUqd7cWQfrU2lJrytgdaEyZpTjua6p1y121cPaBUP
8peg7+h0iKFGGiQHYkzy8/7o6wUliwz6VYRHpPyInCFCwkMKV7wuSa1Iq+d5y/liLBL9nDey8gCB
qX3xK5WHBP4AkmoWG9yFAIcp8LanHPrflbLK4Vo3wLz1mvlZZoRcq+or3+J+GfsUV/No/aW6/kAl
O9SicDmU2qLSBp7AERqrSm/tREP5BoBMcYkjl9lgWrtiav4e/5frc75WN+3v+cIopj+GS7RNvCJV
r3ZD3KjPo/arJQMLQeV5IiawC7glAGr758CR/K+ql6qzAr7UW1lQ/wwSRj4THlfWDvWjMLCVFapp
8C5qshnvysRwr1BOtWvf8dkx97V7FbaOaog597K2alOZwHDcch/G8O+k+VisGyDPH0NpfrVhWLqU
lDC8pom29nlAcFptxnk0miCRee6Zy6YnSASKoUF/qers45ADY3D8bmEgw0GQtnBfakASG9lXsw24
G+nF7/gO5eyb7lqk2HxrqoTcmlu+j3nfz1TTiI7G1JUQcC7sLLhD+QPEtLVehLlOezQN88RfuOwV
3vmNdwHla+1GjNqO8YsiVeckBoVJdCemU53693vfd8iBdpDo6l2jfBIROzata7yqqeIdLb+6Rb2N
JLjchhPIgRdHz2XVZL2zVKcuGLtyU7ppRGkmXQoTpJ3kkgmH4Cq4a0HunRSfuL5kfKaZ/y4bg3FD
ilddgRXLlmgrmzfNnZC0SArP20oybjbJiZOeh/e4qxzkaLp+JZXaoTGs5rWdEJ4pBDUAfMNoP0wg
UdikvC1KahHoAUaFX4h4c8kG8Cp63YCmiZkAubQL5wpIOIdAvzYvPlAA7tuq/640BceLNPniwpC9
ZG/P9ka15VOTG+pceOSwyklZ+L0majWvbPLxLkK7B6u01MXoQNtUNRaEpePJLIKDW1bphxUqPmix
qNkZmpt8dLoNLzwnrsYy21OX++QQ+EN8tDEqgexE1TUi7OXM94iPQPqF9ooCxCVr/WVccJsHKILM
0d2UTiHIzh3ik/KK779xUz1UpLQiz6967IebRJOko9Mpvxs5Ll4MODm2T3sN8jKGtHY7pJ1KBULf
f0pjdm7AOP9yk2gB/Xj8PQ2I6JklYCdqEFH/bTgnyr3c7c2RF5bVxHypc9WdqRC3fLNyCNJVY/il
ee5uIBrzpVKzci4PnnMwDORopQjdW5li47dAS8Md1DwQrU/d0jfNNZgVsnRTV43gp/AT11iBTyvf
SNxmC0ux7M0wjZoqASNTLwjuTKNshqjirflPSAQn3kZVgf8sj65ipbyhBiGruhswneE2IOMj5qia
mm5cVJTOTd9/BdDV/HLtrS7X1U+SwQnyRkp+NymnWVaDnh4TheC+4SdoDRDnvcrAJeeDb2RfI7vc
UKNX/0oKAzm50vwS+l45T4NyvEZqQImzlNS7NPeHoy5HGXQXjXrXplStTenmT7OZs/+rf/EI+JGY
kfxWxyhBgo7OuOOoEI8pRV338BhcDGip52porYyKvyMw/nYnpTdAo0qwLay63MNWUxHTGqyQFIke
lXvRiKFn11QDQFU2vGX/mpPGVFUohSNt+PnITuXUVGBOFkqJBhtMldmJ+BIQNjGMAln0rxGkrjJ2
7PiIUapaJqWv17rfZja/xY/GyDx2R129KroYvOo00BUuwIy0Uj8hzHK3jeiWYWjDQghgdXJBkE2H
HtNtSb4owZ6MeJnNxOXgKdPlmFbrzG1Pj5GidYN9i+aDvxKX//L37fNAgOXq6NUqIDryPspaeiSn
CKRs6ga1V200jYeD4rbeu9yo2oKgybgRo/xSF7Mxa7qjGCWpDnOXJL+iul68Tkv2tSK9iSWDZqxn
oiuW7Mh+LUTXY3vzWFJ04UpYG3phbfgOyruqJlrlUY4FSZkczJ42cdVZkyZ9V05idJP3sxHznl1x
9bSxYdlUTn0kw6NTWn+v84TyaK21L41n2RebWq7YzMbD0673CH0lMZgJ4cH51r7EEyqxJhJLhuqf
qWrJn0Y1W/QAJ5d+p2skZXk+o5DnN/axnK4UO/x9JWwclX6P/uX3P40CSrAf62Wxd3Rhc42QKN3V
PfWEMBFRIWs7uq7PxaWuj+w6xOXDQfiSzFNnvt1Wj6nCVor54vJfk0iXWGiZGPVi8K2EQgEJ/YMW
oG4Sl95lTDyPmg2FbWUJTKdIHZKPfwaGyPJOFJPPhdvT7kRwzPK8AG5PqNqeieFaV4+girv9008K
1WBXBcNHbxjWtnYdeWVVcr9TI6fftYaeQpU29UdkH3cwobv68jmu5ynjwlUYH/6Pvqp7KrhAQKCw
Ps1C+Zza6fjVy8xyKccplNlB0L2qSv0h7G6Zz4xh6CuVQnW2ebHqeddkUkNPbRjUuNnrRVmZEtsO
X6s2pB5l2OpQAADsW5t7UJYPbzGFzaVzjvKb6JD7Y1ZnILpCiusobKLRYrDFQHh5qsi+O2vtagqe
TlWys65KdYI8kcM3K5V2bYfsMMQ3d1dL6msuq8U1zqM3Pc+HDxgEYCdcFX4u3+t76VrtvXJbjWs1
atu7wDr/vjY1iCcTbzxTpm3PQzNTV52GopjXQpsEZOlnqTXWQQ3i/haUIDR9mdNTELr9ja2ut2nY
gS/EqFRl8bEanW9iMC40hS3SHlxC3MyDsVwpmnfWhhZEo144R9EkDUnumeEO9bqVHCRQRf85Lq6s
otnIeqzumiaSmzUaa+4iT4muOmHeoiBCrGLmulKzF31rMoqrv2x2rEJ+RWSSjZgGoYaqg/exteBQ
t5aHBG/3uzEs6IJRZy5Wfw1QMADrU2HLCDr9M4P4nndO9DQ8cr/M/7KLNV0/ex1grtiKXm+qHVk1
AslTbZCo9hmVLtsaOpoLf8p+hN3gkEYp2rOQCJ+tht/T9LiyqR56LidsYs0/vsL01+qq7+0Vs6g2
ej9GEtXMUFcYbrNxoiTMqURoBtJ0XZZtWzuaLumLqxSm1JkWBwfVz3n6WK52gtBKR0Z29GDUGRZK
K+Unc3AhIlaCVFmEUpgCup9GdfYPXevMqpEbBawyn64cgvdB5TZKdbR7RTd1jWwBlUmxBTccvmtK
+FOdoE1iMDJe+JZYd3zcCwnGC5pXwTtYRmdnttAZCievL0oeV4UKuoH1+VrHc/CQ1V449757LElH
X23TJJ/GPSHMVWKU0NKaweNNqTpnOenLA/qQp59FZEYXAWlgj1JdsVDBE1+eSAcw6H9ZMuUzjNro
Ali4euAl/vd1Hq9TGR/PNTrUcFzKlXdNOoApINDs70vZHcw5AHqgYVNDZWO9SEcUsNo0byhXlJrw
kFCwehBXtTCOo8nhXK19Tm6TkxgPKrX+7f/wEhOihIw6xF9Ac/9aRAw/JoWWHx0atL5gJYucplq3
jXMjwCvtfb03yqO4DLrUo8IK48AXkocGRQ2g/awWjB2FjtwHgUs0JHSlfUB0ZJalp975UdtuuJjC
iDni5yQdRSbyf05KiiEAAcVeeEoIe9VdiZ6X00MXQoFqoU5o0pLz+YOU7NH/M1zJndSd/nT7AJ7q
mWAqU2ADqhYxGtBdYUT7Xglrb/3kNau14fECoUGW5fSn+1gBPp8e8piko6hz7K7Kp2kY2lU0pak2
x1D3gdv7PL1av5K2gVUm/O8a7ZpWsX6NCo+KEcmV50+bwzN4UUUWiddpKTGQWSWiZyoZxqdNls0P
JxrrvVhJ2HmuLirw45QRMVNTsvAiWeXj9YSptPWU9GzzIuaEFgW3ba1uA85YFO/n/UGreV61rtOy
Qy3CWQphR8MLdyGtXBokuyaHwfUWUh72O2+amAsncel6JB6VEA2U526s/O9e7a/N2dPvuWH7v12q
qKpnALqaVd9y8BnBN3iNV55d4MywDU+N2V28weh3DT/zBsA0bEVmvRGBRdtq6llRiQi8phRnyyl+
9EYBqvqPSXgMqhaDJBnzzWBARRy1uXSEZTVA4bQd3uORcsq+ceuXvkOvOs4l9+jUrbLRlSreqRA4
Hyp7RCEpq8uLpBvdIkyC5D6OCJnqrWG/xU3f7qVGhnCLBIkNTJPGS/rkkBd7JQ2cg+p6DDat/ntQ
eKjqEB501Z/JHIzl2Agv2ZRYDIMQaWizXYqeaCSeArtYq3+0gxeFc6sOunXuFBUVCy6az+i/7CqP
YnMv8KW1Poz2rZVKDq1oCNeI0FqktC9OcLIMI4IMkSbi1/haQ92b2FZ9Fr2H3XN2nAWlAwmIcaq1
q764ZmDshIccx/HVhnwZ8ZbO2OiWJyMILelAEhDgXD9XlxOIQDu0DJdPW1bF0nLU4mQhlhELNkUz
rEmr84mmN2VMTZ9G9Tb3/Wz2eAuOrLE3MJWbXo2DNzdhpjj6dbt+vufG1NJLRvj0v5+u6wcIZBJA
89PbFu7wsD8+3dP05xM+30Go26REQs/cPF4y5bgBUIXtw/M1Q8uCMzMlA/d81TaQ3CWlcL8/oViw
DNLfn/Dx1wpQFHp8usfaquGx3+HTCW+xvviEFTRizzfZTZ8wqR//v8efpcspAo/6359OzJYtYyd5
Nqio6Q8hZmdJ+iVUS2P3XN4i7TjrSylcAMMrXsEdTfWucn7MzcZ+IVX2WqmW80nxDYxzSPzsUsUt
3jMlneemlJwy1dGXzoiUQG1lZx5MxmuqEpHzR5enTBCR9Yx19SAp2lcxKJoCMIZmOMPDv2wpmq8J
gK5EPrQL/eZg59GPp7+jED/kN58Npy0vGk1ir1dMNO1J3y+QU1egG0coHB6og93X0jGcekNhdWgJ
cuOIQeFmulDWs9v2YYXExa196ChsKI+nNUSj1nm/TFor/5fNjaqVY1rV+fEqQ1gR83fVmXgZMavW
A1RBzDzZiW6vDNUJcPOjJ2b1NXRGhYl6ufAQNh+F5mBU7IswhRA+bCCTyOZiUNjgDP+VyXG1F724
Dv2jpVaPdypMcLsTB+0jn2wfH0jYtM/Ia5vHnwSwf76WwwQYv/ald46am6anSlIoYB284CyujDih
dKor843oWkYMk3uhgkAI9DpEgPM/3k4k99uSasfnAsJDNLyCmw6/X+FpNqM8pBj/n1d4DsRF8/tV
MopQ4I9nPyS3cCTLfrIEykxom03HSjUkjZJ6L9qynYfMenT6PVlnm3R7WZwcB6mEXvbrqwa6YEE+
x7xJvu3NWy3tP4wKhWGl14ZvYVYfS7t1fzkjuZrU79kTtmSV2Zp5M6QH2Z/I/ndLV37WyEZ++Ilj
w5fVpHeVup5FAtvoldIljqaaJp94u8ra9Ftrb0mtvXVSu9z2EneulllChoWdl+J+58s1HIBq5Q1q
qFOrsOWvtTbZipEeNWcqjlJyyTO1TYbDw2ppzqznh2AJogIZ6EXNfzmdB1VNvF9S4lWjsD2ZF+mU
zlauaYSKdgH/0Dqo8m1QKgExU6R3ZQc8CPhiCTrGNp5HalIfx8qUX0K5ugu7jcbdIhzLesfTXaGm
UlukuSV9gmdVVo7qmiSSmd53x0xtoKDtdH/LV0NZCjMnxH1X9PItvBoj6ng+asw1VKgOdZYrtokE
Icn4xvuu1+N9VeU1NcrTJbKO7to2lF2neBnxRX8R2G2+HIc0uTsm6bOmRxzBtsz4nkvIKpgZ+A7R
bRtKrsJM/iV6o1TbZyd0jmImnC/GCyzpc5iC+S2eGjvdgCypb6LTRfka5vb6KuYm4XjXvUA+iR6f
BF5e1w8PwjXuAAE2hOq3hA+kW8L5c8tXAdV4Pa8CYvU0Wq8EyFSn2nIMgt+2MaGeC4brCqCwQdhP
OIa9+s/w5Gg2I0JaQwbU+I89N6ZAQytHPEjHtwi1lZmlF/F7Kw0q9P/88ouulhPz1ELdQ9VMj9/Z
A7zJRhFeKFcf3xpjIZyU1InPWt5yH7OCrYbUM5kKO4FpSmwbpPMlF5TANDooPBw7a7SPYnQk/w0O
ybsjX9ZeDa0+lXWcvOuKHezHOigJxzMpa8dsZYKxQB+eJY1clkD5BhweUFjZw97vrryIMkzRhEKX
xwmSZB9DcfgwamAJiY5CBTN6ZfkaEtYaoka9NpFWwj0coHjOX3glBjtUuc+kHR89YSqbzpun8cBX
aJrukNLeK7VBxqvPSUBCC3qXGi/kmMBKBIKdbUhxAQjmX4pRfYPZAdhPMJWJ61Z+ifTCWJvuONXM
9ZAASvxkO41Zvdaq7syg9s6/VhblU8qURlcaxKKALn033SKfoV8o33PfJNWiqyqBbN3ZdDBEbR3k
fMGT5MESZtXsXsUczbgpu+/E1xaPlYo02uZdq3+NdCoVTArDX5uaqFcdB8lRkzMyd1HvbQLZcs++
pWULW4mS98CUfiSWZfyM++tjHUSvrhJSK5+N0dWAr1rp6sD6sHDHEZWmPr6PyFrdAvQgbm2FElRk
pS/CFFb6OKNqA2T1NFg0SbHKCKcvxSjPxujQ6h0Q0Wk0h134Vu+fa5GPm6JaUX0Q45aTJMvG4iaT
PlOnaW9DmywK6IzfG8NWgF8E2kx0tdywVqbfFBBZ19U7JzGknKKe8onJWUvcFYmP9lVxk/KF0qqH
uTcTf59mEzp68oozvnOUj/TrQW6MfSfV8Uw3pO448VMs5AolR90cUbOfbKIBitAf46kZw9pcIOmE
yzTaQWQ7gF1lRPRVGcLS57CwiVHo4EBP/T/Wzmu7baXZ1k+EMZDDLXMmlS3fYMi2jJwznn5/aNqm
ls5afzh73/RAV1c3IIoE0FWz5kzNvVzF4bzpRvdUmZ51rDOrnw/aaL8Rgtt5vTs+5yMCDplbFWtq
MoMvHpLdeRDbbxIFzYtUHdHaaZXwkpK+oaxXtd7ScHhREJ9AUxQFETftwDV2weXWWLV7rHjR2VPM
WNizyHai7SiZ/ky4xIH1y9kL4CDW5fQYmZQ2zUxCdbPCqCt+/6LP7mJVJHw8gZEOlwpCs93YAeUR
1QHtEH8vR5iVROVATQ9Ijw+bE1UFgxN8l80mOInqgGmsnjz/P+aJVXSj39oKgvfySKmAVJGId43I
ufeNzrm3K+AjtnknLINM0AeanHohxoTNtOtV79TjWfRiI4o2VQdzmY8IXDo33eoCaW1/DKfFMle1
VyMqUoFqmPc+GiuQ3idsTLTavFez0b6LLWAujAlLZRrS0qWeHcXiCtbGMAqX6CNmRwVUtl2W4TwM
o/JZydJfR8JGmVXzMPT5HAxF8NXpfmpmVn6xcjPdWhS4LYXZ9YK9YzU6yV7uVkjHQGWQdMHXcJS/
U7Lf3vlRk50GbbBmwr9KNagiMqs7OZqc3Lmq/i7shpO7vAcUJrQ1/M4cuzgIO/fWGu7MpNmGRuJ9
CXWS89PlSJ0Ur2Mo2Naiy9UZf66u6+x+mU1XAcPMvmisX1fX8io171R3VcGiEhZd9l5YypmIbPZl
DDNjYUa9fHRrp9gXiM2uui6InsYWiAJxmuydavB5VPf6udHUZNHomgvVpYcIyHR0a5JGGtZmGx0c
s/loF766rD97uu0/ta2+V2JT/eL2BTxkaeQfC6WhPF52s6WauNZLr8ZnN7CVH6GW3YOKS140jz+r
KzNpH2pjd4SdgspR3a9ewcpvPd7zfyhu/hVpLv1JLqV0ZecE37Wglk+dNwYTaab7NZK8pXCFDglF
JyevHjOqv1et3niIbwbmGfaofq4qAz/iQW+h4h5cUG2jbm210NmwwYgEWdDLmJb1rBuH+KuRB9/y
pHK/EUk4ZRB0vBfquJS57fszpz1CepKFs8aE/oaKkRmlHys9S8p3x5cviKk137Q2eB9b39hIptOt
ZJRHHlzAe1n+AF1E9tCWBRvQwVVWwtaOenmmcGyTZl129YCu0Js7sU4YA4W5IQvu/TR0znlggGKe
jqjErxZNnAXL2oZOZOnDMMZ/wNmXKklpHq/sG40iur+O1i51SaFdB8vIgryIdHfDOr+nXG18qtcp
Yn1fyZRl2Af1KrZbaRZKsXR27U7dxwNAucjLyrc2fAZ/bH2Ly8adQ72tHPmHmUcd2uF5OQ00w3fU
caO30OzCpVeyDzAHICq53EGvFoXWt1HPqcho/C95F7WrwA7lrZQbKHaEPpJRk0ffmo8aNZhPQap7
G/hBbcB7ZvnUJMqDcICSKJlB6gfkrKrKtSoFKh8B+SKgmMDrqi8WmOyNFCf5qkQIxmoi/xn+e3Ub
6063tHvZ+GoOzSKw0uHFLXt9g6o5yKrJXsrf6j6IXxvk3NYN8KO14gTm1zhJjK+aTUShj2VrXTRd
/DrE38RYRI3zim21tkGyZXwZtGoh7IrBRjWsEpWYV+8/E1DeiFMQ37EWgRSsNTOW5qXhI3XGXmIv
jvKpe7OJAd0v/x+XDjlm6ikaffFpbg/SfgerO4qWUPyJpgzBKRdBrn2wpUmXnbmIcE2mAC2iP87x
NABbvw3rtPHjk12tKbn1vfr4ye4iW3VsQPy3kTnMK6qW513XvaRGVd4VU+WiDYfP/o+JqvfqDnGa
q4ksW0kQiapYiW2trw/KIkdR787LDG1Z6z2EJ63jrHJNz48OO70NVbH9Xq75f5IWd7ee6eT7JPPb
TQXL59FwYdSpo5wMhoSKXwQX8sUPKzgB3NJ7SJQWhtiQl9FQlU/AALJzaWryylRad5amhsvG+vpZ
yMMGjgR2pqaZnoVNHLmxY+yoDDqJnuaEHlRGiV8cKxJSQdyl56stLBMkBBM5XvjDID9QDO7t6rEE
wOrqQ8Fez58DgO7uxKgR18XCCpAHFV0tsrtDPmTfsjKRHyq9bE6QLR5iz4W1Vw0DMrpGtBFdXVe6
WZqH7nU06Ma17kTuPdlT77FWm4XwskfeX0qd93iZakWAX3DNDMZInrBzw4Nf6vVzoJfIImvQMVtE
Cke9bZBhptvU0Q9q44eLnbTRXcre06hjQKKOri1zs6jhvcQrQa0qI2OykTP0XS3TqO5LmyiwHgdH
9Mnr+6g2gmPLw1+Micbr6nLZqH65NE1ljAFCNxfdMOW1B4JkmyJsfxaNohfRQi5MBO20LL3agnpM
qFZCfFoOTeCMk7OwiSMqOMuN3JDgvNlcyXcXsL0oM5CH+bhs457cyMTBkzhNsgspalrH9C/Mg86u
bRpuUM6To2ruzyDe8cCw38PC/ak2vfyclNIILKnyz3VW2Rv40QO4Fk391CnU7+ZaXjwrYR6Q3yja
d7C8hqY5P7UyfAwf01LWeUIN5rWpEwuGuja5K6IMSdO/2ttp8JON2IZBZdIsNvyfheFV6skBz0xJ
hjwudYAFx2zUFLCR4TuSRAOsLsOwF0e3xjKUZK1EDVXUyLs5U+PzHkLV43QYauVjq5Ihvgm9Cbsq
UacvbFfnP35i9Obcl0qxjGXd3UhUo60RWx1AG5nBi6pIEtyBsrENKy948aPkLTCd6syDO3jRpyx4
XD17rtUTGk4exJSxqNQdKcNuLpxidrAgv6j2IArLM2XgsTF2VBYZvaU9maGuLJJoqM6xosYbRS4S
8AuaeSjCOF75Za/cWxSJzTvKSV670bonyD4B+Xn9Imk1c6lkD1xeQ3xdK+eUO9b3esUTJCkU+aDA
VbtLbcnbjIU8nnM/HRYDQqbPXccuOf/CPSc56EZOCiCsuhkBLjlaAG+ND95UJuU0lELORF80QPJC
EA7NiEZj9HtErCHchc91juirEoytXfs6VHpy50/U10rfZYc+Lc7CFE4mEAjGMezqtTCJptPV5kys
YCbm3OziSJ04sa82PK6uf9aHGmx9XVBOiNMlUXW2/TQ7CH95DKSVa4wVQCzNWRsEtvZjERa7Ousc
QvCNf7QrTVuBiYsuKFnZCzYuw0M2GDUJY62Ynrk5UkWat7Ab6s70SFf2MLZAYpBMbCFKWUcrYQyV
1C6uh7YHQ7NLNG3Yy4MKBE1hP515TfXQdjFIcN0lWJ3IyVpuOogR+1zfDklZbNMpMhnCyLganTK+
5JIIZaveoy5nydyUq+ILOsI+PKGEFluISanmTHlVHtbutImaASxctl0B1ZibWWvLHmbGBPhoCynY
sQFH723qWn6DLHtCgXMYJ+3zH7fGAl1o91TMZL72y82tTBfRMtwcVhN2sZo5uYFr+ejGW4gJTmCM
D1Fdl2sptknuR4P6EJhmeedzBzdr3yjmrkpRQAsjwa50YvXBMlN1k3kGlfyTs43Uy0NKac/kqudJ
NlfAum2EqyLX8a6RgGuLrm7VCF46hbrpLFJC0AbJD4kPs6bhGNFz7rHraUbV/FKHvAzz71feohEq
Cb9WfkhpyztXDNE2sYqZTZgrnHnlmm0GoqvgaZZVlBR3klTp86qh1LwMWziamoTQIUmAN4rIj5nf
ELcI7Y1XZvZP8nNPbh8Wr3li5HNLKvR7DZTcqoZH9WiGkbZthkTbIJrWnsSKUP2kkHK5sGa3vf9W
Zryd8uyaYsfXFYsE9M60ot46+XyYSAp1YFFbscf5u13QJxsZsWLnJ4S2R2PjU6QYZnqfojczJMsE
/iFYuiUtT+6COs+eiqZ4yjpNPQ1umz5xlRngRoOIzDQ4ShlUd7ZW7sSo1VQh/J1GuxGjZD0K2J1c
E31O5hKGNVYVse6+ak5gaArw71r8agfywZg0SEyL7YnnOl9S3ZzoRoPm5IQVwMxWcdme1xSERUU7
qzSrfh9Xrifl72Uc9wBEoMSS8+6V0g7n4Erlr6ZuqmEZZ7E2+zTwqWuWFbstiiOFfQwyuEMcJAST
UXcOfk0YGvJ1Nq2hwQ6/CPofvJFByNx3P2E+fEZQ3P/iJPAEU1fUncO4NzYVdTnUutj5OSEhvIBm
21yb+uDMebzxsU9NQ4HB3lRseOR6DXlxYcxQRUVYeojITBsuz68xmAW6px+6qnIfXa+bfihqjTAj
3aR1ymXZGEheTM6oBJjrUdOh25i6fuNYOwsx5OtSVu40J19qnsTUkV3xPYRHc2tyNeumm/PqE6xi
9hPURXpjtMhjNp6ZJvXaS5Nw+6kW7Bt6fwYkuUf5IYB0wFjk0dC9y7nykJJlfHNbs5qpluk8o+c1
zNHcTR7kRg6WEE/vncSCJ9Af4GwNx2zbg8SB+USRsnldtjteNWzw7Iwqlh6vJcOOF1nkpg/J1Axk
Fsg03AmL7HoHxxq3MkNH3zedo6pkxohuN+XTsukmCyBCnbwQ4+VARDhr4SuuGvcYEpefF3pvz1Jf
fowsqq9MKBnWA+mnlemm5VwwCwnioHAqgK2zfJKOB9YqjxWKiLH6bOn8eXaknkVPJoQO8voRTdXq
osA5vCuztFx4qWW8Dm32w0qM5C53KukEPTRJb6Pjd4TOwxSNvCObXH1L/OaHwWf2ysOlQfsSWECo
NcEcxuYLavPdKaOIaRnYNkhix0IyU+mqbelRbu3CNzmgnYPcjjwe+LV8VUZukOiAoP9Wt97KdEBY
wvcW/HD4x2ilpGwiJZQ2BAC/DSXE5okOAXkBH/qvWhYYIlM1t170QXfXSJ2ka7PImzvfzI+xO6iI
cmls/cvku1zD7ELQ2b9YYXHXSX647fvA3EPiDSPk1Bjx2cvfssKvvZnXUS+aBe3PTl3Jmrzug8L5
4mdut6w1udzbbCDOHpc4DxtesjQYHFaobuvncmy8eUcskmqhIoQp2vGjWd1EFmWf8llTmvFNmSRW
IU+BU9TKc75RwyqT7Rcfrt1vth3ArNJRcMYDJVybJcwormx0L44JXKvU/fa7Zwzr0itI3DXaY5vq
DlV60p1npptah2xhsCAdGSJ1XteITHeJb68jOMn3WV/1G9OWdu6YpUtlcPZjXLUzmaAHgZimX7WB
Zq4yt/niW2mNwrsdzKp0CL7By3SxjcJ6z/nxQOWMBiw06CtHqusd1K87h/rmEw6TmDkVCqd0AJce
AQPpPT+8Ew0EZcpeimCln0yRJEErltjGktyOcuysQTnKXf6lt/NLYaZE47PykfLx+Ayxs/yUScoz
LIXWSQ3z6jgY5aULgfLkSRjuA+c9lJv0IEM64YT9sPUsGFCA92f6QTq5DZWKvpm8dqAy1mDToWaa
utJgnqfI1r2ptt2pMWsK1yVAbboUBotSbvy96jRHpW5sOOsnxOEETPQdjnhF+BHlPhipAfoCYRcN
xVjg6YWL6Dt+9ZWX/hQW7eGpR1voXMThU61k1YlAK7+ksSPD11Xts2yn4Ywii2RdBu0Pm0zIHTLB
2rHvLUobdT+Y87aRHTi6E4OQxnd36CIAVx6jb4T18egUY9g6QZTPrv1AtfrZUKkxoLq0Xea9XTwX
WtgsEYXM16JraiaPH0eBX9YbqX9z8mHe1ZSBEmXT0v310GLXund1Kv3mE6hiH3n6Palgae53iBD6
zi6thksxhMbZTkC1dvVSd7Qf7OuKmRzW3zrdaC9jnZB2yqD5LIPXseR3GErqfGjC6menP3S2BctP
5DuHgjTTDBaqdtFHFM80IVLkgdS4G4TiCDjxc74kMHle0umINPQlUeOCIk5MYrDNKJTqOu6Voiur
enKSlPJbBKonQ/frsYzklmcQtFCiawXeeBxsgmU85x7BfHb3SZPNKYMwH/NMTmYBMAES5/1HbbVx
6saRxlPXN9/+TlpNeIgBh8fDVhs4+x8FNwum7CGIfxZubu/6Au5Hu0HfhqqbZBPoVFhRn0llcgk3
GVvuYaXlWnEe7dKi2FJuiOF4F6cusk3Gq/o+tcnL+fz8NzxDSM5lUClAeDieIWXOlm4QyPfNGFmo
DHXyYx7flSUvoJNc713bhuGm1VGEDz2nPg/BlHxx4vJVddOjXPBLj+IetXXgTES5tLlpIbmuNYa+
adxR3oCVRsk8U+OlYljFVjFZDXD39MjoCjLTvJdStbxU5dJ8t/PkQRmQCaoyWUa2Rlp2Rpj/ZJd3
8rkXvnotV9j5UQZFU9BsyqE+2fyU1pFqd+vesIeLbNneAg5o9UUmQamaSfgzNY9ksoCO82O+mH1t
vVo+PKdFq1T3JJiaVRHXGViXEmw0YSzeuapLVunNPK2s6FuR9XM/K+N32S8RQUiD+MkEGrhqYTfZ
j6MGS4sBltd3OoWc/nBUa91+tB1H4Za9IspVvAW+QXmnLRc7V+8s8ITdu+JF3ChtCyi+UZkA4Ztw
DxVxuCRyM5wSx8xnrWF8C5Xce6QUcdgoEKeuIT11ntijQxWZet+dbgIQpslwPyR6R9lPKa/KtG1e
4EXdCY/ArEeq1ojPqV2VrZu+2siWF2/hhDC3CvmHA//LiNRfbZ6hnnAWAUT+y6Yn6D6owXBICfvO
+sBxHw1dJxxU9rsJe9JpMAQXPWjBvo6PAUA9KmrKelkayFR7fJYLE/3LLQ8X6bkJR39mtzbp72m0
amwUZwz9UZYnLlI346Wo5kFaAqnQ9LbbNg3R69FW0lcntt47kKaXwgn1S6b5PxBrTymAdmY5OOo5
dXwwLDiyuUVEalj3bZTee+oUuc6a6rsJeVYSNMo7u5z3Qg6spwLqp6WiRK/2UOYL8p7OJZkaMMsw
qZI72rimpEpwflTKYizBLPlu6VyEo+OYQPNDktg3Wy71JtFfbizTKsItJq50sa9rXxeLTcR1mnPf
dgSbJc9f2lmeHiWvQoBgjCF+arX4AOriqwVg8hhoxjLzqwcoqIO5OqqHsXL2ekIc13Js5Zgj6j4f
B19ZGHXdb5y4UrfokAznfGqCTToQcgFlEGxyzwkWutmoL+YAn37Z9z8phhv9jh07tFZPJfH2WVU7
2bKDIInbZeyNOzIIc1+XDISicm0jD4DY4sJUiNV41saNpHTOV57fqxJ/8R0VGhgbERhNzofDSLHq
PNFIR4em1i86IyJCLw8WJXVN086iunmALCjZCNutoSrst0tlq92yszptxtvIUSdV8GJXHWEYSw+e
JzbKRZsY2iVyfGflU5ztJsaajNR4oMAo3XgGijedWsD4E9THrtSSBxgVeK+2ZbiWVL3fCpuSAH2B
XRY4qGRf2ApY74pKGGqc5Mjse0/jLRm1iTdZkoadr2fjDjw2n45LBiOgqP/QgD3iRTD6IlWkHTqK
cJctBMybpOjtOxl5T9lSWzY9KM1T90qsNGCP4wfNPPaS4ABmON0GIwELG5jHorBGdaH5jgu5S3fv
EQ13DJMU/hhK5rEGoehSr3YnZV52x7v0VO2MbMRo8tbkgd59MhECQI7c5yUvrssnVL4Iokf6I98f
E4zOHIb39GI3k65w82RRjHwh8plcm4K89KKAIWw5TF5iICwq91Tn30UHoVN5ScI0WlhWOV5gmHJm
mlL3ZFm08XK1yYa5VmNbB/+Kixhgt6CfDSCSkyXvwmguGwi411JTHnrHKg5NE/86iqFagKEbGkZI
rwEpC5/rIXcivlex3K5inoTH0kDdV5KNfJ0ojktVJQ1fA2fb1Bbx+3Q8GqXJAyAJ7+pCivj5c1vk
DdZC6RWGboRNKCEpDetO2Go7I9BYQVsa2irbpMolSUdUF9TfepTTdJEVw6mBDugiw2ww11zfu/O5
6jWhuZhsYQdrvjdebMBEB350Vacs4BXUeUy7+t7J1WRdh/pr67fR0W9/EAQvT3Ez5CvHdmGLCVAg
qlxIN8URnMrQ5IjDW1Nbp77oB0KnyI/0pmwiNGHBVy3Fry6sKF8N5C1mhi7Vz9zvlXkdut5DYZco
tYWlezZlvhRBBGlPEO3NBm1etTF4tExd0XSQelAF6WR9NhNDak/cOu0WUherF626DwQ5k2zGyPPw
AV+5m2TCcVuqwkhfjBSVsOtVp1AfAm6CYEk0ha/wWuCbzUrxZO1K4FTWDWKkvQq/0EThJPw6dK3g
izYPUQaPQB568aKxFH1XB9TrO4C5HhXfrO7ZTs/kPskeYX5cApOU7qYXdbeplBctdopDmQTutWvk
STIPhy5cQeCCxkra9tIS8VJpHQPTva/07DulE2DE0q7b8VsLZh2Zqjsji8DLOfG4NhwXwFUpPfto
W913QzLXm7J69IahfMwS+5JDJnzKPal8dLTOmLfD0HCHpWvbirsmRREu3No9GVneHdt8cE8pYuvw
c4YvXhKW20D2cwo3vOjFjIhNEocMNmI0oo4ajDypMjHqSghXpZH0INu6fM/zYyPMvdWmh9jPQDax
0QQgOfqQN5DBNLQqXlAPYT4ZcQSBtwp3OBVV5lNSEfsGaCYv7KlrDLKyzjMe71JkGU8JVUpAQpV4
KeaqTuutYdpulte5DchhnvYaDL8484ZXrbLR9eBJY6mo7QNI26n/El0VkcolzPzySjinHZh0HdrR
66jsRSmhGz9fX+f2vbuA8EdeC2eNYopF6dvudTQ2q2ZhUWa/Ec5y0AF6aqc0rDjv6Etzva6jNbjR
jWE57bn1BmuVBGN+sKN9RoTuEbWvVpG7x6mS5jEp+2fyc84xg1lgA8MD7Ppa352bOt5S0u7sLU2C
jUXYauWtGKnMupparYtOOkgFV87VAOrSVN+THdnZHWrTwj8tg3jB/jlAvhx1EyvteMULyBPLYYxA
HbmLROm/p7nRvuW5ryITrhln6tLDTQBvVE067NIY0VMjIxVmOqm6I6bezkOn915KQscrDZ6DlRhV
KmQ/6iJGXWQazXQgfVXWXrzA1p6bt6pIvI3qZ5CWd4TtwsQsF5VUlGuQyzy3bG8cdg4yFcYyNKzf
h/F0qCtJoc4/OHw41BMlX0VTtZdn3LtD5z2b/HkULQ8LCRqgZ41v250bI0Q09SSj08+hN9yLXjim
2akAnSd6YKyMg4ZCzyyY+NTHEpInu+/hO59WRaBTW03sWovQlLTz4Mq/Gl3aWlLnnW9mXvjzXewC
ppycbvZYh3PRHwJz/mkg80J5VrjJsL45CxfiEex1TLjm/5zObdkwGqWiPCFMsKK+e3i1R9NdjLXT
HQYllY+ySrirUQEOhuyR/QGyiWBSFBJNMckKiaNYMyYeDIRhRwtFIWFT/hzF2ZRkbpGn/TQgnMUo
rL2Ifkwri2lo/nrwKEBksRwBUV9XrYgtA3siKdXMQDIvomFMd1kV/GqoDUx3RL7TnTi6Ddz8bgOf
/P4Dl9vywM0gvBfr3+aJ7s3ndqb/wOXTUre5/3iV/3i22xXcXD4tX3nS78v/xzPdlrm5fFrm5vLf
fR7/uMy/PpOYJj4PpR3Qd/SDe2G6Xcat+4+n+EeX28Cnj/y/X+r2Z3xa6u+u9JPL353tk+3/8Er/
cal/faW255e8HWoZor0Dr3bB9DMUzb/ofxiKKp9ZKTnC66xrv9Gj7GP/OuHDtL89gzCKpa6r/Dv/
21lvVy13qNAsbyMfV/p36/2787OZYevd6SFv57czXlf9/Dl8tP5vz3s948e/RJy9HsaLUXTt6vbX
3q7qk+3W/Xyh/zhFDHy49NsSYiSe/uWfbGLgP7D9By7//VK2U0KdW2pvg2QE+0ZqJ4ZEwGb7+E8j
RqJhKHaqdhFmYRFHlZhw8zXdMtyL4ZIE0taJkWXTOu8+0xp97lUGtVW1Id1lQQyBWt0/sguGyHbq
xTmVhC34lmlczBkD3dyRff8pxoXdhSdqNZYwYgmbaKoetgxTBwRWQ7Z/gC76DKlHfC5sKd52toPg
c0edr21G1waGyviYpzCQTl5aFKEkJ0YDSwLO5smHq00Mq5H+3gKgInLWQC0jlsr9njrnXJWXV0cX
VslFZQQ2PMkG9SXZiMQOO3twmIiprvwILVcbvhuD+vmuOOsEDcjbh1T3TN0hsIpzocTFWVEabe3p
BdB1MbvVqmHjFiAbPsy2egdgctq8Qi7IimJiZebIEhn13W0tsbTfaRVBTW9/XS9IiuYQpjG0vL9P
KdzSvuuPKi8WVzd9ZItmqRtHLnuKmNEL8iaF+qtYPfTIlKh/EK5vZOqvxqFbG/zf9oByvYNfTVr2
rsEkYRTTb8MFOBFHcvRd0jWgKuy8oOg0hekjs7Z5YfnXjqMEDmiYyZ4Dx4XgiuDVdYYw3qZJ1hjN
SXrUyw9zrp7VUC67OEn3nyeOyuBvm1C6+7SW6BqZeSTSbWyVykCrPjZ1tKw77xQ0iXcSR4C9PHRb
S2/tApklr83obUD4dc4YHUcqSyfX28zrQlp7b9tRTNw00HeiGQmd7VBG1nfiCMG0YZtIyUwMJn/c
RNfVdS+l4IQZGcXRiM1Ks9aRgZehNuZDPNYU6qmVJOUkrC1ickswtdpcDFxHJ3dx1I0yIW/VOwjf
mwcZJ3Ml5VB6gNf45XsbjRT/AZEhlYDtXwa1MdM3umq/3ewmeEIVPq00I8vjymsxcjuZg4YhqLoO
CpPpqv9c17WbUqpHqaG9FBdhWJ7KJ1ImMGzZ7k40RpahWH9tb9YuMrFm1IQQLZx8E5AtCF8PKN+N
cSd9WEAvcgIGcRdL1wWvkz4sWPZwvUowNCxUmNH3+tSEYd7sRVcc3ZpPNur0oI1lIza/DfxXC9ym
Xc+h9s4qg9ouZeNT9oeELSIKyGpy8WU/vYRGyu4qRFBCDBBvi9CgRqQ2gyMdXlp7RykA4pSiD/b0
l9Ey/EeEFuSVsIMec3a3GTffUghbimXE3JvPp27u9VRjOPV2lKNXqUnJZOQGTG56GD0EANS2tkXQ
QOYb9lK02kZ4UMDlsOd2/Is1wdjTjOq63IxLIFUWFP4TnKSd4CTNAKgnH3OT1ON0KIz1NCKObj5i
StWvrB75ppurMP9dNxAQldtKsTye3LYe7kbHuOh10j0WbLh3ua6Wy6GM0zdPN0gpAbAidDZA8jal
oOTI/VIYAFejAvq1sK7dmVQPWwE2Fihk0dSV7c4Nw0mWN5uALadU1S0T8FtzMXCFJ7uOG641m6/+
B9CzV7fRFubFb1fHhiruKoAxF4Erd+cUjrNj56qnM3EoGrjYDSAEFZr2V2tJmXZfqMZKu3lCduoi
wzn5kDdCJnZqxHS7qAMAloQFcrPqYQxNIVSXR69GNieoTmUO77M4Ek0+JFTbpjqoDrf6NRD9OYo9
QA4wOetr4SxrGnLQkQ8nam1V5z6Nn0PXsSAfjoGcSvGAbshvW0gq6ywG/Onon+xJnz7Hf9aI2kfC
lvmhdvLoCPd/dGxKa1E5hD4h9fplEoNj0Y3gSSol30JCe5BHe+hmwqfqQFCT90QZPnUi6gOntZK2
roK1OIwb490O1Gz9wSZOFf7M4QU/iGOJkGnfawlEd7qzS6amNxUYKW99cYROMLokZrX5bJdaZ/d3
tt7w3Z2E6BOa7pPPdVVhFX0xRzTtQOnJXIwUxSBvyCq3hqlcdN3Pn2vizb4MkN2Mff2JqEdtNvmz
56UyCuoduH45e1aQkD8bnfkgZoS5HR/LnJfGXCdaazbcaHRKrvd+6rt7cZR0+dfBs82V6HVD4e69
CkgyD/ffLuGfo5utA2aKGo6L+sQ0ehu4ThbriBU/na6mWmeR1snEif+XeTfnX3MDGRUKK1jJfpCt
i1H37iS5hIW+cOIvRO9ejV5XfiKu7Rg6qV/bCx9iK6pfnTYipRO2/r0f2twzjVDam7UZ7z+t00D6
tfe7Er4bvsQHRa6sbSflxJ+gHZjViOccAuQlhmMDK+CqDYFegkUwy5cwkpxlDFvXzCJQTsI0iZbw
jjWHZmpI1n1sbjbhosjKMiptaXuziwm3rnATtjTXzM0YOWi1/WVJIx8/nuE2XwtJR9RJcnENg0Ko
GHEHC1bytejGcp6cnCQ+AbCN8nmTombh+aht+VoNz1ePApeiBf0MUq2OxPlfmgy9XvReDbi9Z2Io
7BR4rMVh7iWowBaE1T4Y3SIzl1oXgnJzqmYVKJEylRz4D6JpdAgk0Lq/Ez2vgADn5tFNbh0egTX+
9uCtCfyjgry3UqTVgrSjdywFSVJRx7y2u1m/FEaoM/3jIAiR4slJGP/Z5zbn5lNNtEtiIAw1byOD
1YNBKNee4AqJXCV/aiuU6H53fo8UUiGtUqqjKIaZ7nualy1DqBzm4jZ4uytmA8y4/jRws13vo9OA
PrgE0qfbqmhuS90GbtNuS92cMwSbiNcmKff1enyg1r+f2WTcd2OEXoyaWB65VkqKYsttinkFV4nf
qPf9NAgxhj1vFJDZwreXTGMfVJPebaa1BWmVYG+XanAWo0HOfyRNoDEXXYvM/En3+j3CQfJDOSxb
6mMqkHRAFia5czv7H9LOY8ttHVrTT8S1mMNUOatylT3hsn1s5pz59P0Bsi0f33O7B+0BFrGxAckq
iUT4g7HyOzvc5xhdnDIHFS7WRGWykpcIi0/Nwi1AdkJDrTftlI/NojLUn6m39ntXeTVEQoNhYq0i
q+yyw2YaAeElSvHkwja++K2hvUwcei6NxDH3oKa0l7B2XNTuAx/H6RKpMNUclrY4fbWwfN1bRvWt
mlWX5aqIgWkMAIF19X4W57CyMAPN3Edt+03WOnFmK3MjqDv/mSvGvHeXV3JcrVDqPSpd6XFMhgr+
OvMpjc/hatYAZmSs12Brtp7vbeeqUC4lPN311Pa4zY1BuRybTDvMskgbAE6FsBNcyMAfTaK9QOvj
EGT9zyuZ8ke2kUQfeaHWO9A79UFXEZb87TYoLQdltYiKI8ci4VGGWulK2GQcndlqLiT4f/kTyuTa
hjmnjDrQYywL/+gxauXRsp3geBtAttxHmXPkrle/38bUNxyUz0G6tKLyO0ep5TMnUNWzoqSfOevv
T6aoaao17oBMYmUlMspKr56LqFshfT4/yHytmjEiHqFIyUbFsptHvWXrXnSXnXw/1QAc4fV9ewE3
zc5ZbsHtN8pyObBVsrATrzjKZFAE816fYArJ18chQt1PLseSCFc7vfHeNbVxdhTgsbLqBIgqzy2s
HFmtPKdZqGbinPNAUd9/9ul7zTgrGTrjfuUZ7/c+TGLjB13H7S9E0zJy0q8ZGJxrIQqOMLVrqGfW
ehTupfeYbMjMAp+EBJcfWZWFTAnN6HkEnXi4h+QVnNHRZnPmPg5nh+7Bz5H8/f1yt0wdrrk/emBd
xVuQxeiYKKjn4XbwlfZosfYsURvQ26M+1jt7CKadq7Ut8rSEUt02YK3IuryU0Vsf2d1uOEQEils1
63AG/9y1xX90KFQ4n0mk7LSOJYQs0j7wQV2JeqMq+i0I3eVn8z3xr9gsenR25/3sLJtNI9W3Grj8
v4e2Us/N8Pb817Al1JedMaHfiC5IukpwnPnQOm/gSWti0mkHxYfmviKK7LwhdFafmxjLQGdM84/c
n8q1G0AvZ4mN0HOtLpxC1VaeQOZjBZ0fLYHclFcyNgNEB1YsWmRR/L6SVWTSaPasFFmeQTx4i2Gv
Mmc+oUvdPWhh1j/omuWvhgHHm3vMVqvg3JT+VoYGSJeozApJV2Nyx70MyiJGGGJrA+gQOtfdw72w
n+PWLx5AZzosFS1InEVTewDuecEqttVzZoFmg2K6ipHX3JWcVr91DZ9QE1tYDgsnZvi/sKv9rj2a
ojq0IFhhCPsn2Wq74Zdh8qaL7AoC9prVevUg21yz3HamnT7JtkhpFyBw0hfN07zXAfthFF48W3mJ
UMp7ALDZHAsfRKqoZUgb3K46L8WEQOubvWwYraB+8Gq326GkxXxEJN8bulDZq5rZYXhBmswFxxZs
ugBgyj1Xjo6JXJWE4a33rS2sgWMohrZWgsDfeEOIDkEaFFdZqBbWUHOLga6sYmj8s6EpG6RpVDXY
3JNz0YrlxLAKkxLpud+jJKNWXINQ99ZDV2IQ9LtB9rAGdu1ixUGMyVQ2Nkrbe17H3ucarjFCnFIV
VnvYcuEVLGUt7/V7M8aFCF7K+tS21a4xIS+HybwtOP9H5SnoH3xD5/smrozkHOMBeOVM+Wck9otB
7PrwB5IJoqEv2xoGA2BSdovXvpLC0489dAIRoN0PXus8TKKAlYsLcM3uWKpFzkOYWc6DpfnOth0T
Z3GPmZqinWA4HWVIdpW5yNgs2lwPwSgymmzUgiC6vcw9dn8Zr4dx3KNNc/RCp99DzIacnpbzu82U
e5WZHfuRouqiRgVt33wce6V5TkxnG6j6DNakD44pCNNlJKumk6zTLmh2sjWqxi+xL47qQee8Vnx7
ZRbaKgjfsyDEtIKhq0bLN8hyRFtZneMKFKUWemdZ1WoQn0r+nhthd+FJld464c+C8jBKDWuZVRqW
sqhr8PyymjsIduoYbpsVX1u7LHBaQA5o35ROvuWmazxz2MCdHCGBfyIb+W0E8b+iETguHay+r3/l
mugE4MVCbp7i8s70cQV511u16mwce1HIK1lEWFEdnSr0KzTQaVGAWy16I2kR3KSa1M2T4bXx+5C0
XvxS5l37Xqrdd62LNq5TVY/loOov0NKBR9YNM8UoNF5G0B6rwBr8rWyNTNb7uJYYADBInnD+PiY+
MKlEJNfsIT5AAT/IRtk/rr6lLqshGQnL+FNQKyhci2ylRNh/RlhetSx1lfJTe5IF5CvVCp8Gqy+f
IHPO7CWpiF3OfpIu3ZTlam6aCKP+zm/7YmuElnXRHf27n2FINg5aeh0K7pRMJ1HHB4147UQhG8Y8
t/fBmL22dvUrJDrkuVueazte3vI7OzjE4XzupESpEJ+XV/ei/Y/YlFn/r7x7tzjm+18o7bgy0yAB
K+2juDOZMIYF51RvQh3FIAp51Zeckyxk/a9msKDRLoz8k4zfRpBd/sq7x/7IKdHq2PB7+K6plc4k
gxf+45XuXeTV3+8mN9kbGpnWLf7XRDnifWyZZ4SKta64q6DUjUfAcnBRleZbm5QbS2hLyzrSJhHg
YQCN99gwGngY/VEXHTsZlH3uRe068aEsB+UR4KD13Df5N6WwhpOsseWqb1ibWaue780zxiG7KCnG
U965Gi45MDUmO9bxN831q4zJos8tRC5dvVjLaqnMYHerft6zZ8v3v6vDN9DQEQw1rcMrsMg3pjd1
5yRpPHgqUXBQhPIrg7JxDUAonOsADHoQXuWVpfO0KbQOdeR/N+Ayxu6xb73LuD1nMTIUIkVLfzQD
B0lyjKxwQ8QhRp3bnGLjIAs39DawzK0nDgz8bynGJMesTYujM8aPkWll2/h3SMYruw7Lxd+XI4x2
onzQt96y/Y+k36PJ2P8+ZOl7v0Zvy2ALyMlda4OXn5s06hFagGlQwjFZRHYffs+BeUIi+sFf5sNA
G+t91op25Wtuei0KlAQR99N3k11pV5s52sruu3IJdd/j8KGdT6EJPHtTh1CJnMYZV38E5aUsjACA
et8aPnAtMNtgu/X5dG+ekLjvFp3Px4Rv8pd7Q4Q8LE5seF6qWfHE05bbMXKksgZTwjw2xfxJ1mQx
lKb40gz1Wm+m4knG1AghmHp2+XET8jHN5qg2Wss2U4SQP9G3s2J0y3ssy1p3MfWA1e8DjclXX8O7
/DYqdLADNLl4IceQsdxDW9ZPx3gjY0yOomWlR+0OnZFrUU5YfGCz9NR79nhGN/Mcixo0+eppQoV/
g2javJJVWbCH/x2gfMzuJGlpY3lXnxNv2UmGWtjWW5QN+mWNMDQ84XECSeZjzTiW+jUFHW+Wc3Rp
RU3G9dA2j8wdDrLmqrMJSlGfqq2D5dZCBm9Fo+pXX8cqzOhQmpOxcFCNiznFiyar47XtKdUlKi1O
Z5Hm3aWOZlz4f7sAnh3ttbc5QFF7M/xnKrVlhhgKZO7ePORmVHwJK4irLqpUiB0pyjqZK+dkolBy
8BrV3Dpsijz08CFXSLCo71YRfeWEq/7hxFscNYIN95l668Cee+g83V4WVUDM7jpvUTA3P3Wtd5Ct
tpKgeJ9OfMXxGrV3KljIfYrFzcrQa/sEbf47kgohBAoNS28Ruhf3mI1G+65QO/jmZMi4Mk5lj5b1
r25wN/9/hvuvV5Ux8Q5Zd+nrAKR8LY4vW1F04uRVFpCNVjGA39M9JDMCfdI2na7yBxW5Mib7yypE
0Cfw7tZe1u7jwpLJ0QLZFtClDh2wcmGznL1UfQpZ1PmMlL13bThhm5q82hW6Gl3yoYX9axn2I7tB
OE95PuJK+JAusMWwPo9W9zwkfIOVsVlaA2ecrPKPN33VP6RW5eXkZfq6rkyoMkJZVTcsCnklCpky
C3XWTuxaR3P2Y9bL6codDZnrMey/QlY5VNAq3wPEjbbwy/tdFfkxNjbqV4vv2C53HeR3Cqd4GyEg
bT13ntay2oxtv8aoKd/Kqj8P8Uq1jHgvq54uxK8wujhO3Cpxn0Vm0e2R3qpUVTnj/wyuOUd+rVJd
/XXU8p/VWuy3yqqXeD5SZP3PVlnNHkpzPQXq936ePZRfbRXXodQE69vmCejogRWMreFYwn9mlSm9
epY1WWRhJoQs9O/xYOTZenT2us1GP9sGBnQY1bhdick6xJhq4BAIoplsMLFyuLXyUzOhKInstLb0
dakPaM/+bvYqyyhXcsTbsDBrF1PuK+sWq5hln/bFwUoyfAKxi13N4M+/qhYiDLr3WZkHaz1rYXTo
ajd/NhLjKyae2bYMAnA6XVCcZeH6Y3sa3KusTE1Vdat7o6EE2tKqsVgau2rYIWj45ucVZEKv1hee
7iiXVhiGcBoQXPMUtSVLM/6Il1UemIvBRXwyajv2DUiTvVCg7fdzj9Mlxxfxp05Ho9K23C/tEPCg
S0p04nt4Gd3Q9mhGFN4XZIK+aGVfP5vGlByYKmlrJJ6HLwnT49Twvpjs1HFSW6pgYXXtyZzd77If
6wAe39BOHkcYj5xHdCbP3ci6SZKp47Op2dpnGKV4dwIR2culoywylkKhU/KYEqtJWUQVtE+1rTAI
zx0XpeFyds6lZ6/kItSNhV1bHiw1v1WvTRKr16LxP9VRoO1lTRayMU78xQA37nyPG7punrrSmCus
KtXGe7NnYz7bfjQtehVTwRmRubWnj+5WVjPFesXVeYkbK54YQrbG1OKQT00PT/IqmcOsWcjLIHCT
ZnFvUt2WRUutgQynyx+JPy+x/VuYre2h5jiPp1gUAbsw+ao2hg+nsLutbMB9y8f6JCrebTOHcVjW
YcPfegA9JC9DIbsTC1ML8cA53Qqh5HOr35I6jtw0vL4QxBKYaYmKbtBz01h+hg4eo+hSK2wV4+c6
67tWePc0wOV5qsfGrs10/VXt/Z+tSN/Fh2nAGY55gruASxd8nZ1kW8em+QOF/X0Td2zyIdLA8tHf
241TPMiN/FSv5oUa5OFRVgMtDNeVijSZmzivzTjjj5TMn23fLTdpO7L56Dn1h4gXlT59hjKLLCtf
YY53lhUIqUOhjtGH6SaIGXvNSzehAplF/XcZdrMh3JbGuLCync0a7YByN0rN4sr8d3VSxkHYF9J8
u7ylh8CtsA5HPPd3n7/GuWVr2Avki/uYgec8OvAgtnXuDCclKAYM77Gysgbt2uFlbmLmS0y2Juo4
nGRR1PmLMgbONmli2z/LGNIgYGj0sl7IHoBMIranxahVPic7jfOfEvNXvL7hJJXpsEl+k7n4Azrz
QrZaUfypaNRuN7eaDqtB9IjClpOg0o5g6f1OlCwwJH1sAGZfWMYmCdKWPROakklI3XKIsVXqxN6U
6Jmhdq1r6ioI2h9lyVa+klb4BMJ7gVnxy+yd/yu2793ws0EawN9iQiHjrwY3dyC/3oeR2dIl/mYc
/+/x/2uYe+xmH/+7R26hrMJvl3cTiXcTCXtomX1/r1aoPwVmbiw0palW7DEUDziM5Q+OuAJfAIHJ
vsqILOYQF7l6sJ0/Ur20nVgP7W5dfo8wVlPGbczv1rKnHNp01f4ysZclQ2bWhzheWCbbyFEYb+bY
CryFxnP1XLrDWpNV2S8r04LjTNXcqAG0cWh+fXeKQITe35l8dfi+Djf8ud/eG7y2648Nm463t2Gq
wgRMWWHk7DxmbDt1HhululW5j2njmWdwLwfZpopQMTgIdRgTsyNRlQ1t2Q3rWvO8lR4zD1+ygvMX
De3CDdq55fBHvdqI95zkKNwVukfcbO7tYP/aPaouZ8dNdm7UWZfWKlKerxlHoFqjAtFB2eASz6Z1
kVduUBv7oG2fb3mySzCk/+R+Pu8y/hlsfNPD4SexaxsjWthiVJl3H0rgQienLA63l9TQyohgZa0G
cdo49F0ABa8sd7KK1zlGwBZUJFl1M6Q+6u4ZwwD3iL+Ecyv+qsoGGeu9ONqUUxijPAj2z4iHdIG/
Tf2Ix1z9GMWceZmlDuNrmGo+Zgp4Jn/GZDJPwXaVDqh1yKrMk33bmLmHyQbzre9f4zVN2G7LBi62
huv50Sz6n4XXOceBSQMUeJSWIFP9ahCW5RVGCMhxWnFT1Bu0y9GcQGaw0qpgJUf441IOK7Nli4+C
CD80rJFmFfMozDexxCwzPOHb2DtBmWaTbbBwSy+HTF3d6rBQ3dMta/ICFCzs8OsfLZbsVIj+qJ6z
/IYnyDQ8Zb5i1r5ynGEVMr+isJJSwYaZUz8EfXTtkIxldIrguaI+bxziLN0E7HHuYgda1VxW1oEz
W3sXmMOTYgywrFFFXhhz325YQE2fE3YR4J9OH3qAJgLfkHZTp/0tntv1fIsPmf5HXObPwElu+Wba
KWdcFZFkGZFPGqrqUgt33TRhedyWU3SYhffu4GAtoGGgt2mE2a7BwmXHLypcydYAadaTbyc8oETf
Kp/sB1WJdp3IxfrAPbiB/4aE6fzY2L2xaGpUe9CCw8bBMr4YWoc9RtBHyJmbUFz1Rl+ksZdc+qhM
n3FculaoiX8CZpVv7KBREFjzyk8eTGb2j0rIfni0c+CPa2J2hqJZn5GuxkCowgRocOtbKLBDBIo4
ya/PWq2wl5YBz5bJMkc2yKosSgceux/gyBOEQvPlniivFCHpXAzf7sPLsBzkHhvC6HPnfErHYt7U
RhNom2q2IS0qLNdWGJFWS+6jDdMo0WTFSXUaO4O7eObF6YYNpGzxP3qBpYoPhmesboPI8W5JZtK/
a4pR72Ijji73wi5AUQ/T8h5BHim6oGOJV8IcWS9sSQZ7GbunyKumdOelr2nK6t6gTS7d2DUNtlaf
wTsUL3YLysuiBtmBetPKSM0/34XhsBXXld0Xt06GQ+BP/cFTnZ+FjMmqbLhX/0iJKyVd/FH/PYwy
++bSx1ZrKVvvnf/XsRzxwkpbhjs8m/dIe8zbaHTCRS0ktFqU/ZECcMtVqXjGMQ89pLek1FaCaNQ5
4XxnOVkRm71+Pam4XNJHLfijTLN+lCnID0QoK2HAFASltRtTx2H2WCufhkHbw5xDjVsNRw6/hHa5
iFdz9d1IUOqI4lC/lK15aMJuMyj9IW6s4muYuQ1PSUN5jWKzWo2NMjzYqhVtHbQ1ji7WE8sunUqs
7XTE79v2S9Y48atRKs5DAZE4R+7t1ec85qUIDrJJFkg/AGlWG3wDyWZe8dg05gLP3W8VXsEviaHz
/DSUpaxZmBm9OCM/MjfpVhNz7ZVjLGwlSp6DsOufkzGLV27mt9s0s/tntSjiM3fAN9koizHwP7vM
Fk+yhhyHs21MuJuxyrbQksFcMZjnhD8Hm5u027IRfJ66lgO/uWAOI0R8ehSywZyIKsona6fVt1WK
GlAUKQMP4V9OPNIYR0sbhJ0t8KX3hqopv2Dz4iCxzC6AkoWcMo3Jg0RagTK8Vm2WPEgQlmhrRE22
BXF8bdRUXUwtsw7HakuOCxN1AVa/fHIKs3hiLg1ZIp/zrazKBqOAJxzHzkWGGquvT3rrvNzyRadA
EXapAYuedOrjdDmY7dfYC7qjTOEkw722s728d9DUdqlykzw1mrlIHCbBSRn1FlLBqb/3MuUa14HC
Ygng5wXLsv6SDQ3n/2oKacVHynNrOHAW8Ciqt76vGXyIfrOsrJAjMvEwTfUEbeMY2x9Rk4VsLETG
Pe3/Hpt6XPjGBnJvoqwL20WdkDW1i9zIeooz9ziOYXXFo6Ra4tKafft/Z2SMMf57jE6r8CQximBX
JWn73EzKh897PBWiVudduJuHUVsqitk8G8XYPifph26myZOMWHiM4GRoDRvZFk2eczFHdJKCpn1M
Yx1Yc2VeWJvizJ31/deBR3ZoKfFH63jGpvGMaF8kqn3puBnYg+sfax5zNXRdLsfZU9ZuCQAS13cX
OcwZs6W51V8npJduVb239deu950/qvdWmfxffXP2/nZo3maz3p5k4akoH/DQLZBy/BWTV2qH4gVb
wT6nILkAeE4ZtroqypKrW7ATaNK4c3aZbcyHuUQdW4qydzgg8UxyXnptVnZT3wHVz/Xok1oZS0Q/
w68AJ4GDRe6r7sRYJJZgcJIeYVcjuliDol8SFGQgN/EzOWVBub412nHr7O1AfQ+hNHDU478VDbcI
z567bY+BzarwZuOlCs3myPFHv5BVHXHwh6hJMOmplW5pGO+aXnbPsq1GYCFRqvAia1o5lUv3Mkfc
yh/QwHGPU6IkSwAA2ItM9nTuq9lYYrcUfnUMZ8NMyXrv2xJVER2FLHtSwrdSGIKJBNkzEcYk9Yii
k+zJ1Dr6OlfWJp8c630YhnLbJ+swQPp7BjFc/xNV+BxOraa82f3wtbbq5Cprqv7WdK36CqSue+Rw
7ZymBc7fnc9Jpp4GS1nV8yHbAgW21+D0PjL48fuqtvMZlL0y70pQ13rK1pAqCisc0Zz6fTVmKGWw
GBg2skEWWpnatzwHwY8jomHLe/+04RAF+6OuQQHCDzdOjovW6HasjOspuXidqnPHTLUnlJqHZVI2
Lh/6HCwapzaR4zLGZekGxdHuqsq9XWZ+WRw112IL2ilRZFS+dQbq3Gy4FVgNjcDAJ55ShTFgi9O1
w7PuC8/wzIy/pb6/ZOux+5HF/YOJGNWneeIHYxpV+dB6SbnrB5s9Qi3TL0ZcqatQ48Aeze4vstPk
7ktUiL471pAtQjWvX/Meo/Xa8ftFHeAAzvlgj6Iov7lmMutdm9jdC3sSwmsMbLtsrYsw4JDH/CYb
nSLwnvlgZJMssDt/w7/bO8uaYTfu0nAHEGdiaKSL/3Ms2Vgps/vvsSIMT0xD886m6CzHivWXIM3M
ldx2660uxd0oan/u1/1R70fFXWYdikONmFu3OtofM3owO7QirJdUi51N1efJuhVz7T6ukb5VuAP3
oqqOxnxh15pzX2qKVurPY/IoO8rBHKvc4+Ax8MyjHYOgCrZW5h3lWKox/vcrBa9lEPHoMQL/VgR6
awEdDZNo0/VNt5AtXl/9bJbVW46aNdoenMf+3jkuWVkE6ActtMngNlqDcTvqNt5mwFg5C0y5v4qQ
L2TP1VCbImyZuLxlZxHgWkWLDzMSeaqrfbLUEJhx2/mbISimz8aM9tSvcFehtCvDqvOf4X9ly0Fy
saf3r2wZDuP4H69A23hU3X7HysnaJqjRv5hT8K236+kbIiFPCgJEb6YeW5CrLBXmZs3yp5vnhcxA
ZnEz9B5sTj8sAbR370asjUuDE/gzs0mUV1WlLc6y3oEbH4QulDd8Y2qNbVdh/siD8oKvjPtp0Gvc
jip2tR32U7c1OjsHp+mUU997+nouhuYFYfMBXblm/FbUhrjxmD/YGNqiOrzocm9+6QG2oE+igvES
n5pVA/f4jzgeaufWLNWXwEULdrCsn/kRRlH3/Htc5Pci33fIl+PLD/Tf+ffXDRjnr3z5fv6d/x/j
y/dfi/fvTMV65ADlxfCs76HRDd86VKDnJMUfxl3ApIsQ/LfyHVsG+jf80/8ZY9M5IHLbM+G0rB3q
QfHGd/3pM3ptSLHVyrujo3lciTjmxdNnFHmW5u94DtHuFhf5s2v2O3ZP2kWG4cqxMZO6XqSZYh+r
wXAw8Oj1lWyRhWy4V+VV3Rh0+au5iLtDF47j7h6ftMFipyxUn7F1RpcpS/RPZd+8upyq/kBvN1Mc
9Ma6ediNeNQsR2RYNmnp1Uj7UeCnVZ9kVV7JQhk4Lg/MtkEJhUeSAkWrnNuzLJLSa8+RKGTVt0Zr
icRLu7rHarNjH1vWA2WON4YZzAvZT3aRDVOJqiyczhp5f0f91M8GVm918Fq4VnTqB0e7xacYiZMx
tbHTVHEkYW1gXvoB+ZckzQ6V0+GinoLm2no5xt1otysnNnrhzTlQkWdD6N/l8/MYsbzxCpZbzvSM
O8j87OJdAKW0x3xRxKDdTBi7MuGIbGh+tv4AuW16bkcPCVxgGSgfe3W1DEYXRkGqX2SrHQmeFSix
tWaE83OHEJdYDTOZbJeGangfcTi9a+gS/kiTBwclw2Bh2+AjZsETRFZ/3aXMW/QC2EGvdp91GG7D
Fue58IIElFhiGgNWvihxjTvVCUEGaAi7qVV5kLWRrZGrvKquTV+Nt2uFZ+zK0lM+sxEgEBx+WENZ
APW8gpl4rvNyLLZ1PzFlRlBvyeHkeLagbeVoQaH0Y/Rf/aZYjuVkondbKutAzaJDog3zU2PFSM4i
LLcbVctbu23YbNwRx1hNCca3NhGCj20e7vW4G98mN9YWLABzfBhonauEJwoGeGYWjbiUVDwxfheY
QP6ssj6KD4pXoUePFtAFGlT/2jjdkrkIpyaxxm0jCfDEEVV49oje9fkqHg3+S4Yj1DULsMRswa/t
stE/SkV4iDeJd+XArT6aoEvwhlJ6+JJhuGHwdlG1sCNy19UfZcHk/mqoGlKGAdpltziyA6ZSPjQg
tx+LFGJKpM/Ibv/qYkbVwL5h+HEPzYh07lSDDe37MJyTYmzDk/HWtUGYcpnOXb7SfIyQa8A452TW
jXek+KtAbd8LSw8uLmKeCxlWEx0HDdP+0FC15Lzf3WDBDm4qYUNxpegCrqzm+zqpPWXVxTVrpCI3
N3OvZVc3CfJbkWF1gjE0Etg2UJRLAbJyqxr4sFlNN12zoLdh32jOZySaN6UZFN+Lof0oam18Mx11
WCt63JxweBtORVtUq0Hv2pe+yvwVR+TRrtGi+Y39BWA0QQ35YtCmt9DtPitgTaAJUlMDi/lNNjyb
eWu+qGCn+PPObznOPA/h7D3JpEp8ZeA8aAsnQmlZz7utoo7JpjLR74P7Mr4avXdSeO5+sV10MI0R
cE4U4ToJJRNdunFov1QTFLrCSd3HEWWx46CBA5hAan+p2HwzPKd8R3k/3QVOEG2b1mo/iSMjmYBL
Lxq4U94f6l7Xn/WoeuvYd90G7AXsaiH82nqa9iIQR5ukdqIDNr6QIBGzWmL2pX8dlR+Vrkz/ACjl
7gdf/Cn0nGhnlJGxcxtffWwDtL0RHpv/AT+EgJbyrQ7cFNxNoz8EDrbVTe9gOQvUIS+a+OgJBWlZ
+NOsnsD+ZJtJQCvusduVi8i02/KFurVYIjHU+IgdwyTo/B6Hz8bGCBV7tarMx0MwO2wt/n0p67LQ
TXM8qNBI/meS2ioqx87BMB6suGIUAIwhGCGkElRAZkak9ZegjqzHsh77h9j7EpsGtuppFuanYPKf
ZJvjtdZjWPbqrs7BpA5QCuJlYoXmui9sjTMsUQ9QmV1yay6QfSPdM9F4LN1tVqHyN5W6tptrjqQh
szvMgzVOfJoZ/DcGln330DQRsH91uMgagrfdQ2m77DDnib6WMVkIPQW8CrQLRiYMJWOtr39kmtIe
bhnWh54FB3YoZrREe7hbBVgLvGME/rHSnUdO7+NrqnqYzITuY2ZUzmOeWe0BT+1oIauBM+pX3BTZ
wuvd+UujDYdRB+mieMm8axXT3DDpUD8BQET+VNk3o/LIzlP/ODpVcnAt3VsEfvDDLBMx5RMe1taz
XTE3aTk3W4woKL/qSZyuGr9qeP0UIwBQgmenYcLiOFDW1ax2j12oNpzYFv3VF3YFSMROz10HSnAy
lewjCLBtdhyE6mwbdQF43o+l3yRfcfELFn1mYuwxIKmWuI2OGUQMNMPpsxfkYvHC6mLnsWPjbz2N
wA+hjWubtmpgYwA82Nm5bhx7Jr37oOdjdFVxj1DtdmfOQ3KG/s2tyB6TK1aLPBZZBTxOwsykCsr5
GXszle0RDNlGx7XQXhm1D/wTEhiH/KgdhGzb0Kn+MdVpX+ZChN+3YAx3MxYHWTgt7F5zXmcbe9yo
q1lUBzUMaT1ZeU1Qf4BAwhnCKBAfNpz6o0wXrIWCj0m1ixNSIulSZqUOnG8jdbEdEZ2QfFm5aY4s
qt70F6vxa37Tdo0VaqW8uaEHKdJjd6LQ+2crUJbqdAqtS5+WEZ41Y37QsVD6ZpT5P5ZqxZ9UDfhi
FLv4ymo2565pOgOUtZG6yIL6Iu16dET7HdutSmOhDk1/dQWNTDJpJeMWLGaPHH7/5Ao6rgwNSYA6
S9rrB89Ny+cZ7uIBk+l+UdVJvxvBxG2wR1KvSRtF6FdoF1kDKQswRRQoF7bbBH1inpCBGa8rY9AX
SpnZT8ix6ItptP3PfVddcYFwgwWPWlsI2vKq5yhPYI5UebTJjYIn5WAkCuCoFE9XPXYgZrTOmW0q
Y14FEK6YJ3anW7XqfX3TWggyuRxL82eI442baKp6UJMGny1kRhep7ldnWWTi8Kbmkx9vwSTfoV5j
nmSjmpmoj7BHtq4szDxSF1RIawbxJTWyja0gfT+BA+NnXJgPce8ZD2HRVxcIhqi6/go14qpFYdIf
J+d4j4+JYi7tpi83WpQE6ERj2Lm7DccdEezOZN2GkgNjOdqdmnr4oTUz2vpjWHzPLs3gtt+VxOoW
pltNz249e/xPzeHAytZbDW3xlRmAjYsGR8i9moechEGxk9V7w63K4VXiNfn5r/hoduoqRld7JdPu
RVGwhWHmDzJiulnprsZJ65a66eXr0T+oetA/ySJ0+Wh9vVf3sopSuYbiL0o8Y9M/KXwLn5C5zLeB
6+IuL3rJGGqasNe12DvIvKGF+JLM/ubWQaQVephvmtmf/g9h57XkNpK26Vv5Y44XsXAJs7GzB/Qs
skiWNycIqVUN7z2ufh8kNSpJM6HpAzTSgSWCSGR+32tWclRfmd19VanPWJLmR1k1OHjNdnV0koPA
7uW4jQS7ggzFSesJxI0azpVG1ROMRZaf2VN/U/zU35iW4d8QVtbutQl5V9ljsOuvRLfUh1p1qn0l
6n7jNXgFq3m0r/NCGJi86N6pbOD7t644okqChCteAithziJVWBOukIGt9sQtnVeLl0tY2OZzEGrR
sQeDtiw8y3k1gpqpUK0idtm5eBYe9iepEyybHMS8pjnxvk4N7Qg+LdxGUdSf86Yp1qiNqvdE662l
WdfRc1mGGvoyKbr01viuYAjxV91F+yI2DN5tzrgNvcmDV8KhDZic3WzU2d0Qjbc8hPWT8c0TibNs
Jnc6lHFnP4WJtQ6KiXr0V7bahG6qyIzhLdOJSnfIunpEInAhN0iBzMPHHFhYUAzFuS2m6s4L+i9y
eOHo1ioVyLLrZK/jML0l2GzsXReoeVsM3cmw7Wwd4Lb7KEpNQGHNwi+1hXu03PJU/T7seutvRA6e
hBXnb2Gel0u11vT7bBj9jbxiz9bjekUb3daTkvaYTw1W/lgOgwDar4VfRNDd6rHOJoorZqAqvmlk
vMa/Zu8ZQw+cNys0uB+9ZRyNNDAfgh4YRp/Yb70BlEVBfWBvoiL9oPoJu0gECqZCzTD0yq4oOj8z
2wMzR7uUKDpQre1yzL56ThliQOU5y0qr9J3vUuy7BLGkvsc1mXgNGOrG3IYKFuGydYjZoQVAspey
1SghtdtQC/H2EwfF1Z0VmsX+1yRY8/LXvpat1mDalapHEdbJeVTMbKaqDY8zwqzI9X1VW+MTe/3i
xtejYC2BZb/Wh3O9BKL9Wl+wXvhP9bK/MhQVGclU7NQk8jepqwVY0BvRU9AZyraN0T+wvSh+6nWl
uLF0zC9la64lCvuOkTfS3Oq6Om7qQ3I7aXMSp6m/SriHqXTJTd8jU/CJ/pB15DtJx/9AfyiDmdzI
OgkQkQ21IC9QAw61DYSOXRzabp3JII2sRPpb6TCz17qF5Unx1uB4/VzNAvoEAVE4m7smHyLetDmo
RhkpMMfWPMkzfT5D0P88KFNyI6s+6/PMarb9j1GygYT496FeI34apQfTt2qqzZ2uadG5TWN7lUP3
WYkClXVZJw8+1IadXri4WkHiOddV17LAhfsHz8tcdlPc8S/8MQR3sK1bts7h2k9ey/MgTTYzceWn
SkX1rJU9gXdoRR0qq87Mq12F0O0icesAw835E2I+QV5bXuc6ev4Es+jsVeppxJ2M1r2zJg2mnTZU
31zjo8ij4asoMmPJ15CeSS2LmwCDsI2O3e450GKBR1ptr5XUZWepddmzpXawc0q93Q1zMRMV0sux
U93IVsQcOqBMQX8c1TB7Fm367ka9dYLTnT2bEVt5nqqbJuBnoyZ8aj2pxRsYPuSNAjM6RYqbPsAc
Ost64eQ5CA1IwxOOSm92X6xG18qesX03D0Uffh/upUiMhaionwwr+Y/DfUAtb9aUX4cjwm4efNvV
l3ZqgMYwQm8Zu0R7YmNkL+C00UvdvrqIGj01Va1c/IREeupEL60RODeEeBo8bYr4ZWDXulHtGrQU
92ThKla91UcPhzmjCk5Dgzv7gD70rh6xSFL8sVs1QSGep9D6u0hwpyiTO6jJLLFnEgZ8jUVk5SfH
MIejdNqVfrxzFb937DjEvyx6f1RVJZ6FfRp5QFirdl8l5X2EOrW6hRPQ/FTEO6bdYxV1X7Zqfgri
Coah56YrwzRRQJwPadq+J8il7MeuxDhwbKL0rKE4voxsu93Iouynzg3pqJNErIzseoFqqFaukYDC
64zxcfCIIkRG/YoDYUmGfBQr0EhzQAHBbTS5k9uBl9qzaJJFLOLm1TQs9cYbHGUpR/m+3i5TgU20
bFVfR+T9Xgm0hMc0wUkNjnfD6j1KV2PtFTd1qForwprBpkt4g6Mx0FnwGNmB2eb1NEeouwaQewQ/
RJSkI/sfB3W6N2aZnBVrb2fR9BXvdzTKlkQfoyeniUFm4ZX6kdYg9TzrWwQMgbCxPT0YGTa0w2D6
B1PAZ0MqIlwrNpx7UeX4FU2Em8mmo48ovvbMwqQGfaQtsU3YDl5h7+FuW6c6dMuVOyb6a6WLs/wg
Mwx2MVxIrOF4kRbqBNQg96KzPLPq8puiBDaJwF/qy6pxMbDHXTwl9LkbFDacnSq6Y2fV/VGetVn0
/czuhXJQQ6DidPis/q0r7uj9tbXtZl0VqyAwGZM2i9sg3blYWV3TZj036LbUo1fZWMxwkTxcjImT
PMrkl62YX1gqZbeyCf+AbKXjb7GVjSxBkuu1ytBVbtKBdHIQ6/4FEzuxwqgJaFMIm13WefMZcfe1
ouqki3EpvNaXnl7vOrK3C9njc0ASIi3l2kMJSvNfFwlT/hQnRORn/hhZL0fFnWOu3Bg7ctnw09X5
QPMcRmpxx1aifaoz5zYcO5Agc8nR0idFDd2TLNl1/s1LZ02OMe2ebBzd8ZospqOYiwV45kVpOj3Q
CUaqiNYsdd/tbtp66p7iLhiXKT55ezmWiDfWkpE57eTYQWXCHvvA3F7/Bg2FEa/DNUGOdUhybVpD
TTaytY89AfRx9tcrseCsUgsLxa4vnj0r2k2qbr9bpmKtEsAPkIeC4hH+4OVajyrHKmY/f1SHrLl3
TP2LrJfXCccadU63mS5WBve6aybnfWhNjdm2qc5BGLsnSxcWYQgNDcEmHVb1gK1k6QT9BRZmf1Fm
en7Fa3JSXSBnP+qFLoIViUvBCo0essEXGmYVGQosc5VfqIqLsOt4zjArOci61IyjBTOmWJX7JgL8
rbGKX5euPu5jEpuPfT7dNVWPT1BDLHC06+7RsiEj4hBw7OfStSpAzaRCc1aWIvhqeJkn/UEWRy/K
1n4SjBsvBoPotK21ySRzRw28dlHMp5jHb8yqC+YlDHXtzO7RwPUWqyYKAOHMOFxtirepO91kha28
NUypImVFztZ6h8govy4QkW9N6u4wUcufeEnUBxRiZ4dd6tEI+mvE9UbVHkSf5cFqvARlqR1CltkH
A56M0xIh15m0F6IfqvtMydxdMEbDdoiS8THVh78I/Vt/RRbzCHoJL3lhJhsH5MUNwfTwggQucjJW
bP3lZPeWOrRfGx2LX9uzkpOrAQqoa1Cvip2aB7QR6oXHuodpjqI8eHFvHubADHD/ufKnU1fWGm2Z
bsgPo/k4tzdCi5fuvNVkeb/EkMA7Er82nVVvq+EqVBR71aaNfcLBu2XPE/G0BEW56wzDBl9Dgy9q
AKOdGCApMlnvZCUZLefaLIIAsolrdYsBpa5Vq6F3ohrWdI93rtjOxlJYeI1Nymw8fGDuUmHTEE33
vsuGE5GVkyzJAWQP1dUwb1VVpWhTFrbtskzq6iK7eLzD9lOuWQsDNeB7MR98HfENP4vdvSwanZ+c
AnUH4/kC5Z6wfvUsUF/wFxDn71X+5LfAj2PsksL8QYW7slZTLAYKVFn2tjcFe3ZL/ilxQ/yQiL08
BH6pLHjwm/euTL5fUScH8q8r1uhmbd0pU9dYheo7U4vRtKgq7xUh5o/KMqpLAJMAu0f3WVaPhkp4
JZ3crTP3KmxjK/RQe2S3PWH6rgvuNfUd+rirASz3Dc5U9WuWruT/w+TYD5bBlhc6nZ0XcLGT4eci
7pbKgiSUtUzHCaOl3qyOkQLhdDPOp91sBSQPtVbaeIfQp0AApVnIys8+Bsq9W1Gk6jLMCDtKZ2BN
H3dZQ6Iq4plcCDCaT6Od6OSBJnjAfu6v+6pxnhtr/gXlLxiLuSe/D/++lgBt7mpWe6vAbPOXsUwb
plYv2/ueEq4cz+s2SgnuWndx6ko73lRe3235yeavGaIn7Ry4NaHArOIixv4TIdo74dvxAmuz6UsL
kpQ3WJrc6XGckD71YSv+kGqUZ1Jw8arKeG1ho80q19t89uuiPl2GVmosM7z5+jbrL+N8SEqHOLpf
fLQpGiCyJOsNP4RFWo6sRdFfvnZzk6o8F+JV9vqsbkYWOELP091nQ1kQwIpsAIzyavLzarXTwLsa
Wfyl6P21ydRwSuoBn6t2DO8zsDxL3QKFOlYAGPogL981rXnG9DL8yAyyoXrLrOtq26zVCraApn+j
OzWmUor4MMbAeHXLMSCCkw6Peh8Pq6wozUuHBMxGr6P6ttVhlOi9ORM6+271iZfvgqFdOoULRY+E
GRmWPqhvZXMNHxRnmP6jZoO4LQkHI8WTx9jE5XdTa+GjowHjypSC2HusY/6G0SR3O2xuWvB4rzDz
ZPeIOMs+7upgWdV9vmOWQnaxjsxVME+48tA0URFcy7Gosmph1DDJ//E///v//d+/hv/jf+QXQil+
nv1P1qaXPMya+p//sJx//E9xrd5/++c/TFtjtUl+2DVUV7eFZqq0//XlPgR0+M9/aP/LYWXcezja
fk00VjdDxvwkD8JBWlFX6r2fV8OtIgyzX2m5NtxqeXSq3azZf/aV9WqhP/FDJXbveNwXUaoQzwb7
EU+UZEcCOVnJYqsJ/VBhvsNXTivIBO9seNFRlvrasx+hvYM3urYarCyRvDzLhlwfoFaVObpmDkJd
Zpes28YoXn0ndPbOlDQrWURrMFtWThodB7MoXtsViOr0NTZIBiWTlixlJzXuupVLKHRvZuFT5mSn
qRmqi2Z6xc71826hGTn0cVmZlQ50tcA7yhIh1epSacq4zmo3XjllWl1yu/vy5/siv/ff74uDzKfj
mJru2Lb+630ZC9RQCM02XxuUc8DU5XfFWHV3vZI/SVN4IwNTlE3C2kiL+ahTn2UvdhMJm2l2BL6W
fRQzZ0YeRKe1ePrEH0DzqjtuOfVR3N786CXmSMmPKtW3TFR51XZZ+NHwnKBbMXmkC2QJbDBklPA5
aJL2PpscyLz08RWvPkXCJCpy+S9fhvH7j9QwdFUzXU01TA0envnrlzFUXtr4vS2+DJ63NmY1bG0+
sH9qWbxxJpAo8kAY/KuydIZgVZHk+KlO9m7J8R/iXDHhjM+jZVmeBQPiwOqUEkKcDASimnZDDCNh
IWDFpypIkuuhG7II1XNZATlWVZFToJcs+5ULNtzvDnKMrL92IRH8hCqJjy5CramLXGSwEgzsSv/8
PVn2798TezVH113D0XTNMdT5Yf/pYdYBh04dW+qvU1U3G81s043JGnpPuDd5ivr87JiR+iVzUhJR
rQiJ+wfROXATZSEbCsd8QoPYe4CWHd10qTuu46HEjrBqHjBpxdpzSoL7romS/bUYzCkWmWdRCVxv
WyXCoCdIWriqP1pkLmZE9z7usXT7zMzIM10x7NvPsXLU50V/6sx4+bmyx2e9NwD7RWKReQHIy6HI
Rv9gw8jPr+XAwO6Tb2srW625y2c/hASD6whXjvhsTqI0s5a9ofv/ZbbV9Xk6/fWxdg1bM4Ruz0EG
x7B+vUO1qtXovkOC75Sw3PSp6uKyhE6S40I8JRzD/h0LuVPkVd2xaFzEDLq8ebVrPTwYSZfdhSLK
7rQEl9Skd829rLseOhgyflBg3Dr3k3WIAKfEeLp2K4vtaGV3faE7BJuTZjPKD/e8guR3XnZrqDMe
ciHQuWPTyJrFUCnoVxsxpyXMA0LJTr2Mba04ukkBX+in0wZh5l00eRdPrWEFRBnfeJ+IHXOYdZyG
Mt4OvRGe8yjR18Br+7uImWOFYWX86HeE8ohmeM9K0UPFGyblLQmCr4oKSF/RnSO63NMjnLX7ytSa
3QSAjHBwG190YsIXeQan6BsXQMHyR1XeIAYZNemz6U6Dcx1QlD4M1hT87Of4poN+6RGuDBVmrXwW
xpusvIy/EH6CwG0jRuWrpb00RY8fsi6gR89nsT0haS9P6yl0r5WyCCDfvGn+FjE5cn8Jpj2ew6bJ
2m0CoN7y4Mc70xmVPUngGKVvpTaWmhNglYDYwBGrAO+YKE13IC6PUAAlWW/5FXuNn04Bf69RrZ9u
PvvkLovblSxbuvU1Mv166+XNPlSL4ClQ22IlyFEc88l0Ti559KUxJwXadDbeTMQrr+J8Q5bV3GNc
Th7Za8nrVtZ4pTNIBsPg+VgZOlBeZ8LD2LnEo2tgWbIRkHJ07it0EYQ3FUuzSsfFqEbYhM2djcYl
HZ2F77ZhN8fJ7dUTqNLvhyzDqIeYgL1lPz/pi7pL1VOkAV9E3n4j+1nahzo2wdluYud2zLCwHzwr
eHd72DHxKNiWdbW42AN6d25uhO9Vl0PQ8pwEHJGpPJCOO5md5z0Ru+oWbnRDLm08KV6l+usOj03S
v8Dt3LI4Gwr8CqR7sRhPp/Ig6zIwr2iCasWZiM5TX6CxUbFT99dshQmAgYHdjYg5++tCsLhVMvAj
cpwcIs/cIIJwlPCv+bzW5CCcn/CwrJMg4YuNwOCtzckLVjbbirXW6KxwUNc/wQbJD8KrrHNt69Z5
jEAd/vnNIZcTv8xLhmUbriMsx9V005HLxJ/eHKKMcDdWrOKLYkbZ0iYqtM3LAm9RgExvnUDBDl27
59xx2gPxZPQL5nonQilRLcR0TibFu/jC/NYX1ohPLfsXlhP1jdAH9SUqi4WsDzwj3BENLTayqGVY
hILgeCRqZxzNYKiuly21ggV5o6anSQTpJtG1HuOFJNzoju8wp8T2S4+8UTyDYn+rT/2lWbT5uz/G
zrrHGGifoLv4Eqr5FWAcoVV6rcfNvH1JiCdLoO9v/TPqJWDYDZUIHYdDWDn5w5yXXBVZaG5kURmb
/AwrdRcT7yoQXtZheAddvo/avHjAIJsMS1N/jKOirf98t5x/e8/zDrFJhAnul9BJY/z6FqnK2nDI
YgZfuqDFCVrLXyar9u6itLRPfV71i0a0/dvQBuAHfNeCrexoT2jkbLDE7t9ENyRbp9XDrTDTZl0H
IF0M8CUHbT44ZNYOsijPZF0gdHI1tn0T6XF24T2OpIvKgqvEC/mCWCB2sQMPTV+qxdHTxv5YYJbx
1IziHFTRdEaUKH9ydfFBvqO5laVgDlI2RVAfZDFtw35ZuXa/r+aRpc9WzZ8MeytbQ3DjayOt6o3v
6ulNMEPOwEC2x27mE1mzdny7bOq+PoLaA2opa2TbZ6+y15ERd9gtZDVKU23Uf2Mys+b8Xqpb5MeI
bd4zPxe7OKoJpiQqIYxYpasRd3PXuvF3tgc5s3ZH+9ZGym1aCDO3b/PKPFW5GPfl3CBbZb3WWPZ/
ufHyxv78mOrEKIWm2oZqslnTfl/g9UhRd73rG++j7ler3CpA1Aqlvx5ifvCokbjPeRVZG7YU0a1V
OtZdOiG8ayOwKEvkwZOz6EzgoGyBZ1Opbp17ZrjIanA1Y4+UmTygFZWdHJs5zW9MhUUWnuMOqlOE
WoZTx1Jv/+cftfn7Il8XhsrP2VBhwhqGof22NIpNUTqGFmnvtua91JCabxtmmZ8OQ486H3xHjQXK
ZC9SxKVvQY30KzPz3EuZ6vkmZnuPkRIapCLLvZvSCa0bFQjNrkum6dbrhmpTYM18gX7WL3pjbA5F
qBGLN4t6B+galFAyrR0v9fYm+L0beVaoUXc9y36c/afWz7rPfiTW4v8yVf/bw68L19IdzXQM4c6b
9982QyxMJvbsY/UepelHlp0Jz3u3QxRZp3DG8kh8jtDTeIXikVh91smzuHX0o4bB1nVAiUbNQp5G
0wwiNspxIy8gO8sGlGzm6Id3GElaj9+h3h0KA2UwBmitOP3tFf4tT9WhnqWaxmTdEwMFdwBhVAfQ
AzdMr8+21DGZ6+yw1W6vXUB9XYvG3MVHc2WB1uyIDGydXao6fdQdYd5IsyGciLOLr4pmJxDRhYBF
UR5k3zyNr31T8P7OQpRBu/OVYdNHeg3d12m1RTuUtyDlnfdATbCndwDjESGx2cSKV7Px3Xert5sl
zAXURbTeuVQJYqz63IDYEOHgPMjOIGv8czF5iG7ODdnI2qXxRszARZDftoM6h4doiKbixQQQ+efH
xJbPwS9zgMVu2AXYatsOIETj98gAkpWJhpbtuzWAHC/rkOAX7gLrSOnt59L0+pWoa2sXzEWlB8Ot
Gk12K1t5dePeS1R4LIR4zFg6yerRAjvFy+0raqD2c6uB/3ByU13KRlfHhsXjUeEwtzr5XdD3j7gT
lSdRCvtW+KG+bFFW/grMHUaVMb5OdQHqD9eUfRb6xWOlVC+yQ6dk9cJqx+YOucf4EPhTsk68QfnS
hAvZIdczd1W4wXjwiszFJ97j1T9fGj+9R9a31iOrGGM3GApuZJJ46aQWYT+/5/4ic7RVtai+G+cD
9J/vdVVmVnfygFTKz3Wy8+dYJerqa7/POj1CKYk1xS/X+v36pQ0qiG2STvb8wbbVUwAn5C0xsBeK
yyHb57Viv/YRuvG1/dY1cOiSTq1Qa/KsN7vEDhzKIgvTDlwJBiOInFEPvRJqQp1Zly4b0LxOoIa6
brnvChJ/CIUkPCaGj100dP8I+lw19gcWHn3w7ObNg6ODfdHz+tmFIHA7mY3zAJzNWPcu4m4hbsQP
o1912NzhexQhXbFk4QLCfGjPsu8w4eCVVIoHa5W+vkYyrMqnZCFbr4e8WZpuNN0lbIiOYtCMrf5D
KEXqnfwmf/IpsoKR9rTFivnyWSUH/Db+t+Jvl2th9K1KoVsLOVbKrHxeL8Vy7EYtsDTK7Wbd9blx
EYXWkODgY435bJjrZKtauPr17M/9cjTDN65Kjs2bMe6WhLvLUz/3nozWMq8NxKa1oysR8rLVmXvL
s2LwAafQLyZHNBmQICbWYqCo1ehOHnKvQczAC9PljKa51jXCnPZ2NsOF537tfFCbFn5LrJ8/h0Z2
q5z0qV320aivUTd6Mh13vLPVqV5qfVdvZVEehkxrF33npPuuKaY7WaelwIMVSE+yJOuL0d3nTjHe
fla1IkI/v40umSGai8g+PI1UcZ3gaESodXzF1uuDfKN/cRXNvB+04NSM9vAqSssATYN6Ew4pP/fq
Y2YaqJWnMS3A5cMYXEajkZbLxD95SJvdu6oyPNR+xC6alOHW76bhQS9H4zjzDx23y0rik3hAgXMB
KUjfLlccyCi8nLT4QecdgS7/eMc2sHhQh7RdW1qvr2VxdOPwLhvLpSxde4yltjR9XdnCWCZ05rNH
RtjLrjaGZxqHUO9Y/fXZDptIeydMq6/3skEekh7Y58YVxqxl1VcL2Vu2NLZ6GyRFea+5iGeXjehv
Y9vRTl4LIAkQafk1QYAsRdbxJU/TbJuhp7gTal48Yf11Jzu8h7pv3wR2rYSo0cHrcBvzdnCcgZjK
OJyhwKYnyACLaw+NlcxBic3jZw/ZzS8yXNSsBmSyqTosliuH3XGANfkghvk7S6qD5iMiH6QUE6vx
9lnWG2vUGkqUNQlU2IOXfjUQ0Clja/iGURHAYiw177vJRx4nbaydF6kjc69jX7skPHOuZf9lkVSW
7IpLlqXjnvdximLFSwvTC5O+AQHAOv9+cOfiZ12RmtzGmWi5AeHmLgJyua9Y9S2lckBa2ejuqQAx
ozK3z4HKa1kqBkxjcm+npX4ser7lqehRfEa18X1yZsqSpgynVCVUZWImoptsUkF+L4tGK9/hDYE+
CtwcLk3bvkHNtZKsfJ8A+W+9eiq2spjoN8XgAQ8bxnI3jWa9kYORhFzm8NxeekVB3smLx7WsD+pw
10SaeComtbtJelOs5GW0yj6pCWEwL+uRDmjRnUyEZcIW9IY3ExvjRWlLg6JpvMPI/V3Waz7YbfDd
0thgeI2HQzB31xtF3bkY9q1lr0IVZ7O2SPmCgL41rEJBsbMf3kbRIAFQLmL81pZ97IgnS23txdDU
02vj1zFuT+H4RUQ+vPVK/2ZE2Y40iQ8IU/k7hxsZEag4l+zYgwVp7k2fp9VH7Kd3ytAZd5MfZjCm
xXDJgM0vIUx4mzjWZ21fpfV2o97krPWGoF57UbKo0E88u0LJvIWhwRCs+Eo3ceajkh+96YHqssMq
K+XW6zXldrDRAYv18iCrPuvlmdp7Pf8oFpy/NZiBoawnPmxbDRYOXVN8dpIQ2R5T8Z7GzEhANLvK
xc0L/44djrMwoHCQiaXO8vvsJPTgjhTlMVKN/mAMmnlWG1+c8QuJZ1m2tayShxSgDTYtQ3tDKpLI
bMuSwVW14KmPAdwCfYlBkbThE0od9jnuSuYrGi0vHh584yMvw/CpUPVq5Ywpnkfu0NwO86HQI+Qd
smqnellzqzo2h/lMNspupWkUSwGJby3rfutXJgO2l9YjpB3tWOnqdOjdtMRAp44ep4E0uA/44iPE
N6MxvY9OBOHCQ3qKfKs/rX0QY9dBEPjKTZRoCwFU+mDrCMdqMNI6BCuNbqeYzeVaRFXePI416jAL
e23Ct3tqMgwMqoLHJBJp9VRCFFxjDBZsHd8qnzIDOUtmdRu3GIp6aWIk6uSIXs7F0LbtXYCW9FIW
nbYrb1hgRtciioruAV4i+KO5czpZ6q1e+N8S/dGLJ/ULUPC/IiCab0Ndegu/EvZjUun1Knes4A72
X76J+kG9HZRyIHg9qjfJyE1KrAKJFfx8lpaqtxcYtvFO5b+9pY3NCVKeWPnVqLHJ7r5pWtD/zaOh
VEnyd8TKbhFjjfBchmOwrgogwn87mZ6uYivhCVAjyz32pb7DZpEHoDCt56zMjJvCG8fLXCqbgm/K
D7InUMDJQtGMCRFTNX2yfRNItK9UN7LV1TI0F9G1BxJPq94NPSp37rSRRbLG0bYnoLeexix9Qo/K
XKStEh/dvA7Ouq79zWTYvYRBmu8KeDZrC2HKFz93NcJ+hYoqC61uFxz1oMnvm4wZRPgI28zVdmlW
B9jMckLtXhr0btfFUKtb2cqPBZX7pErAZ3HJvl9VwJSeTWT0znZv/vS5kALTtRxjtMNGx57RUrv6
HsexHGhyiWVXbIUnH6nFlVOl9Qty6S8wk/h9Rv2SjLf71Zk8gFrzIAH3ZDsEAqvweVDggNQysDV+
mYLkOshy+qVTFc5Xv08RqLCj+t6fPynVg58/CRBc/ZJV/oul+MpHWnY/fRKs3t2kWAvmUgFKdE7G
yxS9PFRps/kvm7w51pHLZP01K096SDdVi8AZAKR/j/O0mVcEigqfwo4CA+HPNj7oVaY/p3r0NvlR
fUb4T38OjBgEa109DiVLn370VrITXGxsjYFaX4cEzXgTmaCKZHEGTG5RoTO4cVzCGZR+hTaJsZNX
RCISlEURk3yaW8cwOsdY0Fw0duU3RH/CU5572S5I8FlgtYbwh5jCo+8m+SKI2FLm4QC7NB1wxkqs
R9nDH17QfOseZHuA7Qif3ZxkKdR4FaWjmtyMbvDs1K6FYIrBbly1tl5lKDOQ0DnCLYUeNBdrJYt2
cRxF4I0oukk5IK/p2jtZNBsLZmjR6IfAGR+YiJ91x8ru7bjL7mO2HCAxidB3Bc/C0o94eMMsPchW
ECPt7Z/voGb8WziLDJ/rqoJYjQVLSPwWzopsZpOydnp2eMO4JUA4GWQlJyZGL0Ucq8FMO7pthWoe
rCrjR8W/FaKdRwLVGsXFy77qqhPdF1Ue35eYWO+dWDSkxyKI5S5aoirCxNtaDZX1mBfdq9rxYm5T
ozn7tYPaSjHtE0XvXqeun3aTAMYZIA73Whoob0yEwE6WiUMO+PDrcOghzd6peXT6+WpFC0PWdazy
tsee5HkEni2H18WU3xRkhzHgols5wykyM62OKejTF+f7Z7puHR8cNzOXspcvEPTTmB0P8hpoIpGs
G1eKEw3LgUjgRUdh7lJgvuAzvZ0+q1wBJsYYEG2TdfLgYcWzMVHXvQ5Fzlk7mqX1omKie/TxV9zl
Rore23z2Wfefzv7cz47c79dzf5z9dpU4dMUW6DQ5RPWu7hRvGwVhuGSDNs27tOlOS4NkI9ouX33W
+Vo7rbpWM9ZymGzoTL1cmqndbT/rbOEgmDbq5Ub00zdw4Mhj1prgyfPVvTAIY02iR6m6Dp179N/z
pZUF7ZveiUfwYwEgHGVNBQQm1SlPRtnV73/+ff9bItsw2CMAyLBgoRO2le0/JYwyi01OqDfBG0I1
YXxj2bvayB4heDUfltNuxVhr76rviGWg28a5RFN/XwWTtYXsnx9z1O8XOcDBBQgrfuTzQUHWf2XF
IEFlUa+b05//ZOP3rIlhu8I2CG5ahmM6pvgtcGZpqh8GZKXep3FYRe5UA33gYCYFns+23ezYJseL
XvW+16mDjcU3fnYLPTW7Nzv7/5yd2W7kSJZtf6WR76xL40ygqx9In0eNISleCEmh4DzP/Pq7yMiq
6FAWMi4uIDhIJ90l+WA0O2fvtesj1j7k5gKLFW0EzFNp2r/46PWdVE/lcw8z7F4a06uRyv1LUfEG
KUTK7NJghW268DPlPDYVpc1BI187T7jIG7YliE3kyLK13Cwn0oHvya0K899IEFTr08DEP26ZBhBl
w9TQ06BQ+bV5hIsehUE2xw8YDJh6UuYn+jP+HOTNpjnfpIqfn7wCzzkF7P2n+5fd5Yyf5y73JXoO
qzXRyPqbn+TTeT93fz42tzHu4GqKYMJq/Z0K3PwY6PYLxgFqILU2EtBg+vrG0mqOzqfgBHUHnPM3
y12otYY9I+kEm5aDy5P0MjFOtRVqO3B0w51clD0wjRs9ynlKqeOz6Vct1Jb5AcuTSF4ZOMgC/OPy
JDjMxktMdNxyUK/beO0VvbY0So4JNUKmnLTn4/lm2WpqLXfALLfrTweyFFa7s5xo8FVxFQFItmoL
E5xePLmBGnYPZmKMF16QuzbtoHvNN+XwgmMqvv9x3KA0yiS5Pi3HEGcoWdac8oTMG6NsYLn6gSCz
QZVPiSj/3FruW27i+eink5f7lqN1o5l73YdO009+cZTtluLDmNzqoiioi//rZjk4WQDvN7k2Fsdl
/+dhOQJpTNNgoElrk7crTdJGna+8Yr6R0WVEok0v1nwdRh4Sn6cmu/Y/LsOI5DeEtbb03+ejc5oP
CM6MTiJqgeVJujKVb/V2sxxbzgrTqdpDXR2ZqMzX8v/0W0U37kNP+/O3Rukgu9agI0VIpwmCLgGN
Cci9lxolC660wr5i3LSuy26vjNKL0lPFVwEwnLpBya5p1rySL6xeoMprl2XL8DRWgKRkGGWhsUyc
EJcsByLW+cRI1OV62f15szyiguv68y6Z5oPTihhMStNLZwQuwNiUzNoEsiGdl/t+3gSGH7h+ESYH
qsfxEYYXCYDz1nJTS96YO8smXatkAxv1GrVBcor8DAKWVWRri7dhVUVFtU7BbECVgAdNkWvA+NZ+
98scfkbfZfd1Q926HxV5/WO3bttbm9ggRdW83NWzitJLWXTk0XFyYPftJYumE8Wf5OzTwwN7qluO
12jq0zAoxrrV62m77OaEAzraNMbXMqj9LxUzFmEn2lMyjR2G5V8eZXQ3KSYZpptNRF1Aqd/4Nh9G
RGtPnpFX27xn+ZPnQQHRMrxbToD0Njpm4Bk3Q2h3R73IQQgPdvGGGnR+AquQrFWGIOgIWEi5aUdt
cpYDSKBuqZQ0j53nF9BlAMrGGer10FIOywl6CZNaoujSWeSpFm6celr30NssWj0Ybaycq81swnkd
VoATEQ/FGNiYMqs7L1S0L1qN5Gg+HFkxam6D9UraV8baCvThMIuL8X2BnpMC6VguxLlBXmUm8KzF
mOEX8T6oixRfrt0ch9z/07ChDN03+gnFLRlo46UqS9pTSDBfam1ai7CRrvAWxrvRpq5UoCHdxZky
3ClQFm9b7bQcW+6phFmgugkMd9mldnGraZpxIFMx2Nehqm5iWeTPY1ZvltfCGNrODZqpvqRJSQtv
1PUfLy8g5lWW5dmLUPlSk8oj74dgKO91Ap+WR2YiBoFW6HgSagQ4kubba3sYg694NX68EYoHZK+3
YHSqZHVc5aTMXKMCjCB1IC8zDbZpXeKTw9xa2j82xmWDJKEfG/8+NMr/P+f89VfwPFndVvO04Oev
kHxF/81lWfnrVZlkKlVGvKmZqmF/virrut/YqdEOj5o2Wdc4aa/Ed5QvoiUfs4PRsl12M7AdRqVQ
MKvoDLp9Swly7Fde7ktdzMtjFm4GEA+ToBQhif/XlqSZNrOMMdouWz+OlsZvWpNgSn5dts4zK9qS
hklALhIi9fOah7VDXRZoqB+0qge8CXVXrlSxMzVgnMvWz/vs/3Dfcp6dX0kNdUYppSsFMybZhxSn
D91UUnlMbO/QKcV+zKZI3YrBMzdjy5Xnxz7pNBt4xjBRhuSla5tkpdaVeShtgKJ6fR+ZUsKszMj2
YRCmDM/sRmP3jfRFcYOVScX0F35bzqICkK5ViySzZbfyHkwkLU8FcsFNV1uVcUmGrIQ1FxZPSsv8
ow4a8h/n3bDIV77qVQ9+Omm3fP+Y880CndEkeSm3SdwMWOlZsZdsA0hO154u78n0hs2yN8atfV22
qtaSoYyRpxeb4Ked5U7JSF8gaHn7nycvj6dKtZHnh/44d3ls0nI1Xu7sBlLHQ1/FJasKb+uHcslc
pS+eKAGbKAGK5LD8J5Ft39G51Cjeht1j12RUePmPDPIKXDzlA8StzNRfijR8DaIpfQ+n6EWrco1p
/+DxAbVQNhIO+TCfEHKdeAz1kqGutxFbz9OlH5vLHEoZY95ZMba1q6n8ET8nVpVoC8/9OZWCUErm
Au647dRq6cYKp3LPfNx6oE18q6qh+lroXgwx0VcvqhoUF7+suQjNB9pguhR8sR5tOfP3Zlh1m7Jn
wKmj9+U4redgPSVE0muNPGczeP1aZfp/SRLmFb2wi1fFjp5weXVg/RT9QCNXWi3386q7EfHAzzNL
ddu3Zr01C1t6DoDXLCck5EetlV6tDvDVo4cspEAzP6Hsa5VrjZN1xj2sXuuioyUzH2g9Gr6QrKRb
xau945Sm5cpIdfsm6nG4wCX9Uld5Db6s8B911gaFL8anzjSL01hp8JPGbHzC5hFumlDNUORzNCwA
q0pEP12WoxWeJ1PLnqAsDZeK2ASWJJwVh9O0HX0JGFIbTk9N1MauTPzNcXmQafvrFnTbg1T30o2Z
kSS7/GJ8L3vTDrrV8iBCF5NV41nGHqRZfa4i2CzTOCHsqOdVUxipjz93yYn6c7csvOpIael/7y5H
w4qSw/LYZk5XCkufkm5K79HWaPzrgXcI/U7/c5NLXzfnU5feQWDjltZ/ObY8QvL0tRobMpqQfZx5
nv5cDnUFsgPgHAJMSvYxDZpOMfZJPqPpvEImV8qMjsXo6ffxZN39uD+xDapuKGStZvBumU1/LPfX
TEnctAYIgGkpuUmbonGCWWoijcS1pIGlXY2p7C/oP8mDiMDqdi3CGuC8azNrzMOPTfJqzMOy79GM
2RK7CSOHiywwHO2cjWAs65Konh/3laVxDuVJOvwvcc18ny9uR6TaHoMF01dUbl0UvlW9f2dGXvjR
9eWWpOI8cIr0LSUgPHKK9srKWA+cPI4gWvjTRz16V6Oy+jfSd75NVS5elEkboIIBuBsoeztQ4sHs
eqYJUjBhBYGBzeY6JHvwNDuLIte8uZy0bNVqQ1aUZaXucp9UYZlxpIDnSJfnoIMQbuF3fl8O/3yc
1RM9FgRTvu68dHBsMOd4TWN/LRmldmGNK+NmFWKf2VF7RrcFJk4P6nspYK5sTVX3FVLc1fNRKzrS
ys+67oe7KZxNTYuzaXEx+X4qjsGE8mf2PzUj0RSGmuZOVw0mAjRuKPZhfyjIrLP9iIkIZlaFp7+B
oNYd/KB+FnM+23Jjz07i1k/PBMRLx+Wu5VQjAArpwTld/TzXDEgeFHqwS6JKXynK6F+VtJlIrzJG
kukS7dxEcrdW7Dx7IBdLwXur+m/qgASmZg7tdHGxisH6vOdDPBP4hPZoh8APl2eqfPHnM+VzQKtq
SMrWkCr9TGkr18PgbM07CdPQc9pPCWC3vgw3tSnNuQgcMRMtwodIPqeLEpKqSdTs2EhPw7wViTI9
+UXV7HISCH9sBf++79PR3K/7tYyVH3WAfLCpjeIqmTcDQ5YPks7Nsrvc6KqVGesfJ0E21BWCNjjV
ig3h5qIIbzrQm4mlJk9IfpSDpbX1SjGwOsPLgAwWUB3ArpbeWIlKDut8AB5asert1jqUfmB/qZLW
TQxtICMF6X/Wd+Nm2UX3tSdJTn8g2yeiXYwBLIG+3ZLnykvN7DsPa+8roe2hm+YzoExSq02WhNkJ
LC9aZrC723Lyu1thT6MbBLjX5YTmgzpXmPy51tT0oba3surp513LllX22iqc0wxlAn9EnFonEskt
Fv345iDN6a4y7y73LTdTwczFwXNIRKQFnA9i0G1FAcwV9MMA6RagFJb9ad4fah8V07LPVfxf+35a
PWlyBvMrk59l9MNpJWffWSAC7cx01ksIDYJYM+7QChubwCrCo2Gm/rm15oaT1FSPbZ5Bv4Ds+9G+
JUmcf88UNKRVpViPEsMewoGkOft9pRxyM423SdmWd6w6QXykZfLWEbi5PEp0xdUfGa0Q7nkuQ+v2
7yt/iv6r7YYuoWabikxZ2NZ1Vebj9GvNixpl0Fly4b3r+Yw/mFT/mFLrw9vxXan9+i2Np/Wz3oK5
jghYd+PwPCpE44kaW7Gki/DaKsOeJCQi/0pPZUaWX8KoqvetvVLNItymRR7cBdldEjfXXPW1gyzp
6oFqAYEueZG4YdeigNEwG7Bq0la5PEL9GhKZoYOnw0EL43PTPglN0lbNCL+Nul2zxVZBOVmtsIo0
AbEW4mDM4htTxhUEUPpZEcC1MvU5+kA5q95M+SNhdDZKHwjGCv1NkqOs7CQLT2zTqn2U7ImgIp8G
Jl57fUc3NXUxVkpHM7qn6AHVW+nrqz6SxOV12GxCKNJHSTZpuUNIdTJyWjcpytRV75FPZQWJ6+ki
32Dhkje9l6ibSX9vNSXbd5Ra1ib1cVcHZLqhAj64ZlUw99bbvTeFyQ4vLlqZCd1QrOcOiF4MnWSo
SSF/cp3T44l1GM5p6QxyON33QKMjifTGMeCaj70XpogSm2t0TNIa4V2xGVVLceKgp3UfN+VKBshG
8gMsGalXXuMcZF9nZOU6873MkaQyXaW+UtxFqAGRFChnINbKucHjFIuwJZEhcCHcDAcEx/aRBEPA
5zUGKXqGwX2MadJNBoWSI7luiBDLag+HbwUPk2Z+1OwnOPbAGgrHGKgYRFP7nsqlekI+8+YH6tYM
mDMZZR5ljteN5YFquN/46SlVtS9DZKgHv5HNVayD72XW4ruRsBuyI42aHssDq7r0hJk/PZUM0mMA
9LXFkVFFXnEfaMWDrjfpQQ9pVXvakfL1FSyW8czYuw8swt3JHbeC7JyrRvRUSclWmH1PqFVYuznt
yFsNMV1XaU4SmKgfioAAOBL0cMpGTtd1zbk1DhMyiPVM89wQ6ntuE2s6BzkCFcmkK44161R4pMzK
OLI25qDph6KMvuSp15+9kaJsDDPDEpW3a0fl1mI96jAkW3uwpUChleFeRFV7WW4UE3LiUGZE8AUV
oqtSVo/qWCOVU81TQTf22qNEWY1GAL7fJIYWsa3be5PTyGe/tPQv2A8dKwiOJVXsg5RKw360u5cU
//hZUwa00Spvo4rA1VVUgoVZ0SNuRD+56ioACd5kKduBmewqVUw3lNR3uS/XSqhweRmH4Sxn6U2D
J490evS1mOTBY4xqs4qzliD0NFhTsLC3iW/mKyDKK2PwXw1F7X4zrIlfl9uMarrQTR27J1UDImA+
K4EhkWWmXdnZN2RHylM+oqciO8bsJAw5jSmx6MK0DENqXXgR1vpOL76Tm2FuA65o5KTExKfH8SGm
y96G3YhrmO/2b0beXxvZ/ImmRjUAubJQ6ESY2ienipCVpErLIvoYSIYC6U3mYC/nt2UicjJrx36n
mKSoFNSB3IK14yYRtaP2KK0WjHAxQeWIRqDiarJRhVFvaLiwbAmb9DaXM3stT4GymeaxNov70LWN
RF1rqU4GUB48NaP8u1f81yrN8oojvBY68ntMIX+xb1LLtPMYZ9u3FKDZAeaicUSxsyJHPiKUKYGH
RViL52T4XR3KtR7J5wmR5oqF81C33L9/cW3xS7ll+WvIZQeRa9uCZvNn7/6AyF/pGFC+2axC4J60
FQHe+UdnBbNpaWxWk2bHjhFBarEG67sqxe9t0wyntrenfa5Z21I2WbNQNtwxNxwOnhQgOGtCcyOC
Eq78BE2y7YJnNGDypZ6CS1ybAnFHF57TVkm2LUkc+nopfxBV+STloecoRfQQtuU9VzF77Rd9SqJZ
om8rWX0KE4IeIw1qm2bEUOPmBkPU2i0vFxCitjTktfC7fZrWihvocueOvqjI6jKxEc27lWEk67o3
jz7WL3IfUicdSIME1PndbsJgq4fNi5JNoBWL/C63NPug+OLQh9I9bLDoS8y31hGW/ZbmwALVsZWP
6HK0XeZzAcmlJNrqnlId+aZUs665bb/ro3ZlPMAFVyXrsYcfW3lxe1LkpkFTaxPaIBfHpmybc5IS
x2z4eevCK46dWLZC6kTihvAEif5NSFJpPU7f//79F3+Z1fBJpIWn883XFNO0Ps1qckipZqn72bfM
lIebrrIL4rU8rXfp69zXgcKyqKCqrsyfzqLMg1udseDv/wblL5/BufeLRoUPokpL9XMfWEhmPWBn
nb6JPHkn1a05od5IoMulPipVSDFLc1qJqzNCjy0rMH8fjGJYU9JG/tzn1ibUlTeCCdrzQFguaJhR
OiYwBaIxk1d93ymnqScW9O//bPGpVLkMTMQMaLalCHvuhX6SZ4iY5SS6JvNbWPHhk2P91W57ZUXw
IJAQzy/3mWkgkZmaL3qwpni/B56ufs2tYc+lG7MqOYRMQor+InWFQ/XVPtTmmDiRRTYBYQau4D1j
KmyJh7AU8noM8h18KHnV1P5RWLAnPCIMjTpdkZ9i7Ad/qldUTq1tb1Hr65sEzkpKXijhTDPmO3ny
pCHbmD005oBe9bFEProuPQ8Six92J9MY6efQRsaKSyRpm0e1U0bjW6bR2wxwRLqxNLbr0R/MTa5b
AevQvFvVUVfihhztjd+qmyDXq1u1b1K884m5Hsjt2niaFjEjsZmt6n5PdW9q8Lup5arS/Mb1Ciau
dvSKMTCoyzdJ0/QzI7u+kiTie4VFcGiJTd0xo3CkFuY9YJWz970Wfm+Z9+FaWubOw7gHwVvsirpB
TUzVZcuMQRxg6IZAg99llVhfACFq1ZGrlTfB3ph7bRrLbdIvQxImA21f9/6w7kGYcQnQs3sbKvvO
7toPHZRiyqRGETuBIe6mqJmpXhEgsb6T0c0evPFkK0W8C8peOGOnhRPVkszVy8QdiT6/UU2JWNkS
lmUv20Hm0LmQbsPsOdMQMJBEIdIjeZvMDTOx8vvvwMbT+zrXjJ3W1ZPbUIKWdXED4H6OOcJNmE9N
/ZvLwCdD0I+Psgb2waT8boPd+2QIa2XP5ntpet+MKgyYTXWZE5uSvYlRIG2EHLY0nbvuYhh6d9F8
Qb5n5B/zBGs7k4fNoHX33Rw4iHPxIeVN+ftv2l8HCGYAtm4jOBCGYv4FMKMq/TTFQx9/9GF7RTYs
7oWN3L1CYex6jNursa2SmwYaGjqJzhXKiCNNWMJtdKYwkkqqd12L/OtgtShoY1NFBBl192b/YOfW
2+iPxYNPz/93YhH787WVuYqq0IlRVcvW+Ob9umI0RFinNZEFH5IP+GYCqdjn5mOTRFy4wJdujEEZ
nEDy8j2eHdpDyGLvoQ3fmIl9yISh75fFVCerZ6ke0Otle6UnLStvWe8I8ikcH3Wl2fT1WRXFPqJw
uBWWP4M4MNZATLMPVT/JjurVW6KB3keUYi9qbCFcaapzlHrVltpw/JB2FWUzRp+mHZ7+/p37pGBb
PleWxuLNknUFrav9SS8zpS1EgCGOPqxUqdd2bPhcTzxs37V1q4ZFfDQGYazxSn2MEkFR7XCQxlo/
pkO1xr0EgLgPzuogVyc9DQr41uLZJLj+RrWkPYmFndRoXzD7kgaJWWOFejF0yjrpXIoqMD0iv7xM
mfe1lVsGNY9FFT7XRw9fz7FqYZH//f/K5+cv7zf6Hy6hisWH1BDGpy9R1ad6bflZ9pHourxCSdtf
cAPbBG13vrkPmfRc0zBeoZPJzvbk32tN8N0rJ8WNZUXfJJrtn5eb3Ka0C7kHiIGOshK7VdS28S1D
lbcvrPqFCObhJFHutZp0HUrVhUDlAQAD5VHcjReNv+1GAzgU8tna2ZpPpn0iaTcD7b5LnL2E5p5I
jYQ0S3Ic4OFkturohYXdVVYfS6Nde/To1VgTR0LJ0fI3nQxpl5SwFt1Mhj2+MLmWUPfaeX4UuC2h
IU7tZ3PzgyXWdKenmTNqhkSoSQoCBIPOFZxBdmpm6pGf2iUR9gDB0dLwh+mt9EUak3JFi+KKfjG/
KMND00zhjiWnT53ewNSdZgUpw13iIgRX3El9ZIKCxLPuP1qjPdplRZYPozUwcIemYnxNmNQ5E4LW
dUTiiZPOHH5Dr4gqLrMLM0j7aBl5eKSJlTtNrOk7EXjDYbTG70PYKnQdMnHw5kRXT8k+grYE4UAd
0yE0YDgVpHR4JbmUDWy/gaFwozNNwSJHwUMGWjOXQjV9rsB1nekQPXMcugqoWJR8MbSKTMs5gVex
qLmhGcIbI451MNZnrftOg765JsweHPAYe1hv/VbzqvgLQv+DV1Ejzsc3K5H8E4uecjP4UL0rpHVO
NEIdojYuH/X5Boe0Q0JrcfK94g32zkeFD3wncv0C2Fm709p22JnQVHu4tFclRFI56Ol71lZnzYBK
31j+TU/O1g2wVLcW6R3JEfl30+daaFyo7ZtPmZgMZ6T1cMxk5TLoQrkfRbAdrSK+6VnxwDwbmx3D
EvXtPuiJEApw0qLX2xkhpX/wpFyMi9ReR1zKjyjex7PfUqqaLLu+8ck/+8380vzLHNc0hK7qrB9N
W6A3/DQOdyRT8qnT2g+D+Bg3DkamPSm+LMtuGUOZMlwtq+QDWW8UstwLJ/IBeRjCXwUEM26NcHpP
h1DfJjHA+UgHPP6VqofpgMmy93E0V6iYx3P9O5EQiRkEFB5DnH/Gm+HERtaT/uIZjqJik/b70VoJ
fwTfn/bjSa6/xkm2UxF93oEIyAkQzNoz9Cp9E+Xi+0KDwTWyJbtE3esDPSDwZfFLWnfJCusYV5E2
YGHO7+rTUN/giVG2mAfwhvphfuyBasVz3mdWV+19GynCnbqHlM4X3LUhWssZaKBgyj4GC6WRMXTN
1vdoKMXzR9irwksXdeM5NPSbZiqqH6v6//MLNa5eKHLvOVgxxGDNp93/echTfv57fsy/z/n1Ef9z
Dt/pSObfm789a/uRX17Tj/rzSb88M7/9z79u9dq8/rKzzpqwGW/bj2q8+6jbpPkX/W4+8//14H99
LM/yMBYf//zj9VsaZquwbqrwvfnjz0OzLp9Vlsrn8998vfk3/Hl4/hf++Qf02fw/PODjtW7++Ydk
yf8AsIe0g8mYLnACcg0CE7gc0v7BvB7jO9NT1lOq4Fqb5VUTgOgT/7Ap8jARmZEfBg/7479qQks5
pFr/IENKRtGqKsaM/rL++Nc//yf678e79p9RgJ8ADDrTNBt6mK7Dp4IfhkL21ymP1xNKF2S6vs+C
ZGVaUHA9e5itdzURE77+pmJui6w3qxModsnJoRmLL7O2nkuSDTY6pg63gUC9JmdjX1LcKyqO22o0
bWJwkklObLHoAbGzfpl2mVWu9BlCJ4zcKToIxqJPuT54xOXgAF0j1bX3U3TJGyV2x7ksxAQojuWA
bqllOfVDlm+TcQp2qVBAaNXKgWK98pvR55MqZ3lJFCTOOq8Kc0Fjflv+N1CN8mTlsdLX9pNk2jvs
1qrrJ9KFftJITKi0JWsIrH2NUnaY1IuMT0aZ4q8S879VVCC2gyS+awobkaKd8d/4J7ugkFFHtqPE
ubGxOuLlAbQ8j6ZR/IanIXj7fpnT6Exg1blSZegGMxtDUz+NnV6gJIXRhuXe873ndG5cFGp6mw6G
7KSNnW/HSVyz/ikLYR6MBaNoaZb9Xqusp5zK6FZUrLO4VIFC67H8mDlhd/24a5uYAYfMvYiir1Kz
YsLB2hWFuVIVePI5A1PuBwPznwRm2VyliaYteb63oShrIOfVR6qTmVB4zbFMwmRd5MNx7PwnTZnO
UH47Wt3Ws9L5jyah9CQpib08zWhPYy/iiBaUdeOzVHVq3Jmb0I4fp1PSedNO6pR9Oov0Qgs+oVSv
O23OUrQHmviBK0/aG/pzTKBG9z5mh7aEgZHyOLcPrpYkqnWNv8oRRoetqPmGfR6TpEXuU+SNez/x
63WggDLVjKcS+rEj6rKdm+WOIX0pyoY0O0V6x5RNSI9JggOVwB023dGVO/gRjRekDldJTMt8Wvqg
K/ksm3umWQ+Z0kxuNaQFS0X+6NxH0NtSiU+zd9+jWqb03daMMrKhRvEajw9DFxPAPmivVrAXFhZM
r2xuQt0icRBm0lS1nsOF7kj/cOMnWIUm+qheQl+/0jQHPTXM+bQ+l9qkbuRARf09KVszy16neLRc
Aw27O03lqu2qZzwivJd9WLhlOwzrMlfmDKFVUwVHENOTmzYZORSRQW+LVuxV8dqStdtK9QSRa2V7
G0v3loogCMfd2o4sosKJW0i64ZCazRtAQUcPALo2k7YJwuwVXROTqqY3V55MvgE+zVuiXmPKSOML
SHNCJPGEl9kXsiK/ViR/IDBfR1r7bFLXhBCefauj8BY7V+GIMLxWcQPFt+2e0Oa+TLoraTiWG8oz
7iRharSoZiC4xIqb0V/Sns0wXA85cHmZHC9idLbhSJsoriSffCEfXY9I+fygislzC+ezNu7lAAcl
LgtETdcRvF5ADHqAKrWRUHYN/b6Oq3dTuVVn6LqdPiIpTUi3HF4loa/Ltj3EKu68irfFIm4rnzAE
JAnftLx0rNH8ik0mWVGK3TMZLxxErq4ma09ktDwkcXjQpOkUFQFg+TmRIIh8eZdphtum47UL8zs6
Ra+5Ur8ECSxhH/8J3yRiLtqvjbVTs5pfZxqEF1roXKEAxLYnHFkCAW97DKzGw5TjQDKTt9qyvnv8
LVUyHjJNfZXqoHCVhgHdBBpUD/ZN2OnPEe+niMhd8kJQ4hF10vIRQ/Sh7PwbU9ffPZ1/INNetZGS
vinonmbeHdSwc2STqyD7cBol/S7RqnVD0p4jFDtAYmIE7pR229QXH6TI1/RxBptJePLYYtZmoUqV
zaDIrsthTG0zh4s7eE5Ysx6ozXlNnWwEaEd3YrHOqIHSoEjUK7Er9GIkh2cm7826CQmkjozxYqvS
rjDtlSgsqpZ6669BOzFc22vcaxesLSqFfFByJIzta6/dR1VQO4n3Rnv4JGXBPZnzlWuMwyMB6MoK
e2DleL188+P3xs20Qq68wdez86foNSHAZf5+j+TQ0yYPjlUa7r0EpmlE7Xus4Gv4L12Zj87UDR9J
6pdO6TG1lFQMY+IGVOPtfCCyzWfC4ukw2m9KQ76hQRRfX6nEv9RkhVtfrUE9+dbRi/dmbRNZU2IE
248yPbhS2CVDL+aTaViHtuwGdN+cXpKphxXGNkd75phGBRUaR+WmNYIHr9fFLgrbPRgyDeWvYbOy
8IGL9ldCFvZZI55Ufa1F1UyENC8Grn7qSsc41J+bueBvTRql8VfZzMJVGQ6nKSTul4Tb9czwC6LA
WmGsKZAgYTlrG4jAFQVVJupuP5Kt3eNCc00ub65Od4Hr1xeV3IokEf16yJQeBaZ6TYrqixcMN4bZ
ma6fmV8EbLEorr8FoYl0sFW/qXXm5A1aBUw7uM5DSoIUTpZDo13eFZp9yhBLgg0iQDlQvyrA06ci
IfC1YiFhTwlDCK3CIQUMPE60VOKJ/s7UfR/U9tagzz346ZshD/JhqKJ+FxrGye5DLu0hwKlcJcFN
gYXmN5qB9TndI4R/GKS8R39Ahq/JtWcU/M+xeE9L2C4qYWr4EsFWqvpLPNTqKvKU10LynqqgPZMw
ZeMIydFt+DKkeQPDNsmHZpg7iqJLFDtHCU9E5hCapWEfj7esW+7BKeO4M59Ta7RpWNrB6isKgtcx
ndatoauv8JQoFgSbSlIax9OAX9Nky9ZxZV4oPWJIb/koFo1xQy+h35E4ixAKNayDOToIm+pGm5NW
ZGrHZgiyxyowIgaKnLFUsouzQeGbbHf/22TJ2Fu6yeF/oLLCB16qazqWwulIiaFUamNsNvIPiJXE
V4sczbVar1N0y76w941f8vY0qre29IcG1P+p8/bYs1CgpeaNrPW82Vr/bQpViKXKuFVG5TGo6myr
SZRRBCa71jQfWOU6sW8dlKa7DNB7AyKncl11PIm/lnHLm/B6GAZUHj4S542eROfea58mSyPpEdWP
IymnvtHuk0FfAaNsXuaXrqHBygAuY7zWn/2y/TZJfInTQH7uzd6BcNCTKmE+UXG4T02ARW0j1nVO
QaxSio0JfK3Rkm9d1smrgtl2E1IkHOzyaCfSTd92XzUuiO6kqU7vZY9GNg5uB9fQKcv8i+XPwYcE
ABjlvh2NO0npr1FRTTR/H5h+HqR2ePCCUIdV1zI0TfZe2NijyMiefP1x+e+4PLoa5pE0GZP9/Gux
/m2U+P+yd15LjjLbtn4iVuATbgXIoPKuu+uGaFd4SLx5+v1B/2fV2h07jrk/F00goZKq1JBkzjnG
N9xnJ7N/dxguSRMUb1KkjzgdT7bZBVNunp3ozl6ae8Vt+cWBgyMHEVHhHvqW3hdZ1sXDMP5YRzRQ
cT6QDt+dXNU2iEuehGehSOjLRVz6GbT/OJWPRm3XIUO9BrymqeTr1C/f1kYQPz5pxMyYBNQXi37Q
raX2MB4Kj8VbONcrxkkQjWfFZubjtvVRUqc54rINTAoy19oFUi90PVDqjOpihflf6uhy2iQN2rLw
MWfKm9wsXgjGHI+ZzgoG9u1PBwsP9E9k5c06ndYUj72CKYlWHn40lMcZqopDtdL57we6ILn6TK5h
VaVVEFnZCf0kl782QdephjOhub/TuI2CCg2i52RbOPk0pTeLvup+3sFq5DqsKCi1dzMtySdQXtwI
4/SxIWLslLuKcpB0cRiwkEpLjeytjm5RR7Ww6DxCKQ1f4j+mKqWtgSoz/hMn9dIIemgmMekLWoBD
FZvQRqLyFh7Kc5IATCHIrPdH5BFwDpRTZ3F5IIohQwv4rUdifXHuUx1Ah7GkJYRXi9nT1Mpw3Da0
NmX4+XDf0xb64PaUnvaDkwLXVqmqxt8P/vkB46Fo15mZkfqfb7EfW9R1PKJaeGgGU4Y1jRZKwir3
duOUxKt9UQahrd6YJk2YEB3mKXoMlHY7YfaNvv1C+xvtDyUO9CrLkHp3aRVSvxM5dWV2gTmyvoik
R5Dkt9myypDYgcirrEkGItOVi6RhWrYKvWEhkMjOlXkRrWuCqXRj0uOrZ2GC5IKP/WJakq9le/vt
bfa9/SOoPfFp+5OF0lRIE+kmdhEDU6zkTXlebPKStFLl/6uZbtKOyvIoJgpaMaEUmVZd3FZVryS6
xohwnPUuc7cVk2HJk6F0hAuZ65VTJrlvQW/cE14JZG0RkHaargoADGkw3wmzTKK4gG8FSwT7hMtV
iYJq5qZATJb+JOK4wAQ2JEdmMMzmCoRNVLbIy7Zr6WuKaT1aupaGaAvoaAF48BYxgq4tsSxv+pey
XpTbmqhC5u0gfbpNi5MTXYTcDCCdS/Bh7KY3oNneelQ3zBKp1xX6cdHK5lbt6agpxGdqTkmK40rj
UdGkdcw1Pr8jauVmGq1v1Bd+EmuVIwRgltq1UTgox6IrJP1ASwJMluZTomWhu2yZHBt/wO4YHyrJ
raJHiIcXwyreCTxj8Qa7sJBje222cRbhpBEQGf5YmmAsdNg7gTa1z/D359tpZTGllkt37AfKujal
jsRu43sNL9kBNeSFNT5txjEC8+eS90F6MREsovoxAjPOFTeEl1f7NBura6UxE8uauHuNlxQNuOIy
uxQKA0UyFl+FiB9rVEwUAOgi1ekYv0xr9WE0jN9TJz0i8npS4yMjXMbpW5OX84l65XrLKeL4jt5X
LMbj+Ew/gjmmcK6TrYgr7KbNQr30kuJJUX2lCsNyj1LzvYmRDmKCSwMg/mHV/XKRtfmjmEUCcYDy
4oxR0Zd9mt31UZ/eIXE0EeaSrjbodriszfKi2IqGsImqpVXoT0hRnJdY6aoLWHFyjlGXs6rHcre0
BqYW8PMHKo/IuTI4k3LbjKoJUNTCNOZqeUADGTm/sB9ypCHndJhvO5SHD64b3U2ZVpydjT4bz9Nr
IYo6ZF4erat4wLdXDdlTqxnuDVGjZzj3h4SlydOyYNlCOo3MQ5pfCUYG0VHmUInQEF8g+vfgrmI9
qFzuqmrzlTaS9LmJGRe4U+6FMHbUQq28kw1WbBOh38UmPTi1jId4ytWzQpARS6SiPxcd2rjpReso
PKymfWvjsYelIrpDXOjgR8Y4TM2qOiZl9KtHlP2k4eHLqlGclsTMDyvO34uiQVJu5/ycouyc1foy
bPzjUQXtzJlL9OZRoYeD8yZMEsu4iGnujiLBrrFq+ZPYhC5R210nyRJULVNfCk6IcTUUpnPxNaYq
Iw58w/Ohr6KJXFnqJY49P6aL5tLyhwLXmDkBnCvreI2OEEIE3TjspkO0gv3oLMHQytiLh+F3hh/w
fpidb1FpvI0uM5kZ+JXcsiTQEEM+ictQAwIBE8u4aAnsKzjEW/wOkyMzogfTpu+EDY1PJNEFSp+H
NIHix2yRd5FRjkFa9RULEKwAK6r0SrlKBzmsZpQZ9Ou3VS1cRAVw0FKSLKiWUnrpxUxB4RCTqHQ1
p3y40oCq2kcrLR9IqoVcEznmfLIXjD/OYNBrnCv1mijLPfPp7FgT+H6JlNO6GaRUVY7cqwsliMVy
BycIj2dhlpw2untKe9e+o2vFKIOQ66SqUWgOdvVK6/FrP2rqbfsFHlX6AlwE2X0zPEQJ1MeZCSMw
sSdQSB2zqsIMKlMLGvrDuWB23rd1yyQb7XBpdHowW1FJYpnzC27AclqngSZTsfrCWulg9JZPrZQc
K4fSmm2+Lm7Zn0cLTgIuKG8uMvcsVQyYbV/dtPlrC+JX4FoN4n6KgKh4Ti+vsDiacC26qw5j+ZGa
JYpZTs6DXCZi0tzGdUOxbfa9NL2RUJtDpVEES6Ntd26BAEAmr5JECeMxO0/LWJ4zVy5BpFJLUtrZ
tTBsVYTWgu/xSkUqYZE0H5WiLUGnKnoImZZxAT85NjOyKQ/aUBvhn92U9CsqCk0Rlg1KeGgL93pB
/N7qLICbmZdQX8yO05yvoblZU/oyw6pnCeSJHeE4RL+zyp0cb39q3yyd+zYPlDryvp7Kg5kCxR+F
Pv6zm4PWuqgjnqbSUsNl2+x7urWFAI799M/jHsK4D14AXFPhVKHZ9nW471Wsw5nhm3kdIuQ0WO9U
3n5gSGPHqxHtHtpt4gJRSoY6kCdfrTGM7s9F+9Tl8zAaEC0AsvbOMG97Vk739fPg/gb75q/nPh+q
alYWh6nNdA8+l4Jyms/8sxHMZ+OKLubnq/cDmqPyI/+xi4MCrloSIz3690//x4v2Jx2iYD0uJyTe
f/0F++G/PgKGhWQJjPZ0P5A0tMx6fYZ1+O8P+Osn/qd3+XyJNnPlpr16lNtskYEQ27g5F0FUp8bq
KTZGJWiByFq3w43p8LVPLn9k1j6lsYDUVds9izo2IkqHkOLp/M9jyGJ9OHfgvPFf1oEEzg6DoyyR
ZI9Y3JtFeS4q58V2S0AL2xnAdfXTpeQTWMhr1YBTvA5pa3AgJvUULNFcHx29eCauMCyjuTkpBEIv
V/LbKArQWKAEIGvwS+r7XK2Xdpx+wd2ajlvEcRwRPyXDqhSgPceIG+RiIWIXSGQ5iw5pwTzdAuOZ
l+mhzeVzmoqPpJYA8xoMphv2HVVxnSMnGfM7KrEf7eB3Y/rQzIN6mIdU+NJOLyy7v46phIyE/lQr
jR92p8xbwac/qK3yfdD4+1eBznyVZ0BoP3MQUNQ+5tlPlAGtC+FKh7YHIFgrH5HNBNjVnqvJfM3y
6SVpSL0bdOdh7yBUmN0PRTH9NCbE4HSwPFuXX1rztzNTybUcBBTqeNahjqpUgFTU836S9L/NSgGF
MV9Fkl9LJT7pWvyub3+zQrsC5KSuOVdhZRETxIRPm/ye+V8GNmweasuL4+pZyclqmF2vB5yXN+JQ
Wea9bg1v6NrRhj2aRfM2LtaTVaPMrE3z1KfKr84xVd/t0nu9mZ8dbX3N63E+axDrDq1b3xDBe5bw
1grmbnke5aHso/hMIM4TFrDxbow+RL0wLWqwxCYTC+So6w6dbdySMVL4qd0z7yw2C2PUHlpzRTau
sRpwi9fZcOJDM61H59oy2fJk7ri+Sx3CbQAjCcYkzwQDyXqheeqb1yVfpg+dpSmNtNwx3hcsGM0c
XbSBIHlroq/v3vYVzuje2KbndyCjXkz0VQdRu88CsdBy21jYF/rxFlU8PfzFd8n1mzqT8qbyc3Kb
m3zU8lMdo8XJ3oANfpkjMhbjCL+KI7OrMnRl4E5Txuw1fUKEFvkktP6ojZJfuXMDgIHxycjIdV8G
vKdTY1tHzh7g6nqj8TbugikwU7aWlzdImhAlJoqDKa35bGhchY6jHc2aiTx99U0fXkd+U/5qlWn2
Vn2sve5sIKthEl3Rcsgh968ZX6CcyOdxF9aCrNRDZ3S95clVUtWTq/NLDMW9KUx4K9C0vAizB3ze
R72N5KGs8tijpPiCsnsJhBW9prU4VWr3xqLswlrCPpQj/3eQj0C6mNZDavAHyxlIKXmUcCOK3zWW
lSR/rgv3w5nwUY+1DN28SCHQkMOHEu+9I9bxYHazv+Yy80wqqp5eVN4qbMKWVXP2BfV75PpFS1Gy
FBSCCgAoVmcPSBIbEPRznZ9zWaDDZC1pDs5BkkMyCb43Uj6/Lq56GebUo1AkAVpmnqwUi+DE94Kb
3FHfrjVplyxaQmlp2J/hzGbIJAumrhQ4jYDM3+xITM0LJzwjjZ1warXg3PMBHTuiesInqTKQtlce
yDFmIjSTLq8aiZdmtlcna0yJofZxmBEYvtqz1+rYi2kVcDcTghlCfGNMh8V2K19dFD0oYu7cYLoo
FH/rKPdcO9TXx9UxFv7advZJAHdp305B65C5THlkC3qwSOxrnqNCgO4gKTrvVspNytdyFjSoJq4r
W1Cws9/12iWEYvsi4YvR/7LKO1YrdLWi59Fc3jvL/dlSD+F/Q3t34P4QK4hH9JCt8++ePmSb50+p
WwdiqhwvsuPXrSFNt6s5wEDpT44NNRRLZGCjYT6IfBm9iWAxUmWY0mv5Oh+EVQJtm7ILbqjUr8oS
alq//fm9IOGxYabeGhaVPHJtmogVs8l6cDZsPhB4Q2epD72iTAHx0T91kCinDP9n0KiXjkZaW+A/
jXWTnp/5MSLELxvrao3K/bwV7PvtiqyGS1XUsa8Pqe1VG/3XVX7qSXaTF/VPEACQ9zcqnKRUeL0l
IM2zRmLzpKGkJ2Gf3bmXl0hffjab1payMzbatzGldNMv6bdo/pgVnBl5Zfi4Ie8mjfauQukbm+mq
UjpV7Q+sgRTciEegJBp7PWKYxFqrMyun1itZzMw1GPkF3kGZH01qsIchtb6lGl3jLP9pFPoWbrNS
EcykwFU7Pa6t8zNnDJWK9Spy7Ur8jjzomn6vlOMcAFX93ndDeuD6bkn74Hcqar50FKJeVNn3WV4O
UNAQpzlz73O18+3bTuoxRcia/b/CJIq3kIhO25KBauGEiKCwl67y5HBZHkpIvV4/jpz2kXuaDcL9
euVcKL/JOC+oG9DZGSxl5iYacw3MzVte3Be1u/rLijG3jT3DkPrtMDTkNkkR5MOdquI5kwNJgcYA
7nVh4MuYJDUEfjEkxOddavL/VTn/Z1WOiybmf6PKyYvvSV1+/0uZs/3QP8oc1/yXaZDzgMhDQ/CL
WvnfyhxNNf6lqrYtrN1Auqti/lHmGGI7IpDlOEhvTGHjIfhfyhzjX8jWUAraaIa2n/1/UuboLI3+
u5SDJwyBjQq6LCohGHZ/STnaMXcqslybUEnFFfgXOoKFqbHIXZ967dvUrh5mBQLt81n3B+U5dzQS
ewbKj6DBDxWt9Ss3DoYJxUQIuuR92NCsUTPTvLiRooSqOXShaYbwT1tAEPolgTpxZRIgVSv3jDGC
Fd32P+YGI/0K6uBQpiutxtU3F+3sJi5XOOy6cDVKjBBOPPpZwqRGr20RStt6k9QavZa8zEOrKnY4
drMI973PDV7XWU9RcpLPbAG8Oe+HcPBsLbvth5qpFmFexh1mnfzNpR0QyiX+ZxN3UkdoydI6hwGI
MJCHTGULr0Aa5H2+eD+wb9LtJfve/i77Ho6/7gB2MtDmOPPL9iPpJhYcDrpZyhLldd+oYLSu7RrZ
Zwupr73oeuh2LHr/7GH/AGiX4B7IAchqor9Ew8rsei2u9MLoUbuu8jg0eKzqCD830TxjZ1OqNOLq
+rnJtDH1bDunJ5lHGV55uu3+SJgDHRCdOCoboywe3QAKk21NXtPp4H7yGr5SWz7ok/PTlsxGRtoX
ga0WXwvIOH6SynfHwcwJvf4xmrLWVxPbqVG9VtyUQW22sfAdR/k2YJw8GCMsnQYMiuYiNa7t8gYc
Dua9dhC+OTf6bdzr2u08LeAM856usRvbJL622VlNlvyiOMZBYK2eqVxoyY2yfBiVVt2OLqsafpvb
qavOgzCxrhrDTYQ1Jet1+Lzr6KUz7uUKEd1to/AQ1l/kG1bNbWFjpynjRBxNMT6DFvXn3F1uAFK5
QWt1lIcUK7nVR2IEmJkUR2BB3XkyjXMnq/LOTFyYvURnnIwpZq4AfBINSjstJ7NRTrOJDscBUHDQ
y+mmEpF5YxAkVVODuzpzbd2oRWqfhLO+7cdcOfHtKSRgR/rI/YYX2JntXPRWOWn86bfIkY1bbfut
+y55GxV9OeLNOO7H1u0FdlreYzEXfqKurzbcyFNvAn9b8mq9gRu53Ex2yvdhFScXZZFY+/i4Ltyp
J23Fp7YMtzaBmyuIRJaiGdPvY2d3/+25qf3WJvld2serV+RJeVUwaZ6J1iWtOO5DFjl92PHhUNi3
3f3Jz02ViEApKYoyAPae5dJh0Uw+OeuX6/5In2kF4ajbSoMCsgctmYNCfmTTPq5W/DqnzBM5N/Qr
QgeELW1ozVwsjWE/FLHmG+qwhKkslGMej3dG7s7hYK2SyVNr+nqTIvGwqaFdnPkhR1sTboXkgMCK
9ySLynDSl/FcQ2Fxe50pcj1pZfhnVwqT1Ne8BpYui9X7Cet4pII3T6G+babiO7JcDJsuHWIMx31Y
gn0L27H3u7yYz/tTxEDRgNPMMWgNZGEMCdUBwwELcqqcdKdZtah1XAZtk/cFy7auDXM9Y6loZz/z
eRyDxNCbMNs2C0bIP3v7c7MznrIcM2SnYUrqImp8q2afy95Oz3J0V3qWXcOS0f1utG5x7GLZh/uv
tJbxdy1tteDPNzlQo8eIpnjj9sVWJgtOYyaB0BXY0K1VY86EosatmLTOnNhMkBPdU/u68Iy41j0B
Koz/WLo6oVFV9PLUxr7Y0XEvnHVkxod9ZpRnIwUpZcXntGpOoKSSY6nYC3it/tVYF0ZjwieOOlgS
O+JLT8etNa+Q36Gil/SURa3obw/8N/aG608U5g/4euhFdSsk9uqmG5vkCKrnV2WMLoAvTxsq66xs
8oWtrWaXE7eKfXfY+mjdttn3mIAfDCdV6kOtqMnJLWf6b9sJAIfun72uBltO2uUx0soKn4XB+1kp
tyu3HqswIiOHFQwSCxx4CFtFv6Bq76dQafMpNCtzOBgF65K4N5ZQH/WfGC/VwBoi82is3eNeGcWy
Z5xZsy7dN6v7HWtGF9LCw/23slwOhadbXKmVi7eWCBTDSxz7I3WyNthfieUUEwEC2j+vhg3PEjmq
u0OUDYEoMcI5k56eLWhdLZlyMH/oe03UiBgOA4eCFT4R84tePE0oKS5//e37wzHF1nvIUZYvZPv9
+Rqw+nm6ikxy/1L2jbJ9HdZs3xT68mOCpeCBpDZCczSqwKISgDDNVekDpoJuVuIV6hp2+XaCgmzw
oTlRutSp8GKCgZWyWZDWjd1cYyXWjh2t7xDOyc1k1XA/aDMcBpsK3uBmGh5LZKKpbQ44udCLCK4R
rZ1DlXrfbKWUsZkFqGPyrPYMEEMpYwSEEw3SWQxnFS5C06x84dtmnelkM19XqbRYRRK4nk2d+pKM
NKy5OEKUpwiB0uhc2NwLZAuNQ2dVYm81uc/N/ly3Do9q3PbHfXjbN8Y27H0+ZLkqwzJVqFXEovWT
OubeOpAXuF39saoxGuy7+4Zob5emvth0Fz0MThSQUtWqDQoxUUZm02uoIvQu+jMGlStDekKAQFW5
6aHDbaRIe0UWp77vn7uPt/vv8tfDNVKVE1jAI8JyJoQAYKKebkcuwXuNDez/1Sm+dBb1/73UvW86
pTB97G1nWYMju9FE05z03voomX8FM8Skq24q/lrJ+axXLwqkMNWrtjMzMeOgxv5NN367TN0uQS1o
bnIxB5G+p27X4BQ1tNKtQzbSntan+FvR5Gg14yB1mgm6kM7A3Bg5HtWOWOCFnCZ9q7eX68J77bvm
9ng/8nlYK8/dMBiXz2P7S/cXZJEpL2J8N4q9WpxZZ2gk6EV45GxfSkbvJPx8+GfPsPMLlMkDtvNY
C/bn6jyuGbG2H5GWXY9XImVOIBasEzwPD7TNHOIEUm+yUaw3wGLI4lJYRIpyCdK2+p2WoxaCBNLC
RtYrqbUuOj9KyEWs1+G+l217VboVjvfd/cnP1/xPz+GunrxaidHAb+/1uSkr0Z61ZvQ/n/rr5/cD
9hr981NE3ylE+VI82S89CaRvut93m9auNHSr+jZhp6AxM6AP1LUb2j3n2agZFv99C/18uO+Nq4m2
eT+8P95vs58PS5zC5bguYT+32OA1dSa9nVuOvt18EPWiet0fT9t1hJ7dH8tuKg4JQUnhvnFU0iU4
uQbnPDYTkdzkfe6bWcDWWLgjA3JKN+v0lhGgCzSccKPGcFmGMYwQs3bndMwj8HZdMDRnc+HbsGW8
VVm33dndboXFVtT/+9B/vColLFQNZsS4f15VAcSr5WUVjD5Btd18uu1q2Pf2zVCq3T9HZG6v7XV/
llULEpB9d90uFC2x6xI2P7uLMXO5fr6LTq0bp948Fte4pkBXN6wFqPNvWpY/b/6fz3y+ZZQyPdrf
cX9u7nTnMghvf/qvVxHe6Cx/jvzZ3T/9zy+yv3R/nEIQWrz98Z9P/Hwrkp0bDxBoX12FWBggti9i
/+y/fos/v/bn4c93/794ri6vsO9VyI0shC4kGeEwzWFZmp5u+03QSfKZ1IkiWYUEZE1x8M9ac2dm
6or4qGLQW6u3LMVvX7vyLZfEBlvuah2rVjVPWiQeQCHKryyFP5iif+9F0gQQRTK/WZXqWOu8XKtN
MirQynhpl7wCNsIcmuVRaBNOZCYDIr/IokTWUU8uUrc/9nX/YtTgxjB7DnSDUbrbQL3XyZlAXKhf
7BrscK8RtjICsqiosCdpe8jIPcRJyp9p4rgBNdEdC4Ubny2O/bTkQcP81Jv7DHRkD0AuI6rVG1tZ
nGTV/0YwnW6y88hL1JEYqJmKpf3VyUDgCJnlAQIe0rjb4zJr74YCTXM84usdmGhTHlttBa0BaJ+S
y+Wcd3lIrb1CZWZeYS+THJ+m3xKnr+7AjEzLDwCsp8yAPztmyniMKygrtHNQqiYXs2FBWtVzGANV
M3p5r5Ecy39Vo+AwHX7ZESQz+FwnfSc52tURDruL6ABwiLB/WYrf2lsBo1y4t/KjB9TeTzmBUEZ+
tFrkiVgsFc8s7CApjB+07x5hpeVvY/mDhjiU6Ua7X4bie9ky121adDCp+tAsYkEqYOh09kTrUYZm
xWEOSMDs9xUshG9WbnchnxxmUWHGl8yYO49V9mluqRiWtkLvQBQeAgH35Dr9d8L0En9u4zcE8Nk1
p/HkUTjpfcnyERrVCF43t7co5GCmbn2Ev1kBgnC+Z5zpISEe/P7muGK9SMle0l4jsXUXdOV2tZmA
Ev0WVpatneY+CieIpQc8scZ5irVnZ2pxiRb1hagH8yk1nWdHFneTq7F6j3PiR7X4fujQ3zfz5K+6
EpCAK1Gew5hNbfekTI0M4nK4qdIs+qWM3Q3/Go/yN5D9ieAtpFxq0JlaR7GWYTJlbnVoaj+rce5Y
JiqMVb1301a95HHfhqrIblQMzfcu0ad4bgr0M+Zh7jhfNQ37sYmQfISHAhGkC8yJ5oODUOQ466JH
WD896HjoTaRlYdf3P/RtkuWoYr5M8otiOgyrtH0KA9Nihh0Vf67JnKi3bkm93QwkEE11N8+upj4a
J7gMT6QwZIt6VArItpWVE3Fi/bA66wkggfpVdvUXyRDlLSPB7E4zqN60aVn0dRpvVfU2xRPjCcC1
B7BvLa+ii1zQWqCve1dXaOLoYk659miDcXpYqg91TZ/rpaOLoTv0LxLGvhdx06huDoO8xvU2mxSw
lF8rtfQqjY5FkpxdiauBIJvOK2MbtHgB0X/JO1i6Y/cLraXlR6b7bImmOzfXIevMk2nWGxQN7R8C
KSxQSrHJhwnjrKxwparFNI90c2VTe47RTYcCCWHw8JtJLrzD2YAHzeBEzj16OKg26UDXpOygD2Ok
QAqU3TURAZh2nL/Xuco9AItUl1BTx+KAEaRhEtpT99Fl1dLqir6U0QiC3c5yzyrOyaQ+S6GQW9/n
x0RYbtA35jVXRfOozAiUM23KjwLt/dSTxhoxRnnqQu5i2rPGNYlgS/sOXvz0EI+Gjb/gBAHmZRpw
Url21SNwU3/htb9ai6FjQE6/r1PhmU6iepEO4gjPSnSs3PEWUM+b0Vp0WtSlOi4jX7T+No7Fh0xR
WDrkLJ6R6leWwukLc7ei9M44xbej5d/caD6jc33REhQvdKN+DTX973pNilNmzgj2TAOVtu0cXZq/
Di4ZJMQ3nVHap64unsZFq9BF2mYwxX0R9DKtj+6CCjeTfZBoqwzS+fsQT/AqGs9dp9c+hq5sMbGc
O2QC6fiKZDM/wDANQHheF2W+r3T7B6anHsmbB282xKyNTpE+Xi0mx5/VjykBRTtp44ejVec8GVWK
cmI8VrAQRCoF3he53mGDZPXgJPmxiEs8dG5P/9CMAkUrab3mRItJo9J9l/mRjzrgh5wCp6ixUQ3j
CUlVz0y4Rc7G0tPhVlWcCne4LQzVCQw3TkFumQ1UYO3XUqG9y9Kvptng/6pJBq+78cfQ0TtRXcl1
AVspTTRQbSOdqfdRoCCNZC7O1KFkjffRHkySvdKtU4gFaIFbQ+/Q7umfwD/PcWgl30zrdi2ju1mC
u0hAYGOlH76ZRh7WrIaPLWiJwbbtO61Kblu1rnBQEkSIJOeOerNzzEqA4HFMA3KgPHxIF7nhxs7c
hZvA7c1jJlIj0LP1CxISeWiyHoYFwEs/YdJ4gHgBrHrKcXVsHkNq7EYyf9/CupDzbVO04g0b4cyc
Uf+t1w8xWd2eWYNgn82FofDNzvVr910m2au5Emvspk04R0NL3MiYX1iuktJZIZCLk3tj1G7NRKtO
liRfQntw1rb3wdg2xxH2wer2tQcYUMMmyGCc0D0cwCT3TVIfhoT7MgWEJ1MxXkXEAJmnUn0kNmY4
tVVmUOZRnswaQTh0X9B9qPqGvkSogI2fsG+M6IlLZFvfPeQtDwSq9nlYb1K1fJhrlWI1/2WlwKAY
L4wOJno22DlX+IvJpa6ldTbb4hhlHsbC/J6ZX+/FQrxKWJFDlTyItOmu9Wj+2KQUmmwRxhKKhIMb
5VtELTDJnMAeyvwQaWqFFDL6qSXzy7DyPSr06VCfY2zgPrbpMKAjuQ0z2FF/ghEQWnF2t4r1oCtG
D0xWDAGO/9jHgOabY/WjqKcaSEQ74SoivdTtcNJYzvcoG1OKqEwBDbe7V5e2pD2H6cAQp8xB+2zV
8W/WHFTxgW24cBGrJ1cCMdTMdKEkLB/UNJwwG0+VKJB3pUyfVNUNct04ymF6YpXLjZqrrtUwkpG9
Q9kz4WI3YxXpyvLCYu8ZP15+M6VaMKETKJUK0oXp3ibbMmQtnyxWnX6ujr7m5OvtYshHLVW1q0JP
ntb+tct696C1cvBUoSMlpSn66I4ttWZHCyAhTR7ZLbThm/pKSRztVc7sVrBSVL5ChENaxNoLVwO+
iZq4D6pNJKinRFAuuDT62n1nOGoOEN6aI/1PNyiGWbsb2/zaqoB6Xe7gqRbP3GkrWrBFSgdmCsSC
PrXWF4xTy/wgDLUMVCy0cDxs8q9SSRecyuTZBNF4JP5Ijyl9VWV9Xbr8A50jWd/ck3x1qH7Wmfkr
VZhrFQKRN7pjqsaFOt9PEGbz6aViSkistLQDwKcXOcGhryFYnA2GBgZEV32cwNkleaPfr451wfvh
OwCnAqZJCt3unF5rxL3P6u5yM2lZeyFMqUcKlK5AJ66oQHeIWPKz1Gwvk9ZmJ8NuAZVg7z4hngEm
aHq9ntrHms4N944fg13K41owKqc6Fgyri24yZBlMtJKPtLvNKu1Ycn9lGhmdrVI+GfYzVAvtJWoB
3MRTdwTfJMGz+FbTfOtGCudDr7+ZOpN7VxiPmOy/oGL3KeA9ag5RD3VTkVQNfcifOzdCV7g+1boy
YkRD9qvyjS8JunItivG7yeFczNdxIDPWIvU5MOcnRKcqRgkYfIKgkSFBjVLqDz2NTq9X559W5Sz+
6MBNLAaeUiKFWLl2fXPEti6IdNKyNwEIwh/0Yt37ENOZ0+Ta+0KqTGHoiyH4Kgf0IdXC3QZo2ctS
tqBe0/KXUQnNL/E6sR5zIF6ninqoG52y3W89IS+xsaLZJ982TBf3XLf45VtByTdH4HbWInSHmZAy
KNwsYJWDxHvIjvQWbwubTy5qi2jVDvnYZNyrqCGYdeUBqsYMqzfcDsyK7wNjv2fAsz8luf2tBWrP
gOegIMTFpbXDd3vuX5ADP5oNVfVmpcaAKciLVnTYGlqeZf6+VCV/ne5+GUu8Q6pQUcU19mEAp3HI
kqXkzJ4CCmlX8V/sncly3EiWtV+lrNeNMjgAx7DoTcwDIxgMBoNUbmAkJWKe4Zie/v+gyuq/SpVd
ab3vNEuZchBjAOB+/d5zvjP7sBkx0dKnAURKyx7r8PwpjUUg40e/3DodxrBmhsAcuyj6kOjfsemh
pJbGvY/7rxoXNAY9ubGD7oc1TucsmS8gSACuGcc2K1+mWT1ueq94cXExLUCivCaT2JZO90Nlw4sR
BnskXFvK+nc/CXGsexTLuWdf9SY/hdpwS2J/Yadae2il2uaFHFf5tJHAvBHm8UAWgxWtOnM4FUF/
KHwfrbHzbkxId8uemJapROcf4Ui/I1pusM8V4kHpRsmIshqOrXVmNBSs7CnJF+GUveiJz/cE4ZZL
Bt4pHR85u9AJkhouwHXLKuzRrtFbdZ8wMp45pRiYERbNxFcGbB97cm0Rwdx+Mrf9ChWegmai8Rgg
XScc+YVV4nvF8GxTZuZWdAG83yIktdpj1falu2J/xhqodWyigUvQG1900DJa8GS39rTqbgd6t1nF
WuBeeXp6WSacUhDqjQRuZGn0HajotHAy+Q3xCtRG5HNwL1de9OHUkqYf92TjoKEcGFcvog6Xfz5F
K03QTCSh4QvIQAL7e0QnPH6IvDWWVRfviRvgDehdvhNhDToJCXGlvalgQI2Pa5Ya4dVszecaWweK
+CcX5LQXc5WyOKCVmiGq9KZt1bI/cZCvlIlLIQpfAgf7dll4GzNI3EM4tjOQIOSEHAYXzyjENsxC
6r4wpwJIlVhDI8ipwPEbNqxqozBgQrl0Sr0ReyTVuxpyvhB4RSjgWqIgJUT8gNlNOFbGQh8LAguw
ND0kdBgiqZGV6/TvZtV8c5UGVNsemJHhMId4cwdXEBqCbDwESG2DbScf2Z3hOUSdaM4Cb2uqMSgZ
7JNhOvJYYslF6gY+FAoE4/4j3Sfc/5WXYr3Qq3OHLcNS6iUapX+q+0PqIqbrDOOjUHCZEtWpjcYx
nt/117GEX9rq+rpLki+vZj6tVeDlnTzYNGYYrEMnpdY0ewRoI5bgrBV0EkdnBVKJ3CJ5HQrtRYEU
Del62+KllxXAZ0zVsyrJsdnlTLjZVkHqaMppkTkRiiRWACfg9es0jpYMv/Zh6ZxlqROUWwTiIYfV
7gBLp9q0qBwQjQ5FGS0FsjeEuA4Id4I9NIaCQJ5YHuKLF5YriBEfRH3XW9wzxNwD8qO0WISmW6xB
WPmCcrT2dMBP1O4+YzUw3xUPJB9p0IdXpWosyrrYxLAYkclKym+7Mhcl1vdWj9Zan66UFxDYN3kv
mMq+2qz4mjUlMoseu7wQC04qPte4qaJ7iGZyZUQuYPSU6lx7w4SNjRhj4MmJPq00u8hsknuETQg8
qTuxpYwLozJPeqO9YG5mSmyDi+h8fSHuma+WA0cBFuMpX4k2/NS6INpUyW7gdI+Kt7yxaZ7Mcnpy
Am5Pgnjm6wT8w1v2nclnBIOw7CoDu3zA3aKHOuzbyFgHYUlt5l3NXnwriArZeMhfTHtfkrSKxNh5
DmlAA9g7JRKJQeozHAzCC/04HLp9ArCA8Skyi6rpb/YIxbabrsMQPQURWXJteW6bbFPXZ5kY3wo+
gt8FS6f6LCGdBL12afBvNKb2MMxa63xyNvPBdFIFBJKJgjYQj2YSvBs+USeGEqhF1VbF1VccOjWW
herQZa27kdqL6427UuqnTkEHq6NZjubzcWVl4wLungyulknKBQZtPbSe3Wm6VdZAfuI3hgpo6mDa
txhx4y7btBl3TG3lxdIFiNyC4430+rfJcX5Dz0gLQQC5yr5U4/1mKvWR5x+w4BFPM+AAVPnCGOmp
grOV2fmXwZtNp5Kk6+SZkMdb3iHDp2OJsSN3Pjzu522TqG/kp+N/iViS4mpMFmZbvBNrsa9r5zkn
e9EFW5fow94a81VqlM9Sxse60V8d0Tz3TrYJkdyRze0/uQO2XnQcX7Dynrzg3lvq0Wi0h7CN90pP
P0udqVI9W1w1tUEy4iwB71ibmqhAnMU4vAxRvWrRpZyib0nb/MiCs9nUSJnKEkly654KrDnQtx59
gWBBM7HQyC8psmYZWHOzyjDPXTenAJQ2XSQqbXTnCDoPfvtqWg3ms7d6IEMma8cnzeco6OCATKPr
FP2NNv1/gr4/E/ShpEOA9z8L+q5h8f3HX/ZN+p5//ydR39/+4O+iPkf8VcyZD7Zpe7bhom77b1Ef
/wmoJypuoEm268j/D9sy/sqfgPaJpI98W9vgP/0u6YPDJSw4dB7cLv71/wK0ZTv/DLVjkMVfpj4j
uy3el+n8gpWq6kDVmecVO+jJ+YLGzW+IpG39NrqtsSXP/MJz0ZI3UHfLLken13sDh5A83tecJjYq
dc7xkoSZi1t1N7eYjpEh39wAroAZPbjN3KkT0PaT98xPTk5BOoNmYYY9YT3ZN8XZlLjLcwfDpVcu
ZT9sOwELw0MPVRWuu8UvfEWE5R5E+dT21iabmEBNpBuxw4AxydIzSvN21boFajQTG18FjnuRKv2u
phOmRNQgOFCWlWbBuUk5JsSIBnRgQ52QX2Amj7lG45FlMw31uxbbZy8nWqeakOS0OWsHG3/RseTl
RvwVj5zY3MY5l2nHdHgQlyTFnG453zt27NrDsx41vbHEAbzzOB8YTBwSw0Kq3G+rWt1ai9eOm5Xn
ZD/6cbxqVc2AJ/iB39gxyTfzJSwm1aNC0J4du/WZIXanxC+OQcO36QwaxtPuqdfTU9SmpyK3diqH
0oP920KnrfXjJaqdM86DY6TjD/D0i+fr91CTsHbGC6hJfBCbOhP3WmsotyF9NCMt+fRUt9GX4AyK
a4E8rvEauepmhPJNEW3EPNFv1k7hnh1z2GZDcrKT+F3I6Tj2fMwkP9ELvIa6vzeCvZe0KHfUhkPk
SY3TxYrHY2z3W69ODr0XHeoYTc0UnyJX566ITqVghkKLlooJxdkK/8POSPutxKVJo/DccxCEEPRW
4YR2tPGiT/apHV/1FOm3Z4Vf5szfD+ziOMhw79vi6FfWjrDG9Rhj+dMoG5HniJ3ilYuGPIZ0ECs2
T7Z58y3p0vdApg9Bv8YxdilDuSvb8BDnDdVncNDr5DRfYeH3d9XghJqSDytJv6B0f1XtcJ2/xlKb
7pXLTW1NN1Ft60T/HHVMuuSQ0zbYjrOKkRADsJf7ioAHuiNXL8ceUBf9cbJLtEdY2BvTOwyivwyT
vVNjdMDwRPLXuZjk2Qj5BsvhKEJrFwTjMQrTLzdo8Uqx4UaDuSE49WRKzsjck1OFn1bXl+QWHHw5
fBKYc3Ld9ZAMNzscr7MjOaRpOfViaZbJqa7i95+vMQIyHkbz0tBLonRIl6oKvvzGtRdpPmwJD3t3
YFPbVrO2uCp0qVdISZF5nbBvXzrsBZEevUkVf9VJwyLRbjKaxvqYnpg+HUye82yMdn7B2Lge7/Ne
mnW0kePpEk0JBAQO3zH3qlY/J6RqxcO2rrqrBZKm1oiHmZcD92MIp7s3qWtvQhUfrgaXpLbT96b7
Bu/o0PbT3amm+3wFlT4etTShlZm9z1/MfD+KoL86Ub/SiuneYO3tKAA7NPLzR/JNtRqQ0pMVsZMG
l0arpkvfYIUwemxIGFiyfWDCMw3rFXxB0imcdQy/vu/lGyDlNdPbHQOwD0y/U8ia4FvqWWnhar63
k2Q4zu8tDVjL+q69RWJAemts4zg/xRFLAYmAR1sqOE086+R2bMhX+hosax1Fb6R/r0U03AzRbuab
CWnfBininSC2lZHdW74ps3PehpIqmvP5XYcHoHnPAUxxYNYHLZ5RP4plero49XAJ5XDDFbyColNm
w0VT492J+62bc8rByPgO7Pm184Knh2aQZ6vWP0NmJZEfrDqDtFlAsGfTGT49PEoQKji7xl9tPh6p
HZcVN7MWROt2PIAaOWMoLbWL3xcPJkx3uxeb0Wh31ZTMp6SzJRk+V/qFphx6MX4rkZZNR3yAcfKk
F/Ghrc1dZaSnrOK9DzweY8gtwTdtp/qy/q0x60elpqNXtremmeh+IQfzh+PEgzD/rUXRpkCWbnJ7
DYyrZSCOlVSfjT9chlnDZqlbZfCIxRbpBCENFoC282IVMf3DGA9XZZ6QCIfgaxZsC/RAUMSPHjsb
oS53EWfvbVW9GP6dRscNvBzjBWvA5vKjibx9MNjn+ZGc1wTdc85hzLXjIWoMnjEBCw6NpPumVFlR
qrLTeNZbpeSOPRGgoN5ebYtnnoVqkXQXysv3ltdIc1Y3hh/hQJumN20etew99nqej/ChDs/zaxEL
c/75xImBwQuzC1+zfsPMw0zCn5uhISw2EPN2PKtZxrnmRzsdIKo7DBoHRrSQNOsCf6nL9tWNq3f6
Zx1ycvEZB1C2gTksnNYvH8z5oG/09iFmiX2gsUO26Tjqa07aJt7yA9vdSxpN4y7uiKoJq4ZOXoJN
argQUzIeR9QTrWgY+ksLqpTbrpNEY9PLe/BQcdRqwE9Aq1mwY/apfhtAEx5E3NOUm8V5P3/389+N
E7jLPmvRkthPURgTuTIrBTM/sg4/f/fzF82qf/9Hy5zf9oK8jebguUgihxFBj+cEr7iyBvpM7QPd
SP+gYz1gkpL6GB9D0JpeTajKz1/6WeucxVa78Sf5KtxqMY3KP/hwRocifQ1pv+J5R0Xn0qvfZ7i7
VdpVm1GP7nBSw/2YMd0KJ5YQpe/gM0Ic0dZT3gFMAKlraWsUFlDm6QZrb27zZdf2JkGeOOZyGZOb
MswkzBVuofXYGg9aGfbrrEEVUSmtOZZj0f7tF0LBWsIcqmk3Oc3ZCethQ1FEwwN9REh/PdXCSw7O
mVmtdXcXXirfJ+ntQnaBdRW673UuXM7ynXuIcvVbNLjLXIvDNcoxMDMObXKb3PIite724CAywPWI
2d5m1CA5R7eyRUnLjT3Fxid5pYcul2fXKhlgMiBMandXlOObKmlN4BI8xDWLB48AWStXAI7XoB6X
PGzrEfXIgrHFt1SHYK3HmD2x+BbN2mX5G4zKZ1btvDmafZZZfzPq8ZZYxTm1Qcn57naSJL1aO62v
j2S6HP6hqP8dUPuXXGUXYA1t81//If61TPYMRtm25f700PwMPvh8v0Z5MP/f/4nh0EJ6hZxbOclX
ldCiT2+50998dzjTrZ208UhazdfgVH/CfRX/TIOfC3TMNpweTAlakVb7/M7+4ZXBiKncHp0cSrq4
MJIBip6SC0q2E+sLhU4UN9AY/IUGL2Iulf7kg8+k3SIdgyKfMcM/Xx4XkuvwDnSinX6Nq+sdZzDJ
9Cp2RksRz1qTh+1Gq0oQWtdE9FfbjN6bAnrWUyTxolisahS24Z8G54nZVvQvb8Q1HJuijagU55eU
lMDMvdBt/JxpRn+DKXKVVCapdnQ5844lhUHaXh3G6G4llwq1fJ6qaz5WaGHYfVIKVs9CQG6tS+dP
wgnmM9q/vjNoybrjCCn+JViqTDCLxKOb7zzFEUrPj2ZoPmkNfYah7ylCpb22EvXx8/YuG+rzdPyk
ErsFzQUJxLvuDZ9myALwszx05XTBeW5rr9gG7i1bF5qSpT1ShlDbkSC5daphO5cgttdvExSmIQ/A
XKXrNLTddLhmYXxwM/0ymXJXcy16Os/0vGkEd5jV67Ww3lJX31Rsfr5LB16N29ptrhUJWGkrmc/R
v2M4GHboG+x6o6NXrMwa0WFw14LxM5lQjg3WGaXB0jHriyvUFQz7V+Upfnz8XjMpYg9bGpZDp5G7
ZpHqaGAJIT5lRDgsVN/dwpoG5L+/Uf/o9rCEbkhhC/1fw38MFG9ZYVgYP40GG7d+UR5cj/TjZ2U9
3EVb/xnU2Pyj624Jcz61uxbPyC9GOK8XLmdTnszAHiH7x88x0ufYvMdFf23Y+DaulbyPA4vaNI+z
VHfjuAskIjuY1PVpJ/dieg7hF+UFIoPu6pHITQDmo+nMN4NOQZp248Xs54R147ExjlHrQtrMaWgp
to6erE/WQ0UpNv/c3i03jOJkR+ALBeh8KoB5efBC5J3GcPSYv4GAvnecqkglQ8eOMSz7zW7EUlP9
lvP9FkXxKY+6TdR8uGFPmZKolWc7mJvApRpOuYtGw14PPePNWCCSs0qMTos5vhDpXMrA3/VPvusr
dIjJp2jxkFNJGei9MhU85slw7x3/FkVq2XEEowI334yU6rgugKqY32qOo0Uavc9Fa1v221imZEU3
r7UaPzuDciyPOLKH16rek+gMHXXf8R0z1joxOjqRafxmFMitu0NmjQ+DFiOjLJn3ypUbqM1Ypu8i
9Q+OsWrNC0P3HYQLLEjjEY/9m92Jy3zco2I5jsT5ri3p/O2cVNg7Q00su+Ghyp8Gg02Lz4EF5+zZ
wbk3i6Vw1MoRHZR8/RP0z9kRtAn+/a39i+Fy3gHIHXc9R+iuY0j3lx1gcrSiQl+R7+bj23ykG7js
4u745ev8kXO73OV/ki73R6u+1Ck5XdchMufXHJ/aGCMid0cW24QDWcPBtPjzLfUPHlnHZpiDXRWc
LsjWf97ZgOhhW8KYvIOGli962dDESacbXKptFWDQoRX0lOjVdZqoDdyG6TPDmDD5mqvs2puOs1wm
Mj1ilsXcadl5mnFOOPZ0BiBlFkInTw9xyJ9BTtfE8YdLnNKi6pKTS0VnIfieF2KoZncVoNiKWarr
OsF2NwFjyU6N7S2weVxNrr/yk3fDG49tC8gx521yLnPM6R561jkpLZTplOSMN6VznfphR2LmbX6T
kjoEufR5NO1bQdPCDtadW74wwaRYpD2NpcyMiUBWN+HA6syGI3Gpp7w2T6ERrLUGeAvHpjaMTvo0
B3HWD9wexyl4dH1aHw39AqPmlER3bzF0xatQTrXwQzThA6WXbkRfku1CGzmTRMmpG5KDYRAjzJUk
P4zhH+BMXk6vWWi6WL7ltrplTb1OKucN69VyPpR4A7xZ3ovv97d5Bbc4r/37m1vof1Dg/J7KRHlh
Edz2z7dBDmpqKMaMcWTK9pln3bKoYiJfYZgvaoKmFlqikxE1qwtCrpE2REywcdYM2rPhLUmwmLpz
zTGv42ioLPusLBc5513CKa04oc9Ht667NNlwDQk9aeDAVW78zWsB/ebtzMFAJBG9jm7yHhv8fBid
MFIAGliIJpEhfuVSLZTBmlfRAuh48qlG56JC1cgafHmeV9Vq6j5R+M86jiNMqE+HlZ/57TsmpJNV
8kqje4BnSPExbAXNBbp3pKhdPbe7CqVWSg6bjFwpDqlOEh9qbdhCp9uUNEcaU20zSbVD/8Uuh3sV
6hcOeEMPB5pm2VyN+Um3CjjMMeM/5+0mEApkVHPNup6spmE7F0GymVsW5puH5Mo2+dt3gIP2dxy7
qO0CHgnTfypp0bXuRyKRbJVtu/r3F/oPVjEKt/kv0Hh0tn+5zH1QEbnUM3Xu3XzVeB3kFYe+JrGv
801utsPFsg9+GfzJ/WVIvPS/lmcu5TM7tBAGLptfls/KMlFwWirftaG8Z3V6mvc5lzCJVK17nYuR
Zie/b1dz/yyJu5VvWruagqccabzQ4TR4UMxGIiMwVrmiZUWRndDWrHWU89Riwv6Yka9WQSoP9ZJL
o9QZLnN3I0/ct84j562KD/OS0UcnRVJD09mAf/jonIdSIl/8bASxb59Dw8TPrDj21YuqTE8y0+/z
uhtz08UgzgLQvTWCboXZIM5OI1F4GAWvAUUP9URRTRgE2YxyrmZsPdg9w882OeWoeDCfXYd0PGYO
68b8DAdm8j5/ZnPS75PQ7/GknyrFdUk+NCc9jRbHPv5sEiEkBQpt2Ky+dXqYCx1nAKDMbd9wcp1w
51TpuUXrJP03+oE8sZ37Nncogk5fkFrFdmudyyn7mtshbofClMr8e1F52y4bTgKLukB0ksZ4C7KT
PXOTx4mcHH1t+qxEiba086UWDWdYjZwNKesmSUSAzkyhHx9JNQWyaKF2CCuxmBizNhx38bUeRmx4
oaufypRObOyciRp/V6NznrvWRPss527TWAUwS6313ITj7PU5f2jPpGJJxKXSIrTldNNidZ13+Ihn
AyDoOfDHy/zPpTEedSQItItqFZ1AUr53CAhCsE79rMmMEoKM/XBEwGXt5tV37qyhob1ZYPoBhv88
xI7q5o79pyjiZ7TFC6H0Z+0wr7oIVk66H58MRgeYrN+tKD6JXHHYDN8ti3elSVZouq9ZNy5HPwZb
GhxBQLzNnbYs53/g6c11+cYWfoxTtg+qyzJ8jkm3ngsmkY53tJRvcRCuC8RVAGQ+wSZeTaqJLs8O
WhcfQo8+oodF254QVeJdDTZzr40YQdqLZKIUO6rbQ1mOoAK44Rl6zGVkxDY89HyfrF4WXQFAlIiH
OIChQQBeuaKHuMTWDqmRsFOr5QQpz13TrfLgU/+JdOGGm7uvMZtqSUYRI3+6NUPGCIL2QuN093Ri
wgP6Z91VLP5Th7yfrjPL8dwnnEr/x79ftX5N5/x5AOa0KSUWDptF5NfUp3Q0EaFaJLA3zviZN3yR
U783/Rf6XDQ8FMma82HUVRm++4QZTY/yIweR1WKDhIIWehAVWs4ALQYvDOIpwezy57L98wc4xgfh
mJ9dHX0V3vgZu/hR5XBm8372AGroNoiptE/qB/pBBLeCnsTlrxeoNiI4D1bHnpPXmrXW03bhDWrc
mVWZoTZTl8zhkB5gpNNlScnsTqe8iN7E3EWySbNDBpHVG2FU72UNgj2IS0hdNDXqgl5oW9Db1M2y
X5xzzuhLmzDeAbhoj77Vo8uN9/4OvD/sui+9Nkku5wGf15cQCGcRx8u+JJKHVd222uPaYHGa15zn
QNPP+GEWRR2+6y5VSNffTX24DrG1AxeL1+7QzXxK9vA0almHwWvYLamklHrzvqvSk8cdOT9/jeM9
C/O5Y66Rxvpl/mlzmRQY89E4OiSPGkTdgpnAfFckjnWef4hHv7+mvTx3BjTGCQk5w/NJw2q6m0hg
aBTjJ6rBtaJvn43oDT2x2dUlVVChrvoDBjR9JcaeKKyJZQkbS9V8pa26mTbKU7pSrfP30v//5u5/
MncnxHduwf3Pc/fnOXbqL0u6CSmZLP84ef/9j/598u7+VfKjmMYjMJI/h+h/z7ky/2oCw+GYSV/P
NYiZ+u/Ruyn/auhztLZhwpcHfcHJ5ffRu8lUHruOZEGAqmOYlvW/Gb8bpvFrWUSgli51i64RyHlh
/tpfU5GR5HUcFTsevAAfYOdwo1GIW4a7dIbXmlHQlZUGixRAB5DvQj4wVu0wJYCAst3to5N5xcZy
/eyM8cXHD7PyJgR6hSYOJgOzlRX6/tofz2Nd1js0SZ9xzNyExTZe2WDklyYgqEU0T6R6eyhWwdnN
aGV4ib6mA2G+EPjrrrLB1DZiUv5qsNu1HBNz2+KZWEn45cu0Zm+w8BzhicF2pzs0JWWexzsDMt2m
HLwNejd55JTJmb/iqRNijd9Rg+UYFmuvLvN94UcHdwD0WOt9tTTrwNvmZbRO2JI3zLyYlXLibnBW
NE2ZPrNM1Wx9pr1j3L+LCLgnzUOUR31AZl/17j5Dm7c1wuGFjiFGFJQ/D5rcQhGOjiDZ7eXo9c03
zRwIhkKLE8Qx8O80ss5+O/NtuF8Odp9/rxNGEzmDzlVXGGKWFUnAZAOQS1saaytq3oB+PYydFt5n
4FgcR7PooTKZ1nkklEgHX7kjDmlvftRICJek4+V7EeydSMgbhwi4hxHZzgYC0zwLs4cApbbCWwTe
BD2Xv6ZbNr5POOQyExqc9I6mVoh17PdXE8PrbkrZeiDquGiGFkEH5c2zsyvkbFp4WmM9gjzJ9o0X
oEQMQSb5gUOwo9KOiT2mhzCBsB3PcZ/oX1867P4bU43VaiJr5SEtwSyHIfp7LF1+U49YupA+mGG/
qXMLqkohXvNyqh702rkP5IUuTUmraPR159on7SrtSNRBcDDO9FME7qqLiSyH22BjJEGUJe8+OsEW
ARrOgeCK0MkknJm4oqoM11WWX3RU7CQ/VOxyBkGnY2jTvk2AsgytfKodE4dbg8zVs+mIoJArNS9d
Nh4yFS1FLpt2sb2aSuA8SVIAAEkCE3/nd7B8kAgd27lYyPcWhfmtzET5PuLZe0j9Ln/Sutk/rjcg
jY3OZrBDNymmS5SXer4qnPTRwbGwxqQbcN/bsHaq8ZSFDnq77oaOtyQAM7u6ubGOVPtseaB/xzpk
9BOEx1LYD17jm4dI6+WuckyoRyXMAyML9iIPdsqq6odoYPswW8vch5PYx2ml1q2LVGJo2nrhSNUc
W216qoou2U1eUh2n7zFT7YMT6ZxHs+wZHfmZNuj4VAT+90y5GT07QBamyt3Z9QoRvIK5F2dwoEU0
Y+F77GmWQRhLmfc7jYP70fCPQvvNGb1bFdUVWUqcHCq55UKFPUzGMXYfNA+laCFgHDFN8w5Jnbzo
mbXUoLE/jGn+qM+metdUj4QSp4/5NjijVD0WpLQdAY5qmHCRw1qxcVDCpXWjNd0WhWm/kUVx8IdS
bZOOuVMzGPVjPw1wdYj1NvPwVht3LBjIUzFi5bqIzpAvxDL20A0Lzbn4hX1jCXIufa9AZZnlwsmh
XUZFVsBMHO2H2cSadUAnPaXwH+mWvY0rtM9uUmCMtavzEETOQ9FiKk5dAnbGCOKzapV2slzGVGXV
H+LIDlcuA8tlHyhzTRmMorz0Ir4fgyhPy1rCl/C2eqi+N4zGiGoztlqQJrt4Dv1prfqHoxibkmQr
Vi2D2XUfu9mFYIwEdn6tvaRk62wiM2mXRAeAE7SR/4P6nRZhoF0mRirraQhnqI/7ZXn+vTbDDC1u
TtaSZlvb4nXUVHQeXZCAMXHsvO/hka8WR+2YXav8R0at8lIrMSvsMbRy8NThu64tYvEE7tvB7Zct
cdb7WhjZWiP8kJaczogUwTNOGLTsLhHizvjDL3NElpUzLGoRTpu2qV5JM8UJ39X2ClDKysvztzoh
s8118NWhCX3JHRIJIB8T8Cv9Byx5xhJX8efkVgdViHZFKM1nJgKCXhMmu3Xc4evBIlKk6doUkO2z
VGzp/aMKxzS+jMAa+qINmNaPGzqVPJTItziuc+Yi/nSBtoTsLqhHG976bvAIIncT5wHu48C0ItQW
/bQfals/KAfHDGEo7RoDJxOOoM9Y5rG5ThYgjUZ7taLgZWyQmMvSM/ejR+zJ2H/IgYQ4xlS0B+wm
25tT9c0IJnrmqf9U13uGI90VrQnTSvnk6laEyUkIYLddA6AklqsRFy24rOiJ7BeWuJFHs87MYKUm
bZ0nFrFKg1x0ueMRHhaUS9hPBFEn3iEVLXYmy+Ock2Zzv+LkdnJ6bEnlWwZlru/cPP6YYF7hR0Li
P1lrjZVuW+guqrJqhDAn8zOBE7OwOZuY2IIzz2zcZk6OOUvmsVyPCPcP9lStISmN6LssXJBmjR/A
Jk6yjQTSBaJl4j5/xxMBBcCL90Sqy0VrT1Di5cBdwg2WVvQZC/K+9kV5se0YCFem7eBUzoK3addM
1ncQu+FpikMTj7Nk8Wm/xswVt7zZ6UX2Jpy+pH8VvM5NjdyEKo9FECfgCI+vkM0juWEprIAYN91M
DBSq/kZec7WrUhLSvbKniSM5hjiNY289Z8qehdHuE1/Dxcz6PTt+jJmXT6XhiifPttdxrkVvsOJi
gNw70MLJmmhufWPlZIRKO2hfkw6FczQ8NbkI3zpDIFfAh1DGSt7Awb6wLNHjC1sUxMH30OqapZ0k
zOEj5m0eFQz+yULfJZVdrJJWpc9W1Bf4w7BZgrlXW70ys2UcNv7bYI+/GWPbngWzypUXP5AZYb13
OjM84pv8Y2uLs1sh8guxP4N5bp13Gbpvfum/Q1Dr97qVWbdcwSwoArzCYT1Zt86pUTtAS8Sb323I
KA6ukuHhog5DoB8Emq7BUFsz5IOmphyuVtZ1J7Or85UxaeXOngPj/PAHEmzU6XYdP0M8UEizhAAo
aMrHuOf7kBYhoh7taE6g4b4kPfOrCGKWxvQBSNoPmjEPTuiUe+yUnHAxA2AeDLZ9mIwo+fHL15iZ
DxqCfWdU7YOdX5OMQKIqBGmMYuPmtdzEkvbM51DYs30AmSI4Fjx1zR6fzjotime+KmZcTYRXqWUM
YPsTpMC0Do4ucrcocOxlXLmKiyKRowkyX4covNnxZa6zuozMg9S3t8RcSOy/1Qt774bYFXLrKpjI
SpdXVTYADfd+URNr59N0bzAsPKO3MNfoKPJTNHeQwgB8X4pTh/YxzquAxMS20FZlbk4rckGZVNRu
vE6KQMMpkDk8duZX3PRyFbYWALZcv7ghVVLzavWy/m4q75tvlNGbHvrussNPculja5VMkrw52kt2
UNwHF1UpVmhgE5qM1k0WF8japvCbf8nN6OQDrf8RlMUxtMLp29iYz5ojPxovL64Qz/D0qhPrESuI
a+K0tioah270KLgtIbf37dbu3ySTzgVNaKzpRK2ti0nUP/yW6+jg3Xl0O+sIWFdDa/RFIlx4rBCW
rWI9LuDjY54cGrqHwknwUWkW6lya7NiU/OhiW6ssiLS7q6wDdRxEO7fUH/8fe+exXLmSZdl/6Tme
QYtBT64WJC+1iAksGGRAAw449NfXcjDqMSszratrXhMYrozgBeBwP2fvtatQI1B0yD6En2UbORjT
oQrHlxodSC20Cdb2HLxlfXMd1vz3U8/TDw7e4TGxn0Pfb9eebv5GIDSumPfgD+z07mQlWbljmYAV
kCAM1yRxXPaIgpTVxzST54UgxdIDA0fVF0Rx8Znlg4PddKfYLhDnFLyXGfqDwH+IBDmjf7PH2UGB
Xo+fS73y1nY/fsClhB+JTZQxsEWy5YfPLnDGFRMP8jcjHG3LhvH5GOviTmtNfUP+IeW25IjX0d+Z
iJAro+/3TMCuR5MMyFAANVs4RssGIe14SsjjMaqaiiiOWAR6TsC1YQM+b7a9CyQpi4hGzHuzwJBL
uaycSGbTvbbGFRTDOIO4iZBTECRei/TFgA+669r6RpNesjecsVzHWYQ9yhTkO8juHHnkfTmxTcgY
3o8vYqLpk8Y5MLeEkT2oabP7jlNao9WbejBO8fH1YftYj1O6kX7Cmm6OdpGZk+wGAmbTTvFd7Xgu
Er3ORyF1P9fefdUDnYvf3azPrtqPGEEi64f0Ujids26TIViHBnbuMY8IUHHsqxG0EmF++6x1Ed8J
O742tDDelVkKyMhPL+hCUJYRzYDxy1vR5wyu+zl/rmJE02NmJ/fZkO+NmrzcLmCCHGfpvVF4e+HU
nwE+ngctDWFZpFq2zUvKd7BPofPN/Zs2aHg75lKn6Oq/libK2Qpt+h6hXDdwScpUKiExBb/Bah/m
lNgr7H1v6VgdpqaPD3qZvyKbf7NTugDCuPKG+D12Alx4hf2iNdexjeSrxdAS1gYqipSbFtnAl44U
ujYLdrNOfNCQRyw/NGsTueHJVyNbrE/K03dkYXLOypT2JjU0ZxVidSbzaoObANkcq+KGmt2hHIPh
0GnmXk4+SjbuWWTiApbvWAOS75CiRa7FOo9d5YPWCW4CkRs6V30x2Cerq3/26dxhrnbuNTlAy9AF
VMKwyJAoP2eDj6HVuuXavS277CW0hHsKWjQIo35ju5TumNgvX1SBnTnUIjvUYXOypeDGISwDFkOz
crz5xYwK8xxWXMdx47Ms7NtwPVQCP4ECdnZZMbAKonwQBzkpZYF5DBtsvSrHZipQNNa5ewJemu/p
IVxQEq9bhwy1YCLO21MIdSqF3gnb84zWxew3SYAzWJ+6Bwaeu6QDO5gWTCJhquJFRSo/bq0BX9tQ
XBIbuoBKi50uguTpI7kQ2gnVdHRunCg8au2Hhtd53QQeMURdp7EIbG78EVhEkmHkngqwHsvfX2hG
x6pHIUd852RbtXMCzesg2AB17PB9QgCdsVGpr3UF6ZzUmBZ0w4M9F2+5217MDs5dNwzTptKYRzGX
QYcOxgvaI7jMiBZwGEe/mA2BKI8i3NOxs0c/80TuubUJeu2+DNcp4h3DJwwra+nd9F6xhdF3o88w
hKKZyABur8+6C7JEc+Nr+EMfhZ8bK9r1NlD1PVx14FdZjrVAxavS9ATESsfR7gV9GZxb3pDEm86Y
PofyTdZj8WCan+4cPBdjgrw6A1DQ1yQvdBYWrck393l8KSachWjwwFho5FLlckOeqgF5q303auNA
vxMiluntW7I+0sj40RkbWXbO0e70t5Ya4KnygekqJGTbdekBwuYcSpJTU4q/lvEzoCKxcup238rJ
2eKTZBUz1eM6Mj+FVgfXN90UBD9MKmVAcmolyx6ojEV+dHalIrpJ7JO12cKumXSElZENnRMtd2YN
l3aMSSbQkaQ6yBHHpEivTKb6awI8IurzSFl7SaagvcXWuILxBm3EMT6GMQcc16g1AJURzkv3HGoR
IJUUIkRlGfVl4F2pUz3poiWq2YUTUjjzRkL6hQfUj+scAstWs+F4eBLXsk8XbtN3ZrfBrJessqqy
6KBNUJFZAdec1ocmH7dizm+zska3V33WrHWhYcBX9Xp/reXjRTzFXrsfRvT6pOcFyGlxyOS3UjEY
ZPLDjIGe6k4OO2bO9k7hPcUtA1pFKWQ2b7iudwRsneChfoqW08G06rMd1tMaxjEO8B6+fZgREzlt
Zrh79IHLnzq65bp2H2pSj9YxjaIstEAA2pgkHbvDAD8eeljp9Ofkjcm9ZFWwjPNch0gvjD6ew32h
Ys5iwRpi/ZHYH34af1A3DOL0YQQ3tc0siwPUvGZu9ja4qkR8tBuOnFETxud1eyd07qBgUGallVfF
BnIJ+iDlWGDOHDakCh5RQR8ivfzwm/o4ViMph61zCkswsymSCxArZHroRBX1rX60lWKaRdVZT7Vb
UaGyF/ISNcrIKR78WBAA2ga7lPkNk6N7rpE2EndIrz5dk+xpabgvUQ/1yeXHoUTRpOKeAtMpMbX3
JFSJHrlNHhFGC594HZthHjrLIQSbZdTFjkFNW9HIum1aF4LYyIjb2xhkqpc5aNAd2p/pLJ8K24XY
MeJnGJ4l/PCgHH8lYQYpq5kQ0lvv2ljTlSzWfZp89Lpx783DRg/6I8b6tz43ihUqN2RYGWgbUGej
RvsoGMYPOroYl1ouH44DC5Ub26RsyjLhGCRutUKS/2S5znES2TFK8BzJYkWH5a2qnceBVcBQpbuc
wRyRykH2SBwiEoBibQ++gcAtIvIoypEbrpEdYsGCyISRromq+/DjAIuHAc4OiCtlm/wZaib/x1CS
MpnudfDjq5beGm5PuZl88U4Z+DY+2gWtaIsYsebaagZurDoZRvNAqC2dUzwu9Xtr2ufQmYDbOpRV
xvJ5hJHCQgp7aca8rNWpe1b552QfSy3kDM/V6sYnXtPeQ5v4aMLhze6BV6cG88eqBDgjyks9i7Nm
3UKzaWEAlPztVdbeBpxTpHgVdbIJQRgDTOfAZmTYOQCRlbuYuGGG2x7ygAQb5IKdxKhOChqwJKmi
tuiLOtpDGbMKClP7ObOeMqz4Ae6ouuLjMzXoltQoiqHjbwEdDkJ/8ETzELycP7/FPg42J7TmIwng
6xSoDAc0/i1L66Z1IAvUVLU7v9uabZdurLhEMFB9krSzVa2wBMkrSlJfO7jdfT0X9hGcAylpuIWL
bIJpoI5Idy+Vnij3yUpug/g6zGTMqjzf5XNYbnFvXGCIMTGlmFPWidglGkMvilsXMidyi56sRCPu
G3gg43uUxT9KlVCTxGcvVpbekKKKUQxrf2pOkAU7tFNMYQ62qOkR6yFhMhha0gLOitZQlrIFV53W
gfbSU+CIhGZtfckak1zrClBTR6kqrKYrjcvKzGsoK2TEpbnhrKUn7COyUHM1Fh0TTyAUWpn+dONo
OI46wIUiSOCR1FwcI7Z9xKNE2ySOe4WszRr9FUw8jYJ5QYHfg+HrMwciSaTrnafI4FceblzH+Fnm
v4DqW09+TIeggd5ohnp6xr6O1chzhmNaRSVwLR11Vk5HtCNBnMgr5hhEo8JV3cYlM62yT62dNLED
p11Fudxuj1FN8bNG4xk0kbaNQ+j6jSMOTd90N85l7n7pAtDMMFc+d7mJaWMMOFebqs0AOHIy9WCl
afezwPkuieNiTRHEaL3TVVYGqrFD75sUGNALGeYxaGwHc+zQibYZtkdH4WbC8hnM2G0TRY8CD8Iq
TpOXrG2oPg32pWfQCozaxJUY3Oq1DRYNqatJns2120DVQG1hrdveuYe11BxVmuWuy/r3Jo4eW7A3
K1tGjDtoGobKbLa6lA9+ToJS1wbeBqYCsmQWk8cWbBg2dK6rVHCHEBTqd83M1ekHAdgMm7Rfy4qD
WxsdhWMwW5ugerScB1doDoE0teYhw/7E/8v/XaZBsS4Zq9zZKFEkEAdaVyB40xeSz8WtHbkQXjgN
W1yJEIvQaBcIaoAKEncPv8Qkb1x4yPKoiTADyX91lWauKvMpyrz6mAUswpygACwTzQQIFS7nNYyS
PiYpJq+fQDrLneWgrXYmqHzlIDZaEf4UHVGWg4FcprdQWYkJpAmIMCTZrLfr/plqf7cZSNaU02m0
Cuh4/UaayBNnzX2z3fIyk5RJAC+cJQumYz+/ljJLVm5QPowe/yn9zvdgAuJIYsYLttf+YXrDA/GJ
ziYwYDcKh4JChGmWnKx6x6qiBvNZiNHd2DTWd00E8KCZdLHSk11ql/nBGOWBnj4XPgHTdjsZRJit
ZfMQUtJJAOKsvJQFnA57vxhCbO7eg7TCC9MCSv+QBChjZqSHWBuPazyQ5sBaM6UZllFQoA9xP5GR
h+mWWrrUCWfhzZkd/S6mDwdNvaeHJiAh2n5WIu7NBMMLmQaRvSfo/UYUzY9maDljc5LViRsfR9KE
yS4aqbtrhPo4rkempkWsrVobWOitcD62xYs70jkE9sOcS68/5xzWC6kHJPkMjJKZ3t2Z4/BCdxEn
j4UiwUNo0/2e+Ul6R0XU5QQ6CL5liA4F515i/bSQ9xNE91GQ1hwFd9VE2JVhEoUcDFem7tJ9Ddtt
0bt3DSa/WWZr0rm2nhsh/JQ/pJdtm0o+M8uzd0nnI4byrjU33USQPIOVjuij79pX4YQn9V2Ng2as
ss/MWPc4ZeugwcagWk7jyeDemtjDPkzKc1Rcaq98DczpdtDde6wPmzbcu3P/apreFUcygOphTjDl
lrw8j3kKo4+Fr8nYmwyRMGtQY1TONmeQalq1PtFntCEzSx1Bxp9gqEwKeKPT/JjI8nWk0NFa6Wb0
+qvCFWdrqJ5y+5FfDb/leIQnse3ohzRjcHGG7qKOVwcSNC3SC//kjU7oZuXeha38MQiqWnMKzgL+
H4UjZFQKhKuFh3AYDuSMp8iQG24tCMlJSSrXwmqAEE31nZt3L7Xf8HNL7gDmven6K60FiuPOty5Q
/caqdrSz31JSdFdVWt/J4K40lC0nPjb+tHPjfF8yLV4NtfOcdOYOTwkpAOU1dkNwKJkGOxhIbzDc
4RIdqQ/C3ahiWGB5nj6P2vhBV3GdF7Jdiza6tbrsXvexGWNIP4wttqecvoHUiCbNyFwWvX2pTVRb
XfxR5TRc41r4lMmeqT0jcDWI2cKdgV9dNy/uTWj/oLB1zqcekSNerICwVT2I9uVgHipWycW8GRge
7e42csdtyzlCwup1YhtE48bHLo0fzZSJt2bt5nbaZ1IcwlDbYTMnzIyuiyDtQIx0lUDu+0Re5k73
EFIEboEXMezuRxtGJoPilVkl2yIpH9SJ32q4lHOqHtzTqv5mgBsHc2XTWN4rMSLnRgtu0FJtZes/
0Wh/xZ21AV11ZoXNcFXrLwZOhZU+/S5V0OFYyLuJS35luBEHpx+0NUGIZ6YeV3VvH0292RfSQB0Z
PppUHwTzl6owb8YkgREqftK+fpOjfzCQPq1is9h7w6/SLqEkBle2NhPyVW4QbJ/8VnufDfnRFSTm
mv4TuSasunL3o2zdxylzt5pmHt22fqaP+WNmrtiFP3QnvIOs+Dur46eyzHaZk93Rcz4OxbzOJhqt
6CuCMr3oQH2rGkM3ib8jl3KQv5s6fWDXeijx4CZooCnDHKCiYev+2Wj6fZPLt4KrXivFVRenr6YY
3oYW2lFE8EMPCROC6+1MC5YkRMqbJjynjBsQiaMEBGH3TjfcY8hujp5My7itOCaW738oCmQ9xOtY
NvsKxBadNJf7Z20Ut+n4SH/pM5z8mzoyb2Se/cgFzTgvPeRxdJXM440PmM/SyuvZss9oxz4THJNN
1p8drXu1uKhcYlBcMto3CT3TTL/LZfIG/+yUNyb1PBa4nUPV3JIvjuZcEaaxAYS7Eh5qtETcxF5w
sHqaKXo7XKxZXAazObWzdaMVeJEBH3AqgDTIrjpjeKS49NBwT1nNdEQq0kejiZiDilOb0dMxdEXh
OoVg6jrB+ukeAZ62gjBZUIp0u/YMiJfVV9Ns8xPy/IszmXCggASz0J7itTpZQrO4DSMoAs0uBiC6
SqhfMc5olEokcL+wpGgFToho6wn1hCAdGil+dLH7/BC05SNskG1vAQWuHAtJXr1tdXHJW9KxvQcr
HY6QaREnUOGPzFdnKi34DJSAvOnBc1U1ZuiopDWXubev08m8BTf2bo3xIWoIpS7mq5AuqpwV4E3+
KLrkvioegzgOccN7iOF/EJd5HCEJVJqgk2KYMIey+3Dtz+PTYNQ/B2wWjbwapHyN7enNg+hVZMFz
7HPJkYOe27L9NZnJtU0VnLbIXugVXUyT6ZTVVMexNTeJFh2IaSxojdHZQBcDAek8BNTiCprRWXWd
xvM+zJgjMWJsXYvDNMAz8nB2r9DcmKTwlWixNQGP4MHQJtzqnvFEd+s6AEuHOuDEGueQ2Pmz3XPZ
D3PEt89nnfIDYMNDaTScfhSeHPuWOe/nxOshHtggmHajcXHr4pFYzH1k3Y1z8gKa+sF1HDBOTNX1
jnI5+EcBXDMVO02LKVCDH3YN+7f6d7PJvdOt4BzX8XUMxGXVmEh11D9Y2MYDNLdkA7Pqaoy6+yAm
i1VypsTJk1mYu7avnr11Y8zXjkECVDjCCJRxv88dHzo7/Wf1prGoXzovYrmXfJoyxrJQ4C8xxV0X
k9K+BrqcV+WDj6TE7uZNVgTvZHsA1rSce33GIAxLeGYBh/U/pTIM5F2687OiQKUO+ema3EvwWq5N
UYSIpoyuvACKYlJglpkG74MwyGzidkDOT+P1lyB0KRPax3CQl0nzrqfIOkZwy1O0oPZr31HEnh57
sHRjMsHz7S528hapUuZQfaaD/0619eiCi1XsLDfy3msYYK55iML8M7T96zCG7zq5BHTr8idJZ/ch
2exDFxPYTQWns/B60srRZL6ZZoZIUWR7SnhrxN4/SrppG5JUL3lenYxs4KfMOns7c9dae6WnbTza
quu0haffIxugA1WuQfsyty3MNzVkRnJ8BVBVrun+wISVF9dvsYanen3CCRyAqA5RTVw7U4zLpO9P
pfbl/Ppf+ef/h/wTzeV/J//c/Myq9l/En3zwj/gzcP+ybR85HgY6x7Fd5dD8o/40dPsv/G2+ZavG
mOk62InLCsXh//0/tvMXMCSdhpBvAjz0LHxpf9SftvmX7TtUn10rMCgm86n/AXzJsDzlPfkHU7Me
8B2mrhuYVgMlOfX+q/cpgInZgrjUzimJZdARQ7EtuUbWHY4LhF/ZUeJx4OyWr6xYJxjV4QmJwutc
aLf5FHo0tKGmpyQS2T3AC7Mn3tk4ENIw5Tb38Gi4jbpN7iUzXHdBJqFPpUPHRm+VNKNxwO0qBSE0
UsrVgTOtugB6aFXcS5db8Sz3EYoCCksELozlvq79W0NdHaBfnaPVGMzsulBVn990sGogpJ7oX9wM
EDGY7jHFsxkmi+lsl8yK4JxjpblyMgN3aOxdk5ZnrXUzu6/a5N1KZ0INuZVp7qrW5X1G/2dF9Jq3
FV0M9tapKIHm29wcnSuDFa3kpu8XuD56rfwd5/let8cz7PNSwNmU3W03InA1c4lB1G/IfAZazpuT
PBGIsOwnMstY/2bPmkdxEVAcAn5gc9kgETZS28s6eoJBZP6aDRvmwoBitTbv6xy9uus8tAMlaUso
31gXbPxG+9Fi9hN1+bNFKdUWGzmlRyNtmrVpESKUVfNWG5snQ0fIrhMYPnMDcRBErt1kgJvlXmue
166M8VlP++u+gtKkYYRxCv7cjF9BslpHc9Pfonep1sJkiSuS+JARLE9RuKUs7s8IhY0uu5qZ+659
4oaIwE1+suQgRndKKPv5GfP/2yxyLnRbH+wu2rl8xy5TJJIuSZrNQBPatED4R32UrVLQIaGKY0ic
8b0psiuNFA6msHmyg9UAXE64v3S8LoPISY7iR5hENd5PIwrYqc+2wbufJWdNNCRgd+EjKeK3UEfW
ZphgH0j6o6MTEuGPtXc07IwpQQZW1wCgFefxU2cN/iFu2utMkCwpcA9XPpyeOO8Oxuxku95jZu9I
uZMczFUvYbtOqfFS5KO1ca2lT5NdubgHd0azFjZqnZj6giPjG6s3BDMbblVxX74WvnglOXsi2/HZ
9rIXQcT1GoVPv0L185yV5a+ph+FSXpvEBfsZfZ/ank1WDh6irnEn2uqhGtz7ufCPFUHKq0kMpybS
N9Il99eKwlsXzLNZ3nigcTYGfdLZq0ZYOQdnDphwWE231bmlWlV2bkeFZGotUE5/b6Sb2JuqVIBu
PwoUPa3kgh6mV5qU8KnokfrtJy0ntAw+lLI5Ryg71cWTEBwipKtb2n1Q3u23WhWA2hjdWYmsZSNy
9My9dZe3PUgpXWPFRem87pt0AxWU6G1muU5LIwr3J5oJBKwYtuevve/ntJpFKW0RlYy1bDoV/Ljs
LRGQajDejrb/+udFOuicPQU65M7+3tdm4WwK0HN/XvuHryu4F9sC6KswQb+MQ2scODG/HmUNP9PW
SOjFW6aCvo0hTZK68KBFOm2wtpksnfwu+eXpLFNFh93kICOkPROl4IKkGi8JoZ6karZPK5A4R5U4
Gc3kLy57gyVupymjRv73U8vzaWPeJCNJqd/vZy3z55MT95INgd/FSqvc6mT6xIgIa94Xs2fum8RM
Qbqr53S1Wd6ybMoodI4RXVT1oe9PLu9KsIHiT66onwAF+frk1ze1y/ctb+qT9D4KeiyHDWe301cP
sqNXkJWJ/TgU2nma9mIA18ay36PvwXDjW2+UTcKZ3kxQJ/6+rrz61lCTw6Ed7TO6r31Xt+mZ6IFH
GHXNdWfG5sE1ypslvAuRSES7pkyOMEdKpl3om+afaFLvUWlTR6VMSF1sZxXKw1RDyC8ILx2n/pGo
umpb9pW7Cr1ZQ1aW+6fGM+uDGVVPUsltIbcDtxFInlMCq/Mk3bZxe+5m6j6UHfyJcLpwfmXCzvJP
e5stHwa21sz7cUzbmyqTx8zUq5OY5c9aGt5Bw/V4KKbq3R4tSnROHR9i2ftPCSHthetlBxRv7lYQ
p0s8bPRWT91nGXfy3lXEQxOMp0X31dMw98xll5zmqrztwhGKLZx6ynvZtpji+yKNw50mXayisatI
zPpr37JoyaLaBxbGDVca3Sb+6ARhC2Z813B27QaIN6h6a3kySsQxU9nVmzBqsw2lRC5jLFd9hCrc
Hut476LHXlLmUodLLG4wEByWx36/TlVaJSwGvTgs8qVlg7j+0ve0/5lNFKdxCV9sW4KDt76tKkw9
9jtbSq5Iz+uNY56e3DFQVQaVTDmT3Y4mLkAkpJIJl00oODdTQm7+PLk8noRu7gXYkHikr7Re8gCX
DQ5kvxf0KUkhdOVE3gQIZlfTyqOgDXOiZ1Ofmr/3lue+H3qzeCaPABmZx3dYSkY+ldzdV1M5gIs1
M/zhXkiJCVT08qotqhSREnynok2gwLqGXIlySo65CtlbNg6JR6jx1OMlfs+3nBfX7f3tpOJQHWYF
JnENR6MmhpYiQHuif8KB+fshhvNCOSd6dOduT5NchWp+7bKwayBo8VgbCGhNM/HLjmZJaB/L+5Tf
kzNSRbGGUGzXOeFPh2H2162SX5HRAYEp7QE8qeM6F2pwjNWuI4h2qd1gtxzlOJ03/MLi0Ktowu+j
vKSPfueQLi/kU/aJJAFBzN8xpEsA53IiLHvfmxlrxroVwPKX476Eby6bJaB0eU4UHrOXsHGjXeHW
T8u5YBszOoFl12DeQLlEk680wJ0tGjxx1JN3iejkFOohAsWopJG6/I7qJ5rVpsW4se1KGjXLw2Wz
/N5RKo29M7ZY4vXm9L3RdH7i74fL3vLc7L7VVdoe/XagdbT8psvptuyhG3VRa2FMWs637833Ofh9
IgK5OOpcWPte0xVBO/cvWUlioq+yCpfNEpnoLDm1y+MhUWEASf05qBDEr2P3dY1Cfqdfr26LMKYY
2jKMQ38fOC/SSHb6d8cQiSczePJElwNE3oIHknHZfu07qfjlpUDGlgPzfYiWI/ZPz3kEEpGxW1JR
U5fwcrV+hYsux255vLxCCiq8YRqthoqm/Lp4G8kvsDyWqafoGMiBjkz7VkmJnGq1XDLLpRSrQOFl
7/s5IzIwAZt0vSOCgLG6KBfs2vEkADxjQODVaAwH6rWvN6jnqgiebO+Qv0GbRJ5wRJBY+/fePz2n
NXW0wWJsr2zfJ2k1YeWw8/KEyi5wtXNAvIK5DBw9K51lD14UqSRB82M5hMbiS1GHdXlY2CFj2nJE
RVK6B5lqX5fgcklWMo71bRQZjJRO5m9pM0aHxvA5NF/j7E2gPP3LvuV6FtWllJ6VigZ2JbUeQ5IA
u1ymLtXCPx9C3XaH5B40o4onLGuVo7hcrcsm9Lnnr5oaR3vW0ZtfEoIDx+bTy5H+h8fgOWmq5iC1
0cVwzn0dYRUkK9RR15cni77V0Eamu38KaV0eOn/HyS6HfnkuJGQoLOvg8D1c5uGMBHQZOb92+f63
MoiwZmTS3gXqJlOoP8adMoRn/vInjEuA5NdrxK2Q/KPeMRrMjw7L7vIS87A/n10eRqaOxADq1Xsv
RBy/h21W7CP1J/U47k7L3vfm3z1XalhtVt/vgabCT/PvvmJkrbKFJPx7+Zp8+RyxJRjorWT/Dx/7
d5/9p+eyeMZqJi1OR/V/XV7Vc++nN2DWXh5VY7t2JWk4RtN+GIO6HZUGlw8BP382veTu9P3cgPGL
+aKu7XQ6g/txyM+F1hV7y1XHYvlYNJFXTj2Rr1k+vDz5T1+zPPyHzwSTt3VSC/w/f3zcWC9GbFJd
Vv/219d9vbcXMA1XPr+GYfXZfnl92bjq//v1aj/bK73gRNFswTBBaZTprqGT1oQkfDhKV0zbnoSB
5tAbGbV8wNKnJAYsaJblflbXKIRNcRqXm7uwUkYd/ObAaR8qNTfQUmYJ9TJLIJWUQxgWr40OOyVU
IdF4LMKdLwaaNpEa4Ez0Q0USlleTFjYrBpnyhKbmz2Z56C8j7/Ik3XqD4YLucKLutl+bZdhedkVr
cQr5U3uHWRdah9V9FLaAfqGGjsXX5qnxY3loL3eEtHzyPXDSyA0rgp8YeXBqlPxsITo//pblqeUP
WjZRarhwL/J9GzijOEg1GSDiszkl6tYIPzIGwswtMFJzC40bg5LDsosoDqrkWE7kdyeMfbGapeD2
kiTTsifbIj51nIhqAHVy/c0BzLHtaoeBWG2WPYO0ajyr3aFVQ++o3rrsNa5NvZk07k4Nzoka2rPB
5BQ01Ii9PB5sMssQf+BkcPTqkKjpFEg0FH6mYzNKhq9tPw/zmpho7ogjp8PXHpHtJHgimrVmfKvq
7wTk2JyWPYwbCODm7jqtHWr5pmpicAGpP3zZuB1drjIEvSPUpIJKLn+3riYUFWt5jB+xNuNADAsC
SFnGDbG2i6kA7klEilAjq6tx0qLb2qnG3XLiBAaZlsi2GU+X3RABqer2XdVBNB9nh+hbnXrWtF52
uyVFl5r3vkREaqmb+qDu5csex4j7wveTBIRrm66pkcGoP+J7U/ipt5+lRxH9P5931BnURkhQWkke
lLCdZjdq2t3ybb2aUix735tInamQU1+6IvK3yxfly71r2XXHgh/eBrNuNb0DjZzF2Jk4iO4Q0yl1
1Bx82dTLqebEGyvFEqdnGgd4eUGrkC34bf0zVIdmOdv8oMAOtjxGM81ujJuGg2v9JIP+XC7p8svJ
t2yAjUOWK8roN8W+egvnS+er8X/NaLiOtSCpOoiG8aTrdsZi/+/HNHiHQ0Z2VgjD5pSmpI5WvnLg
GjVyLqaePJskCf85p/xVljUZysHUnwCwUGdXD//lORJpNYzd62K46s2yutTIrG+6sLFXEsRJrlMo
6mE6wDfczQVJU62rPfQ+3otED71dbLru2g+qcu+VaLNA1iiG65xsG92fb43inigV72AT6ZCL+kHI
2T8j6X+c7TA8yARxYGu5b6SsxVfK6dxUMwTCzqiu8uggQv+a6XZ63U26dR4NRG0pJGlY+1sESS2p
ZjhHfbRPVHOffQTmx6wnIxEh532K/oUqTGutet07DRmFyjHtw0MTzndZCFu7lh4E2KG/6i03PAy1
mi0Mzg6X7bghT/e681h+TDKtD66HdEUbkNUGo6Q1I/ObMjS0LYbecm8Tn0rP3O2OqKYPpCzSlqsd
eDfEi5NhpVEKnl4GK7DWgzeQMgS7aGVoBHObWLmOEFsuVLbqc5Mi9V32uqz+JKiy3zm1BB4cL5Pc
wsKaPgIboc65noWSu3XkCmClM05l5DnkfqFwdHI7uclz4oEMVuM7UsCxuqNTsezqkNJFPpQo6ufe
o5GE+ZtgLR/KNOx/AhYwypT6sI9yhPr0qNax2agySCQ3Dk2bdeONu8mKuivTV3wz0RHEZ5spYZAJ
+jjfv7YAtO88GtmkHCIpTxFb+OLOEdpjHljt3vcQCLUUUguLVntSna3AHLaUWvddTk+cbptc4Ysq
NtYYbO2w/yC6pqwmAs1pXW7q0Hp0kH9chyJJD7YzPY26ibMhBSg3Kg+AiGefDMzuRwUNF/sSJPmG
yvqU6u+upIhb9h8o1khZmnUq/MFhHsmCt9zuupQ2qhFL8f0tnUpwnt7XrtHsceJBB1NmaODK+p20
uVkOZb6ZddI3YSvWO587BfFP46pvIyJtA4e8nCpajzVWEUeDcqChI/ecSKwqfbJ2WVHNV9EUdSuX
qf/Ogm18FLM5rYsxoj2LUphEBJCOFlPYq1lLP3WDJNCOaR8ehlK1MgUQn6K6tiwtpdTEPywcoJX5
ZMQ3aIgn5rIeRlKr8jdtRzMj8evP1lHzTYs+Z8YCE1Nxtekyyc3ejLibt4Q+mmOxT6y2PUSIi0Kc
6BurwvQSEnNIJFSwod08rEvpX0K9OAdgiyHAtQc9F8Uxy+p3gfpkXRnWH+LZ/3bv/rvunYWN5P/V
vXv8LMtPKT9hMX2WLYGbCjVsfX3qT+vON/5yHeoGnmkAbuPODTflT+su0P+yyNj0XJgtnqXILX+3
7iz3L9enlwK2gLLo0p/7z9adZf8V+MSvBLT1HN8KoE3+D1p3pv4v4BbfDAK6drZuWK4egJD5r607
b2osLR4c8rUMT1sv0x5DzX0G22qP7X+wdya9cQNblv4vvW4WgjO56E2SOUvWPFgbQpbt4EwGZ/LX
10e66vnV6wIKvW/AIDJTUkqWyOCNe8/5jnjdqq7KREkULDiwA01VuL7/UY9tH9aKma7SVodtz7ey
bHu0Hf6WamWPSmbqwTyv46KtvCHUlr2elOxytud/HnpmczZyvzuWDqp+KgV0oWy/3LX62R5th37r
L+CPmUE5m3dru+qib33B7eEYVf6CNYBXtzI7s1KahLpZow1aNQGQObBFjtpZWY7k6kMuY3nZq52X
il48eXr2yrtariNV7VRgoQTQQ675gr4OjFSpI00sr8nCjbBoFa46UFIp0jYinuUnilsI11P90ugA
zrrM/dLuTEt8h+EQf5uh1tuAH0lOX6JTzAYEjxVAtLrO7zox3I9WjF2PeLdg1uHQzloT4sDe5b00
GfxQGPaI6QShBifbotiVU3LtOvcAgZNEyzJ+rxvzOk8yhadj6uDm8JbInGmW2T9MeXtMKIADWhxq
YaIwvhB/HBOyWeP7m9gSjfXBwMInnPy5HZGTO5HPtjDHtl5OLtL04gFvcoZw2sETrNX2wfOfPKkP
lMEGt0Pdey8ZMtV1M+GmQ886C4gag4CvXqCrF3OV7hP4N0HFvuAwNmvGiaJNjtKCpNwXLX4cu/R7
zvauTJaFRhQiLSR2YUa9zOSuH0PXtzCZIzobPU3f9S7aUWk/Fa5unUTSrDMKiB+9dYCvA9gXAlcO
kTMkzmj1UXq3ePSmk2Xpv7VSc8IyMfyLyut7M2vUg5Fd7AHk1rxiOmc8SlK41oEhbYOoihCcUtd7
NLPLo+u3iKFa5P6zpx2T3L/Kjq7u1FDz9eb03UiICM6qREeE4yl2AM6PcX0XZ77N0um9xBlxqhO0
m+ykPxLseeD02Xiue5rlqc2rIpyN6V6UjE0pypBCJqMZWLH1JTuH5A/TzZiHc9pEaX0GZWDgFmyO
bY+IujMcyDvZsSlyHJuCtBax2opVtPIbPW6hcl71uocp7vzQIQ+MqZRJ6eywPxuSA96m84Lxr24c
VMIMFsLogTiys03ab+kNQ+A09pORDD/yXqPtv1QPXScgjwAL1HputCxrhxru7jnGKK5DX9KjGtss
s1xmVu1j2Yw4TaYkAKHd7DTbDjGGciF24H8JrUl7XPwTjrCsVjqJHNlzIzAx0iy/iuWkLKJtjR43
V1bYJ6cSN1Qxm9Y9ptU4zHjGqh+cHYjP+jHZi8QxUb1XcViqOd1pYHPM2ccM5YaMi9/p2EnGEsdt
k6cX9S7KSuuqixGl/TweAD8zIKxIt7NxiZar9Imd1r7V5DFZ6C4xj9EqlIOgi3ywP/VDBWConuf3
dvSpTyzT2M8WmRgKEXLQm7ILgUa0Z7AGhe58ZFCPD/ohsUkhVyu+GpgjSAZ42dHg7czDSGnh/kIi
2J0cD3RhvQozLcOqQGW2bzmn2ck1wTOAbGeFYnOjlQJlNqkKLa682r/VLcGfp9j5w6pRsstjKtDC
x77fhsjXUsKMxhxtnf5TzWdZYCiT2JN12hgYe2P881waYBUAF5R3zvpNKlUcF9Smx5hQpzASJN3h
Hzanxr7vhfUzh4pVAajugQFPQ9J9Q7kxB0PTSNhNT9FE5lzr2tgU5oSoeL08N5xjop8d0k/mehcb
8ALnRM7HAY38gnzQ9sEGjoP4MjKeFUJ+Si1oEouiLsNYtBJvihw+Rvw4y0iDksXKOQi8QDYEKVLk
ZVtzNsaEJqooCXzLeTXJcOQ0QQQwSZkHE4gjpONrl6gvEPm7Er4X1qxlVAhbESNADKNnrIBV4NkY
SmRX9jgTbD56v6CbWocBANVpJiwjqM89koGP3GFAFHGn8pri3bZ+a4WC9avZA/TMBONaAneg/u1V
pXEhm/WkNXp/kmP+PBVrijfmrWNJnlPI3sC5t9GAk+IEyFSLzgs52KL/WSugI9FivtIEG8Ip0zUq
yRGmU+kbe87q4UB+Iw5y0mvy+eyy6/LYwWkEK4K4aIMRkxunsDaeyxl3W6EXA2KLH7hgeB+zs68I
1MCofBDq/mGyAyKdGTE8wajodTAOMukpf2C4/pxmUmLZWPXahNGpxo4qfPjUqmUbcSdcHUtxmeVn
14i+N5UYz17cc5eJgWwU8dG2DZASXekGubnkJw31z7Fhpj3alkCtshT3GtNMTJnWLhLG6i2q2nM8
O8wfu5WgeW11Lklas1HYxOnDzC4yaF8bGCswUPnl1QsZ36M5IwSaJszeighh8kHozlWcwkEGBeau
XJEjxKU9q4J70WKMoJIEUYVZyaIxZr9tOdBYHc2cDeeMNkn0xrmFPFKf/GG+rXvKe4+ZtLPkb2Bx
7KBWiJMsd61fyt8kBGuBbyOnLWPsViU3FdnOd2C/nhun7SDupjNJuqhAdWB4zI2sR6kn+1Rb7Ctt
2Cvr9LfEqeXBNtVr49fOcSa3SEsPtC+no9aKuyQlqKPDCbiHi6cFbYkVzLGcR02zT77NzrmsjMNa
vjCgi0JHFtdUF9/c0n7iynkXK/BA1TWBRFlMgEw+/DlkFBJZS5K8azzWJP4SfEXjJR4pHwYbJ39c
tSEA0V2hxupcLL64VOvBjI0P5tNpKNh2Tn1JdzZjUV+y/CFmDB5gaPygG1Lsa5SGk7TNIy3qibXO
Uqsvwn4WAyEwcTR/Fx54tdHC/+jFGA0RrhM/6pWfbDL7S78CLIZMo0PdFcWjgG98oBsQyJRsn6S2
T2yEdjQv1SHyf0bsCNE9gxRN0Lni+gBqQz1xGjXtB2t+e0BCfCe7wT5IQDY0di0zcEafMaJjcc8i
IZn5hYe1boYBATW0N5J51ZTibM3CqNDyM4R1YQ9LINb1O8XO/2ecaJQE5tB/ejTXucTI4JQsXNRU
eNpcMxxNqurMfASdxARonbZsQ2OIKPJc8j3bVa5SdGSLg+fr26OzupJEG7ombcttQEbv9tmk94rP
OrndABquaQzHqU0hGsf2YZziu8mEmzFbyI1pyRCWkeYYH6AgbDNFumAKPIz3WLYd/sjkaSZ+Gmpj
KHrMXNuP4/jwkLIkPrt+QdzOgKZCV1MYTxEA58YIyhW0hDA8ITeHCXbhG/lB6+rnP8P1mUr60E/a
Lc0T+1z0G2bGAhdL7S4ZiGBjKLK9nuq/lK2RnVQ4mDpBIytXgXFUeoRNGaFxlwwkUCdERMdRX/8Z
2W3TuiL6sFqYtQvFMm0AGXKRCNN7LDqzOY3MAU3DaQ8gtYaYTuXY5lHYz32xA53anYAE7BeUDYeu
cd492YpLSwMoBH4/kDIsl0slhLN3veKjSBilLjlagrU57VJHdQAXbFl+qOGpSL1fY8J6EYsKT4Wu
HSsjv/jKfJnY1mcqe06UZtCWWVEp7YoESJ1PP6HPu9gkNJFXb/JriDBEjTW1OZeTLvPXxe+xkeCU
k4X/Th0YI4FKb6rSSQ4ZcZPAHX4NkJ9IXLpEMoPrJuLf3ZRf9b4yL7V4roGAnmVnzhemGXcdJvZD
7LQ2Dbm6CfpqHqhGhRuUfqV2nEbYzuS+FNRgoq7dsJyyB03ZChP8sLc9oU5/htZ51QYUfXVQl+18
LvzHZnYQpK+HUX7lrjefF/BEB0OVryZY0GInFt0nIB4TvkaqhCbjBh6i3R5NNm4WvjFmnfV3Kgp/
ZxcsNq4VdhDlaKgKQqqLxYMAX74oFtuDY4ZxPQ/XJFFPw4jlqOrd4ap5UzAvnn6e+5O75NqlTbpP
qofXXMGa05z2avvg9vqUlM3sICCZXAzHFzt0LCrs6a1fenpCiaJ93Nr9tMdgmu7qIjcuWla5Z7d6
Q1EzkeSBbWMbMVtj8WAoA0/eKilJ18EC3Th1cawqO6LQnHeRrPSDO3y4oAjPRMiYQSG0JpB9fpNP
uIhSR/NZVgxoHcXE1e1B6WJHiNWdfs7On/HONr5ERVbAo4OxDXg/ucz3hZ33wdjxdq4pn6tZOocu
7eJrTyz4uWOMgF0XX4dDWosfu6/Sha8Wu8tKYuMksdXVKWkKo/pGgcf37omr63pUnTJiQFu1/iuw
UeqFdfKyneZzDGiGhQfto/Od8OePOKtxKs31TWroV8c0e/ByyzWXNoWQjUmqJgxsQ300gpLatWn2
rQOtLB/OsfVRlHjLjaoYQuX93ggi20GIVYYZ2eYDtiDO0XXvasnqPw553b8OVTsdRhBQf15XDhYm
Mx7q/XaIHBc+fU7zUwhjK9L3CwPpv4IXenY6OAX1SSYfoIUExTuWM2DTi92FxdpxT/AEXPIl9kCK
OhVRK1ngFOSixTkAjVxTw6F7S1iMUGoJ65KAqfjzKBsdtBiK1Zr7ENlANiETsmR8XWprKPXE9KST
Y39qFYb4sWFbaal7aBXxUTjKPS0wh1zl+5dh/djfw/ZanjKClNpU76Gu8pVVEV2cNH3Educephl6
vpk8GCvOT5bR/GXRVwnmtdmaVug8d5Xjf1OalMfYEdyZfTcKO8VMERteh2aBCE3Eje/jOsfExUL0
YxVngZ6IXzVdfQiiPb2CIvMwU+QNVmkITg9sxf5TbbTOyKL1LqnHVLup6pbLdhC4ak9lb4QmilGW
jYoydlVaboeV8Wlqznm7rf192cD0Z3MNzQWeQbEelr5+LjvLRxiChmxOrM+ozeRBjwwCRl1OqpQZ
xn7hHCUpt1o5feO1dIaCZPkyJQlyyhVb9RxrGdggPOmR4R9YAwR3lxjLfVxY99uh0MQP0VdPdue2
QefrLwqQNjfOaJ80PpDDNLlWjY2Sw+jqY9MaSDZt69im+dElUPMWRj9sLF2WoZnp1o1I3XaHnTGj
Ef99Kh9RSxGqgBSirGQYY9P9tIYesl1ut1ei5B/isnGf6prSQHhBDTrjCOPfvo98otCLOP/ZNdox
8tfcurpHY2stVQhrdN7D36vgHGJb72PzartYvTMs3WBHKlA9xsciirOX+f33sk0JNudfnZpvbZ0a
hBASDo9usCIjXPHLklkwpi1ybY/IcNuyf3V9/hyLwj9BCsMtZLrHeGR7FsUIoZckOS9l+RkVhf5V
Kgaizvg2G4WJGc+BHJuC9TOIfr2M3oAsV07f6kT9FL63QJdia1l1cLxo7JAoVPlnuzPcWyIBqoNf
zHBTvNG/Seof+pib1/puygvrkR2IgZG2AM6b+NCeWRGreanPKWLxUNb6ygDr8a3LytrNTsmMALHR
kd1t2KhSnbKoaW7GaIpupJU+2uPnPMXZh2FNsC3I10kn85lM60/vLZc6fksP+m3T2fozqIld0YHq
mNCD7uq4nG86hiCHRfPtozu3/k1cZRaBx50eQLcMfQlca4gnIgNsPRzqjCAz83cTl8vZsQkjXShH
2ICQjZi30XO1zFSxggIjda3pVpFVvAdCCQDbG3/kWtLe2WX7FiMPDzYh3qYN633phnQtqQPXqbm2
TjTnJCvQOrcHwl5xLOBQD7BSijXIZbl4DXEelZY+by9RC82Xe5X7PX0tDvPcD6Rdmgpk3SJCHIPN
ZVj7t9160BhR+GjfMo+ADxOEGhMETsBcFxW2dvmS9bCfmgHQljTjw18Jz2w09+zqkWiucgZja7rW
hvPSTcRRbLql7bCJID1HHYCQQDxd7zgqvm9RBJ+3j5ur2KDdxBNlTK1QiKkOHKOluN6kupvIaTsY
E8STiNNXCITgvROjud4YWlvRw3QIMOj6P8/1NEc7rL9uO52KbY1bxDoCW708TZwojq7/1JUXH6Hm
EXPpoP9wav9qSKir1UDD0KetglGQdssM/LuW/PGGKXeocn1UBxM7StUfuWBK0mdi1g/tftIzM4AT
p8Odhi1pTc6vYQb2NFve1fNSnfbfKnoZe/COj7GEkqeT78W795BdsmdnMVM2L3SPkxWbQyBrFtaV
uksV32tQls7BvpeGjPZD5ICwm8folrOVEe5csURWRhiDSGXE6y3xHZGk9VgOx4oRpvRy7DOroAqA
S+jX61Ij73vTvU8HCxFjJsFJGMbZTd3HTKa/aWphO9Mu2YQ7IMaKDgCPeLV6eMlSgFyWIpTaW2Ng
12FXw59g1xDLRIAqtGiv1edDk77kifmrn8uSzREmm1GSkWBEd72cjpmf0elpIxJs/TQwaC6yPA6H
SXGLRmBHXN+RpoZJ/pWA4aZBz4UKMTGOnMYLyZKs5d6M+j/hl+0uqgjdFnphZ64DPHtnjd5NBr4v
7Bf3R5n5kFnym4IwQEYa/Pf95c0e3Uua7ZUxZXfKz+nRQcYP6xbSDVTfmiZvyHemuMkcvrpf17CF
JKZZz45uvzxNOkpSitd0T+xxHbQm1iBl1jfwDGhtaql+x4Q0LAyNE9RLGBXT7NUtlnLHGA+MM2Dg
+OrWoVeaM1CcBD3d0VfIymmjm03xARnQPhlFNO9EzmizW77pLUNf04Nu2GlPNPqf9ipi/lLr70NL
23ctY8vxU7C73qUGfqNiSd6hUhuPbc1/uyWSGgxFQcOZcjDJ5RMbgdQkehwMpEzip3aptcCKuOMh
FQnKunh2DHnrUhOj34hvp/UPrWZL3bhpMJGKDPTX+HKVtxzc7rX0c7K1IWYx+nm1rVbfx71lHd0u
vx1dWiG+AxqLdjP2aQ/CP6xBbhl6yn7OPbexbpyY2d/mKXezUsuioBeI/6e3Pk3cM4b8Z8/LD7oz
+2HNmsVdrUEnZYcghtFamFNHM1+vD72Odxu84Sm3nUfDYCCQDH60F4ShL7pz69CKa1swfHlRN5ei
BS1SQDbOIvQLGgYyo9H3gqmJiODszg4m+FlTNAJGaFzExTHp7QJLMuopfNNnlvtL87ufphHjiKnq
QGpVTmH8Xcb3cQ8wb5ZYVAwM+oLyYEfjhAYWBm/Pdpgqt+ONXphGoMMcd9FsYB5eFL8swaIC+FBr
PuzG+j19lUwJd7ksb7VZ2DeFjN/K9Iudakzzrsv2qOv7BTC1cAy2bDg8EnwEi0/XytIOgAHq59bi
BHGXJ2ULj/0SOUykKl375KPqO6600YmCxXlP9XGkPWDCvJ4BqGeyCXs4g3UG97qu5sMw0hKwYlAw
UpiQDmizrBRsu0ihfLwTjDKEKVQmqzN+JCbUJDWilYmX6rUsaJUjqs52iQ7YoG+qQzdNlMp0E8tZ
f2YSrpr5ICOuubq3nqPEb07RSsKoMkJwewtT6lKGDkkITuF7hzjFgW4QnCF1Rvu1ja4fEjCRhskQ
6OrRpTEyUvW0nTkenBIqJ5zrzGI8lNSnpSS623O1RwB+3VNsGW/V7H8vs3qi6xb7x44lvY2dbzi6
fssUjcQ8SnPn1WDEvTRlZlRyN4qpoFKJGr5dqVJuTu3RzvEFWWxYQjLRzv1I39jHvbV3TNJstMrG
oq37cseNLd3lifajxYhsR5gi9RaIxaq6dicceV6D4codjtQfX1zsYdwI/ozltCIwDTbXsRa4xp1Z
XAedK02lL8gzMBbDhgeEzbCilforQWQJ7hzvvHiYfEuUHgQe08ADIEGK103mL8Dv8gM1Damb3r7J
Ac8LM255m9uF3R2/iOxJ1eZvo8FOzciEcwewggvfPIr9/lyo/DZ+xufGanh1bLKeUfvya/B5iyGu
1W2kjbtWyz/wwlGsJN0bQwQ7UKZxl9IchO6kEVyO181aAPKZhGbkeXcHXpCIjWEpIIVW7oGUQiQo
u9oyNEjSh6aJnaBzS7xXEOE1pSro5/5XF4FLjpfauZXpch7WC6qlRxRpAE58YgVUzXbArrlEuE+0
eOeY2LC42Ku2op3Yg859yx5IuHvPAUFdRuBtHWYOdUnMtftBd/NLIfU8WJgrp/Hs6r54TiqXcRAe
THMtEqX5lczdNZsrcWatCZepODtidSC5cu/9dI96WeCQKLFwaenaMhrosYMVjYW4y430kwmbOiQd
2A2693ZoaelTU2UOkNDscZg5xcTEwK7kksZdCVMnr0t8lyWBFE4LjcKtLkXRpAdPES+CVPzRjWsR
wlBpuLpiFlXXqw54XxMoBAtzo4ts3ANGEyy18yqIo1xXU3Gi+n1XOTSj3IBfpAb9NmHAOeblp/WV
2rn5zahBw/ZNAk+rss4YjoJldJ09kgRnF5dttQeO7ux6Er5ZY9xACZeI7Wm4dpLpwsSacdTXMKd4
6fewN37Aub26C6NgzL10e8BpRLB59LV1WA1WlXvHDqrfMdpUe/84uKt6dNNX/v3A9trfp9qid4g7
VwWiKlsdlyf6wnJTvv6THpYuggoY4dRkxK7uFO5s/6FM/KfPbyKD+XeRv9Tbl2+f808P/7zd+vbV
2kxwDC4PfVVSQmW60xd9YYr3nyrc7Wv/Pk02Ue4mgtxe/Ke3/vt8e/Tn+80jCFqpLyzVUQoA6h96
zU09Odop6rbtW+tOrJ+Kheg2YmtfxILi2wXqCF+v+6IpNp96gqiwxXnVqaS63tep84W4/TQMb4lC
H1uYZEfMcUWoBd4eBeoHWuBHnLNMx6574xk9MHtjoWO1Kln9EQjS//WwVEV7UR4bHLR2H5vkclP9
bod08xltD/8IgLeHseErxjzrX7cVbnopbPq9UGuqVc7Ei//08e393E23uX0oX7/b9mg7OAYiwz/v
9OdFi1gVdNZUztyD/37e3x/rz3v9ff7ffc5/95qldd7ZbY+b9NRelagjrUYgsbP5R5i6KZ83DfT2
0b9q6L9Pt9e2N9ge/f3kf/naf3m6fV7RE/6SmvwtmnU48i+q8r+i7H+Smm8vmnXDnuPvx6tVyJ1s
UvTtxe359shR7H7gV4/r6KDpOaWZV/Mwqlw0f9vD7UPbAegHLTLt/PfL/+VbbE9NgbByk1b9fxXa
/6hC063/QYU2fbb/VYG2fcV/wiPMf6PYI2CH3Qw5X+Ya+/4PeAQ6M9MwXOHpxhYe9s8KNMt3LB+5
BnSu/6JAM+x/w19oW57FRoY4Z/H/BI+gr/Qvwbm6jrwe9Y1rIHVzEKqu0WJfn49JKdv/87/0/y06
TRtUxW3VSpvh5LTDkxpahMiSMqdyKeR9oDlGRJKG5HbmLzNIWp8uEyLPmU8xcoS50VLBGPQOtsf0
zS4+mxZhiCbcU40LLhbDs28BxTL9+IHh5hNe7BuYbYyQFzuIBlIBy8V6yTSnCjJhtDdY2z9LkKga
JYsiTmpKYIvpFAKJftFTJih9jXaZagWi/NtSEhxixeUNKvAUvblN37P9BsvfC6pyZG/jT0hFFJzU
ngCBsl2Oo5cd8Alejb6ToVwWhvRf8NUBGmSGuxsbF7YEpmRXN8KxSiiadHjW7hlGKNmGJITtvWw5
9nr/WtB8XiDC8B8rj5qWPLc+u8nRteg1kIa2KFJx6egZRyFnMAbFwYvaD+Xph76xbvoNvGrEZyDV
NLfM0R0uOm62wZ3ZLqriWo0aP4CBCb8epHELk1xc3ZTu5foMY69xuz3SG8c8k39967mW/m1hv0wP
NCGvhcAq/hdWewMwhMG9ZjoofxY9ZB6j3ZV2Je8jEMj3ldKOZTUuNwsRlRSpdPQYY4t7udio5ln+
/jztq0jdz9YuE4l/MI05BhSGQdwd6NRW7mAxTxpi0BPRm4xK7Q7oGztEyUbB1bzobjvArtPuaqN6
GswfhT+5iCncDtJ07oCPkhVxCgWGYKvgNdEoKG/8ldNES+H3FpDAl6ytQtOuTOp4g/1NXbp0Iji9
g07LvJuR0u+mmYGB0sa/2sPk3sAGalguozpM8iG+nxo3+ZaMOQEwfe5h+Oz7oBHGdMzH8t4nYOHW
yWC3E4gdH2eZtGHv2t1T2djWAxP8wWesojcvQqs4iA9pLtHT9sTAfGGN1XDv2nj2xtR5GQpvt2XB
UL7mV1PQTgPjmL4vNZxB9pY0RFvzfara+Tkyu9cBa8mPdCxIFFgs62EAlHWpVDlBVhUjek3R04gg
BkaT2i/laJzAU/1tULpF+LBX7QVmoYsPvfzZcEwS5bGyO2Ik+akxnqCfzz89VZzlyJQBdDBtHiDs
36uRSzz3USEwxgWk4TzGePw/dKT8bKAqD7k45Tzyu/jQjo6/88phwegNIFrxd36AtDsESebZH94i
zzWj0R/07QPCqO/8qRtfWrdaTvEqsfRas33PlmpPKopxR0OpR+JIXN6k2UQMsul7hS4Mhxp44t5b
dUpFZuIos6VgX8dH/dE46rAhgtRyPZwe/fzmtvrbnGnVfWvRBZoa+DZeZAPUbNvhZ/Gp6XX0mGGn
Q2Okrnkx+N/aCVWW1B3/mE+JR3IUcji6+PVz7ICnSvnWeYuHgZbNQA5P016cwXjxDeuWYa78LLRE
7RppLfeVLubbOIvRihdoNT0utisbOPcyeUAn89yfniptnJ5Kwzj1NnFyY1sizFxfH2NCDbtk1vfb
Z0Bu8+HlAhtBnhFgkZ0fMnwFD7bVjbdlklz+vsTfMsM4kVwTx2GiMZX1m6hN5GBepREpwNMZsSK9
8zUTt2AqMQ75G0ladxFAgwfUc9nLTBKfk40fDu2jW4wl5XNb5t+SspV327NJjjJEwwVKjWsCZ6P3
zApEjVrM8obet3hDAQamxraf52ns7xvbf7URhYLHyEHeGflDh+OlHFvERQ5AfJxmxa3VTPmtRien
Mns2TtJgOlMzD7lGxrNlmBh1Es89VG5kP9WW0+zmPFK/6Az0TC1uBuUaoaPVPq4NwrNL9iZ3/P3Y
Bw5DzGAgKuFKVq/S0tonrdSLa8/tMiwieM8uAJNT7Zh3EkHlT8/T77xcaF8TDSvnnLtyftOs0r70
/uqoX5+G1RBbYdMr49y0FlTItbcY69mbRQo52ycUZGxfvHe4b2DaOb12SAdM1Meyeif4zHSbd9xL
0RU7t0LD1/0eNK4nw9Hv6rEYXh2N1EuR6MW5GSLYb36Lv0RqEUxPe0WXM6ePOtcNvUFZ983clsEg
uIRV6TE19osyHPomOjlWXL+6EMSCAnzNdUrKb1FV+6TbIZ+LpSsv/Mjpi2vnFOL5/G5Ea8atJZOn
QlT9gzcUuwQ95JMaLdbqyKnJqaWFZqTdTaa84Z7QBRSaXtq/NbZGo6TCg0wQ3MvUNmNguWV7rlUC
Xa5RNJwF/6Pto8xs3EyjIiiWs5SC/HLmw8u97fQPulzIfNleW59Cka72NVHkBNF0t9562B6NJT/P
ONjxvpvAN06uwWZ2fUSmAhJe7D0hbSCCMyR336lkeRJN64ReQkxmYhg1rTAasIVfqPtcH09u1v7G
RKof/aEne8SCPYzAndugk+Onj5hrolvEY2IhVva9k4ncI+DEB1KuvpuOPp6zRJ7iXNB9qRJQjyk3
9hFtttG40U0NFUkvu/SbQbOuuS+QpTxorLK7XsJ60Zxf+kJBZHFTOBZimUFZt+o6rFQgJxFPY5Sk
gZ5G+mkxI2bRXuMfqqw+m6b6Lv3iSKqWsZ+GbDzZY/ODRXjZzUrz7+RMZA6UyDflZuntYE2fFpnV
Vo+8i1BY5okZk9F6fkoGGN7GALMVDwvfFtkxYYLdxXS/3Dl9XlIiEGdmkFpMT6aZHnSbAIS2Ub8x
uAR934iQWX9HN0+/py3KRN0YfprTfM4JP94h704OnWarXWXhAsORiMPKAiGG2Bbyuc2NNDcOrjMp
4unriNzPNKz9+ku2GZ7/qHwFcLtATNz7tokwXxZ7P/FfTWV86YV227nimyaiKeit714dH0fde+gr
zIVpPv5ye5e+pYKJxP7/Rfbta+baxxZjwlH1oNHr+VdWt3Ryci3ou+nNjuovGDFD4MNipNRwzVEP
xSzCjmH2GMcPcqmA3x/EKIZ9NEQfFfGRu/In3BJO5q4PyJIFWtZH9KAbnYQQEqdGGqE2s+RgSOQq
iU2xLtsPNfMPlX+hCHxfLFR3+XAs54YYk6S4ifT8olbS5GLrb1UnnpB9PKK59yFhcD2J3yO5TuP8
Gs3mvjbYN0sb0Kd2kUN3Fy3M/IBZcTaRrgDUbLifWi9A14q5PdYeB1P7XEFjQopzS4cq1ZzT7Fan
jJV45xnTM2IkxK5aTboADuodSBoAKktAji/87vwR2dWzkSxFiJBn9XKqkKsfmbJHl4KolYNncEk2
6VkZdrszwfgjm+HKNh3UJYQFWeqFtFaSyLnXk0Vaqzu1TumauL2hfiLJg+05ksLdpE8060cfdebY
hjj0cMMZsKwjhRDavWt9WFqNiQuwjK6G4tFadiew7/eFfIdoW37L/eG7W6grsWhfZSfqY6vNz4Lr
MeyaMeXXaJ4KY7kZa0WvUXEh+kIP2IitQqv5npBtwY+flUHnkTwL35jcov5pzoprIaDNl55ogtlE
4x81+oFTHY+ZRzbnIsWrqMxvtCvpqflmsld2+n1RJs4z8tG71pOBD1po8Q0aa+3w2hbmd+xxyHd0
+zua5m9mz6Ro9gAZzQTeWVwjpqa+hjqhX9ujm3Re3ML/cD39R+r95A5wz/ScH7Umg4MBJhaz314x
/2Dgc2N0YJpFWTTkb/b3WWuP3CedMNHImjO911m3fg3kkMyJurFqzFLIeIuquLHK+Gy3/MlJkviK
7eSBXB5UR3b9qYOJIkJv5vaF8FtwLxqS+gMMHOR95R09ezpVcXxLwfzOlHTtKMPxc755tf+QA+km
BmbNEJq+Cw8+O7gNC+ogpRHy8yb+iY+cQQUnIMxrtIRVexj6tNnRN75rMgcOE/oZG7QNXTY3Dyuv
vY9KNHBjU3KSLLi0TQZ1ozbea3p6n9bWhy2Se8n919FIwqqmhW50+++EvddS69AWbftFqlIOr5bk
gLHJsOBFRVTOcyp9/WnyurXZd51ddV4oMFgOyFNjjtF76xKgprlvB4N8V4Iv0dlnXXk7DFGzY/iI
TAEWbleWN7EtWbISWtpEMCkyiYmAT+hPvZk5SjLMN9/SHUm8wHDaI/GFB5pkUeRTNJCusNj53hjT
m77Qya7ThluXJE5IrgBt5aFWHLw9g9b6BRS5akpPsh3AWQtN29lpHGhmq+7nFqa0Ur+jIZQHk6ED
mDjFOrPfp03YdNQbtU61xP5Yc3kPPEJZT2YGis7rk1uni+h/dz/53IOqGgikMYptBKXyM77PHlxp
PNhelT7mtfESRVzakdsrgRKNV4PVl1uqrP5geZxSlSfR++vVjdkKWA0mKYqkEiOIneFDk6nXBeQz
JIx8xxMDS/VeKR5TLDEb3WrMoDDAJsqBKL2WfKKZ1SQepjlovfTKnBNiRW038tshs3bKhNRdIvJP
REqL2q1unHxGM+2hYMcVfcz5rx0VXimTzcNsDHHYqMWNoox60FruzTi6PeqKcmtnHtA9s2PwCNmO
8ZEEoaVMb3bnyAP7xIMFWphsKbfcw5d/TbNav+pKdvFVr35pokMBVyjMFzzIcg2J5BTE85a80/ZP
DzBFdBCb2Pg/MDJebWT2u24Yox/XrH1v2FRN5NLmshcu+2abf/6mNVBF1qlzl8wRU7PK9dvOvYfF
wmaiM55V3eZy2RVwY2EFxcK9IRn1bo5Y4LFLn3qpDGGVRS7NVYJ51YCGvEAsYrJBb2blqYcSoAxe
GnRe+scqwGh21ngaK/UH0mHBpSyt9k1exqHWmmysY2/bS9QanQ31ApPCysz4z8+XGw3Pfsn1xQkv
t48luAm7n//vv7v8OlPTK3Zj7e5y147wrTqlGfHPIS+/VCMqQnNSry+HvNw0tjggWsiSC41mPzLi
6gh5BQMRkn4ftH9vWIexq8/ZTCOpGr+TkmJWzOqfSWdtOfQK8XO6Ig51L25M0UHl1ZGLC6RM0v5j
YW/Km+Xbyebv1sAiIhHS9yTnGuP4veSQn+o6eeQidiwTv/XEhEBrBRGQ80Rarf49kwWKmC7oGu1U
zykiyq9lYdRVkMEEKEi7bhtSJFI0EoxoVd8hRMbv3UZj5USuBytWXA0zUr3Ld0tBwtYwto6vS0fu
5aiCY+KXly+JEOV2Ga2nNoc4NgDMREtmX5FevB9GE1VU4yB9R88z6cIj6oi0VNWE8Misit69DmEU
KjsS58vPDXv8q0YSC1Lc1Zamon1DeMfMZ9xEdJNmsNpXuV0QlWhRnS16+VKYS7JdnNVfiaeH2UH2
trgYnAcj1o/qYODaWr/o//nOpv9HKRXzIZ4I2nMHnGUMPTaVnj0Ua55db5wVx/rSbXpw6oPQ4+di
jI99Xgak9p7wVXwiIHlyUKkRm2Tp07m0gzEvr+EBhLqCxFhDE5YtJ0Mb641t6tex0oYm4ztdqkFa
DzuSONjPBAXhpBHnBpuUFZJKQh+DpNUyRK5wjlPt7iLfnuH42U4oPOWt1WKuDE4FPtH7amb3kPbo
GigRLLJlNl2EK7G4k5p1dKpVWXUHFRuNDmGUJMSBBoIBAGIVEQ69P0p8xORI9VqZvGmLejJaRln9
Eg8rapRuSidoNqi3buW1QXJf5Xq0N+R49vCcbhSTQqrYLr15JAPXJvg5V5przF67ckIRJVuN675+
o0fZTb7mgE2ZtDcduUMDG2pmtDkv0+EMrtrisZY0LuviymIX5RaP88zIGtHgi6YMO+ju7C+AXug3
ptMRxFeIj8hl/tRlkRUA7rnVs4OhCvwhRvOTNwSaIsZ2Z7c/6kISNkxHwAWeNkxefW5Y+DcTVQsa
0YNeTfOmaIbmQBZMOLkNal153ZbRU93YagBfA+WTg5O9uZnNyt115uscRQ9KAdaaS9NVnd1KC6Wq
6BvHT6zEom7UUJGKXVnhQsTEsh3r8iWSbjhpBgr4NKHDmqSPjbmTpbNKqtgFUHBw6pNI1HQPC+X+
xvUIkehsNAC9OT8hFGcdGTqcGu1rQtvBXciSdrtN2fWfZu1cCfwxKIGyz6wuXXyUVKz5PAb6eDLz
4m2KZHdl9JycVdwRG9XsSZ5OyEPHyFxHydc8G/KcmlSPQA2mnMtY4XovWY56IJLyMSPZyLElRJRq
ZFyb+pkovke7f9FM5OT58ilQCSORyhn56g4rQzTiyXko9E6HQSaR9UxkeKkKVB9cdGYCdHGWOghk
66impHCk96Wj3iA33lRivhviRjlo4o9p9ntFvEgnxdbThKNsD2ph3mcVgRWqo51HlB0+kNbVEmD9
dIpBdkYUgqm9qdt5Q4V+KiBFbhZjNuihEJowfLcLkPTs1tDaF7QTDaIVoPhqZWNwtFnRLEsgNkmu
vSGKX2VTf2p2fjB65Xoy5U0UPwOquDMGqhCXpKbGje40RPhBTCkCJPGh7dUX08qOJL0+xDrI4gKz
WZEfF5SGfedg1OgOpqjf83YmWSeFOFEbaNJFLl8T00MAuJgfUWbD4iecxS+t+jFJ8odyaX4SFgp9
aX8aBEGoR+6KNQPS0a6nHnBJXX0s6fQRsShoWvnjetpJSCCPjvM2Z82bJMuHdSrozQrScU3vf9Dq
cov22nfyBWUMMVqvnTlle29ZHntXe0C/bEYmNFzlCb/cXeG6bw2Zh36/+oNHXNI8weXkTrCn5ydZ
Cncbz8y611KVDPsfoQi84AgRjMiAcJi+y1i7MT0GhqidN9pcbevF2cLaQia2xCcufVu6bXcFkhrF
+tS5hDVYBDmDXw3tLKne7Lk618tIpmJ8h8L73jYpyhY6xbCZXKsN7DG/xbcy8lKUm4lM1N5CwOiZ
p1TDYZkazkOb2ZnfzQcLhj8dX5futPY6qt59AjgjdlM9dKgN1TUMbmwxLToFL5f8YN5tkt59faaC
LkI7puBZ6ulufYtl2Tx6hYc4lBUht5OtLpJPhX3Zym2mzOElJEyxCW2HAxOQvoShKvOe9Ek7jTY/
VERydwsQHZuI2INVlLdu+jn01nwy0wQziqX8KdLi1SAygK0VSOwlf+5iDFzj01jVGndLby4fJFFw
6jc/FB9PZYpfNJ6wbArEO3DFW5sUvnH26LYruu47JMPQO1M2szq9wAqAhxZRsyukLNGR4jKZLydd
Y18EyYPxGMcaiJHnjOGK3vroV7pdItWPKAG7lie36ah9YLlhkffa21gTfO7Rk811w6dS5w3sMjrY
63Ybtw+Sxli7thtoMVrunfnvHzDapb5LVOhGmfAlxyZtoxWIGrvWfuba4YOLBzNuPVmt/TZZoG0c
7SlKaHAM4w817rMsHix8Ytt0hnY0EgHPuQVgySDolLET15XUhR9FACd15AylndghNn0/1mirSMTc
bT7N93HD4xdykFv0X1xQdf0DDmkLfe0qm63oZEn5NBagUHu1PS/INPcCSwzeuKNeQAMobDbaqxih
xMVDy5W6tKf5pLqbZNAYui0+CtwaJ4fO6LCKMzp02uuivSPEeZ4ZwWzKHEWpt66Qbf+KLeTdNsBn
uWMS2uWgXbsFdWjhks7CqdJtptoSrKMimCKurcNU0XfXTTR3C0ob0SN/cYDiIKCxJTz0DlE8AxHs
JzS4IVdnmOcbgfaYsK1bR0lshLJibb2SZigSF9WNo22yNHki/mFixerIj/JeFmBdxig+Zeua5CIu
M5+5+MYpvLtep0sqjAfRTi+N4Z2HmFlG0Sp/6NhaakXOeVJXe2x58H3J4dYrLmhpOn+kybxPFxL9
2Ob9LPaCsWlgz8qcz58nHayww4Vg9DI0aZZ3iNIP2vYOHyGQOiYR54b+2q/dFC4bX5Orhmbp8I9L
8jxcGn+INed+Y/eoC3HcPSemDGvBExgSlXiTjq4yxrZQK+v4WsFVirR92Gj1Ot0cSOFpS2PX4i/d
Cs37pLx5ihd2uf2iBLFcBmqS+WdKxGfZmVuROtSuXqpvIg0NWhRt1YoQOVz6z5rH/kn2N1NJdkt0
JCgTG0k93ih1YgRyWAkB0sPYkj85pH5ukoBiSZpnx26n46ASP1Zg4LpGRsv2AWnis9roZB2NsRcy
YcNB37+bi02w3UCaejScqslEHemS1iOSifZav2V5ngOLNC6mNmywengZyvSo5g3YDdY8r2aDlidY
sr3m3dQZJyXxQZQTTazh221UcgLZN2mZvsEm+TSN+bxNW3TCQ5JtLRu+Q64uYa3N57nuvytsesCa
ja1Jn19rnjXBXNpOHZp5afrRHKe+hBw+gOPG7W9lN3ZJElI+u9+yd+n/M9erVsC3sq4ApckIegx5
auW2bMtuMwwl2M4KzWMTY2vSPRjRvONdPLxXck6BQoWetrqPDamilieptXfu2NA+JtH4Tg6ys5mF
GxoE1u+Earx2pTPvIiFjf5i6t76gv6WlpG4mE+JznGZcnDRSztLAitQGJiArn6EQWwT/fZgSk6Z6
FuZMU0I94pJOyQ5r0AF8B5uCErRw93Cyr2ZpTUE5rBQJ+2s0VXYwDqwRaZC4rGp2kCH4DxBMf7WM
zPyxyh4dUqc3Op0AvyNGdIOuvOORdSYCAWwVAl6U/s0iyQbvDIUxyXqh57ipr3XLM/6iiLUHhuDo
Ipe0K3cOpDp9SoebLCKWXAnkyZ0wu45lQGOMW6d7YcmFSHhkBkl9HLx+v+rRNxEpLL6mdVAaUNM3
uoKmtV7usZxEwawtkOLbSoS6a5fBmKqrqIBi0nqJHOPOnAAYRCldQlfDvuFUr3UM5EA+y4z8waT2
5j3OXe1odKgSnXZLeC217aPToBseWGCuygVqmtC3KWN9QtMKPslMnox95ijWRolNFZ/JYODk5SLT
2N3M9Uf7Ttn8+cnEhdaztl2NQgioxlgWh3yer5OxH/dlsRD4YNqH0eMSl1XdgVr6rpYMe7IxOSkG
04a0mA5pDqFLLdRDXGgoT13KENs0Ebwu/uT10U6ROXJxI91WPSWC2U1bFxInFxiBhN1mQ770yp+6
czDnRTnUnKBv6yNR4ZOvxjRUjM7VQtzb+tVQDLiv84W1qMbfMov5A4jHcirUAWd8jZS6vAefs/gt
iT+RzCeGtHwwIOzUdZZfV1H6EMmRwgM4C+3ZNUDBwrUAjyFN8m3GdHIjOnnPPnYrVdXD2cykdqic
4mqo6t2SXvV6dWtVDBYa9tkbxS3uxyH2XiJQjylWLUv5ojsXLsLeFQP68JnLjOn1N5EObgUHRLrj
8d4xP7JqEpgrEI/7E8DwrTFUHwQ2B3WfxYBFHNZYxRDhTEfEjLOzBWOCS+h949iHARBgYAkJI8Uk
8DKzqTcjgAE+96LZ5nyi/6mwgJU5qzoAAI1rlF3DGqz1iKEDHZ+ReWTsaB+VEvdH2Sg3Ldnx6ASf
3BlqWRQV+Y2S+VZXbBte0j6u4wR3j3MkmoWYoph2CNKIA/EjPpKjBaBCeTvL5dpw0iJguLNRRX9b
djmjDrIgNHxBXB3IgnAGETNcYsfUOUu45MmD4VaG38akLBGCQoBnFDNKVIyn1qvvh0Rgy4FTwCpm
PKVRu13MFWbH0PFAagb2dg9fAD3/rdqXEEyq5bZQzqj7ICXqNAxy5YyoAOXHCrlfBvoS7OEQ76Sg
JxflvU2yJ/cPDf1joTyP5nwwwJ8HY2zZvu5x6VG/jZFILtEXBG9AW6YXxMRBYs+AMNCgEELecDcM
oAK8nP/kYkxUrm5ph6ZNCDnT6JdBdxm/VcYW11uLuGXZkz5+N8wA7ZLYI1a0hORi1LZLH8k9r671
ba9S7elVciq7wjkruXOMMwsRlAHGKJKvKeqh3UxiG6d5RKPiBJr6le4gOxFBULmt+7ku3Q07CgKj
uiRk8mGeiwHXMck90Jn3Tlli8We4rGBjGUjG1Olkc7k9ImTV/KYfPuzaVDaW2eKKHP6wtjfMJ/FX
9W7rZ05G8oehumHpyVO5c6MhGLsEOjqgnymn/s3lsPMKAuFayliZsqWiKd8acFmYWWL605mNrpzL
UMtZsS0oN91A49uy0de3UTSfjQp1dgbhYmrgT+USSShSk73p9D+xltHmyn8QwrvBKqV2B9sI7Ta9
Qu+NLgI+YmJ+zOl441nKla5lYTTji3bT4UnU2UNGqhD/sgzn7/g082r0QbzN6buwBNh0dCghMv0g
sR00t1VVhPWscqoP0FjyMrsXRmnvSvQ/4KKweHpBxX+N7X75kJuTAHyIm32oHeCpdf6lJ0x5VLt+
jEgXQjbxKhm/k5bCQuS1ZIVlyZ5KWnUWB/U25E9Sa38YVD2jEmYp5/Hp2uJBl8+ONp362Y220Uy7
bhyQo1c1nJa0eLdn3CeZrR/Bmn5FdkVFS+1Pfes+DvYuAbq5rbORyJD27HmCqLs0IZEnlmFEE9cf
a73fuXn/lWtjzuaTCrhQnfZOtuYRzqEXliLfto4SYb7TH4TYE3+dMyhUAU8m0QuDqW5Ls4L/jSDd
uCZvLO8xI5VcPE06Gn46QUByHRHW62XJTSbWfZAyXMcR52e7phz6UOGKaU3sJxsb4Xpd9t+M4sho
NxBexRVDJPp01ewVYHeNNQ0COjnDLjqapm8PnHAcmpUh681dd7Sdlk6H6T0oSWEhvui/kHaxicJO
sdHtWexmw8Bm10N/s3TwDinFpqY9L6ry1cWTedU39aFTvfzevSaocEqqYx9j+qwzm35n/GAb33aR
9bd1ttzF5JD4gAmiKZnO07LhI8KOqydP1IDHg5F1ga6DkWIph1MtwEm5BqC9FHL1prUFYIy+foHH
oP6B5XDfGdZHbeV/4pKIeTOb1S2r2uDcWzRYdwbpFiSf4Kxh6880rBLWyS5ZIHOTMHbUwIHqAPmI
LRer60veLxOsAvAnqtV+1HgprsqGELpI3orGECwMlJi1pOHTdAqJsKIJ4tjaJQKJ5Nw3cdi25qZS
inMEcfWgDfN8ozkZlFgoPVHakeu0qDc0DuhhZ8uuI9G0ZTFWE9kC9wVGlKajuprkuaivGU3x2FNg
j/11nWbRV1IyYpvaBouGt1PsqAAa0zeBqiuhbKcxoDmym6zoDPKca5bBaeAO2Xme7Qetjox7s6gP
3kgo8BRrDymzqP2kEuQ1Y7WqLVsjupYUCgb7V5rrkVulw8ybtCeNDqFlDss2j1RlZQFpV7rhvmdY
gn2yl4stjnWGhzg2am1g1wIZTzOl4POOhwR9V3701PRZW/qEaFjx3sN6hZVVAEzB+zZ3dMiiROxw
r/W+Vpho1uAkbCwgCQd0ICpLyRtJY3AAx0rZMnsn+CllDMR3hPem6m3flsBnAJAusngfrFa7IS09
HMuPSLXy5yIq7tLC+LAKUpOaEgJRgf2ki8K89bYyGe8LTgUUtaIjP33d/SokotqYzsWL0kovTO1q
Gznwvopat3Yt12W16b5gB1GYetjlTdHcjELnSjlcjXVDQjQYBNYpdlNV8jJmCquvgbSv9KLdtO44
v1JXVGczTV+bmutySbsa8hZ4gT6/Kjmp94ZrAqpWmKm01NZjvaYoh45B+TSTEm6wGQZo5dsNjk21
ZoqRij+R3qWhl4vXXu8iP6KFh/VDfI9dU5DUSyiSR0ZMAGkFy0dFgSxHvKmOsy0VztdllOSgIyQp
1I4nq1eeH0OB4/lnjCGcY8Ni46z5yUOrvqhU94GD516NyTFu1zaxWeO3lbUgA8gTGOfsmZ6ThQUg
kTOOKO6X5dHVbBHVmPXk3+pW6es1uLJGNwa/W5RqqyLvR9KZtGFszO+dKH9EPjUIpZzbGjL8zvYW
a1s0/DnClec8pQQcl+pZjrxvpkEEZuGQmq629Hj1hYy0ZnxUBwgMbUCe9kymvIsMobdynxHVAf/8
xAs1k6O3JqmoKxj88h39FMSa/+/bdHbv/1+ww+XO83qE38M0lEK+DZi3OmpZ1fqXI17+pmn/kwhB
H98louU/jxjlDRq8y8/pnPCryx3+69vf4//9DZALnGuH36f7z7P4+yT/PiLXu34J//uWGMB44LRQ
j452Z3B+rK/68uh/n8jl0XQsEeX+94EbJaeEuPxpm9trJMd6r78Hv3z7e5TLd6ozEQ4xcJIevOEt
XtkibtnXBwjJ+kGsqQ/ampd1+Q4T2wpB///d5i5rHM3v32SIrOiq/ecvL9/F60r9e1sP5xGHEOln
6+1/j3D57d87/z7W7/3+OYwFLARWZ6z5mk0fPUylplE3xDe/T6TVFSYQl2P917d1z7lKhgGPezk4
pGn8/pP1lJeXhJAckoQroZSt6QWXL9mKo0nWL//c9vvj5btKONdOXnnbf26/3P9y2+Ugvz8uVKHs
fcBOX377+4vfB/u97fInBY0sOvDrU/vnWJfb/jnM5UdPtBCweivx6YDsfo/39+Vefr4cqpJNtvj/
HObvH/2vw17uky/eldfLZmevEW59RVmmmcTZXX50IuC01vrlnx/VSYBB++fXowp+1d1m3tpxUYGl
Xe70++Wf29R6ICF5Al73+wj/PMzvff95qP/1d5oX8Zx+j4W+kIisq+Vy8+UOZkP8wt9X9nuA//r9
Pw9y+fHfXyte2eznTIb/8y34Pezv8/ifh7n84T9/c7ktQUEWjg78ghQrMjpfZISXsJxqFIw+sHB3
4jYWY7r9u1yMxrNiwRgDDqM3T5fVoF5JZ+Ty1QfTyB2YZWv3ocQqnCu0FNmy2YayXsSAL2jau8B1
sGP62x1nZEhHa/2Obl1nssW2m5DcEWvHaz7rOa0z1S0f1ahT916S7fJpeGxlSstRoaXpkOyxmcg/
R70Qb5touOm1+kRKBMoySc3cl/Pt3AxfQP6DPEFPYGSCvQdzWHqAJI4X8wzAj+CHSlejXampX14x
PWqNl2+TFlFEOdWIizprA444DfWSKinOT2XdJpsOjyPumSa5tlFBneJ1DlMbPVOQ8lxqaAEYYluB
B7DlqFIKM0Vv8OGK6K5p5WFSZwcI6aKSVEJW8kKemGGzXZ2cF0oTtjaCaM2xp9DRXdzTKUzeDrqr
MpRs9XlPg5q9Cju9G1OHisfMRwkj7HqUg0hB8b6o4/JkmMWhapoTKl0Mzz1pkiPRZfUMYEAOaWhx
badCuU5iJlJQheOAHXsd9NVhTuQ1XQn2GBltQEUFgBhnGv5+pgCRMNPt2PLeWcLYR26SPBK6ThaA
jv8+cvugYWPeu/NNPkw/vcMb4w7eKzN1xqODB3o+J/Kt4Dgrw0VroDEyO7vWBzVB9JSxb+mSl3b4
ySIKSFWlIpgWy91Fy8ZRGrEXOuNvpXMBOdu80ybt9KYfzZDa+Jlactr2rVr7hei/nPS2jFfTKFrb
Db2gKt8Zyjzf62vIEFQGKvNi8clIe+sHLwkZ35d74mtzhAgJeYyLNu5MUWxdNBqhbvLCY3SNwAjv
ptW5D/JDvZ4WNJ8xVgCiZfhHE5uY4H5mBomZPnZVxgZ8loTOzj5RfkRULkE3ndYzSM9scSqS5ZsR
NmVyz3igNd+E4kTnWpefbalPvs7Hz0cGOGymGalckjiNb6qZyX7KuWZMMQYd3hCiAKcAhOfWMHNl
t+QqemcxMxQpmS2ifHmJ0hwxPwmbaNYG1IMaT5jHslGSBZVYBkJphhnro4WOTtmWcR/dzRpAydb9
IGzUhAIdv8+DshUufKlRoy7TjBP9hOSYVFi5vOQLQzO8EJBDoTYtf7x2xqtv7jXl2/GAvempkR4M
TS3X0O27RUS44ecCeO3wOGtgDiBkS5fqu1bovOYDjBwl/8xbTW6XlsKYxmOzVdxnyGmAcTNiPbqi
kgT1VPRClPp64SPtj2KkKa5pNzFRkmHJ9FWq71ZrUvZgOIcY/tDn7RNi+sL36FTaXvOqieHMDK30
XUNsSVN9rtUIynSf0RknYoAmzcB+Q5uI2ojrCPkU447MSfaWqajUyRooS/MZ8FVrYlsrCvZIfdmq
QZWRe+hqcagCuNUMBJdFMb/A1XmP4rZjalx/ZcufRYdi6KAOVdOE2b3+5LbJE0b46lilAjD4ETq4
ag/eu5ikG9Cugv4BjJXsa7g7+k9VoKdW7ddstM7oMl+ABFxDvYz9UoOdrKK/E4uZhSuFQTT9NVmh
xBNX8y5PEnuTLlWynz/sYTdExWNeyTdNVsyFxHxrZgqpyngGbTqJmCRYu00GYS2QI62SNFi7MYg5
J4hGkajjsnci19H/NAhhsFkcmgkLFjat1hfsEROVmt3B79OTsdFsu9KK7lCjiHCMIOCsI2R7ImWj
kiwECh2Hovgzgg0MNK9YlfG0I/q+fGmIf/QtMQcFYM4A+OMS2J1KQ2ZiIobKPgTB8Gxn+t0wrc3p
l8Fm6tumOVZKBBGp/lUr+VeZ6p99i+2bhqsvVYJepFPimJGUa2WUg4JASOPC+9kkc/xHQ6Uwleg6
x7l+ULP23PZgTGBjNZJGZ0/DSh95wom+9Xqsd6rQu3BS7DWWu7lhbkWsnW0GhhOzb42nQw2ZkP9I
ldvNFr0I7VEBcD/TDmRe3Ti9g3moqM9lTmPLcA5ta7/3aRPWk3kLpK8MTLXYJ5rTbuJIiECSDb21
3fEKZNomtlewAVfdUBoZunZgfoGtMLtB3Dejb6imIDKUT7dlwBcN085IDSYDIxolB7Lu1D2SBgmI
pTR3tanvrGU85Un1VE3q1tQKhOgJ8pC5LV5TQmRqpf7jqTV5eX6cuBurae/RAD/CaXyeVyyL2fWP
4Ek+68l+0Wt0NbSGSZ3c2vF0Amzp5DRctR4pq2bbp7pBRlP3TFJrhjK2SfJrhEIltXdjCggjRan2
ytT+zYuLR7uR15NtbTJ1ROBa7HuzeM0nzolM9FtdUhsYw3WyICKCxx6qHU0tkqdvU2IDjI7PZ46c
ttiz60Z9WDDrS0cbiX09k/Fsvc1ieot7ZoJOgSTUrWkTpEx8y/xzdNIno51eQQ1/Zwxph9gAAZ4e
pFk+Ml9lIqfW9w2uUpkqTMdzjS9G8mAuCFLqJR1CYE4SRMWyM734vXf7Qyyx5dDdJBy+RPohnO/e
7JdAcIUFuo6EoTIZP6nILRRzhJyuVsSe4xES1V0ew5jREEaEmKJ2E4im17LP1gYZ4dUTY3pMarGv
zGa9SVKuzYp+bAvJfjlaiVyOvl911G0TVZvGIa7a+lRLjEfq+EfypA5q85I2OSCouXj2yNph5XtI
u4hIBOnw1sdnraFMsPSdyMb9VEfbfg95ewtyz2KRQCqRYrnajIwJ35KZwaB0mnPqruoF0YdqP9vB
5F3ndf1QSICwDIUwqfDpHd3ouygANecjBKape0EVcq174la6he/I8a4R8ZtFKBVzCNpQ2Vi8Op6H
/gCzp98vNLUMk97wwrmxsq/I2qFs6LSRimYC2aFe85HcmXJeDjAfo7o84w1AbYMZCM8MHxf5Ygva
csQYTwBl6psio0GCy4d300TPaZRwR+3iu1mNK6UoRqTX8imlEb/vEqYqCHocXAt4DNCdV/FwRLqV
APaJ3rDBBCy5+tYmfsrph5PReSdRNzChIrT0RYrni9G6oaArwEJd5qhT3dhRNsZi0eQ3eJMd3kbH
wUFQorIKpO6QII6HnT4Lk9XyAT11wzmHmAkN9cbqu/ReDKGIbPHIBY5K8s77Uicpr8Eg+1A/rL0b
iUfFnNnNefINze9mnpUUu6x863pvGw8uU4105rdI5gqaNB1TkaKuCW9QFT48FGEtmsA2ZnzGrA9B
apmD4BjcAzGeLyQqEXuHNGdo0IFTG0PgwtcJMSdLr038WEM83kxexunSpvcay0/QSz5rUZQzJmyv
47T+cfqU9rjGuDw3nqLePSM4+dAmVClL11N6YxKKCIli3HuSMXhXisWYJtvgxWdKkE3WWSc9zZ+p
tZ9d22h8C5IIMt3pk64UwxZ3mM6ux6XGngNQm+9xk3I1t+8UcmsBiLZIt1s+HSMJD/RuraFk2mQX
ZMu51GB2YW6zOP0Ztp4pjlatEexkESStTeOTVY+hpgMJn0uFa6vDPtiWt9hQGfYq+a1Bb5yZ6wct
sWrHmO2mbRemmEsyEM20MUCHBppbPaEg+mCn3PpW3iJ71Zj4O5w0yo8e6e9pnR8im+lgmhATZp7L
RoUVlSAmLkoK0cUCYdXnru9hyskW69RJ75G4yW9GO4ZnXqdTFCJ5J1MDgSVWo1AM8YrAMxGRtK9T
l13JarlfDJozQ/PWmgpqVQ/RGPiWp8ZEMjo10ZNLUMOmVWPqTkz5aGUxgLtoOVQQAohTGK8sezIB
iJm13jNZJpuBhDEztvWtacyPuop5KeMTmPAO52Yar5KzbwtBSVAAlGGPmBCqmNrTG7w65j5PhcOn
tCzHNiw13idzNM/xVJ4AyeOMs12dcqw/9bn1osAYIKSLL8PwR++Pira11YkxgKU8mDU5BSbbMRap
GmOgiw90fnZX7+5IOFyes7ApxhEm1OuQGB8El87bSB8e4FOHs9CAYsUF2MaOitDyOPtrZfZCChO4
gUlOQWVwsUDSV+fGj8G4YmNP8puh9mXdJDvB0n3yFu9S1PWbpHWC3GN2r5BctXEs/d1y3e+U+RJW
wfpg6ON+mHWPyYN231oe0inNQ1QMf0zNiXTlDmGagvBFgLWf3JzBOHldGqJIRxtc6oCs8TUPCQ/i
DgBn7aGLxP9h7zx2Y2fWLPsqhTvnBX2QBdxJep/y0tGEkCUZ9MGgffpaeapQVT1q9LwnAvT/Ry6T
DH5m77WPBgJFcDdAu/L6WeblOTH9Q6+AN1XUz4MO2cFbdrPw85vlT64WVTtfGAW81e73hCSpLmYJ
SgsxmdN296Ic/oh2+EoLvZtZavu29Y6+E4agM2TLEv5cNCpsffPAQoCLp3Yf+0zcdyxDF5Mszj2O
JYMd5aKS4R/poT9B//QU6YfONVmE0rrD6wVKbELvZal0zj335FpsPrNYr31S0lbKFNearqMHLEEk
jHkXusOz3RvPZtiVmziZHnC49SvQBvcFqT19LyMQl/NbED6QtUtwul0IKHg3w4KWFNgUmLc4vZW0
q9U0eAdkY4tedVstEvRDuJ7z5wYHKMGd0Y5rcqnqxFmPkoBy5Hb8U9Bsa8P2mTwfiDRD5N7i84sJ
Oww7vKeEAQyN+Wbk+QFCqb2NxmlbjdGm6nNML43okFTpr6SB6+k5e+oLPOEUGLegDapKuq/hamZ7
Kmlvb9yUJ30aopDpfX4MMRx5COrXCd/KxkGDF8jvSSRviU7W8E7J8+g7ZylDG9HV9Fq5ab6ObFJN
7GBR9hDeWlwtvmS153ZvWcmGPWLbuYok71roK7Qw4YDb0cLCKXb8M3kTX/nZ8zjy9PYqBK01QL5l
7+tlGLQ1uL+uRCQUHtzqu45EvMiS+qLjZONkXorpdTzWmQ3vNYKtKzuaNvTIjf5Kh+k5Q8UGQzUM
Fw13/Do04Gk5IbfSMLSXctqEkKYnklHQemp4Z1nMKrSKgF5Fazfva8C0PouBiFlImn5XUX4yBZom
WjCPtt6rF3Pa7pKx0uTNtWKhKvt7cDB15M+Apcstwrd3gZpFzIDnppAcOaf+rtgBbUSVf5Ox+UFF
PWwaO7nMMULVhg+3xInFaM5XlYQ7AQS2e+dWJKKi/EjtaGN7/S9IlksU4vNKOaMsodZFL15CazxO
ykDJ0dDFVwRx9MpFV8b2T7C9ykJ7a9xG4Uk9nXLP1KSTl90mRcDos2wmUGp44R5FDWLViFwG118r
8mL4ugXUwXgFBW1POuYzHlRjlbL9e3FttCNDE93r5DscX5vAeUU/8ySKjmoT6oqHzmLZRlG6QNSB
IgktpaBboODl3kSzWzXbRvkb549JKkpjOS9j0Rm8oOqh4sVblINzb+TZtNKu89bD/bBiQJKkByKR
zMP4hIXgKZ79nXXTvblx0lIKE6KCYCSgh8WkiL+rcwrmcLgee/suTOL7+oeDN4K1OTTOiQzU+9yl
U/MV/HY5gI9zzbcENPVisquLlw9PIzqFDWEMdxKIIrGWxiJgJ+uyhl3RBMJDpvCcnEfrAyn1h8C5
3JpcmJn3IhL/0fZh3MbpOQnnbaaxoJAM0irulhjrdAAf3zHfOu19GgJJCH/XHlPVBjcuwxjJ8x/U
PEEGdr9vukvW+OeWAyB0CYZR2voT3ZrXwIhPs0KrQX5oZvszg7v2q27Gm1bgJe8atAwJcq0BoI5p
eohFIq4WqpiurEiFNHFTeWyQq0h/lm5/XycdUbnSo6fpHgm8PyKyaJcsKaipkNoHbCz5xQwixQv5
QwFgsZSx9cKV1VdSJDvpZQeFt9jMvO8kUMyplKqJH7fizZhu7am+ZH42LlWT7+t+xE9iArasvI/M
ag/KZhMbesS0ZPhvpXY+k6i8V6m35lc4dslVQENo5+FUGtBvMh/pRgr+YnAeIm3gzoh+59J4sm+e
NRw7T0b23qNx8GabgASzpuay0XYW9crR1pfo9N4O00eIOPG+KrNvHd1e7CR/n6z+FbAxR5iD07it
+JvT4TJlw7mS6SMWig9KiA/zJnMWFYml9fTe1fGwCEwe5EYRZgAUyaKabYG8ufs7qRy3I0fmypkY
zZqpfUC1zjQheScwKr3tVE9FHh9RQT9A7HYXwjT+zPFwMpvwkITl2eYIB4qy1VWFxGCwUdWQAjuk
b2mu3OVv49VfnpN/RnVNDIdd3RdGs0DCxuHi446JMH+AHpvLYR1he/WZ6OWZVR+dvHhEDLkoBRqS
EvXLNGBhSqzoVUpUsV4H+QUmIcF7rsOaGjG9UcVbvylBQy/1PMqFEGm2mWNxzKvyw3ebd6Tj176I
gnXKdcod8orbQayNbhWW1TntgnhrK7kUA5kYwiiXjpwvRkTQYN7P28Zz1l4H6YdHnrH28mVgc3eh
oux3Xo/C/KanHgMsdrc/qnbCh1EwvAHTRFdORcdVXJ6d/AWCzCrJqzuV6LekR/t6uwTnqbEXJeXR
Jva5UJjlX7D7bZmIv0VCX5jcXiPilekSCIrIG2vtyfqYu8WjTuw/xeiTrKITytqh3gYkHSYupPO+
TB9RL/AcNhnKMDyud3Rjj2B/32otv+h+n4ZA673AD+KU8y0oIH/z6pOqoz+UB90+SShRIgb1JyNw
1wod1RKxPbnehb1ThstYT4K+k3YTn4rJOFWiNi70mq9jwWx37sRG1SmhVJ5/C1JDiIOhhsm4m2cE
3p7LymBBwDeAYWV80fcupq5/ctMo2I2zcanpyokjyxhiBvGhTweaRoIanak1lrVEdF9DPZ7awjoY
OVrmZgY2HmeCRi1IzG0RWdtpCpu9ZwTI8acwWOIAKx6MqUVTA5lj+/fT//xvUbGT3Je3iBiRk2eo
ytrmWaU92vii2uYJUSTl+Ba46ZnFT7fxBZ6qJpz2lSgyHAfi3WeObGGgXginM3b8PZvZolDtCGZW
Bbx6WpuXOVfttqdCVwPPsF4xgEz1I+n0H50GAZX6PH1mIrlcqw+3IvoVgqSWKWc11DA3ntumRy6J
iqDFm2J0k8bCRGnvD9YPbmBuGirsIoo+HemCzfEZoUNVckMs8oR58Df5HEsB2L/hVrIlBqLNYCci
8ZWENuYXsPYTh3DURXtnTk9g6kGvhvZrmF06pAh4hM/N7celtw2M45NzOSTvQxi8BC5EjKDckSyJ
TH2Sp9n0H4r6WkswDChrHssYhztGpr2qXUaa4oqHcaFE8K1GoMhuDMnLy+8JjGQkbxSMDUd1dAE3
44JwuCPCclp3pj50PbrHJiZet5qQrCF047Z29mXv/oREhG1M+CnoxJssYRLqR93CEnXLleWIhT1h
vAMhdVWyf4ONTDk0SmyNTvE7pHN71pnexoy3TY9O2YlDHrCwkENcVeswMd/SSZzD+BcVlDya6uZF
oOGs06DkeJSPxfASOdhS+oAeLYmRx1ZYv0ddoRKuUGaEkt5ZIMuDIbOVqWm9ZiGndaaB1GWMWKBB
eVuLgJNb0rLfuxd67CffLF7bIsjXBmjgVW+BoIgNWGGBvU1vUjiJIpM3MaZpN3cuk0OGVOg0GXti
/J1zdiVYmmuSaWbDv4xelm1RBvFV9tFhF7YxA/9jxpBYDIwqo57lSh/zVe2N8aZHejjDgbBU5sEy
831rHc39k5VXFKpOg7MY0s/CYWDl1d+ZbO5UWA67fLq5i3I8I7a714UmqDRmMdXODJ+EyD46hnw8
bSoDsykTs7xK9rHsbwW0/cfz8b8yrYy3/Gt1ZxZolgYbedtt9RS9N0xYMC4Z1K76hHEA0yCGyjiH
pkcxch+BeQEyx7CzM41w21968rSWddERn1J6ipqftYffD8G+a5j4pXM3sC/jggmdmGTMhNwayrvF
qLLuvilYArVey1szVEQoynPswVUARX4ac+TIA2NNaimCKHosNHRT26RxwQ6QPXvWrN1xlHKICVvg
sUnPpWtew9p1tq7ZNZt+Iq+kkRg0snKd2ERIzjEPhzh22+PAvD0LsDTIbHzxS3ygpn5ma8b7X87A
5pjIRinJXnnFWJ2+tcD46h+V029K01HLoSnTkxbsTxvF0L52RuOouIphgAEL1Mg9aSDewpAYVe9W
f1baO8793ss4SfMUVDepAzs8Z5IjrJoObnvbCSnTWHRWgW9LZIq6NvcWN3A4OYpcFsbg2kf2jYXm
RqPN8r2XIsc2JqwyWhJgUdpQIryhxjfLLdrWpPj50TUf+RHZxC3s5IrUWdd1UNE1J/y1r9rntY0s
7UPZy9DQcNuvivFF+fzFjcePtDMMZmMMsbllJeMH/asXehZS8OIUMJQ8xtW9yQiFK4pFN+/KOsla
KI8gEdYRP9uqp43TcIRatypLsOtZ+6QhLGXc71wa94VpFMba7txyy7IYynO5CZFhJknPz2s+TN/V
DwUhhL2cXsExnOpe9FATZIWeEmsFKWjY4AEIjOnMPzJ+3YKQL8+LP2uHwEIRkC7DDpXBYWiHCoAF
Y3O//rZ1zks0ybv+5tQNouAlT/pgh0+JdBOS+RYaDerKbppdVx5VyZXsRbimuJEgs9RndyLerBpL
UhtsnJ2UFR7XnFtb38TrfZj2bz/O313Z3IdEFXhecze3PklnKcbyNvpAu8dXu7aPofspgiy1GmuO
zJyKxzeG/jKwY/bxT8mkX7eJ8SdUboBUQZlLzjskBa4hCIUIvpLMZafD2gtMPpUOfQ6pLFSs9LVb
u+KsLMYpW/HY3ksnmg4+VpxFSuvjlh3FbFyNG3Iet3mdPmojNzcquLNdg8LQnF76EUBVazIVHtWz
7tmI+AO+u7hswQARk+qP+cxvH5+TVv+Bjd62AMz79C6g26cJ5qnY9+Ora9MOdPjVFkloULPvVOUl
1xikt1E5rA2oVYYWPW/V/wEegaY7Omdd1pM28T0EDPRryQi+j40nzVCAgLdwEdulz/DDeSbpg2lr
ros1WpAPg9ZdJWKCHJa6+0LKe+Kcb7R86DZiromdDJlfWz09H9Q4hv91+WM6w6fuTSoWf9hZnD3b
rKxgfeafOMojvhZziRHQGdtCPfAXSa4qfEWq9vJt4oDxhD+eGXJXmLCFVOTcNW0oDxW65KXTwEfC
CzjVZJrg5IWTj9cm0cNwqbFmuQohywg6K+k+pqm68oSVVMGEfdZVChO1RAdSbyZZtWTr0ndgwarv
zLn+li1aEJ3IR9sMo2XSMHpNKg9CX8PgBANddy39ZVoYX8zah3cj3rF9RcZuuJe+Zc02j+WXEPBB
hUtrpNpLc3PmEEw5b2Oodtf09sFj+lYYIezy22f4VL56j8nDLZeAR0HwBLhg3BUIxBcZEggGRNkm
MELIgqqfVnXDORzV1pPsUsl1YL62dTKsLNsWy9jZBT6eMXcOX4m+ACqjmGlXbTGsVUQjUwwztdBC
jVWzb8b2qRf1vLUxIK17YEpj5sbsjtnOwQJpttw8uIgDLEo6wPtrsYmjhOOM9VHZ03ll1dpRbXfp
6+AhL3lByxm/am2piw41AYEpSEq+HgG8oVlvNIO8qmhiyM+YEUfh59BZMEkFa3nZWS+O3wjUHe91
U0bbZMRgXYEuU+JasBEj7tRFToxyPqqNTc+K1cqNdlUBLZOYtiK/xxpeHTLVjQDOG+Bh0QUo2Tn2
6VVoy9DB1vBiDaIAKgs9dFiT9JeOPxy5wNhEcGc56r7pMsYwPiSOif2ny3MpzjWdAN7MqL+TEa7x
1HP6lS4LQlhz8G+NFfwKr8d7qF9GjdLMJUlvKSYUti1WfMeZv92R0DsHOqv8FT4X6FzkXw34eIaf
mtrPQPVfTjHJ6/WzyhBTaC4uu30as/YYKhQ++DTX6MyfrQyuAZHPX26v8Mk7Fmi50HYIAROkgteL
nP3Luo/9fYjk51DL8dmasfDFRJ94ecULINxvuAHbjrwFnCI54PVArgaZP0GIYG8qcPIjI0dON117
h+2B50Z/kjsUKJwqy2iY152tV0avzoDH8i2yjP3UR9e6ZUEsmEVkFvEXzPQkx//0WpTej5rHswve
gCqVNJTkiCG5XHB1GgiC2k3m4tPKbtUZe5SrLxMs3VmLYbN3do2n9xbEpK4YH41pts4dWiC79ngM
pDu4FB7Fu/NjZw44Y1gRRqVn5lwZDwNeN5vU7AbRkwqSo2aXxsztw3a1PqH/5LQPpo2hdbhq4SiH
7g2Hn97nxJcvY876imhx19r7fc6jHEDyOrdq0o5TrHUjdiXb+Im97iNzs08NUZmr394ODe+Lmw5L
fFDZxp9bcLUMIaUs1oYh2aA5+PnsCiSIi4uNCQMbW4+XuUezjPCJE/YgtXzm/X8Qnwq/5CpmXsCY
lqF/G5r4DmmrvPhnbMeH1hY/da5fg6l9ZAsBhVQahMoLzd4Zd1kT0Q641k29wx7VwHPtu+CNzCQM
FmQpNrT8pP4gO3KOdWN9WtEAZqlEJ3bbZpWaFAk6NWBhZb3vR//YE8ZFvrDgDipR7xUc3JFvvDld
+qtsnNiwrEciOpC1Rbjn1U8p2ldCoplGl9W1ccm148nJmU6Sbbgr3P48ApTAOzuwPFl3QYqkziT9
MqZQbWqRr72bzYXD51vYPyw0g3Uyh+cRSdqqtNyvvIjvMQsnBxhCh9Gb/xrKzzWAMAr34uQDCsxK
orv15JlrZHNkqzL46Up/aw1jfGp13WzitnnAB7Y2PXJt6sw9KJrSWDdEPnegB4qw0ZzwGMnkTwJx
DdOC3julwd8NTtH1meJQ3tKE+fHamAYsEEl4ZLKxHNvy9hxMSXQX5VNSqzuHRJoRqAO/Rroa8NGu
AqblS8XMzweYu2hYly/TCYaecLKT9Jv7GNbtwh5rNlYjS4yRCBqUU1sSkQCU1Fc9mxbU5n6DawK8
WkZRVre7qgT10TETTkvIO3os10Eyn1P41UuSZ8q1WetDHMg9UcQo3FEcWQAY1/BrXlOaxXzE79K3
lAA6hgNH0Q8A4jtmoddIwAphbKQrY7I/fN1cXVPvCgKD19qi3s017hDqaoPIzQrW9nCnY+ezdo+x
w6k5poNgHfYbonGoXA9iZR/+iEl/MPxym+CFDcp2LGN2JdnRoSlNYsqIMbavQo5XIquv6UCQdmft
6zgvNhbjAb/w70YbMxzjKbWtG5OsNwe0mbJf2xHeTcPA1CvArOheLsPSv5Sz8xg58sHlTNkExOdl
at6GNUmXPMndQC67igUZuShrKZlGYoGTWCTsZnRWyCj5LIgpdmp0MbeUeVMX+7QCVd2TGKk1VQnD
xrAckQAY+ckd1Xck+++sZVdBFJXVPORN13HTTFhhqjd099/p6P10fbUmbm3lmHm9NY2RfRnRalZD
1+4nn4xkWdhjIGN4ZlydaiawT7xIMe5M8m4xZTYrQ9unlIAp8LJodDoeiF6L1/b0i5Z63Zg1D4xW
LfvQ3XgNT1hz+ESyfpdnn65zAxxke4a691jCbN6/6nWOwpUCfYDVyXoOK4UaKfyTdLjO2XSeDDAJ
C4R2HcLZ8eQVwSNeKwbcRfBsqv7URdX1/6celDrV0/8t9cBzfPfvS/U1/nv8U60+9Me//fz9ystH
8fOvf7ykKub2/fg/gg/+84v+K/hAeP+0XZ//ZHuMT0gEs/87+CBw/ulTbQo3FJ4XeKET/E/wQfhP
7j2SCJiM+r5tmaQRtDS5yb/+4fj/5Ls5gSl8Edi27f8/BR/Yf39KXeVTXJX773/9g9+Kn+8Iwffk
1yBMgT/4fwcf4EitqEpia6fn5t4Pma+5WSnX4kRmEpyiGHkTe92taJptPoujvgkHegiPBWsRnLWY
yCc5dIeBKC/81peqh/xoj3QUo6oPVa3Ie8mAF+D7w9yHuAv7FCrW59miBwO0sgrDBN4MtBXSDFc5
qZSRNT6IFN1jFxwas3307ec5YBXbUtpR2Z5zC7O6SC7Z7zyr1zoaGVPX5sYJLRi78fg+tHfpi/KA
QCmyW9FELYRdv8s2/hzTDodhgumq9h9S2z8FbWutkKnQN++n37RVK1f4QA7bEkCMEP20I3piiW6X
pGkzxrdoo3aKSv9alcI+tJVLSS+6VQZJOid94SZFcQnCcl1OYMFDNK5hcoTTvEIz+ysKRBoFX9wo
NtO80sNqosGXYx6hIZIPynzJw2/HC58oSc8yDZ+ZEbNXtEd9yFu8Gbx9D2nUqw2RBoxTbx8Kb1EY
kg2YB3dEFVjMKqRkC1cb5D4kM6Jfs+SBg2P6Jh6PXBRgB5+56UrR079JY4g3s0y3eo7cZZby+9uO
w0qTy56yoXkjnaJz8/I44WUeQ1Gf6tQ/5g1/9t8YZXsemHq46Z3dcbh5UQlYwiPVzkr6eFOG8c4h
QOBamPq7HvqOxkESMZZG4cvkThZyRZ4ipBXaVA4LeygsdiwRrI05RmzJ+gq88j32BZv2j+UvUMpr
P6kILWneAlfo9CYL7yaA8ofOQFsyO7OLxfqZWHB9CGMMjqQT8au48bEnfMJiaj7QW5HZrUaDr+uJ
8r5RyXiYcvG/4zlFY6+yAWKB/ULudoJ+BbBrOqpwP/q7lHHBEoI6CdksaiaZ/3hD+DTA1Rni6nsO
jE+kj9VmQE+8NqMpWCh3LXNCL1tSn0rP2ZZBeUIUp3B5l9CLkuAQ2CZDwdZbFfxZ8BoyNrqWs8li
xAUGmhseRgGCQrfaA3044scg70zl1rLyi8d6lu0GGsvnONrD+m9IVdj1p9jvyYm83Wre6A4rgIZM
lG75TX8/qAIZ92zQ+NlYNQ5GPNmrmLUobDBQjvr2wWW3DKbI2zEuKA8jklMV/nFNQM4K+Q/6OLfQ
X1kQbGONUFEqzEKtG4hVoRgolwpEDCLP3yKVZFvfLtm0RalUYT2GWvWdi+JVFSbW8HyNJbldjxCF
4UEKcz9ENyCuaHns8yEy8n06zcPWuyUdtYloDtnCmDHPjUVUrYThe0uZGAY9ChvikOh4emKL7WJz
loUiJlTvJNh9OF5eu5Y94bR/LQ4RRpf1UKL+qVIYEpXZ3qvOR/om/UvgS5LNM+/SNJ6x9cN8ZdTy
TjSKWYmXtAjbIe3E8QCGAuSI7abrnITeva7CjY5NvZ/87prIEECcDdKqr6k/pqEw1/lAHQcAdyc6
0tj91qX/dXFGyT5wNqo30aERz0ZjS7XZgSX4m6aeeo9pnAz00njfShM1qQMLLmpGY50MyUeQtN2m
5R9ZAgiqKrJpN6TNcv42s3A82LcP0YzxYXjIBq3hKJjOwoKhhPkZDHpwqWPBS+uXS2zRxX7Es9mO
YkIiwIXSGFZOgADKoa6rDxiY460waG6N8mMoGPqQRHoXwzYnfIYYMlW2n0ydU5AbYmJcaXtcS829
R3uxMgTvEgJwcaCMps2y5fTAMuYEUTBZeQwpt4BPY1/duXbgXAKU/nkuZnyca5+LdxOMkFXmOn5S
yVhu85BJfTQMghMhWMlhYu1G0qefgOyyPfAFhGSsfVhtEJCm6ggAI71x3DfJhC/89iAalXtuY+rJ
KS6H0zhmjyVS5y0h3/cZa5PLaCEjVoh6Y0upl0lVnFvAuf5+hmpCbnAFz6zGX4fStuClte5l9lK1
bHIj3laAaXaU+vEStj6vegQ+Ow5NY2XfQrqtxv7RfXIoVKXubxEtrpsu+0DPHzbZZ4nKahR2DvaG
QUELakLnlZd2EbBnO05mPZIqoCGnZvrcJamzKWe7QwZQM6IlKHfEhmDFNLkD7WwM44EkNNawqArp
kTVX3RiBBXaNGzoT4U+LWgGYnS+wmfgtsvkb44H9x12cfLrR7B2r5iblABm7BrFzp+Y54MhvUi47
6mXShPJzNTJZjgjgcUcY/ZkV7D0PEqWNnu6m3Dop4py2+BOqVTlmr612zROgVmhRbBdOlZY904A2
WwWsNFcGVpN1RCQKul8kynYrX/yJ1YR0sNIMwENI3M0xFjP4R42YvPqokE9xxyS1TqFAZfXg70ZA
owddMY0Z+1A/etAcohx2TVlfYV5Ve5ZWPsISu19mCZlikYUNtsi/S4enCNK7mX4tOA6p2+2tInxi
R2nuBioyzomOWOPA8na5gYvdwst9Nvleq7//g5ewXIu623IoseVOs7skte/k3PWPpUNfW7XxQ2dE
mEKlni5QqstzzeyVgaB8yDsz3RAB9xSzRTQM5yXSWfTeerTEKciRs7KYHcuMfKD5YAm3PwTj3K2Q
4EL1Eqn+YH2bm4NxSOa2WDusjreSVopEjLzD9s6Sy1TySKAhuuK+9seHAQy2EMadHKrw3h0C5JJ9
o47MsJyYZqtnWTsKh4Z14l2dO0UZZ4U71vNPFdNf+nXY+sGUfxhd+OAYfnHNEKd1Xo9eOBCEXtQn
ZC4Og/XIPnRiPAvd+ySJ0upUsXudEStu0KF0oxPvAxfoNbAIrAg+dVkdDX+6OYjvLPg3pd2Ea4/g
yJJU9DLqnUfeosOc+CeqU836vGb5YhlvfVowyQ7L4hmuBOm9chtnUp2iIcMwNLYzm9LHZFYGvpAB
FVKE/QWvVXW0W/fRM5E3poUyrok5JWfD52gN3qcyju8oIkyAycx2O6IgpWTgXmdkZtSG6J77m6Ko
UxIbdZt2z12QeZyZaE3muUEGxt02BVXzXFhvM2uKXTzw9lSgwxIlzlblMdgh9Ak7iHCxiLErRQc0
P2qCyE/4DbKtNiv7NbW3gdP5x1CzzrbE6J1qEk6M0Obh2+niJAEKkzdkHOoWWlyPXmrDXI1cRJTM
aNiTelu7qXMa+oQIBYT+5ki6s4Mz8Lnh+lqGoTetEz/+UDQj11QOaAUZ5e9kzESsdQa2T1Va7dF1
4Kvr1TWUeEfmkKF5At+/QV1wzoheOiQbqYz8WEvI5nYtxTO78neOvoVTp/o5HfXGYcfEn84VRxXG
GnCMGz5N85Noii8pKwOYOXOKWXbeG761LH5nw9YzXOhxNrUmgFrl4kHmCXmdOuchnJjMcuAjlYEz
taq9xN94aa231M1qa7QoGqY5dg/xzX9hIKnfWYytVnPG9tFuJ+uxqvl2WYmdDgXiq27Zl5mxqJ/J
vOIXI/jz2+sxZTIpf1YzCDuEFcYo1HOJvowN0sip3sz1H9KugUtbRnzEa2MDk/JtNtjVpyhUf4jB
ueMrLj2gMc0zogdA2smnHNTVq4oVbIHqgoLXX0VTzbA+RXlDxgLkxhwV4ahpdKTfvSRFZu4jcEIr
z6vJsZjNrc9pxzGF0iqCK4BK6KctfJOUYEHxlPA4Z3KATcfn6uB1NQx49KQkRPtIvU4otk5uHNPK
gWDfsJx29l4xudB1WezJhDVuOGeruCixKnQieEuK6Jjmvnc/TT26kYDs3qolwSssIFuIZrxUofzg
u0RHAngDbBHo0pD921cnAY2ThgMCphG6VTRab2xtyRaIH+IRlPEM9HNXFQnOAdNs95bF6y5jd12z
Ob5jOcFanAwm/BJY8EzIE5s8EdbWy/Xv6FTJY5axKkI98FqqfliBqcv3OAQR2MXufp6dM+kdGnKg
y2XshQskgtFdT8R2l3ged47xW9aO3PukJAPMiSWckbLI1I4N0bzhQiPASxvoV+LB3QVTvauj1jjb
hPlIHp8thz2TLyw4MkDihG4oPyZp0axaXtEUcsiZ6uvKeJDOyM7chcJexEOiORhdle5Lz/tMhtna
tBKlphmShNnFrdimPa4Soyuq85j792mnn4awznZUvsCi+xrjhx+f6qYOVtq2K74z9hMVh7t25juL
xvn1IqZmjW2qVeiW8spxQ71RW+2DkmgoJlbHy0JqQHAhlgt8TRGcXlGvRFz0GIObcOVH8WUsgu4S
/WEEgUIkbBUUaB9B32giaihYnutJ3KetoXdkZ4sFzCcc3j4bC7fPMEPl59lDtcOTCa1eh6giSsTb
5CTbQon8uYzMq4HPvCySAk9Y0/H+IJafCSIOedcke82V9khEroYSCnl2C7Ung+5QQtAz4p5bfeCR
PxQQaWfgIV028yJDPTYkWglDcGGSdZ2WLAGcWv/Mndscgbjz25f+h4pB+QwuucyCsJSDMcO6gqQS
wgeSZIijxFCt390DPfljJQzyWf/GVH0ofqzKzbeGJLm9n/oEjiBmN0LDd9MNsRKgx9x5JpKuZiru
Upbl6xqN8i3+QR9qltF6CqujR6g7g21Q7p7FjK7JhpOIhiumZSz9c3gf5rI79+SMG8WD53TJox+g
fW1c68404vlQ99WDoSpsSGFMlg9CtzMGyFMhKfQSF7Nx4ofXxMNFQaAaYU/pdtKuezTEt1np6Wij
0V8I2fBe5s3BrB6HrnUOWc//iux43fl5vC/wPe0DG0h4Y8O0jw1/M7VO9OQyrcQzXa3HuX7XRcsV
ZN2VSiR/eozdxINsxsS+tD3kWqtS5YX9ulw6pio2oYdMA3cQWeFQUTkxi3FHyAHe77i7H0XL1TtI
cwdxmQUOYll4ZXCFVId4GS1HXwX6KFNnZVUWBWLQPk3hhAZBsyDzwSivzD6x1zbK3HUJ5WijHayH
rI6k9uQ7j2obZ0rJbr8b8MzHCAdbd8WCR+0RxT2jBGK8PFVMqW34gyhL7IP/TELSOFZULg1pE2NI
OBaoWR/IW/IC1pGyJud+snm9NzwC/oOxM1uOG8m27K+01XOjGu5wTGb31gNjnhgDR/EFRiopzPOM
r+8FVnZ3SlmW2VZmLClFSogIwP34OXuvfVd84OkbrnjfUyKIut8E0IOADi8IdHNr9OSbjKH6LHX3
00wGCbcg/Y60vtrhsF2jfrBOHIYZTFi4phFyy2dD7QLhAoV2M+KLkBxO7kTxKgpkGu1eAnk9NWhr
OWkzE2gFTAXGAAWq2vqBd+JVMS/e5eGBUjC4ZtMW9yYVotST16C5L2U2vng+bGmeOWM5liq9pQbo
mtwfd8S1HLuufcbJnqwE+jxyRHLG3RoWFTJI7qpKZIh2HOeaY6BjgLnzzbr5zpflVMSLmEHQQxAZ
CBW7tdYH1L92xR3f9VgyJOMzyqVzGNYSS/gYAmiDzEPqfKx4R0d84Vi+qm8WML87ZBv+arZN+bi0
bpkWPgwdpSeyfG/Tvo74GTm+t+u+EsWS/xataLTVCy0Dmqitmfj1qC1JV/KbgtWtwegBgn4bwMZb
pDRXlrj7YT1ivoNBinqBBr676MR7OaX56iLt4aXrUZTZQ85W2Mpq2076go98vG97R11Y+s1Lklqw
LhM2Sqstrl6dOxjd0BlLzaEiA/VaIi/9JoNux4EqeYPAuVKz46ENSzCIrhFSqdd4FIYSvk0ZGLy3
dGLqAT6w0Om/OLyspRV4v5HZnSymykoXqhrppJK/s+ui5pqh2LnUmgFo0oHcNRi0PXS3brdTxIu2
Qk1fDuZYU9aIYFtxy2EwYmpNYJVRfKY+p34B2ViomtB5GqwX5bf9pk+qht0fBR0IY/PkWoS42vjZ
V40j35OJoUrpn5IMteDIht6arMoOUDtLpjnwD+8YYrU9RE5GrkmbPpoQCwzdCtdtqx7C3skZnMlD
FbZIqMzHvETUm+6HmPe/DG7d/CWwsrcSm/PVTLlBOfVZpKMm/dCA8kep2dbi7GpLu93XEXmJQ4kt
0w/iBfDJkyTnIkVkzghekP44i2eAGS+l5aL0rwpkFBp3GBDyD63D8+iWLwK4ctmO76CD3yq/3VSe
ieSxys5Vjx+4IFZnchvmOZ3xxLvcoWVrz6Ysvg2e2jLu2STMnif2QeocwBuZY0AygbFlxB9oR9k7
n8BUXwoneLRkb9wR4UH32bfqHyq08HPlwcoBBUuwuE780CjPwxfn0ty0fXugbV1hvcBwnkH15jl+
8vsRm1P5FCTKX+ah9oTo26XsbANat3ClpyDgkWu/EWrgLzvzhNIfey0id3oAFp4lFxnoEKUvvaSw
9gtoffRGNOoNs0835chMKEMKgAqA/K98+ibDSxBQKRTJK/fkm0oRdHQZibKFVX9rAoUTQXjPrhd9
j5GdbPC3Hoqx7fEN2YueDUAqvNEg85aTJAtXRuJmjjRO6VEgPwGNFwPEtOebVwW0V7SbLZh5mb1h
H2i+PfsjamVyNAhiGBTAtVRuFEIhaBjRk8rrnUwSIH3mwCEz16al4o1cCo2xdA1TLadnmVd8fHoW
fWvpD+I5tjxKTGOBuogRczr9IPzoGPvTUg7sk2JYOcXRgiiLC4qRJ9Eydo3/mP7lR+sMH7BMaBvT
PgD2Se006tsq1cyDEKta+OQTNrW7QI3D0bL8tELvbbLwildDzOeU3LeRY6+AMR6oGVDX7W233Apl
HiTuj4Wa4mPrS6SmY0YemQCwhmqVWw3xYdf0W6c3SVnL6zcPlIktkH3pE6d34daHkXGIsOOtcknP
6+JVTpuFwzR05Yi4rDo8VEXx3bcp5CZs5hVcCETjB7efPvQk1ZBfN+6aPMKD2YcfvurrHZP9Bf27
S6SPYidKGNkl+iTVskY5tnG0+COk1ZjPwOYsyBH8JEG6P08M7lPhf++l6l6pVMj7w/Zrhvam9/pn
m5obhp8PstWjsssN3tqqGJCuF235BsAQ4Ydmx+dmpOVQaoChHF7bnYtysDHpeI8uTwAfXLdEJbcj
1UyCFQFm0/uOgfVb3qOph37MvEMz2mfgCQgzdnbZpm8Eb0bLVPuhRbLdtxN3XDJ3F0yD3AMtCpd6
k44sVLj8Jshg6GIFkMOufQrcYUDPUF9cG+l4KJNjY2jOXiagXfKOyixpuBEYb5SPJiXtIDR2jozT
LJyEi+oASMQ1amfMps0mU+ULR7LqW2QVnFuHTtt65gSKT6uRCHpgjFBu4GTuhnarxSi73JTAT8M8
ullxpbojbPJCBoO7lFpfboRNF6bW5/G+66AlC8pdTZhBNnTZPZ7hmzU0TAaQz6BYl+R8qavVI6HM
gTFN0JpTF3yhnyhCT3sHMalGh73MtcvMpq9ZeCUKwLbNz1Of3CYdeGxEJsIiuk+rFHiQNBTkRyQ5
MFfOfolOqe6mN0/qH63EJ1yhnlpwjvlguRFEYm40PSHsu/7we5GsO5Ksunbe1LtxbfsmLM0aTk8C
cmOF6KVak8pgb2ruvyjxk2OmJ9kuoz5wWvzuqn8JRvKIktpfde1Elk8/hosGAyqmIwDMlUcs5/Rj
jMmDJmm3xbk2XOOWkyQRQjh/6FqRtIv3AQsDTw8UDrPSHu3ybSjYGEj2fA1IRLZquFQlUZ8gdFe1
RDRR+eYhDbVLFtcEjADTSHTRLBVqBuGVxr0riw/uiBQtO3l6qF21KZ0NTPGJJDkiKgLhQ5tqnvoO
pyAQ6eZoJMUOJy8idgePSFhOyzSvniO3uVlljteuZCiXNsBHTIMK3UreswSIMZ355zHHkjZMpVi2
4SjXXTVaR7sAKdfYTxCUxF3s5RhvAT9tqxAVPbEB7HV42DX3w83T/jXR3/Kg69AYB/V2LHErlqOG
eHXqApam2tuWu9bqOeb0axnbL0aZPtr0nFeeWw8vPVb1YWLE6YWbKZVvfe6ZC8jAT6IDqxUJLd5W
tl1jgJT+myA5DlRMerZTf8tY8o4PwoEqGmyz8LWjrDwRXLcYNXqwk5Uc6MGnC482wpTqu4IgioVb
jNjrjHZVGkwJ4U7wL8ibxhrJ+RDNpOexHxXZ3ves/RiUpFG6Q7UuyAcrFf9S0Y7WAtfKZ2aqdp0D
2i8ImiXOCAI5Qdi0SCn9y/TclrxjgFcMXzK/g7yQMkvaEjTow8FvF3o3DVwGcUNN3t4aqeNpi5y1
19nMcO3+t9QKqr2W6uPVauxrV7NulQS6qgojq2nNSj+tr+4TYS+c8QBOs71ihKRVhZgx4vuqeIe9
btqqzNnRUgeTQ3a3z+xt0fvpSB5lsS6iLt3DfHhxq8i5U/KZyG6iPAb7sZvyJ5KrHqzIXoWIiPzY
2vppT3B5p8eXooNkEFEW7k3dffCLTj84ir5cYHX35izINiztzOzLKmBxN/mxa9hkdTvc2QGmtxHp
/wE9QvaaaSxMgsU7rp3LQGYwpXa57ANjh1lSgPDW401YsFel4XNsGvKY0jWpyEe48AxTAJfsW2w0
i1oVVBd5AgpgmA/0pF2aFeZ4PBDLXqdXbhb3TtaTzsypm411LIYdgtprZ+jUhap8bbGxY2HDavCG
pj7cZDrZrjoRLzASeN9CHS3CQDRX15HaQRvSyWlRCIsx9rSKe7QC5ehy+pnS7C7FIeaZo7xWRPQi
TPOXbgeLQaXdxtH4eOqt5bmPkK/b08w1SqtWX/eeR98hKfbYpmZ2D3tChIKtthn7o+lJCsYjZaCe
fBc4bNGyZsTGIbIpvfTxOGlMREs0yrR1B5BjdrJpBEtdYM6HDjdGjIkto/avyMlY2yEubQAinCZX
VmTWSFYnpgCMD6jhuTGD5iMqhFjaAUlJQ0+EH5E86GHr/r53P7oCx3VE+hGGFYpio4ehw6FSxfIz
GSlj44nxZKBZz2b0o42Mz36qjlD31WoAUb9y/Ax1dEFTzwmxSkz4gspe2Ffbt3egFXAu06F1y2f6
a5BJjebZLkSHjs88h5xKmbWkxtlNkVT23m+xPbtZM1PblZqNjq7HYQMyaVWaNyFYR2sEh87k3Miq
AcmC+++IiXcnrV5xMu7ofVb596mNODpMsb/tCH/FstFsip4wLo9yF1llAAd0eO9IzRBdAYHBfh/s
ln578g4NA+pC6eIAm7B85PqwxGGPjjOckLm3AKoMAxJCrkX3HYlSrgTFWnVnR/dI0vPXluddzECW
my6GDt56y6qfUHP6IkPO78TLZGwumj9PrkyUqB0xTyiuJOOwficmA7Rzbm/wU3xq8UtZsDnbiNQr
y7if4iFctVO+RPPBzMW40vt9Bb5FTheHyxqX4QBNyYUJse3MC7kkweswVf3K6uD5NEnFoJpT/cbJ
dMBh5rBuwuI+wj+h5RCJ9LEHnQWyRcfftwmwfevZzb1OyNyeGHhh43eKk9WY9yYjxDEmJdZRHGhN
z7vFqe3Q7MxX82jvLohKmj5xueH2OVlldWZai5e/CW4i9E9OCdhFGAM2NJNcOcxJlLDRSoZusmvD
+sVznBVzjh4XGB/QNHNMEEBsIJVM0IuZzwcEI+XehJnAppEBVRrgm8/Bf7CIw2R1zZN6hcrXWdED
mokvDt2xqt9qPfneoyzPXR68MvIjnih8y2Mi7r3MPieeeS2FPGq6cWtLWPF06E4miUNIjOgFtaCB
3OF7mpI7UowSXQZIWpFwArT0rlmSBJoB8OB5y9iOtHHRNkbxStCMeZi1TdSu0Njbuu9WgEhxCYwA
4rkjNpWut0ujbItlYPdiMzjYra3AwqJp9x3qeAuINglUNE2cJae9+OgF42vtNCeAGMmhTNv94M9G
9sba+6HYRoJjlxoGJChJfhAWuKw2rHpwiOq+TV3mBsyfiEjEnBdk9VsbcHgKCEsmTeGp8qzd4KFL
wryEarpl1xxcoB7Z+/ynYY+KGxU+dIwDB68VrT1AlM8RVz5jagqLjgSULaUQ5wT9dWjqZ53R5hRo
j3nT9cekkI/6llxLdvLqJAxGFXXsZrs2qrHsWTc3TIdHL9FWIojRjuODXpdlsPadtMM+BpSo8Dv6
A51PZ7YRGpghLtAei9PUMgiYS2Bpf83ywiVHc7TrFj7J1H8vOVwvjBGRuRUuk5awiGboHgZBkeS7
CnKBnqC31C2k7LVZYcGL3FWhkDTVsQ8xCbAxHxtRBwJK2YqmynSJ/fZk9zRFvTAIobM8mMg+VvTE
y2XuZScvqAPmRVIQ+kL8Fu51iVQj6xBI9XF+1ueAwoHjfe8n01F6wyHmM1mYTr92fDrYRta/9yNj
Z5xHvEXOkO86MiTpfS9jAz+LAXBSaSSLGCLb1knMc1ZtNSe2lzhKipX/zYuHl5aEkhUWWYAhTuPC
N9onAVl2Vn8Ai3AKRpcIEgLDN/NTi6G9QRIEMR4NrHdugPnoNR+DGWLHnQ8NI4HDCzAveUd09ah3
1q5axTgs7i0Qc5WOJNap3gcR63ec15MVqvjqIHX/3EZ0dpF9f6pxIrxZH34jY1F1HNWMqHM3ic8Z
2Si69mpp2wKR1DaXsCAikWwjhjBdXrWQIjJsAZggY83oyc/WUR2NoAM7+6YrcxNScS0D3C98d9Fh
5BHhYjKbM2LGcCe9kOKbxIWmOmcGfTGe/AdpzK2bINsaTXNoDWdTJwwVuiHgOZEEMOdZEq0ibD7o
+LR4T3vvIfLqcmOVT+2EWW/Gt7LzgqOF86HX45Obmk+RpF04RqBpQVx2Nk2jpIO6VdvvBGEF2+6j
Ga3XkekDgl3kO30obkmKidUc6Yu4ofUROInAwFPi7szLH4iJBm0e3maokBOTkr3kNGLn6VM9sMlG
J+kQvSeY1fm1vm3daZeE1ipjvEyllU0AHKJhXIGyzgktzrBhNgP2HR/TTwavK+d5Al2cvcYx2vcs
+i2Dcl7hWD4YmPAylyJwYLuq6YMSRRXvSEoYn8fyVFdj92YGJsyBWEdmuaMWc/l1hwPYzE+lHh8V
PXk6zA+Zm1+NVtZg7GB4V7wA5WNzdX2Dw6c7QPaycWXnLbcTZVd1ZxBo+F5pkPDzSq5MVq+dFrqb
1vgROZE66N8zzqdLvIPEGBYIN61UBjivkpZFAC0XAcyQgMzqGJQxpYz4AfwqnAefj4Ik7E1v2a+t
ajdhaomL0FpxoTsn7jqfxrDBWJjR3rTwGMlh4TCBOvZQaofOfNWJJGX4oeuEgowBemzVm99SQX5K
Iq+Dex82mXxhn+B1R9ZACiSBC+bU0lMh1ca3UVPFIZww1ZQQ+HHB53yuRUwvVtQtpyWXhQzdGQl/
kfHcdG8eI8PDBMoQSGN75S5KN10TLu3aOyZaRXFqz81aBk11cQm7ySK7Dk5xyfnuLq7CFwAzQmvS
p2pIzw194nXWe+uMbWYVMM5bQFsgiw+nL+7QB5RRl9EbQdgnmKvT5DZazqkrs2+NjQXQIiA4NiWK
lRgfgUUoBcAjxlHjnKdQJKRMGgZGCARXqWfHS7v6Xkezv3pcUIbvzRpuJDgQOqmTdu2GmBKycBl2
BzGmF2NtNgQ6KYuEV2zS3K+qTjZZ7FJgpWA9PSJS0YQl+Bo46/UuQZ3TCWOw2OoqCXjySm5sspvq
kQRHO512aeBRrEqT5nLLmtohOFw0dv7RseHvSS2/SzSQV21Ee1fJ7CVmXaS37Z1Ro+R3vU5OIF2D
ukq38O+yrYWscg58XpWWC1o8i3YCym/gNme95pkwptlmCKrr6nopqRnWRxp05SaW2G2qtGNd5u02
KtpNkoP6YrJxphWBFSAgjuw5ZgbDQF3S/CO/a3QKGiwBj+BIjij0IigLrrn0O4uVwNTIhk8/vSjC
57GWg/4NlxHTuWlAS3sz27E7VHbV7LRE4PLsqO/TCfQmcVihAd3Ydx1FHJqF/mzZRV0OmqITSzOb
4DdF5n3QdIgY6aOxpXKAy5DlcdvNqdkBuTbJihEQpzH8M4eJudk4RLciSzl3EUMt63dRYbj/0gPD
uP2iLQH2C5mABopiZSxMD95kiXZi1vxlYbgLVQK/PBKf05jGBEHMUuXIS/dYDhhvWv0OwLO5S6sA
hyQDQgTcpAFUevWYuDJZJ5ogyE3nfvkaqHUICP3Bi/d6OSxjUJfsIE1IPlQZ7Ey3AVhYgAPAYbHQ
SppzQ/CswgdbiImJvHcz2qRcf0k8s5IQRK+WW9OZI6Ph6C6+xJbsBGc1ISFznXhvGRJerhsO+AnD
E61nmitN8Vh3fr7vgMVtA71GPtGfbcJ5N55HA/yuxiG/r+B2gCj2d1+X41k2PUl+C7Hpoa90NGGj
r5ZEBTYE48zqb2AQxT7smhvN7hKfMFEDmoT2qHce2efd1E8LSA1MU5lkxEvNbK+tV4wbUBjGGKHs
KB3yijHl3NUpn6oFHmlhCZeWuIsAzQdDiGsU6w6CgHWuh98LJ9/2PQ+HpeGCSQJsbe5YlyvX/a2r
u3I9dkjGhbXtiercDXVEvAY3Yp2mt5Z9GBvXLColt6bda3b2nuupJMo3MJO7TrnLiWSale+N32Yl
BmMa+3HSWyK3UtScJAr6amOb+bYN0nRF7OUbYMiW8Up2bQQp230LQo3H9oQOPWIsKt+yydX3zIv4
Uvb5LsS0UgSAyZVPDUMqiLjzVEzhBQjEkrdYx/IbqYqRWMJZff4CKmPPAzdsJsI1930cvloZkleh
31tNfCC6lrGbP+yjUKwHk9QsG82Jz39aIXg84x18mux3w/E7VB2ohRNXbQwzsli4zF0s5A9f6whu
SmCYxK4nFiohnQ7NMjlQRQmfHIkTZWZMIenFhNU5YK2UiWy7Ef2zIQVhoCxyrt1lu4i++96LPWeP
iWMJSg6yFebOBT2pWUsbjNZHIuUsYSR7JMB5zvZvwQtvineOuC/OIIbFmNonNsAQ7mE77vOEKb+T
R2pdNuUN6XS/ClP75nIcMDmRgMXYpP4cxE3cNeei5EDnuUTuxNMHhUM81EP+PAUqB1elvVr1IDn7
euiNk/cv5bBN9fFvrfNIE5V0JvfKwYHiaXw349kc0EzxjJs74xf395O+zlr/HrX2jCJrCEujFvb9
GeTgZWTBpr3aZ9nCI8Znj+x0rZs8CS1bNOMtQYQPrczCNAmMNZKHr6dKeHRDekl+QaEHBO95F4O/
e/V1W36pnr++TFXOZN+DroMNotGuNmHeGNq48rwo07V0xudEuKCjBvqTNq5nth5/PZqBxxOIAs9r
9U1fQ99pcfkysIHCwI+189VWOeqVcr5TdE+PDgoUyFKP6I0PVj/vDuO3QBj1Xit9/goTy0uBmwCD
PFtM75Vnc+K4Uubea2ZoJ8+Kwq3BmmR16S3Bn7AWPqAeJlfY9IrO/4Q+wj5XRdQYCJxRjabrzqKp
Fklt25Tz3R2pfexzyfost28CX23lyGHfYvhDDgUNM9/blJNCeWmkO8hrSxpzpEd6OOZcr1m625D5
MFLd4Tca5Oz7ZsaIkQ396wH0DZYETcLhdjSa1aGvIBnOi5yMH1rRrsCwkXN03wqzBQQJAome2K2L
Gai6XeIj/1jbiH3u3KLmcVM52is75oz6BzvU5d82ov8BHe+Sh1lT//c/ZnvTT+4iVzdMB+sNlCkl
8L3gcfqju8h3YXtLQoBQqEefE77lZWSSdZxZDJNG4HR3Ucf9Kx1T7RGewMcnHfc4Wu8ubbzNX18L
P/Sni1GGcEypDJujiDTni/3+fgszf770/wnhAl6ITu6TriOftk1VraG6IDmK9ZMsygdOJLihKxBx
qK9oBQUVAw8jW9bCmdAt5/4z8OSYR+sI2ys7zkpoWs23ghjie4tOWUY6YaTGgO4TrNc+cLKlLQPt
rCgnCcWhLR6Gxr5JSH7EWAAPXhEkKEHPLMQcKto40bh3MgqnPk7JYlDxrWkkiNnpvgAQ+IPJ/Yfe
6c5WyCJAl4vUiC2n5YFnHqunAFAarVVPo7nGEuBD+gn1KzG2rO59Z+6SmKmBmVPbK5P6B/t88eir
isi4CNC9SrRvORpeo9zlcxelL7V7OTAsTAOQn06hhy+TS2lpJdkK6QgOFeKDI2AogLibHcm51lmF
xEhVfXr0Ay0/hAYHm9HLblpROXvaENgKqk7MyXqEylYhyyRBWCvs7OyYk2Oc9Xm+mA3e0cU4/UwT
JfGZmXPqNtaOGd33tk0XpmYqgeTW2CSJh6Atj5wdhuGJqXbibiRL6YrGT7NB/CDWuaa/JuYEect0
bqpMplNOM3rZFEquyrDouKejGtwV2NRBVR+xl0GZQ+2LRwI4p5CJdqRz+BtbhdjHI5cZRzQRe5E6
B+UZG2i7w9HOWATBQg0nlILaIlXmWe/L/IMMBv/OubJLZO8IDULgnMGWqaX57iJ6XDqyeA69IT5q
TClRtSnuey8+Bmpio6e1mKdSPkrY9pSO0TdsJ1u7SJwVqrYGhaCaXlJMoYuwSH4YBVHOesrNhB9l
RD8dV8+u3byJRICV6GiF9WOin5RVpTvlpZd2/l1kQQWGqs8vM26okwENZg2TBuKaUwKXsNGq0RFk
2o/XG0Oeb8th+fWTXz/DUkDHaMyCf38jrE/Y8YTvbUE9QD7m1t6rBq5zi5eNCHNJSWqSIIR33tgF
potXfqiqrRLI3AaCT3znmRjBfp8xiA5ATixy357QzCYP+ZiXp9wFA6HHEXb7gl7qRCWFCgSvN89k
9lD3B7RD6UVPbX9bWIQHRs54dN2erG0L8VjQWDtLlNVaatVnqQWkv9o1O0BOFwO3FxECkHlv1Juo
quEEldz6beuh+wWUtCZvAjsUb+y5AfePQSN2TnqVRVTiCj4szcIb+vP8LoW1tfOAyN+1Hq69LgOx
X0TFOTZ/lH7XPzkoaUzR+Ks6pkuHMtM8hJG+TjyML7FDaIOVoPC1rYhe4Gh/OH5OrIns1JFAzYda
84vT0BFVYIlhHYL5XTdFhW2xnWjl5VWy5D2r1p4C/WvSyNHQVGAlmlbeYN0x6sj3QWbcR5be7408
XyVx3h4iwonnHhMJtB08UD+HRtIMfX+wXUSlDKeh3dlFCF9g+qDFWy0Q+yUbfcy3TuKES9OnLfPX
i7Ow/7Q226allOOw1OvYYn/ZKOJKSM8iSnaLooCwEPyEwN+jvS7T6Gj2gNv8KP6suI9xzCRIBpww
R/8+xEvX1ENCa7SzKDkoZRkmEmYtP+gm/s0lytkJ+0enLB5V0yIcGBevcgz5617mVBZNPjRQ20FE
xqr2K2KBHAZ4aL3IFUpq7vgU6qfHUq5iQCdNIqlOTUO7dFG/FPo1yWi9kzCeL7rJaTZdNdinOXsz
zB2M+L0haHQzr6JnWNzVFPS0OnP5N7ugwDr8y6twdMNxXctRumu4psWf/2ETLDSk9Po45MjGsvKk
fPOCAe/O4vCxNIWZnep0X+Td0WcNpIdVbsIhU0w0EeSx+vTo24snVYUhfOd3xkmo5nLQbFqf4gn7
61tCGf/hSpXUQSYJ23D/9H5jQ9S83KtQwkcWQqgS4mVd6NZWkouY+SUOGTjYg19dy8apXhvr+0AC
xtG2CDBtMowdjpceLAP4DYgYKMup+5KV9oEAkeHoIOJeVYAHGFgSTmmGUt4NXsqBJSvMfafwkJkM
QO+K1DY2XV+RdpimG8mZ4gXs22c3nbXRGa7FnFA/JETgha6FWxapv97Q3olthBF09uEGT9tKZ5L3
9db8r3/bzC//vunqf/0Xv/+eF2OF26/55bf/ekTckaf/Nf/M//2en3/iX6fwe0UU3o/mL79r85nP
bvb612/66W/mX//96mYT/E+/WX0Z4q/tZzXePus2ab6u4ne7/P/vH/5uq/9bQ76jxB/uoj8Z8l/e
64Byjh70z5b8rx/73ZIvhPVPClIT1pLjGtjsWYr6z7r573/Qt1D/nJ3ws0+f4jEjxwfLvXL/qesS
G6twpCX4ytr0uxtfmf80lYkN2yARXFHhin/8n1f/06fIu/H773+qludn7/+tMMoxeSqFK5SOihGT
2a+L4JQj29Xq1rrG6J2XGdChXd34OxymsMrbNFulhrlQsF+x4ooYJFl+yHQ9X38FvtWFU67dyt1G
OMxOQKF//OGd/A9XJ39+Hr+uznWFa+u6qyzeoF/KZ98cVGIHDdojPMPllOO+cmeYrkMTOEzENVfe
zRQ5vJo8Ii8KswQ4WoEz0q/Vwk6dcBX7SGq8icBTSro5DolZFsR0GLV9cG69EOJPRkiyxXg49z7+
5vLnHeSXN5dYEvwMDtYai8//54WvwrJM1K9Q18lF+19NeXRfTogcYnsGTk0KM7QI3EugU7j035hd
N5dGyAMDzeBoIIoE5ZTsWWqye7DkC0eL0c024DkQr4W55iyzlA5kKMtq13X1TdqkIDBbZig642IK
3T7SLLr+zWua3/KfX5ONn1iwRrKiG+LX1ySNkCy0KDGu3OjZpqp1G30hA1i9JxlX0hq1A2Fil+jF
uqAFsvVYrPemCMbjoDyGuU755OAZPNipsXajUsAAfZRhiNI5itWNsgSZNRybwQX+/9eXPj80f750
nh3FE8VTZfxyN2VF5rW0oeUVaA1nYi26jZjp07IiTSP0FrbfBQfiDNBkjPGpa5PhjbCihpGcaWoI
xEPhrnh8yWD2p2ENyImYqLgPNwABFiUv4YA48KR1TIZHu3aRkmXB2dGMVZP3+iFQGAvQNY0LmI8u
maas19wbtNhUwCjMkQa3JJOdJpUuZ4UpWsQ9EtzSIspe6/Fm2cbZ9HN9kagcyJw3BVdOaMTKgFZr
NVfsytG/DzFrnL6+MDy1OyvdcO5qqTr10ziU4Y5hXrMWlF/K0xFu+/n45hLBiW87fOm0vD1FmkpW
LBXDpsbwBHVczCO7BkHD/Ks+7i443UkmNrT6ZuAUutdLj5Qrd+PM6bx9D8Ddih+tSZElMMRipQk8
UmNUlTQQKfN6rfhttAZ3l4b1K2CLnp6no66BKLZmih/orz9v+Z9u1S/GCCgUoRtK//nxc3rcjYMd
yKsm22Nn039MnKrCgc2wpE3UzrHlfW+Az8jH+ingJLqKUwdNgZ+joZeeOAV5sWnJWxBs28ekFdde
I4esguk5EzYmYloAhrsvf3PZ82X9+oRZLguz7bAk8/8/X7al6ZCPzEpcJxPvk24FNzRZZ8OOU9Tn
CBtKIAt88D6HGdvJTgpTHnkzD7X7rru6xDYQ/viq5/EWGLs6danPA2y7ZTaRqNf+XY/jl37LvEbb
tDgMh7mry7Lw6xrdwVqNS/o4RG845UUfmfaO8VvYJ8egzVsiKjJAaxnwiQxj+pTFR+FHTyGHkN1f
v2/Gz8Xy7xdCxYw8m6sxvx7/P5SZ3mg3bE18SpDSH8oYH3z1kgQRbl6A/YGutc9p9y3OM7wDU3zy
5eAi4Jby/PVWjnWzDkfsuwAm1HIaCelYaHokd0WJSLuqBSGDkXbkw+lRn2TbbkjtnQw7+lsqv89K
msqeIE7JEwi37ZIIKg2PkBYlr1EMY++vX6r8D7eIYZBFZZjCNo0/rWSSZCW3pOF4hXf1XbV9dOgd
smamyrCXSWTexjr+YeXOVWP+sYJXk7xFlnESIwoFMhkn5ICEk484qHaBLQmFQxIHy5H+IamNy1ID
OfPXF2z9eSO3bYoL9gz+Z9MP+/me5myqh5rRoZWrG2cpU3LeWKQ3k91+L8bGPnNEYzqSMBVq7dhc
YaHPD2kVKbIX5LKNzYvASr9S+fDddDrniDoE/quTvymdsJIvQ6HhGPEukBHSP/qQ0uqQFqoXq/Gd
rR4Y1T7Og+Iu41/Yzg61gEPXMgVXuK50A0C5sNNjm47pUSfzhtTHA/0H5gjSwS7duSsnqsQWi24K
/wMegtPdl/Sh2BWcM7KpBmuAvGAoNdGHt4ssLMRVa+29EbU+9GLxIBh6P6WDRnNP5orpKHgNcrJp
+BoadKBqpeYX9b8JO68mR5U26/4iIiDxt7LIq3x33xDVDkg8if/130I93/R5T8TM3BCSSqUqYZLM
59l7bbFAjv/3/W4tY8W/xhJXcEnoeABMnwHlP/c74smw8ybfePLxgpJ4OvfPE2kIp9mlHuJoePU1
n4pNwvziPE0zhrxhYulF2lGv5Zj6dKDunbJoohp7xMrXrjPbtW1RvZA63RCJLpMM1OlURW9drwim
8Xw6FQ81UAdhvWVuWEzWS1Q4/q6X8pZqhfPqoVjOcCzOyAMuoKB1OoDhcMHOupuHNKAxlb0QvmcS
bG/tcjJmdiP3QaqGbrXN7dQ/UEHp/o8z1PjPSu1j9HBNqgGWTjHAsvV/7SltFF3vwCh8Qg78YdWs
srwu/pIuBiRVGxbMJg1+29DUpF7lObbLdhXTAcAMMlYn6peKHiSWGpNa2/9+DB+L/H8eQweWM1UK
JpIGbk8IXf95DPM2ElJHafI0VCZuqCHFTWBTmPfTt7DGeNK42hmpCLzNKkHoSb0UcAvyO2/xzj5O
38pMe1r3BBm3QjMvjYdKJOl6/TyF/mUhla/RP2cQXqGpQoZLdqnCp9128bQtzCDqLP15MD8Gh/si
6jmyfCtCXlO3/dSKDKViuCpIsNnjXq23pYWMaQRpN9XYu+IaRxCMbdB0y8lv0g3W+8pE5VuxRI5p
xiR+vDNcSouFBeEgjpYgXcxBsDhg7xnkD6Xpp0yn7ozLC9iltWHuAe23FO8pAXk7mDYNzIkKT2g0
NOvYXzIDImQLQKKQjyZlhCc3yf6v8de3/rOmQSwzx4ELymRUExC6/s0wm73Up4s0RU9aOhDhqc09
eqwM5mBBDbPUzhCof1JvbXfuPHmHViZH3yzi13bWmsNgp8Q6UXUbm/RqT0TRIuid8R1VCE2ZesPO
oOUIAGhCbAkzfS3p+qmItQ2ti+3kD/q1VLjg2jS968bXtq2NZzASb1Aw9EtX3qWf3vQeMCQ7TN/H
svmRdM4eEiOmK8+24+ehF85L3mrH1EQAJ6ToEQ5R5k3GHSpkFkdl0l2Kia/UW0ASS7kEMUbURJcW
Vydpbo4ZwLQsI4aeWVLv+AFenbX0aGBXMc0Wx5uKvd5UOlxzC/tQ4Q5nE6bh+c8j0T2NuXUEawwU
PQnDs5GorY7z62bXwzYvAT2ZWoP0NUNNCbcJmz26NGS9BvJ08ezPA0HFa2Dj58IZliQP+WEMbhNI
Ol8jNHhI6TTqmnniTMtmtY+XylLtJrco9gicklW/dyW2eD7WpPku1YZqK4sxXN2r1B7lRi9Rbo1M
elEjfJkawzh0NKPW4Llh/ozi2NfY9f3KgICmtgrWStCEw/gUelTSDdnJK3AOSXnHd7bmmCM/BphU
NDHf07auWNDOms1/Q8hBFzU3tBA1Eiq4cL2JsW90MfFAMMMXbRAvY/e/JFiRk04uVt5nABq8EAFI
Rw7brHVPBEJBlsZnvadw9NOQGFqbmACLeSBRMNT7KyI789638psy50+QYNA0UhgAU0HkI2slZIXO
3WrCLw0h4HekSjurzElcMzghUA4iQ6B5BeM029ml+mnRfD6MLt6rpvf0VxT/KMP0+cRhgy/glaQO
TkZg2ma0XjqBiYZqXlZYWfQ0I8Flcu4Vl0qAV6a9VBvWP+HeL+KzV3a/PKMk47FREtreNHMDN9UO
WY+6hlOirlmDpiDvmoNnePlJ+NOWcgZxBSH3W590Enj0Q34JK3XpEmqLukWpzMV0v6mEhqGKrwW2
d7p5mQDA4cUV9pJF9g75FWBtThrthDCSviCnw3xw8d1ch+x3mXGBjZnrB4ZeL8qdS8iUq4zUeJlM
hBydbTmbRFDTwdtG2jgdfm+jmc6pdfpuPzSLNiFtmhvp6upmZSi/Z5PevYz17IQHgK62baH4RZ0M
r318t/gtyrFk/VQg0z5Gje/fzwHdUqLwZku/4xXT79M8DXd5sIsciFfLTnpQQrocmkDuV6ht4iS6
Vn0Iociyz3nsfHZhmmxtdw6SdnRuiJWxmpaK5ABbs+Ecz/SbXZOc88b/MVGVx5/6DRq0tu+lwigF
K2TpVyt9C8JqPpqw8nZ+3P5yWzle/WXjVjoSD4+iEGs79xTGZHv2Y/YTqVh0n9sBhZII7yUaA43W
82tZqAvqqOiSOCZqYb/pAyNu3sE1iBcnEqcYxvM10fcutQek7bgZNU7b78k8/5xCzSViNyfYvfX7
81yR+DYzUhpGM54q+y2uWAuliMxoixkry5/d+2MuE8nkpkYtuYZuQxJlGAdRlYdQfAh0ppTB/K7H
WMhA4Gxj1dOZd5HTOKF778rxWw1ULoPR/WKl6C5sZ+kgzl/sGHl0Xrv+ykAmvql7t3wdLJJgXFIh
a9LIUwzqXSUDJUgyc2MV7ty035hOTvKZQ3i70dOijnvtV9wa5qFrUC4gclgpn36qYYg3LZ7ReXoh
oozERpjV0aI5/uMhq3ee70cBNY/VbE1qEKhJlkXVn6cC4cZjnVsfPQnCgSjS3UMJZOP01rcPsdGf
53qMvDxRi1kKyVGNh/XPBrgkhjfl7kaN3dohi/zHpiEdMansg1tYnB9EE6gtetufQKaao2UyL6K9
iEvEdqdjsmzcaJ5AryPbdkQf1Eh0H/oNEDz9Xoj8ICNt2uZT//nnZbBesSPSfdUW3bFZNg/uZ5fk
goqJLREH5uqY09x3WdIHyThO+OK0TmFoZ/NHc6EjvGhJWnfyodk5GSBfHGjTVuCl2Q1EAaL9fGuc
rtl7Pc09+E7ZVnpmccwmxOBmHPsbk7jHk1twscyQ81awNV/QmhibXOQZU6Fj0Y32oQfswpdEN/HY
/OvpPMgCBGJNQpKvJA1VzNW9Kt4xYRZMDtCBPDazC1jv79Nm0qwApTX22xi2y7LhXgwe778fRQPY
HtyJ/ESO5a4xlt6ti9l8NF4kpu6DtnC/3czV9gODPTKqibwG4W86kNP70ilfDaicCGA7tenT6a4n
stlokDEabJxb1/hFg/2CWU+uTJ0Ai8YlNCj1CLdqSZ8i37UmrNNy9G1bD6S9D+RGDrK8Zv5r2zaw
GGgubzWRfQ6+2gPIsRGyI4/tejINwqEiCY0+Z1yRaxMjIFET6CrMe6Q/1vBFXeoVRyRyv4lM/fQF
EY8aPdooZoWbttmhkfSZ2ygYVWohlUQRzhTn7KVTcVg8tF7NvT9DQhckxSeoh93gEXpK3jOyPDtC
ZkarSYzZY62+eDe0F8dOCCkLESs0UQUc03DJojLVidJQQDAQJ0Q+AEKms8Kltmy4fR38iISrx0tS
q5fMNN73ePR47e97//zu//jjv59gxxQH216LoWj/59/MFUPq6u+fqWo92S/pmv/47PTxHlH32d4o
3GM1LZkbfz8ckjy46bj+1SjgPoiA+RYlwxPyZGwr8PxZ6z0+4fGTv7/3+FceT9OoEsz5McZHk7ax
G9kRMjDupOQKoZmIsF5jgeSV7U/8A3ttXPCCSBY3wkdnDjOQdvxjMwtUlp3UHzHuDPiTsRMTIA0C
/pBg+ug8PZKQ19J29ZPugF5M/Z4VhyUohlXiRywT55DosX0s+to+EiCOlKywfR2Of/yCnJEr+fHj
x6ZjHYQAkAhAUVfIWgozsdaPn3AXtMEIy1MD5Wz/eN/jpcfm8TS3C3Adtr1Ry4c8Xieb578eVRmy
LxLdISctH/T4BWbyhJayWl7n1eQFdpjDcNLaAynf89FuuHmGmq7EOpuJv8lnQGhfoiF8AU3hQSFb
RPKR3c7rx8Mi16DYqIdY7PHCYzM4eqVv5SLwItBGrrra9IEXcwd4bCBW/tejx9N40dciOeLU/fse
77/f/fe1x+893v2vjxkjlW195THGDDqw284VFBHEcnqmlunNy5z9lTCYZCfoATABgsRz/LsB2kXi
69/nk43J4H98+vhBq5LiH2+JJhIa1v/7rzAd6Feugfwz7qh1/Hl3npdLivLy/8zmyH/x92+rhAg0
m1uObXWM8oJwWo+QvD//59+3/f2jWsJ+/Pv08ehf73t0w/6+9o8v/vjJv35l8OlfgxHzzeoOAJSC
458/PnZUWoH3LrsJybtqX/TlYZineR489kyV9kVORKiLxte1g8cx+3tEH0/9VrAAy8uM7Z/Hj5f/
vvXx6HGgE8jZM0WW5Rf63sCuVqCm35uoEHtdMO8fZr/awtra1CzEu2WYa4hLhri7nAHjLKT6QgOc
A/YYOpyG1ZGxwGVHtaQlIClPFyJvgYz3z6ZRHsl3f5+HJL2tNUUiWGU4iPdnmxXG8tHLh8bLHdUW
RkRdIjxlGuR9m0zERMfY/9irj+PSMPHdibp8Rf3SHzAklEexHOC5fcuSlmyH/3/K/T06j9f+cYiq
x2n6Z6//fRimFadN0nXfvC764RKpDQ07KU9TiZd77jw8O7VbPHVjeBoJlNpksz0+l2mKCqtixUXk
uEd2zy6RlbvHBrrEFNLDtNIh3bqIZbYVJl1k5V2BEYnFphRzc6EFcRlrUX/Yd80JzbNXPIWGHR1S
4hcjCIKAVMEedrHxfV5wsHWpv9oQAQ6ivXap3pz83HqqvUYEFFq+J7tE2dPVctNsS/AHaRIZXSJV
N9tS1DCiuvgVgpbLFMF6lUMtcTd530sGq1WXIX1KBtz8WsK9fkz8b3VTGIQMkOQwWmZ40CfthByO
0pijf/NjD8G+kHPQesZX6IrzdgLc0Amy7UqQSbd0xknYkVMa6iH5rwMLes2aPpN5/FZAOkWZRAVK
11k80WESzA18Z9eolBU+3t8VRL7x4BvjD1R44K4JStqHkYruutrGmA4Kq3mS0fROsh7e4sL9WYT5
tMOp4UPHwLXs6v5zXUTJM1iwel/18q3PrXZLcxhr8AT405xK1OL5YH+KnoKZaczRXkXJYeBiIDiL
alUCs2dXJ+XFl/qHPWE5IxUJgkE+ovLWG+KqPRAdTfFDKwg97SuiWMnfCaiD3hmQ6pM1OzHurOwq
kcEdMid9snw9f+36yGRaZH0fxaS/N1mAsLU8EWHi7nxNL5HsTfvOwYfezj1iLy+CSZlyK5TE0CqT
mgHH48fsmld8w8i7MLwXCPx2dId+g4Kgy6yD3tVVYaztGs/1MacPhK/eK9496Jya+TqqxvvMIhx+
kehEYJRRBnR/XbVjd04dBgXbUPVdqKlb2crAGWn457pEfdRqI/PscIb40YNI7+rANcbpOYmbwO5Q
zbl4ExCZUkIxJ3qUuZeeosX+6maShR43Os1zr7OFNQLrFvrcAhZ1nO279qntZLrpess7Z331DpfP
OFhwDWsy7ABBU0PUbSCFTQhwzyN7+jQO2rcuyFLraRpT/5zFeYcuNe5PifFdwy5LLA3thElFOH9m
PJChU9sHAEZ7/96jFBSexnBRXX2K2NsQFNzP3I+Sq/SNd/o3zGBZoe8MdI1c3eV1rDmxYGyvzbwh
PKUBTlYtqILPmZbze+t/F3BTpqQIn4zE+mbW1giPNLSP5TRdaOHlV9uVDGK+3h+acoSpWar3Zmzs
F1Gnl4wo3rPSxx+gSCATdbFzgc01bLqBPpIPtWmmuf5KiO920OWIyRqiZKHK98H0qgPr0wOiCH2f
mOP5oSVyk/5Q0TeBENqcemP2tw8c9sQOXjWhpZFiOb/JKmte03ElQzHeU3MXOZF68nDKNqVz1BI7
o1RMV9SAkr3vIJDCAxj3DfbFPU2bcc1kM4IBEKGHj51yX2b0D+olvgo34xruCNgm7qtN2pJdjfTk
1BJDNvYwcNAt4kISHUylmRrhpM/Zxgwt88Q8alwXuZCBUZsAEFzoyUWHsUninOQ/Z7WvoZ9qv2jl
QNYp0M0L5pNf6KO/xJW74y3FziR3mtZdV53qseuekR68iEZQT+DpJpyX7B5mZfTiv/vZjDq48q5d
DJVlcrWvOhacK5C3BKW4WFemkxzTbCZPKPd+CL3E+q1e22jydlHlBqU9A3+vvpRac3XsZtzrIb1W
f/yqt6kBMiqdttJvQuhawNDNX7o8DIbffBpfRFjMFy3Wtk1zqIAIvCbTt8Q1zUPZW98G0TkBXo7n
FrKCDWc4wOyJrrOkmpvHm5617KuiQ72i09Ac8unZIwdpS0ITIYNOMb8MxKqOAKHXhemgNWbVmjlS
ezOEHrhkg2VSvMamt7DcmrNdQ/am8+Cuc43oqMkD7zFF+qGMmx3C/o/ZApkPCKK92j0BHWUJL9l3
X0gIaFDrtRT643FDvKy31yClo5x2o72kHrVyRqTpCbngMMAvdrex2q56EcqjpGVCye6GfOMlRnfO
5+/lMDVPHuW6TgwvTOWc7UD3YISO98VU6cU0szNhtPGLHznxHs9tfaxVU4H+H+I3zQz7JxdkRjL7
yH9mB8vk9CMRaKs1Rb4XnhmUuyknLdXIgmU0zEHXHad10yNwjqq0eppa7mleRmYCKYh4vjOqCd38
1LcWnKflldCMmpM5Fr+whGeBY3WwXUryrcfi7Fm2FsyKOZSYk3ijQi6YqpSATPg7luyrSyRHqIL2
wHUBs4LScCrfphbMJvrX9eTl8kaoaMNpndPxILRrM4zFbYT2S2R71mw5J9bKEadOcWMAhYqRsJ1+
OnZLbLphrKIp+dT0xj1ExTJsE4W2nQqL65tJJVOvxt9lLSzhbkL00LXBzBzq7jrt/mjqpX0YPTIt
9b4mylK3tJeMDCfPsn4XYNfeK1seU0h7CEWy5Fkh6QUnEu31Us732E8/zXgqL6ovAOPRpz62EFJp
AjrEfEkG+j1tF5bylguqpQD7CuB501IVFc6hL53hjdIKp69GTFtjm+vSBKXsOc4yVxo+Kc7r+0yy
hPcwRV3wEyEemsXKH9Px2gxPEVhk05wPA3thNxnzl9hp8OToeChTDTMENX+s4RYl05A9g7XZfWtB
9ax1jUQ7OMXuCsrJB1aEkI4emNt4EAqkxkRpDhfzrgpJ8tVVvJ6ZqX6xrOytXyxJAhCzH5IHNiUD
iXzx+JrahUBcZqW7YYhuY0P1E8lotZaa6RJzlgWDOXl7ysIUVxBE684nzTvjqoPRZUeahG18NQtl
4LCJfkUEgcGZENbTSB4KsWPx2fXvIy5QHGBo0iNO5T7xSGc1GP6ZwnBWTPMNQog8+qyVh9ZVt9kg
ecKJxncgwYQJz3PyGjrdJUIDv67tad7Pk48P3wpM6f9M6hFxdc/l2iIg2kpXgeBpifwjoFwqy/3Q
rd/M6rLAF4O7KeyC06UD8zha+E6F/tPUEgrJvvPB3avappO7MSx0VRWEiHjO5884go7VSSLilYmZ
d4SLcyJgpVlVotb2vmvEKw2Yx0FB965M/V2vi+9uRYpxQrpCmBgQOqxZo8wWduc5iv1zBQTecFzm
9ahHtknWJUAkWGmAiurOLMXBprhPmlpmXmEWEK2S7gkKeJrrosEZRblEnxO6bEZVLi7RagckZIM7
qqMs7MSrOB8QQMiUhTLC369+lH3zsCau7Mypz4PRbwZC4056O5FRmA56AMnPh61k3r0i9+52MexD
lwpGNiQnWoIBpWzqKtb8tfax+tQMBop2zMboKMOVJmAAtG3hEVzqs0Qzs8bc3wa1RkBx6aTZgWYV
vz3SsMuY7MeZiT/LF2dECdSLLfxT8q1yQdW2OuLz1tURIvnevRr96ZgK/euYZ9UmM7ihuDRVwbmR
5sCcXnHjCyp3/Fnbxm2cdtXgMFbnbniqCbVBBXoTBsUWoy4O6eyma3i8myS33Tu8oa+VkZ6SjuBa
3RCKWBSihyXdt70a+HeYVkk0EW1/iI38WU5af/CXlNBR834z4TFPWgNKEzj/DN5uODjc225QNA9N
PTCr6BfHkjd+OooGjKV1yZutp7fcUsdxDJk2wT7cJU2dbtPWpbpk2lz0VovQnVS3mLx3L/1mV5P7
C9j6p1V+TUx9fHakfss68ysJtP7N9asPeAbGsRVWvhWVmphvDiFdQNsONKM7lSnwuBj0FSwUI4dT
wwqYGwtyyz6/osU6xstn5nZL1PjaqX3jtc8qnDVhTqdt9nDZ2bS+dO+ZeNdtNsFsykr0+BLEF6sV
Mgj1qhd7g+RPvBPzb2rjz3FcsLNKMKgu9AOncqZgjoyv5RBemB6po2c6e1x+81VPUBs0471Pz6C0
v9bWYNxF7Fcro66rjV2W823kSKwqswm3HrmNoM5WJQ6yfTi196n1ugNJUcfSenEwoV6MtrXXxHqW
F0CyTxkG1rR0kosfZtO6QjW1I+CSEFp8+67nxfuHPDNKMrG1tDjbMb6uqZcomhwLIWEETgYGDmDu
MhlPtfH6vYd/Rn84Wj3kJXlMfpGuu9dhUj8MzMmgz51z7w0BQFqs2KSArdkLEy1g8gdMKCqPcxyZ
7CaNcuh2yfAbGeI+Nmp+N7Xo9tOsWY2CdjUJegzY1qnusl+o9OcNMhxM0rSOjw7qUSfMjWcc5u+x
p53p0pRXUrq0CqGmRxHyjiAauEzN3f2xSRG7Xup8+hhStwuY+eUA5Owg92rWZ9AyMFiiRMq8dh1b
Uw413X5VwGfb9ItqLKSSPnC+0KlCsDcgCIeBNcij7VSK/iiH0LzIsH7/r9JAppmHKNVOJS/ixuJ9
/W5CbjrblX8uWI+sJAvnTcrNJkh97ycdf+CwTneqVfpUp6lxiqRj7UI5nSaT6IBQBxNgweFchzW0
f2PUnq1h+sX6WgVwhb+LEbi/1Io4GOIShqrGwt22v9Dg8w5eGvsIcvWf5Qx00Z0LbYeJUZ26LgYZ
6EOmhxtORwxOE12VcKML8qilhdGzsKgLldTgrQb8hzWA3CB/vSZbZBIHfMYptX1wI2Y5gUN3MaOV
FsQuVZQE39L4gMvOvSDn4iJvuspOBWaf7ZTPd2dhiS5CGzJB1LGAhbICFYIYaVugvtqqHt6n25sf
dvkTCuXWncoBoCbobebhH5wz6qTM55aqxlOa+lcyH5bgQx2rbqyP94ns5LaNnTWnKdSiaCE8+tqJ
+gLWF1mA4iTrJsrNwNFhM7EkjHdz5TNFCMGrCSqvRyExQPaZYj6PrGuHYWUJo0o+FDXFi91gh7Sj
tl0KXIQ1xa6/jyewc+gwh72Gw21dofo98WETGSFrd6qnwFEOarcGs5G2FEiyVv2skj68jFV0FxER
FUt22diSSJ0VRH5y3yVMtoLnnLBa1BEGHgvLYEqKwzzwEQpuTTdDJ2d3W7q+9TXPynrfpqZcE2ZC
BK0px00J7JPsyGei2H+VAz1W6APjPg3t7uznqR/YNMrWRWv81pRuXtwlT6Nr6tswDGrjJMlx5ixd
j5ChgsKhfU54mrrFYQbELw9SVcbnipYXQkjilegPjUeIFsM9nuXRoT6jxbD5lPNWVdrFMYFyWi4Y
zM7XD4g7pksrfWvV5gtaKcpuWk3+urMsSCJiu6753H3MXbxzgUP8HHoXmoBPSoXViTfSDCh2Oskr
ceM0fnv3WitRf/NJSG2s7IcQfsR6XLzUtpYE4D/0PbGFCVmCXf7UOcxIWuLjQq0KtyUR3MzMK1gk
WXFHfmmSbMHVkOF/ZTKmVrJ1yLeg9rBGrSM3aCmXJcMAX4uWpxII6NwecEGNKKoUWzd0wqCpyLoz
GdNQfBczZ+TEan2ZlMgFYBdVrBFoX9Jpr5qgjhFfzgliR2x3ryZ4QXqzrUnDIBTbUeLFaAESLaQi
EXobS3Rk8eC9poOBhUG1VkL/Tgdbh82obtjHafWlT1Pt2NlCPhsmzRDofJC/1w9LguexeAGq4nC9
kmTVR9F3wAQ9bcbniOHiGmvF73whB5osyb0U87+CE0aaIipY1RWM+3Omk8lF4DF9FKK4s+QYEZm+
dotBnr0JzxLUdsIeIevHxrz31JsmC3+beol2oAVvomaaXQIjRAujgJ69yi33mLYT0zQSrndtmRg0
nKwdVzTJDs3Do7ZpQ+0msK2nPZF3kdS7k556+F1RN2X3qB3jQ7UMs8Nk4TF042pf9vULhGgPEfjF
pIUfoPPOafhauz/1NV09S58ZdVP5022aWS7APpCgfMOPqWrAaQkvWllZpW7mcOdulJwJgfnyKMFk
7rCkygsjSL+aZWbQw0UQVK5bLrfZGmki9vpGRWm3xw2aNDZUp2Sw7gVYfzsneicLh62SOkr9bLDX
ZPC82KrQ1nVpI5uoJ2YHpf/UgyE8pBXwusgcQ6qk1W++9pNZJ295EYkNWQI+FD0Y33jJmBz1VFHg
/APvC/VvrSHlxotSHdltm5NmMnLuxIRCik4/JpO1gwyYEDtOA8WZi3mnxWEdCPLcV7Tg6IObVfYs
jOzN65NnfyRLI4qScWv1TEBg3uU73S/JXcrt66jcDmr3utBJngmno12ZvzokFmcjtzcYGMEL+Kgn
YD1xuvkOeN5cG1cR/BaUKR45gQl05roz0jVeHSYYPRpHVdkXOL/5SabhbSh00nvJgBmqi5hj72zm
1JFyifvElvPPVGugGerQatpmBkGbJFCWuvLXQwwfjt73Atj4x4paFaEgthfudb7kllQjdXMG4ILi
Df7D8Hs2yzV4H2bTptUHvfGdCVdC4rKg7teM2cX0ynvvJBQby8zcyRJ5asrVDAp0gKbRNZdy8M42
iMdn6rbYchPH3TCbemsl4Rm0m1EPJLZ3RnD01aqq5lRHeCQ6l3y/JgvFSqoMREitUDx4I62Pxjk7
obOecFxf6bCfwr7T6Wz79Pb9KH6daEkg1UUfUgCLlrVjE8ttdoHSjfOcVdYlRBY94lSxppcpiysS
GJpoR1kJ++dSepQRWU5aexfpSJVem1IEoPJLzWKYHGrtvSfrbe+h+TxFaXVTySJe9EmZM2l6FoMR
HQf/uXKle3psMs3inFPAK0gVR7lp/YpZoyIcRj23Ggj0m+SVWXJ5LnAlf6SJi+403hIogL0B/NNr
ZfkvGRfCKVL+1lH+clWnFOPGjBIXidg3lHDqBnF+74d6xhi/1QHbUeg1t66f/a79XicibeZGpqqL
meb6iSZLe5hmMhXjMibPFM2/kWrnOusykqNk+tR8F4DdiqRM37g7G+diMXs39d7ShHzRUdZvc2Oi
ZWNY08UnnUmbU7UfVeYh4iBE+lFbMJpnlihaoA8VTOMEhWFM/0P3miTQf46xFp/qntE+NbWXouWZ
6OwN4CD/MuXpQSsTF8l9Ux8xwH1LagLJDeKodqUHzXDwqPKSJboamNS6VjEGeByoYcUCZjpsbgo2
STDJvGQIMsIAhcjCcAFEOuWet+5JANmwGHE2RPC86Moc94MR79rYdJ8Ld9qbwIvM0jOueZF+a+dF
QdNX6rlIyUkZhhLZaSdPFVCdgywoFBpJ2Z4wtO/LUei3uCjf2QWw/Gam4JNp3M2Yr1/QoVwjbs/J
T5XOGpIPkWDMiPdodAHyUGGJMSP7tSPOU6Z914beIaiUoDWXiJddlby3JEwHcQgtoC2cnsJqQgYZ
QWtR1rfnzCPhIBy7/Nqk3/2y2CSeyD8loyk0QSJhBi+6VGk7bAthyh2BOIxGTlJu7BEThzYY5he7
pzicth+kYISwY7VXs2qrq4oYt1zLAI6Czz0e/fmpwVR/D8ffBU35bR+zuqDkM92J0JC3ES4oXPov
jV6pY4llDGkeEKg+mcEPhgW5iUUFT9Bm/SAIQYCFccF0ZF8cP/2RR3V2KAlnu9Hsf8EtD9zH95vr
OMD7JlaAYtAL9xwfxFjunhRQJRVnKw2XZtD7z9S90xdN+w04ttzTM+zXIBaM56FKz9jP0U4CSl8T
8MPZBrbp7KTmTVplefMNN79m6u3PE9FzXiDJXmsJgj3HKtyTZiJY1YrB2iaWxU5mcfaaiIGTxIj6
s9na7arvwCoMBJYFD8OFGJhBCcWKklZRufd05I3gOc51T8tKRFp5Hib50Q1U8nRDv5c0rBT4yW02
1uT2VEZDJUoEj5UiXwHVr9TISWg5vrCqT57dIrB1XBAbc7d2dZiQcULxbpTj3Y5YcUbhUxMb443/
gBk69NxsEGAnw3LcovndlxysNXMaY4M6dPG8159zDr9q7JBw1JEBo7RJv0bLeOK6YbGuwQJFCpiE
3k9jgI5R2zCNdAMQjpSAuz9GevoGGqwmklbrpe0IwMEIwD4o3yKui7jGG0rFLkASI1dVx82BYpe3
BPH5q6JNmZaq8qQDNyN/JKelrtBkkekIWfJU2+CuVYVsru/xm/Gd0CS2cKQ7CnLRaLz3JcuyevhB
ATMNJoAvu3DIvbVRNe7KSpa4VtGa52owTpU+yxvr5IqlQGKvIXLRiygqEMN5RMG1tY1XCvo9lW5q
rIHtDtOrJS35RMQqBWXgebo7vQzK5h164qErIxuyWqZnibENZ3GmuIDRSJItOJWTtwkbICQVFpqJ
aKtXEGfopOUltwT2GpMy7+BVvxwztQ4a8+JrMVRrCnGbVEucbyYeRRd4lduZLQNT552MZfDMXb0L
dI7bgjdtCFdm8mekm0YmTSBKl/pdfupR8+GijW000ot9MqFESBPrWEa1vPfUM9bOSKlXtZKkLOQW
9DSda+VBUpxZcJ0bR2Cq/zZGTvvOwYJq6w30KxYkltmhLnCI8TD02NrFlnjrzfK7JerhGnp7kROV
kdksgKrQZ/7h5M+gbelzNvvC7qqvwtW2cAleckHYodY57X0uoaDUcl3acbZ+dObSjEu9MgYvaA04
opZIIm44wrgKS57c6bWzEKD/P/bOZLluJE2zr9LWe6gBd7gDWNTmzgMv50ncwEhKgXme8fR9QEVW
RmRYV3VVbtLaWmZJY0oKUrwXcLj/33CWWk0WyHS6KcIRg5Yevi+lR1ex529EIQ8GJ6Wr1P4wsOPu
gw5GNMUlPDY7wMge3b5TqsNzW5isHFbiP2dhu3VD0iM53MsVcEFKwOqIaUiAgzmdQcA0kyz3ecYI
th3OVAsOt48BZqWzsmmvjZ/ZOlUbzMwxD+Ta3HZ6Pri+RCpZGH+Arp6wSo9nzx6H84RSNDZK0sCT
VJcaw8rec+cPRwb52RQyO399VqgyPw+J9RxUdbnzZTGfApsPX5+NMwi/0ZiYJaXNhQLFraaafd8q
fAK15U9rIbCNuVGAc7or7gfiQyjJX/26IbbE2DNXhZMvHS6z9TjVAdBchxh7Hbj2aszD8VIj33/F
y3Lk1Yc5/sSIdVPZvv7ecF4JPet7SQP4vaTL/OwMFeH3AXaNNqhHTZZQQcQwsCnmi6Cf4k7Gb9gS
1UNrA5yjHR6DWQd9ZSlSozW6ENT4tL8VUfYasvPfIz8w1cW9zkN5dnbsbU9IZuy/sugUBeOrbWYs
c1R2bDxXcojM4vcvf8QYTIynoS5fZhsQB05p3OVDziDTdeHvhiDCvJjeaugWW8ZQ7x3/kBiv3go3
xW9Wq6hqUdzGtakXv0p77m37OYN7jz3P29CD+RlHc7a3fGNDE751UrO62L5bbJqW9K5Hw0scTRwM
XUonkYvOdF9elR3Uy6EkxmsX7Lpl2xHX8IoTmvFTQO79xDZJb1pUbqanPB1aZ179ssjW4joqJ7mL
FuNybrglciCFq2lHV3BJjm6Lv9vdNRnTk2iQBjzzEC25fOxSt9qCdWNBpdR1jSsgWsc5vIWEYu5V
MzIwrz2LseLQ+sTSE0BeWdcj7RXqLop0ij9VHeMLHkj/STbQBBWr/drTOFIoGGY2mk/vWMOrg6lO
gWHoC6Mstv3C2EaNKZ7c1PmZVfiieG7uM5SXrKMrj95UOqVjZrqzgt9Hj94BYxWFa1gQ8pDBc9VD
bTPNg5F9EHQp9j2o55CB7IpkSXNoGr1t9LBPutj5HA5NUW+HeejuC1HfuOFQb2plpHQiMv+kWELD
IenpDEs8i522sG6qvr3ENrHlrHjNGKmtiBM5rC8UuojSaem455TnYJqYPMCHBy9tyb1oZ9yNdCfi
6MvSy5h3n2NsMZf0k6OcnKfKQiKpnMRYjXZMWpy21m1bKgaqyJXspClNcz3rwgHlrob5eSpV/T2Q
JoS+JrttldjJaAgujWvd0rgNw9pMfbBD2XQKAwL1Zm6ih6E/cf5bPI/DtWE75rGem/uvPEFrW48Y
PItjC4b02rbjh5h608Oc62dKkFKO1s5ESsX4oQaeFFmYVFtj8jziNgMxPVSntU4B++Vt+x7UVXuO
+mkxkKpftTb/vxHlP2tE0RTk/CHC+NdGlJ9N+z+eozqI8uj9T6Uov/7L30tRHOebI5S0XM909VcD
yb+Xorjim1bStojd2VrwF4i1/q0ZxfymJftFB9eultRqEPr/vRlFOt8sz6WNkGmHaQtPe/+VZhQW
NVpZ/hCeVTQuaapXbEV0GfmSPsE/By+DyR7wcQXhcTBUvHNF8TPrq2YtBtIkTlufB8wJ23QpMau6
7r3t3IwB51XCVuaaoT65nuPQ0VafByAMKHTI4b9vlJ0Zq2ZYwGcOC7t/0y2V6+w4fIjkVDQnVemj
f2PWHwL/EmkGKjMVvsyeJfotJc7GuhN1ssWy/TK8E4UoGc9WzqbjgdyVA8TV8oCYyc6JGMrO1MzO
W7mZq+pYu5TI20udfL8Uywsa5p2lap5GUKRrUpsWLfT9Ukc/0KGMBshjIaxusqWy3uLZmtJhHy4I
oaXU3gupt8/puTcKCu/xOuitJR7oc402Mul6dISes4icb0dNmiCbAINUJGuWHRk50ImqZ45d3naU
1Ezj0Mn2NjRrmhcMc5tGSYdOPD4kHTX9lNLU1PGupryiLLoDRZ7a7HjJcvGUZ9ld6v5Lih076v/1
VF7qYaSCJGL7rivOsVDc4hVqf4XcU1GU3REHiLp4F4YlzbKU64VYmh5l795ndEY3RVocgTpTtKAa
KL908h2yUjyWC7rAhGFgwTKY2uZZh8OdouSih3VQwTzQoEfymgLa6GUW0Soin1aZxnkovRvNNqHv
vCfTKd9tHtc9/YmrhL5pfCkELlr3uPypTHFMtHAYAngMwwJmUAuioV1gDaZlX7fL5pQaz4Zxc4Ed
hdrMaIE8GCGDR6gPw4J/gAh9CgqVnl2TEXRvvkZFk1zNk+A8NloF3huKciqU7ghcF4MBuI4esto+
7udyI118Or6FPSS2KQjuQ0zEDUpbwQW+aqnnWJuVo85dlFavRLPJ5JxbJGYuuAB/MKe/TWnNA0Uo
2RpiXgDNkCIUd/xkmv9IpVq5s+waRk+QXEQdxuhW8r6Es4HucCdS76ZIgI9Vw5sdpM62thhBlWF9
U6fmaoxAKSHIwstjk6EidNRusboY0Lyi2mILCJfxigMLvXlRSLDH2hPcn3klq1OzwEJsqCGgH6YN
MUZaKCX6Uxf426zrXgD/AToi4LrtFv4IHBKxAElMSn5XZe1f+TXt5QJoiQO9JKRKDTDG3mqAQhe2
xLMB6SRdkCdWBDS6sbH0zWy7Worlq9K5bu2sApwICbtth6fwkXw1g6J7NxN0g9k5gJVy/hG3FBAh
FfxQbnXt+9POW6Aslt1kWO4AtZALopVtgbeArV2AJbf+gnXxFsBLv6BeWpgvCJvcNq9xfF8piBzd
UG56R0Rb+nuunTqudtR9revpBTbhTwR6kEG9uq70eOysGsMt5BimPNNuTqyC6Ud/O01huuk4Q697
F/oOZ7xNPHQHLB9AEPzgjhKrnQfjpulv/C/kjRfyFdJrJy/QZRNKEUUpiFba+JJ6jNGboJDZ2uOU
uwoj82A274zb1dpq3keGORvHdDbIPO8mRtktdcAk+uhCdPxu7wCgRVpoAuAWeY+8Vn/iP6HYM7Pt
fVrPx0rgjUgHGEWm9GlV9PynMKM0KX3IQkgKLRkg9iAgHTiMnpqcspu6CH+WxCgsb5A30QApKZUO
VfB+fxrD4dnxZHYK7WfKeCt8bNRZD+7C8HBhSI20tsM0GntYQK5XA3zCH4zSxzl0KNurzFU/dfxb
BBWJsCfy0gQoSUFMotB6NWRoJpPmhG0o8xEobbMdms8gksM1tl/ASyncTgRs/IuUv3ukw2msxWvm
hhuPWVaIBiQJWFOMyspUFfN+ZJOJVdsO7jRdGsydW2PK1mWE3zyso2zvA0XTbQ1QjhjVyqaSJHE4
5cKTGhewFEPtdR3aT9mCnGJ0B2E8ZlKKgONDH6WCAdK10WIHsCikpCh7F9IBZkqnQykPniogLi6i
YD/sx5I2JVSdBRMa7/zaF3eZZ+J/wTNVMdI4NfRkbCy1VUuWxkCy6+FqBQNTIpWM5ZYdNmWAsJfI
jD/UKdJU6gXxfk68N00n9iH7jT3ra+zaqEqQvJoF6WUdxgXwRebrJkVtSDVOqZHlpS078rSoqXWL
xxGlIV2ZQb2XuoQLt0DEImhi1YIVSxm4xAr3bho98yyg1SEBQeYsMLIeKllf81jDvXErF2AZFV44
JHOShwz9xgVqppdT/wznrFuAZ1Bui6sIBlpzwHVJ+y5kNHD3/bUDK428mXmmGPEhasCoFQtQzehM
PqRA1oxYH0Koawr6mtV2D7NTPZHYeaQ4GmRC8hIWOaRmd3ihXg6AG7A3qGATlIAK+62WVHfDKx2k
d6RediYwSC+u5ERiUAmEpcelmuoO61U5uGt8WPW1N6AnFjOyOAxOTPmzR/sraCdpTHd+VxHdnOYf
HW0Wq2is3B232huq033XTgZeLa5/rwL0XnJhsucYDhSBt2scd6eQQuWiY06agXce4GEVSbnpcg9M
3sBBxC5/YqQGEwhJr1qQerpidGRFEIfo595FirIwVJMTnv/81Dfh92yUj3XnJjtOqfcBG5Aopam0
87xuGwJx8LqCAi8Yf7hcruA2cETjcRTVxrQBWseIQPcXp3+NRHTwaZjaZBXHYAiCagQlSM6AUSJw
wcpZMIMLcBAXZMjLEj71C4xwgkoYQick/cIDngjmgi3UC8BQVNmjlTgvqhsBqY1rfaLayz/I0gq3
FYP5g/babjcHvKH4Mxk2Ru/KmAfmxMEnBebkC91kL4U862rg4OfyipkGIWgpvKeekKITufpKUAe6
tFlYNPR6PMaUeM4WdKOG4Ri3TFlTunCdBe+oFtCjYfT32dQ+p10/b4qKquMCb6ODADYFXnsVjMRe
CZc+VR5okjlm5WoGI7kUMeYpx5nLSzHazQobMARKc0FRSpiUCpvoZkQgOc0TAbYovIssMgZJqd7L
Pqq3Vj3fRUbJaZ6OWJiXwHRZEas3XRuPNIQx8g8B3dkE1ZjWG0AinfDSwP7DzjbfpZHCDytjRV+C
9VuWMSUk+s6RdXY5BAqWpcGJj2UTblN38Sv4L9RvebtaxDuH9/nIbiW9cim6VzlrXTT49S5b2J9t
g5HLDeCBckSedtWE7FXXl8Cnam12PuKkHFZwXUqo1Ks0EchGY48LHeuLIcwPWkPebFFAIsXbiAgV
na3MY4g5l6RVbnKTJTofQCsZU37vV9UN/NSCQt74Pp4J4oR3AAiyLRYEtpQLFTVf+KjWDCm1pFXT
YWJTNDatC/R6ml2NwGhKMi7mfYHMcE1R+9oJ2aIvJFZUpHClxLK4x3a1pzHL32BjNwdrPRb1HYOs
Kxewq78QXot+JP2wUF8pk49X9kKC9RRM2HHsjQMrUredF2JsZlcvbHnZ22GhWcseqTAvm1sMiSiD
FsxZ2tiP5UKhTdrWpVU87i4UBfTYN6HVhlj23YVfW/LfMDVAlgRtOzpWz7Yc2m30xb1tIeD2CwvX
lnKVLHTcduHk+gsxNzWQVSHoamzQb2ph6lIrIrvn2mx2Rgxzl3zndR9A4WUWDY93IfMy2z5OPaze
0UMXhsrlEzwhSr8QfcuF7dtMUH5bw0lu4oX8yz6peqvKUa1yWYItXwjBcmEF64Ua3IMPtsEIz05+
mRxSzQVDjVe/jD97l91onIw3Tdj/7GQj17GtKeXP1K3JYeNKgSyuQRePYBJW0tfMSZY/4vorKGA+
Mpj8aGR/Nl2uUSyuBoRv8RGmVwYBUiIcRbQLh+plUtNPYh73aP2gYUFdrLpRXDUX21D7vMovuYVx
u2gaeLIxamWDcOCY4QfGgXnFTuSNeryji09wnG+ZhJ+arnznFHVHCfbzQCrONGh3E1RHptVba8B0
QPlgpjV791kf7JUP0wBPV2jS+z2jpK3ne11692oM3rGA8ArX21rhMSLjsKmDd9/ojh5dw4qZU8Dx
xrGXdqYUK4rVbTwKEkgXnszUOUYZaqlAwmNMvMHLdNB++OFZT+M8b2dObz21lyUpdkt7T7YzRqtm
i53r0Z+8T3af352eNYQuwrXB6Ny6eDZjfkhGMY8W10w5G+T0R7D8Of7tjLMwD+kwNxAmDIoD3ebW
9gLgeKlzj/q/ScMZhjcFzmAH6Y8ZYygtnDcDACB8qTjN7kq73fRaniy66jfYabKVMMYbpXEsDfVt
PIvXnObfmCCD6gks+qzQhr9Nsd6buNgL1YTIT/SHsC6MvJpcjrpiiibuCtN6llV9IHQOkT1RHxQ9
+EVxocWDHF2VPHo2HsCyviFicisAJTf6O5ynrZEUVwt6w2kM+unt7VyW0dVrHQG9s6T5GOZwvWJW
ZevoF0KzeNsYze23qigfGc1fiOAT+9sKw2BTuEDBscJ6iv1epT6g/AHCgtydhCMKpM2Ar9I73GgY
vcJ1CV0pqUYeBWwEiOVXbO10TMuo6LbEwD89Nd6lPkBwHyyfKZxbxRwXSNtjFIl1lTE0WN6aPMrX
yst2WX3wQg7vqFeGqB7igqmwNcBQGWnHoDl5XRrZaSzEqfXkgfwHAW/x4s4ILTFr+8ATaXnNQRs+
1oW9X0wNfnnph/LdIc+UC1q3eq1XhXI2WNhviYmQC6M+tem38OIBqMPStNUT24pnphcp2yhOz5hY
bhPd72j+AFra2+rhvgSye85x/G7HNqE0M0tuEzpBjpLGs4KJywUmg3kVqYaYwwykuWfRKCFYDTPn
KOrxVy5vU2pqwLjeKtZNyUHZqNbS7fc8+ymbl+0lCsybsWMCwIMrxryCnXgwHqJC4KpBvjJ8nD8t
bEVOgJhnSWfgnffPeTBezYnDuou3qi6qnwCa2clN2G25h+bRSW+aynnBzdYfCk4RoQZhOXbNIrgC
NJmN+ZrExAqq2EF0NMuaZvhes62L+mHlp0W2NS20qqDcM7liGxfIaxXG3c65BvhVV2wL4lBwmA8v
7B0/sFeiyh+bmm1cPPC00Pi711w90EgxF48c0fBjRIe5LD6wKrrHzC57cGHWsLayYRd6zW0ZVOG6
NYoXrePzyOx55TfmR20gNZrRTeX6AWGKvFj7rXq0A/fCo++2l7Gx0iadT5PxqOlW7+TwLBpGMEXD
tMosvZ0RiRtHETnrivmNvPfiTUKja4H7+UV34LrcidpcgjAeumOeXIgKu9dRYJ0TX4TQBsJtTU7n
ZCRUZRPvXRdUV2xTrjtyjt0+LMUbFSxsostPu0c/GGu9iYuUvKDpQBeT5rpIivfCp9JsaFHNnKvE
WypQg6h9zKPk6HvxNgzr9pwy8dwoMzwFAHiH0F1FPfQ7p1l6EBK4uLJEh/O9PWYqzu0W/OeY/BFN
HTDNKWIg9W+uLEad2yyhNmvore24tDQqjhzF+BCHPSpL5q+zHOiCK+JVy8ZmSKlXtY3pqMg4rPEs
nMGKedu281/R+FZ4AQEKJ+B3vIaQTC2tg1UP19jrIs6jDCejuSg5UfyW9dygnVNxklT9K3AkzgvD
Q0p0aI0zoVtFBRHGxuNUMqSOPHv1rHfUxt0RD8w3/G0MVUtYhuTAfpRtchDC53Q3qwPPVGeVuphW
enTwG7bilJfwsB0cKj0SpQ7TqE91mNKlBFPDtn266xrGG9hv+vux+1HIgXgU6ghP7oFplbxUne0e
LYqqN57dEGru2Bdk41VbMqjEq4dbqr51xmJvMYpdDWM/bitjl1jVp/IZBcY6/jGP2iFqAfCEnein
46ufmWPluyGlnKRznfjcl+ZD7TUHkxqsDeSs29YM7mRkoAX3XNWegzec8HbJKYe94NitLSpdV0kQ
35ap/Rk1GETduL8iD3WZLX+XiHq5RWW2qZ1FEy7RMzGDH3Px6M/5dsa36pNFW+MGvU7NxYYTt3dp
IR87o2A4MBnkpYXcoJCf2h6tHRsNxhgTchDtwdhXCcdTiqUj9m2mTPYq6821s6/99rloAuaxgd6W
Xpxt7QTfiJANUUsmozgITx1hagqrfhioXHqBW+s4oEVJ9fOegeoBZsOBiEu2MiL4Yk49Qkwn51Wi
G7Iho9ierPSW2LC7DnuP7txjBa+Q4m20w8/agH5Ch8GwHJnuvHQSJ2f5EKDCncI4VTu4abcSk/Mh
ii3MOTF7i0I7pyFsfv8MBXfGV48z1vMN48SNwomQs85Gucw+vz5kYQrB3Rb6JKaKC/DrN1svQiuW
3OoNa+apC6JuJxlYHWMpqlPQWdcMZECaVnQJlbkZAlWjY0ZHZXECLUObWRDgvcEbXJymfORTCZeb
Uo+aw0ZsHewpmvaMk6tTOfeHIctwyyzcJbk09Xx9NrRsatzpmJY8wJDkj11xl1lVhC4JHtUfPI4i
X989JBl6Kqkz0nnhpRtm8i42Tr7v1z/m6zNG4gVv+59+j10ocjfFLDTb0EqHNrkaPAeHaD27a3yL
4MJNA4+4Fr9/CHOOrSgrL3LpARmXdoTwqyrj61PnqwijWjo43KX0Imp5/gCOu6oigLWYb9UZ7TLe
c+eVp5baOtJbvY8xrLPXVs6L+PWh467ZDsJ8//tvCeWe2OXCbhcdI7W//wEi8O//1dfvxVNmYY1j
af/7HwwFAoas2MzBLTgyAWz2HCWL098/eLUk3/71/yM6H6pa4F3zuAvcpTotE1Csnc44UdDabijT
TDZuVj3Ak80uBQS+uTd4mg4MsKvMP2f4BiiOjaB19vPW6gCkY3KVm5pID/K0i/JK4TXVK0i/a7qE
aW7wDIOFJyEdFUR3Wc6DnzY58z71a0Ru9kgxz1JSK7PgeTpEVw7BHgDoDHkpuMLV1OufszDaQ5n3
R84E6qqbon3dutm2ZCpljA8iIKOZsbtlColbn7509GfKC0gM0A2WPU1xQ6JiouqAi/Ic23JJwPbw
WJlAJFP8aPlpeWWUCQN6J9yyRp+mYFweAqQglBjEtvC7WzvF2WLO4dYqgFKXeb6bKVLieSPjA6Iv
T1UHfBt86zXLXLGe+45MZmeO6wwObG5OoAD9/ntlZE/miGktZh5EFQdB3zvOiXIdqtI5pn7HcYlU
JoukRA/a05bLh4JNnAg+OPumt6VhRVDTUw/RBvOgPWzqvPxRieKmMa8DWxwqyVFFTvvUYe6ZqefE
gn+a1PJnZuiHmkM16b4zvpkUIbtg9Gn7C42PGLF4IrQ3YYJYZYl7JMdbI57QSxX042MzOac4eewF
7vxADjd+ZwPII4HkxUSwJnLExTPDeM77kDw4SuZPE3XFkjjXuu/6tzDzbpdvW7o0fBCcg6tDqj2M
oOoW0NmZ4CPETa8+JlYs70QfzewBKf/Fxm/HHw8A3szXvGNlLeb6x1DL15afUMUMRpbyPVpym+/h
xAy7EA91e1V0ETCswMI7NDUvy0+3thk3XBKtZ0gu7bvTB7eewea8oJaJ0S7lPRTm9ddx4HJyg4dt
qsfSZ/8zc3uk5dIXW5pPVTvue0FJYRh1P5qhZXvFOZcJOM9KarAX00fTPooYzpgyMxhUqXsUWJoj
gVc7RKjR1VKkGGU/E3KzKCYgRymZjCPKXUMg2j6nCvBcAFCkNT2WwvvUgZrPTckMysKGs6bitiUw
QMWYN1Ts+1rqao2wZuKwVx1jevLKihiF2xOSiDRUe7bQwLZWJlpGWoA4zmookvnMj5Cj7C0vHUKR
fK8I4vfSeLvOCk6pREq9ldOpV0MPm6DVD1YX71Ep7YtAgov7Flq2YObtWwx8fQxMGpvj8n7UAOl2
dViT8S8aurTdl74231kr5SYv5Pe+AGxm+/zMVd0v6OfPpMYvSWA3EDU52yHFJuPXj9pOGCBMmo2N
vAnykizqACyKeQ1tM7GiIp2Zt3YKUJdt/DHlmPxEcxfp5jcnYRA6z3QZZQU0dEW7BbBvfHAIESbv
4kaOwYpQ5NuM021VeC4Ve97V7FX3fid/DFlPfILuYjbUEHdbyuPspQSSP4oih97TpPkhGoxTrv2s
I25SP+q5HYvn2rFuPAxhO4IhFK/h8E6rZw5ZJA7Q7vHl2jQPDHV89Hy6dxOOlFmmHlHUbS5Shr8e
bYqbmU5ux6mgkWOdjZqerTNAn+q72c3VRmU+T9WIt8Stz8opXghrX9ugnTeMEaglfWn66ijs4aa1
gl3ULlkH4dqAlTtchTAVgbw/xqGqdq6ul20q4p1r2PsgID7RGhULZ7zs3TlteWI/NZrBCLmZlXtg
mv1qhJLoj8vD/Jzg/65r/VaxBWtULnmWJjCO3fvK0x+ug3LDZZPL7qco5ruyunVEsZ1sxoCk6Zj4
8QexShCCK/91ueBJh267yNsalPFJ2ziNDRbbsLPJpjkbY4rfQcgePA1LhYKwTaeZxVHtezv5TGLY
LIgNZPAnEARkSRPjPkvSq7L/MAK/Xrl9i9fIPE5VbIN1D+SKurtrnx4x2XSwz6FRYpJPV9RTbnxp
HBI9XTOnutOOvpVpewc4bpXnekOA4ebr+05tiqM5wWat4bLVTnEfNmaxErgSLIBfK9uMuDqpdFyx
QWJHlExQOdMnB6c0qmvQ4CYgc+i1+8IFyj0yU1mNiiGbEqBAu/vG4V7CWEoetM4vXu7faxydchrq
fWa/w1DAb6zUJ4jL22FCta2rp5hCoqYOz4rScen1pyhkVRy9W5dpksRpx61L2h4V9r0B6GpMzlvr
ur+56YdZUHyHdvZI5TjJGrp8c8ci54rqXpsHFteBoTAT1tE8zEP9xhh3ManGHCPbfc5Ca+TVexwA
uS2Hm9pTEFxtio1wmpEuJdvDHuQqNIMTwJpHZdovJUUOOuMHYG95jCYn3WA3fpsC3AzYN5fGyFWJ
DLMyGJ+yJ9+ivp5iRclFhtzZMTLu0vIp7kfqO+9N1X6aAXscQf56aCitoOO07/YpAA6Th4EVItnY
07HEPs77wlzSpYJ4XRHRSGv6O2Lgh6syFvuacCTtMpSrR9F2Mu3XajYX9co/F5Ry5rgTOgcsaKDQ
UkxSR1X5Pe76lyZpzTUgkxsZgh2ms/puaPMfdHMgvdvdq5tW26ZtPqrJfsuq/DlP2RYQ2K50/52W
KTrEciqQ0zLfcX50eABAXEyH5D0kV+mhThDVQ2jI6w/F++m7pBpCBP2xsLaA75ODOz0EsdHexYV5
VY4bYVagsctR3qS+RfS6ivIN57Z5rbiVCrmJHN7RshupwhkirgSoWuiUpN1EucGYZCJ4teiSVvLe
VjgCfB4UyGJyp9vqAvKMPiBeGOwEMR2YA/qtCL43eLPNqTrnLTsf2+VJiYXkzOT1VhlmSOriGI/2
+9AnMESnR3ey3hmaUSE59HvDw9Mgs/xzub99bMhk8fSaEVu5zgSlfqOtH+mdP/Zhz+qjUeEGOV0p
B6XNrXW20sKZWEq7Q+C06qbpEg6gwvgsKr6KMp7zJXDQVOSK6UCmAMd+wRpwsHNdL7SW6RgyMv7a
7jvtD6GZT7UBXUmeYS2P5pu899moVCyZ1KpZSftpkN5ixGx9NCSmZsrLZg/7JNxceIAQxGvlYeuw
jiSz5oNxoqz1KaF8aBcUCT2e7i1oxOjcoZTIbJHNZhSZAoG08B+9SL+aIbpA4NORjPG4Nfuzbtxk
a1WwibqQ/GRe/pyqnCVDzHc53YuATWnmzJJzwXGIqQJSSOtWEJhjXE1Ql5toXiWO2jhYFBkkxVt6
xA85iQEbhX9NaZUmRe4KoI5y2BeGeqH0ZaDoDPBJDFd67UQvlZhvOjaRe98VtC+I5I4tEB6FyXnF
eHOoIbms2W7VFJRR8VBINO5uaZjGMJl21xPD1b6rRpYMPOOMK8jxs67w5tq73AjvqyqotoCIfQgF
OzrysWw3r2KOre0wynljYExqvCUJQt2GJanpRz05UQHRnlBviAHPPxCDzmXDqaJo1LXl985euuMT
lwKBPgq41DCQaCwoWYmfBpOOSew7wTrKeZDB/9nG41BssIeR36PijV0zPzlL1DHHO+RPzH2aJuVW
4V4hU5KwyXMMDFPao5kmzqtDGRxnGlpXAQdCs8Lc3+OnZr9oD8wJ9K03YQwpSOGkzK32aM7mvreS
e8J9H2WQEEJWRy+5rjlk33XWfB7DQB6RzFqT0pagzdjZ8MAieUGckK7po13OuN9NtZrLGK8U07yy
y9hHhuaKvuynlrHQIIjOEeyuaKnHS10/t02RbaR69cpPTWPCxmgif2WK6D6L5vtcMqar0Swp+Rru
/eTOLYLzzEzEMRiL0fB91l067Cjd/K2eAZ4sDS4sywTBiOcflep+E16GCd6fgFebT7bxRhPOT9Oe
10Mu8rPMcc7IPrqieGTeeoFQbN/lNhryazGnz0tc3s+9EgUDP8HcbKiVy3eGDvWuK4PD0LTXvTWa
G3sSDAfbdueHVrRlHu2uRELybpYma+KUb0LJM4R3jb1NfGxod2coSowr9en88/Z6pIq2yJ29Oz4z
nmFGiBd9R0LkIxfIMlnpPwyj82oJ6l+66qnLibrjhan3Rqavsfcyi55+WDUT2ZRmDr9GtQlSHa2z
zq9YJo5zaXb7xO0GwkqBov6eB4mRNrdUDdCOQjJrQ3n1rqUGpvKY1Qdu/E64cCW67HWAEgsg+41g
8C5va3T50q/YUA0XBHGwUygHZhXoO7RZR+Y/dd67a/jmNP925BwGjp/BnB2aGQZMROVcNtMzTI2f
ddCzuIF+wEaLUaeSu7CJ9v1AHXg5Wh9UGmP6TslSBvGBZ1+wL6ynzrOzNTIx5pM0owjMCAkEZ7cx
JFx2Z/2dl4uH3vnRxBlJVGrD2a1/lG33qmOoxnV2SVXM3ob/zViWVp6Tpnvfn6+k2XHMFXRa5sI+
IXcfkkhvW29mlt6Y4EosCFGgcjmI1eNWF9lTFOGSziSQYLuWG8+cx00brv0u/63K6UHwugCYaqQ/
7GkkQJ9RO95H1n1om+1xHHKW5km/dh9uIcJDUqEmMWLsHHpj1JISj1uOXHlJOTxH2mR4clV1CYWO
9q6rV+1Mx4yqniKfVKOXzQ9aGMkp4v5lw5fG21bAUe2W+HiddmKLS2Yv2hZlLT9Ysh3W6FsPc0AM
VQU3qmaybvnRu3ZFdOxFf9MYCnV+AfSmYxavw2gEMI2x2st7B+YxSAJtXtGANNDMyJXbQLztippu
xJHWXSs9IOaQsJ8GYCTGQZR9d5cE/MtE3OPQ69FwA1JL5vjjy338/4xR+w+Uy+0/gi1/ITh/J1t+
Ic8fi//eX/obJHKxa//1C/0JhvlJZrmtQWsGUfEnqqWw4Tb9r798pS8Q53/0FdL3Nmq7Hz//7X9K
75syJcFxhZmaQznayNfvG573DRVKMgg0va9fEKT4Tn94bf76j/4r+/O/93f+9E9//5Gxk4yItUSf
7R/d664r/xEE+vXt/vrT/8OX+NNPb5quo4VUv35IqDJ/fBEc9c3WrrYXU/zXLyBF/1ovgkB34p37
v7kG/o+vgm1/gw/tQKOyfv2UpAn++Cq4CiKq6TkL+fPr169v+C90KSzsn3/yRZDim6NxcmmYfF+/
+IJ/ehH0N9c2GUua4teLwKXyr3UpIEAuRMV/7lJQ36TNy6D+dkMQwfjjq6C9bwJU50Lk+vUq/Fp/
/oUuBUfLf/Z+kO43thuKaYH4dSmwzPzxRbDMBfnrkEb5l1sTSej8WqJ+YaT//dnyX1kT7W907YiF
cP7rLf7fzJ3ZbttGFIZfxcgDEJyF20UKFAnauEWSolvQS0ZibMKyBEjO4rfvN5yhwhkpm48vhslN
IvuIPDzrf5ZJREApVTgJ6eqqntjjjXBGImDY7psORP2oZ8AmWoOgM2t0ngtlWdBhYDtVZ6cC2qCi
UkOgC06Gh1KbvH5cIlNjnNdUBWfA57nZwUr69AaPiAkoGcfwbz/xiJ1GOjpFg3zrLUR2cYEB92US
T+YMbFE2leZP4gsbxgFrzZwyE+7Tld3jV7w34dMzvagrfCFBz3kvoLqiVo1umG30XMhNEbSq3OHA
IhnAFzJ0iZhbYix3QXDpC50mNA2esAoRcnaxIQZc7AxUUTWVqgxaNV1JQIA+NJwI3iqdnSKwRrz8
zhzxi/kBoXFteby2CaFv4hJaU1hrDYfaBmuYXVjEMI40MnZBYYmoYxC9tidMYHq6VNRX2ya4jPxE
QZVGag50W9CyjFkxSabMhLhlRMnq1ngVyU4GtEvvhNbQEvrqVnezsXOWZWkNGwyFaumWITyeruy4
oCzdPVIu2IJjo8tG2/N4Aa0ErAtguykJVG4+kaTGRbQin2g1cZGtq8bao6wvpaAzYGoldb4yfJ6d
T+Tk95OVET+cIZUFQ79kSFUACBNdaLuCr3GBQdCF7AATshuxQSRTsFqZRrE6d7pQrqUssDeoUCVx
ctlmlyfzelqpQwA/dqggQbA3eC7sXj5/WxfERVjELoRO2WXLNEWJdYHgAOiwAkA9Hxy0LElBSJCC
EEXn5xdYZinOmltiAEuQ2DReF5IwuSOXaCkqUG84hlC5QQfEL0LvYMqia3nNLNWKVaFTgAo0Pui5
opKdKoBlteI4uSkq3XBsdp36gwpLgGRYW/u3n93ja1AtaWzg0gT3/FViB5u64JRygNUugAXZWQAO
/BKjBbamfMDqKAN2Nl2pBbBuI5QhD8kuMNRlZaWqT2AIIGSqqib5W3pB8oK6xAECIHjZ94hERpi5
Vk3rA7SHVw4sKTBPqDqQgOlKDKAqQcwsyWNt8tN9BWAqtfzAQMQSzTHgTWwAETE1E6yMDnWl7PIC
Uxlxjgxuyism3u3OS0FDrNRRcidsPtqIvKIAPDSr6oQ5IkiAJtVmYa5/SoRraRForyBIcIBarhUE
siO3gE+WKZMjEvR2FYdoTVfChQagAHXRZQASuvzsAs7KI3kPt4vkSKaqLY4xYGOJV1SqxjBUxgFr
E5d8IJ6Td3DtH1JZMEXdVrXqZhA98Q4OO0NbsByh3pJfiEBB2L8agSzQOmCAxio4Ol2wdWkXGlCT
ljUe7Lk8akxm1pGE2avpw7lApEAaYMBEQgEx8ZSoAY1XrgthNgyT8OWkEewzlYaLBlloDYwI0EiZ
2IUOTwp0xP7U0IPgnVJeXBAXViyvmko6eUNADRK7QGWBI8GBEbOVBU5UDYW/h2sEstAiUqzXDXXU
NHt2mRXdmOyly9UuWIy73Ed07BAGNQ4YQWoXdFnQc6FU6PzMSRWI7KUGAVVoOzoOgukvU4NAjbE1
7vhnFGK6sksjXeuVGEEyVFrBSWht9aKeGgTHJWrNNKJ5LuSXRsEGcdCo8ICmtTym50LqHAgq6UZF
FgLknJ8ssCrcvxqBWeQptWlQiM+Q8TJcmpoRGzBVXecnBVVrxQaRQAlrh9kPaWQiBbR3YBCBbWnQ
yS1EMhwRLg4USRAJEYEl5vpSHC4DqYA1kzh1ubYd4Mm0OHWiGZOj+HT9hXZEgASkgAF+AklvEr9f
Fr7DhR5nXhgg2qynaZdxOEwtxX7i45s/ME+onBIIox6X66dP3DBL9IPu3ANPepjGcNy/f4q6lKZx
lMWH83jK9D3h18MDnn519F3zU83/+WIc9v1+dX0/fXAfbvNVf8vMzM+b/m1/2y9nUbDReKnPd/L0
SXSfi7DoG4QPNwld19IvprtnW9g2Jjw1issJ3/TbQ3+Yb9G9RtW59lsp5Wf9ZnzHHGN8YIVv6xTT
5tSAfb/ezXfp7tqPDcgpb7fD6m5cvb+LiE8tiFLiz4dN/7HfD0vKfgZKTDlMV13s3l2w1/z97duY
7b59Tvotv8D1cR1LoW9Jk1L+ddixGymm7PsepZRfwPFxXHJcGTD8+T/OnsxyREy/puqX6/46EsDQ
mCW94cvNZmSJUayRvttHTHq7HvvEivgOEjHl3cf45fkmLSnZ309tk+9yEBOGwPvVzf0sBpPZ87Vz
KWm3LOpwwuZuakuQ0n7Zj9vIeoSJMTldDnnpt+slO0ItXU76cOjZ0XEYOBg2pj+Va8X0x9X1eNXH
Q7V+pFJOGl9w2N1Fkh2K7HLanGDPX/YPR0zxRczHoL57v09Ju+4AMend9i6xIaHyLKX8ani775Po
KRTy5KQ/9LHfYvLLVYXkhD9evOhv2Zw/xm4d+q7e8hj0fxv2hyGyVKGw9xjEXw6fxlXkxkJP5WMQ
/2+3v5l5MOUHfqxNTHrHYTgXz/r9Dk8ZK6ev7zzOFzzvb1Ld94UTKfnX12PMcRbDPkKO8PpmQ0QS
ZzXU6F2RQ3zH++Eq3VswYcVSwn8M2+3hfvOhT9IE7bFYKfk/r3fr4eLycOLb/CSBlPxfHMByXhAD
ivo4X3AqiGE+Vkr+b7g/HA5DFFKEWoic9qc4qzQeUpXS/eeuv54F2tkUht0dRikl+++wv8WzzYQm
yn4AU0z53LGNvktHSvpNj9/ZXt3FqkmhzaGWYuLDN86cPCI6D4NK3oyH1W7LMs/5Vieee8RRfO/3
O1aOXMWUJxTv65TPIU3HjSmn+NO8LeXcr8XgmvuJ1Wbo9z/9DwAA//8=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_xlchart.v1.16</cx:f>
      </cx:strDim>
      <cx:numDim type="val">
        <cx:f>_xlchart.v1.18</cx:f>
      </cx:numDim>
    </cx:data>
  </cx:chartData>
  <cx:chart>
    <cx:plotArea>
      <cx:plotAreaRegion>
        <cx:series layoutId="waterfall" uniqueId="{F945D22B-75AA-4A5E-86AA-9863C13CAD15}">
          <cx:tx>
            <cx:txData>
              <cx:f>_xlchart.v1.17</cx:f>
              <cx:v>profit</cx:v>
            </cx:txData>
          </cx:tx>
          <cx:spPr>
            <a:solidFill>
              <a:schemeClr val="accent5">
                <a:lumMod val="75000"/>
              </a:schemeClr>
            </a:solidFill>
            <a:ln>
              <a:noFill/>
            </a:ln>
          </cx:spPr>
          <cx:dataLabels pos="inEnd">
            <cx:txPr>
              <a:bodyPr vertOverflow="overflow" horzOverflow="overflow" wrap="square" lIns="0" tIns="0" rIns="0" bIns="0"/>
              <a:lstStyle/>
              <a:p>
                <a:pPr algn="ctr" rtl="0"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endParaRPr>
              </a:p>
            </cx:txPr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>
        <cx:catScaling gapWidth="0.119999997"/>
        <cx:tickLabels/>
        <cx:txPr>
          <a:bodyPr vertOverflow="overflow" horzOverflow="overflow" wrap="square" lIns="0" tIns="0" rIns="0" bIns="0"/>
          <a:lstStyle/>
          <a:p>
            <a:pPr algn="ctr" rtl="0"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cx:txPr>
      </cx:axis>
      <cx:axis id="1">
        <cx:valScaling/>
        <cx:tickLabels/>
        <cx:numFmt formatCode="$0,&quot;k&quot;" sourceLinked="0"/>
        <cx:txPr>
          <a:bodyPr vertOverflow="overflow" horzOverflow="overflow" wrap="square" lIns="0" tIns="0" rIns="0" bIns="0"/>
          <a:lstStyle/>
          <a:p>
            <a:pPr algn="ctr" rtl="0"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 sz="1000" b="0" i="0" u="none" strike="noStrike" kern="1200" baseline="0">
            <a:solidFill>
              <a:schemeClr val="bg1"/>
            </a:solidFill>
            <a:latin typeface="+mn-lt"/>
            <a:ea typeface="+mn-ea"/>
            <a:cs typeface="+mn-cs"/>
          </a:endParaRPr>
        </a:p>
      </cx:txPr>
    </cx:legend>
  </cx:chart>
  <cx:spPr>
    <a:gradFill>
      <a:gsLst>
        <a:gs pos="0">
          <a:schemeClr val="tx1">
            <a:lumMod val="95000"/>
            <a:lumOff val="5000"/>
            <a:alpha val="80000"/>
          </a:schemeClr>
        </a:gs>
        <a:gs pos="100000">
          <a:schemeClr val="tx1">
            <a:lumMod val="75000"/>
            <a:lumOff val="25000"/>
            <a:alpha val="80000"/>
          </a:schemeClr>
        </a:gs>
      </a:gsLst>
      <a:lin ang="5400000" scaled="1"/>
    </a:gra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72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4.emf"/><Relationship Id="rId7" Type="http://schemas.openxmlformats.org/officeDocument/2006/relationships/chart" Target="../charts/chart10.xml"/><Relationship Id="rId12" Type="http://schemas.microsoft.com/office/2014/relationships/chartEx" Target="../charts/chartEx3.xml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image" Target="../media/image6.emf"/><Relationship Id="rId10" Type="http://schemas.openxmlformats.org/officeDocument/2006/relationships/chart" Target="../charts/chart13.xml"/><Relationship Id="rId4" Type="http://schemas.openxmlformats.org/officeDocument/2006/relationships/image" Target="../media/image5.emf"/><Relationship Id="rId9" Type="http://schemas.openxmlformats.org/officeDocument/2006/relationships/chart" Target="../charts/chart12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320040</xdr:colOff>
      <xdr:row>1</xdr:row>
      <xdr:rowOff>99060</xdr:rowOff>
    </xdr:from>
    <xdr:to>
      <xdr:col>11</xdr:col>
      <xdr:colOff>15240</xdr:colOff>
      <xdr:row>16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D98D35-3458-2400-B0D2-BCF10B6A8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472440</xdr:colOff>
      <xdr:row>6</xdr:row>
      <xdr:rowOff>76200</xdr:rowOff>
    </xdr:from>
    <xdr:to>
      <xdr:col>15</xdr:col>
      <xdr:colOff>167640</xdr:colOff>
      <xdr:row>21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FB63FC-42FF-F2EA-35DF-B106E0462A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8340" y="11734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106680</xdr:colOff>
      <xdr:row>6</xdr:row>
      <xdr:rowOff>160020</xdr:rowOff>
    </xdr:from>
    <xdr:to>
      <xdr:col>9</xdr:col>
      <xdr:colOff>411480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8A4B5-3DF5-0D84-5171-75DACAF69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31</xdr:row>
      <xdr:rowOff>152400</xdr:rowOff>
    </xdr:from>
    <xdr:to>
      <xdr:col>14</xdr:col>
      <xdr:colOff>281940</xdr:colOff>
      <xdr:row>46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1161969-F181-D595-D6E8-40B474346A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82640" y="58216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6</xdr:row>
      <xdr:rowOff>160020</xdr:rowOff>
    </xdr:from>
    <xdr:to>
      <xdr:col>9</xdr:col>
      <xdr:colOff>457200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63F6CF-B711-CF8F-9132-6C862934C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259080</xdr:colOff>
      <xdr:row>19</xdr:row>
      <xdr:rowOff>91440</xdr:rowOff>
    </xdr:from>
    <xdr:to>
      <xdr:col>1</xdr:col>
      <xdr:colOff>769620</xdr:colOff>
      <xdr:row>21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038475-6DCD-29DD-89FF-4D1AC5737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495300</xdr:colOff>
      <xdr:row>17</xdr:row>
      <xdr:rowOff>152400</xdr:rowOff>
    </xdr:from>
    <xdr:to>
      <xdr:col>5</xdr:col>
      <xdr:colOff>15240</xdr:colOff>
      <xdr:row>21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F4DD5E-F1D7-A89B-EA1E-ACFBFE027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586740</xdr:colOff>
      <xdr:row>18</xdr:row>
      <xdr:rowOff>160020</xdr:rowOff>
    </xdr:from>
    <xdr:to>
      <xdr:col>7</xdr:col>
      <xdr:colOff>960120</xdr:colOff>
      <xdr:row>21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A22D34-6E88-A3C2-24A8-1C2741746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518160</xdr:colOff>
      <xdr:row>19</xdr:row>
      <xdr:rowOff>137160</xdr:rowOff>
    </xdr:from>
    <xdr:to>
      <xdr:col>10</xdr:col>
      <xdr:colOff>937260</xdr:colOff>
      <xdr:row>23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D5DD51-A0D1-9AD4-C8AA-CEA699D5C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220980</xdr:colOff>
      <xdr:row>16</xdr:row>
      <xdr:rowOff>160020</xdr:rowOff>
    </xdr:from>
    <xdr:to>
      <xdr:col>14</xdr:col>
      <xdr:colOff>76200</xdr:colOff>
      <xdr:row>19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7AE003-6B11-FF90-DBE0-DEEF13927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0</xdr:row>
      <xdr:rowOff>68580</xdr:rowOff>
    </xdr:from>
    <xdr:to>
      <xdr:col>23</xdr:col>
      <xdr:colOff>525780</xdr:colOff>
      <xdr:row>3</xdr:row>
      <xdr:rowOff>38100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1927A0C-E0F7-2A7B-0564-EA731E860956}"/>
            </a:ext>
          </a:extLst>
        </xdr:cNvPr>
        <xdr:cNvSpPr/>
      </xdr:nvSpPr>
      <xdr:spPr>
        <a:xfrm>
          <a:off x="236220" y="68580"/>
          <a:ext cx="14310360" cy="518160"/>
        </a:xfrm>
        <a:prstGeom prst="rect">
          <a:avLst/>
        </a:prstGeo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solidFill>
            <a:schemeClr val="tx2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 b="1">
              <a:solidFill>
                <a:schemeClr val="bg1"/>
              </a:solidFill>
            </a:rPr>
            <a:t>E-COMMERCE</a:t>
          </a:r>
          <a:r>
            <a:rPr lang="en-US" sz="2400" b="1" baseline="0">
              <a:solidFill>
                <a:schemeClr val="bg1"/>
              </a:solidFill>
            </a:rPr>
            <a:t> SALES ANALYSIS DASHBOARD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259339</xdr:colOff>
      <xdr:row>3</xdr:row>
      <xdr:rowOff>121920</xdr:rowOff>
    </xdr:from>
    <xdr:to>
      <xdr:col>3</xdr:col>
      <xdr:colOff>517643</xdr:colOff>
      <xdr:row>12</xdr:row>
      <xdr:rowOff>129540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9B9F5F3A-4783-3874-D7D1-3BE6D6188A0D}"/>
            </a:ext>
          </a:extLst>
        </xdr:cNvPr>
        <xdr:cNvGrpSpPr/>
      </xdr:nvGrpSpPr>
      <xdr:grpSpPr>
        <a:xfrm>
          <a:off x="259339" y="677091"/>
          <a:ext cx="2087104" cy="1673135"/>
          <a:chOff x="220980" y="594360"/>
          <a:chExt cx="2018549" cy="16002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F2D93EAA-E4D9-983B-EED2-A55313E8DC31}"/>
              </a:ext>
            </a:extLst>
          </xdr:cNvPr>
          <xdr:cNvSpPr/>
        </xdr:nvSpPr>
        <xdr:spPr>
          <a:xfrm>
            <a:off x="220980" y="594360"/>
            <a:ext cx="2011680" cy="365760"/>
          </a:xfrm>
          <a:prstGeom prst="rect">
            <a:avLst/>
          </a:prstGeom>
          <a:gradFill>
            <a:gsLst>
              <a:gs pos="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75000"/>
                  <a:lumOff val="2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/>
              <a:t>SALES</a:t>
            </a:r>
          </a:p>
        </xdr:txBody>
      </xdr:sp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0707F405-68E0-AAFA-CD5A-665840C49019}"/>
              </a:ext>
            </a:extLst>
          </xdr:cNvPr>
          <xdr:cNvSpPr/>
        </xdr:nvSpPr>
        <xdr:spPr>
          <a:xfrm>
            <a:off x="235469" y="1028700"/>
            <a:ext cx="2004060" cy="1165860"/>
          </a:xfrm>
          <a:prstGeom prst="roundRect">
            <a:avLst/>
          </a:prstGeom>
          <a:gradFill>
            <a:gsLst>
              <a:gs pos="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75000"/>
                  <a:lumOff val="2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kpi!B18">
        <xdr:nvSpPr>
          <xdr:cNvPr id="5" name="Rectangle 4">
            <a:extLst>
              <a:ext uri="{FF2B5EF4-FFF2-40B4-BE49-F238E27FC236}">
                <a16:creationId xmlns:a16="http://schemas.microsoft.com/office/drawing/2014/main" id="{7C19867B-972E-DED7-8764-3A5123252FF5}"/>
              </a:ext>
            </a:extLst>
          </xdr:cNvPr>
          <xdr:cNvSpPr/>
        </xdr:nvSpPr>
        <xdr:spPr>
          <a:xfrm>
            <a:off x="365760" y="1082040"/>
            <a:ext cx="1493520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5760" rtlCol="0" anchor="ctr" anchorCtr="0"/>
          <a:lstStyle/>
          <a:p>
            <a:pPr algn="l"/>
            <a:fld id="{2D517F51-22AD-4356-BB86-51DE7AEB9C53}" type="TxLink">
              <a:rPr lang="en-US" sz="1100" b="0" i="0" u="none" strike="noStrike">
                <a:solidFill>
                  <a:schemeClr val="bg1">
                    <a:lumMod val="95000"/>
                  </a:schemeClr>
                </a:solidFill>
                <a:effectLst>
                  <a:outerShdw blurRad="50800" dist="50800" dir="5400000" sx="1000" sy="1000" algn="ctr" rotWithShape="0">
                    <a:srgbClr val="000000">
                      <a:alpha val="43137"/>
                    </a:srgbClr>
                  </a:outerShdw>
                </a:effectLst>
                <a:latin typeface="Calibri"/>
                <a:cs typeface="Calibri"/>
              </a:rPr>
              <a:t> $2,297,200.86 </a:t>
            </a:fld>
            <a:endParaRPr lang="en-US" sz="1100">
              <a:solidFill>
                <a:schemeClr val="bg1">
                  <a:lumMod val="95000"/>
                </a:schemeClr>
              </a:solidFill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a:endParaRPr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61D97F99-3E10-3237-CC40-FA540E4036ED}"/>
              </a:ext>
            </a:extLst>
          </xdr:cNvPr>
          <xdr:cNvSpPr/>
        </xdr:nvSpPr>
        <xdr:spPr>
          <a:xfrm>
            <a:off x="289560" y="1783080"/>
            <a:ext cx="1912620" cy="27432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latin typeface="Arial Black" panose="020B0A04020102020204" pitchFamily="34" charset="0"/>
              </a:rPr>
              <a:t>YOY GROWTH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358140</xdr:colOff>
          <xdr:row>10</xdr:row>
          <xdr:rowOff>85023</xdr:rowOff>
        </xdr:from>
        <xdr:to>
          <xdr:col>3</xdr:col>
          <xdr:colOff>388620</xdr:colOff>
          <xdr:row>11</xdr:row>
          <xdr:rowOff>144780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BE7599C1-42B0-2D0D-B0E9-16A3C1F3DAF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Sheet13!$B$11" spid="_x0000_s8226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577340" y="1913823"/>
              <a:ext cx="640080" cy="24263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4</xdr:col>
      <xdr:colOff>114300</xdr:colOff>
      <xdr:row>3</xdr:row>
      <xdr:rowOff>175260</xdr:rowOff>
    </xdr:from>
    <xdr:to>
      <xdr:col>7</xdr:col>
      <xdr:colOff>373380</xdr:colOff>
      <xdr:row>13</xdr:row>
      <xdr:rowOff>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B62797AE-5836-6396-D28D-B156EE4F4E66}"/>
            </a:ext>
          </a:extLst>
        </xdr:cNvPr>
        <xdr:cNvGrpSpPr/>
      </xdr:nvGrpSpPr>
      <xdr:grpSpPr>
        <a:xfrm>
          <a:off x="2552700" y="730431"/>
          <a:ext cx="2087880" cy="1675312"/>
          <a:chOff x="213360" y="594360"/>
          <a:chExt cx="2019300" cy="1600200"/>
        </a:xfr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</xdr:grpSpPr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B79D1B46-B61F-34DF-5E30-091562D98F88}"/>
              </a:ext>
            </a:extLst>
          </xdr:cNvPr>
          <xdr:cNvSpPr/>
        </xdr:nvSpPr>
        <xdr:spPr>
          <a:xfrm>
            <a:off x="220980" y="594360"/>
            <a:ext cx="2011680" cy="36576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/>
              <a:t>PROFIT</a:t>
            </a:r>
          </a:p>
        </xdr:txBody>
      </xdr:sp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53D4BEAB-2B10-C43C-BD0C-196689641B79}"/>
              </a:ext>
            </a:extLst>
          </xdr:cNvPr>
          <xdr:cNvSpPr/>
        </xdr:nvSpPr>
        <xdr:spPr>
          <a:xfrm>
            <a:off x="213360" y="1028700"/>
            <a:ext cx="2004060" cy="1165860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kpi!$E$18">
        <xdr:nvSpPr>
          <xdr:cNvPr id="16" name="Rectangle 15">
            <a:extLst>
              <a:ext uri="{FF2B5EF4-FFF2-40B4-BE49-F238E27FC236}">
                <a16:creationId xmlns:a16="http://schemas.microsoft.com/office/drawing/2014/main" id="{1FC28F7E-3BE4-5A9C-C0E7-75D72B71822A}"/>
              </a:ext>
            </a:extLst>
          </xdr:cNvPr>
          <xdr:cNvSpPr/>
        </xdr:nvSpPr>
        <xdr:spPr>
          <a:xfrm>
            <a:off x="365760" y="1082040"/>
            <a:ext cx="1493520" cy="26670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5760" rtlCol="0" anchor="ctr" anchorCtr="0"/>
          <a:lstStyle/>
          <a:p>
            <a:pPr algn="l"/>
            <a:fld id="{083B07D1-B7DF-4962-A77D-0309F50206BC}" type="TxLink">
              <a:rPr lang="en-US" sz="1100" b="0" i="0" u="none" strike="noStrike">
                <a:solidFill>
                  <a:schemeClr val="bg1">
                    <a:lumMod val="95000"/>
                  </a:schemeClr>
                </a:solidFill>
                <a:effectLst>
                  <a:outerShdw blurRad="50800" dist="50800" dir="5400000" sx="1000" sy="1000" algn="ctr" rotWithShape="0">
                    <a:srgbClr val="000000">
                      <a:alpha val="43137"/>
                    </a:srgbClr>
                  </a:outerShdw>
                </a:effectLst>
                <a:latin typeface="Calibri"/>
                <a:cs typeface="Calibri"/>
              </a:rPr>
              <a:t>286397.0217</a:t>
            </a:fld>
            <a:endParaRPr lang="en-US" sz="1100" b="0" i="0" u="none" strike="noStrike">
              <a:solidFill>
                <a:schemeClr val="bg1">
                  <a:lumMod val="95000"/>
                </a:schemeClr>
              </a:solidFill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  <a:latin typeface="Calibri"/>
              <a:cs typeface="Calibri"/>
            </a:endParaRPr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FDDB6337-05D2-9ADC-2BBD-372596F2116B}"/>
              </a:ext>
            </a:extLst>
          </xdr:cNvPr>
          <xdr:cNvSpPr/>
        </xdr:nvSpPr>
        <xdr:spPr>
          <a:xfrm>
            <a:off x="289560" y="1783080"/>
            <a:ext cx="1912620" cy="27432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latin typeface="Arial Black" panose="020B0A04020102020204" pitchFamily="34" charset="0"/>
              </a:rPr>
              <a:t>YOY GROWTH</a:t>
            </a:r>
          </a:p>
        </xdr:txBody>
      </xdr:sp>
    </xdr:grpSp>
    <xdr:clientData/>
  </xdr:twoCellAnchor>
  <xdr:twoCellAnchor>
    <xdr:from>
      <xdr:col>8</xdr:col>
      <xdr:colOff>53340</xdr:colOff>
      <xdr:row>4</xdr:row>
      <xdr:rowOff>22860</xdr:rowOff>
    </xdr:from>
    <xdr:to>
      <xdr:col>11</xdr:col>
      <xdr:colOff>312420</xdr:colOff>
      <xdr:row>13</xdr:row>
      <xdr:rowOff>30480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CFFC33B9-BF36-9E58-5B2A-4FEEDA4E9A69}"/>
            </a:ext>
          </a:extLst>
        </xdr:cNvPr>
        <xdr:cNvGrpSpPr/>
      </xdr:nvGrpSpPr>
      <xdr:grpSpPr>
        <a:xfrm>
          <a:off x="4930140" y="763089"/>
          <a:ext cx="2087880" cy="1673134"/>
          <a:chOff x="213360" y="594360"/>
          <a:chExt cx="2019300" cy="1600200"/>
        </a:xfrm>
      </xdr:grpSpPr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AEDF31B4-4586-8171-3060-CB9A6CD58DED}"/>
              </a:ext>
            </a:extLst>
          </xdr:cNvPr>
          <xdr:cNvSpPr/>
        </xdr:nvSpPr>
        <xdr:spPr>
          <a:xfrm>
            <a:off x="220980" y="594360"/>
            <a:ext cx="2011680" cy="365760"/>
          </a:xfrm>
          <a:prstGeom prst="rect">
            <a:avLst/>
          </a:prstGeom>
          <a:gradFill>
            <a:gsLst>
              <a:gs pos="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75000"/>
                  <a:lumOff val="2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/>
              <a:t>QUANTITY</a:t>
            </a:r>
          </a:p>
        </xdr:txBody>
      </xdr:sp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A06E49D9-8B77-1F75-C9AB-18CDD4FA56A1}"/>
              </a:ext>
            </a:extLst>
          </xdr:cNvPr>
          <xdr:cNvSpPr/>
        </xdr:nvSpPr>
        <xdr:spPr>
          <a:xfrm>
            <a:off x="213360" y="1028700"/>
            <a:ext cx="2004060" cy="1165860"/>
          </a:xfrm>
          <a:prstGeom prst="roundRect">
            <a:avLst/>
          </a:prstGeom>
          <a:gradFill>
            <a:gsLst>
              <a:gs pos="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75000"/>
                  <a:lumOff val="2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kpi!H18">
        <xdr:nvSpPr>
          <xdr:cNvPr id="22" name="Rectangle 21">
            <a:extLst>
              <a:ext uri="{FF2B5EF4-FFF2-40B4-BE49-F238E27FC236}">
                <a16:creationId xmlns:a16="http://schemas.microsoft.com/office/drawing/2014/main" id="{30CBCFB9-EB3C-92AF-5D45-9E69B3DA2533}"/>
              </a:ext>
            </a:extLst>
          </xdr:cNvPr>
          <xdr:cNvSpPr/>
        </xdr:nvSpPr>
        <xdr:spPr>
          <a:xfrm>
            <a:off x="365760" y="1082040"/>
            <a:ext cx="1493520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5760" rtlCol="0" anchor="ctr" anchorCtr="0"/>
          <a:lstStyle/>
          <a:p>
            <a:pPr algn="l"/>
            <a:fld id="{FD5AD8B0-8524-4601-A38D-0CF66D8D2F7E}" type="TxLink">
              <a:rPr lang="en-US" sz="1100" b="0" i="0" u="none" strike="noStrike">
                <a:solidFill>
                  <a:schemeClr val="bg2"/>
                </a:solidFill>
                <a:effectLst>
                  <a:outerShdw blurRad="50800" dist="50800" dir="5400000" sx="1000" sy="1000" algn="ctr" rotWithShape="0">
                    <a:srgbClr val="000000">
                      <a:alpha val="43137"/>
                    </a:srgbClr>
                  </a:outerShdw>
                </a:effectLst>
                <a:latin typeface="Calibri"/>
                <a:cs typeface="Calibri"/>
              </a:rPr>
              <a:t>37873</a:t>
            </a:fld>
            <a:endParaRPr lang="en-US" sz="1100">
              <a:solidFill>
                <a:schemeClr val="bg2"/>
              </a:solidFill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a:endParaRPr>
          </a:p>
        </xdr:txBody>
      </xdr:sp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B57C78BA-4160-4828-921F-7FDC916A4183}"/>
              </a:ext>
            </a:extLst>
          </xdr:cNvPr>
          <xdr:cNvSpPr/>
        </xdr:nvSpPr>
        <xdr:spPr>
          <a:xfrm>
            <a:off x="289560" y="1783080"/>
            <a:ext cx="1912620" cy="27432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latin typeface="Arial Black" panose="020B0A04020102020204" pitchFamily="34" charset="0"/>
              </a:rPr>
              <a:t>YOY GROWTH</a:t>
            </a:r>
          </a:p>
        </xdr:txBody>
      </xdr:sp>
    </xdr:grpSp>
    <xdr:clientData/>
  </xdr:twoCellAnchor>
  <xdr:twoCellAnchor>
    <xdr:from>
      <xdr:col>11</xdr:col>
      <xdr:colOff>548640</xdr:colOff>
      <xdr:row>4</xdr:row>
      <xdr:rowOff>68580</xdr:rowOff>
    </xdr:from>
    <xdr:to>
      <xdr:col>15</xdr:col>
      <xdr:colOff>198120</xdr:colOff>
      <xdr:row>13</xdr:row>
      <xdr:rowOff>76200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A34B3CC7-FC6E-EB1F-034A-B0710EB2A6CD}"/>
            </a:ext>
          </a:extLst>
        </xdr:cNvPr>
        <xdr:cNvGrpSpPr/>
      </xdr:nvGrpSpPr>
      <xdr:grpSpPr>
        <a:xfrm>
          <a:off x="7254240" y="808809"/>
          <a:ext cx="2087880" cy="1673134"/>
          <a:chOff x="213360" y="594360"/>
          <a:chExt cx="2019300" cy="160020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FF657866-0BF4-1C5E-9A4D-D4AC68B98AE2}"/>
              </a:ext>
            </a:extLst>
          </xdr:cNvPr>
          <xdr:cNvSpPr/>
        </xdr:nvSpPr>
        <xdr:spPr>
          <a:xfrm>
            <a:off x="220980" y="594360"/>
            <a:ext cx="2011680" cy="365760"/>
          </a:xfrm>
          <a:prstGeom prst="rect">
            <a:avLst/>
          </a:prstGeom>
          <a:gradFill>
            <a:gsLst>
              <a:gs pos="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75000"/>
                  <a:lumOff val="2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/>
              <a:t>NO. OF ORDERS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67E2D6F9-7F46-D836-0533-E5E1A08AC233}"/>
              </a:ext>
            </a:extLst>
          </xdr:cNvPr>
          <xdr:cNvSpPr/>
        </xdr:nvSpPr>
        <xdr:spPr>
          <a:xfrm>
            <a:off x="213360" y="1028700"/>
            <a:ext cx="2004060" cy="1165860"/>
          </a:xfrm>
          <a:prstGeom prst="roundRect">
            <a:avLst/>
          </a:prstGeom>
          <a:gradFill>
            <a:gsLst>
              <a:gs pos="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75000"/>
                  <a:lumOff val="2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kpi!K18">
        <xdr:nvSpPr>
          <xdr:cNvPr id="28" name="Rectangle 27">
            <a:extLst>
              <a:ext uri="{FF2B5EF4-FFF2-40B4-BE49-F238E27FC236}">
                <a16:creationId xmlns:a16="http://schemas.microsoft.com/office/drawing/2014/main" id="{0A41E825-72D1-D279-0705-0219FB7DCB69}"/>
              </a:ext>
            </a:extLst>
          </xdr:cNvPr>
          <xdr:cNvSpPr/>
        </xdr:nvSpPr>
        <xdr:spPr>
          <a:xfrm>
            <a:off x="365760" y="1082040"/>
            <a:ext cx="1493520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5760" rtlCol="0" anchor="ctr" anchorCtr="0"/>
          <a:lstStyle/>
          <a:p>
            <a:pPr algn="l"/>
            <a:fld id="{222121B9-B593-4043-953D-975451792162}" type="TxLink">
              <a:rPr lang="en-US" sz="1100" b="0" i="0" u="none" strike="noStrike">
                <a:solidFill>
                  <a:schemeClr val="bg2"/>
                </a:solidFill>
                <a:effectLst>
                  <a:outerShdw blurRad="50800" dist="50800" dir="5400000" sx="1000" sy="1000" algn="ctr" rotWithShape="0">
                    <a:srgbClr val="000000">
                      <a:alpha val="43137"/>
                    </a:srgbClr>
                  </a:outerShdw>
                </a:effectLst>
                <a:latin typeface="Calibri"/>
                <a:cs typeface="Calibri"/>
              </a:rPr>
              <a:t>9,994</a:t>
            </a:fld>
            <a:endParaRPr lang="en-US" sz="1100" b="0" i="0" u="none" strike="noStrike">
              <a:solidFill>
                <a:schemeClr val="bg2"/>
              </a:solidFill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  <a:latin typeface="Calibri"/>
              <a:cs typeface="Calibri"/>
            </a:endParaRPr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AA825EA6-B307-9875-6B17-9B12415330B8}"/>
              </a:ext>
            </a:extLst>
          </xdr:cNvPr>
          <xdr:cNvSpPr/>
        </xdr:nvSpPr>
        <xdr:spPr>
          <a:xfrm>
            <a:off x="289560" y="1783080"/>
            <a:ext cx="1912620" cy="27432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latin typeface="Arial Black" panose="020B0A04020102020204" pitchFamily="34" charset="0"/>
              </a:rPr>
              <a:t>YOY GROWTH</a:t>
            </a:r>
          </a:p>
        </xdr:txBody>
      </xdr:sp>
    </xdr:grpSp>
    <xdr:clientData/>
  </xdr:twoCellAnchor>
  <xdr:twoCellAnchor>
    <xdr:from>
      <xdr:col>15</xdr:col>
      <xdr:colOff>289560</xdr:colOff>
      <xdr:row>4</xdr:row>
      <xdr:rowOff>106680</xdr:rowOff>
    </xdr:from>
    <xdr:to>
      <xdr:col>19</xdr:col>
      <xdr:colOff>0</xdr:colOff>
      <xdr:row>13</xdr:row>
      <xdr:rowOff>114300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5CD52DCE-8C20-58F0-613B-5F31A2570EA1}"/>
            </a:ext>
          </a:extLst>
        </xdr:cNvPr>
        <xdr:cNvGrpSpPr/>
      </xdr:nvGrpSpPr>
      <xdr:grpSpPr>
        <a:xfrm>
          <a:off x="9433560" y="846909"/>
          <a:ext cx="2148840" cy="1673134"/>
          <a:chOff x="154402" y="594360"/>
          <a:chExt cx="2078258" cy="1600200"/>
        </a:xfrm>
      </xdr:grpSpPr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59445EA5-B43D-AB12-2557-3CB33A8B5AAA}"/>
              </a:ext>
            </a:extLst>
          </xdr:cNvPr>
          <xdr:cNvSpPr/>
        </xdr:nvSpPr>
        <xdr:spPr>
          <a:xfrm>
            <a:off x="220980" y="594360"/>
            <a:ext cx="2011680" cy="365760"/>
          </a:xfrm>
          <a:prstGeom prst="rect">
            <a:avLst/>
          </a:prstGeom>
          <a:gradFill>
            <a:gsLst>
              <a:gs pos="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75000"/>
                  <a:lumOff val="2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/>
              <a:t>PROFIT MARGIN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0D9E37FA-A879-91FE-A818-EA9009F29171}"/>
              </a:ext>
            </a:extLst>
          </xdr:cNvPr>
          <xdr:cNvSpPr/>
        </xdr:nvSpPr>
        <xdr:spPr>
          <a:xfrm>
            <a:off x="154402" y="1028700"/>
            <a:ext cx="2004060" cy="1165860"/>
          </a:xfrm>
          <a:prstGeom prst="roundRect">
            <a:avLst/>
          </a:prstGeom>
          <a:gradFill>
            <a:gsLst>
              <a:gs pos="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75000"/>
                  <a:lumOff val="2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kpi!N21">
        <xdr:nvSpPr>
          <xdr:cNvPr id="34" name="Rectangle 33">
            <a:extLst>
              <a:ext uri="{FF2B5EF4-FFF2-40B4-BE49-F238E27FC236}">
                <a16:creationId xmlns:a16="http://schemas.microsoft.com/office/drawing/2014/main" id="{F9C3A0D3-61B0-A6A0-1ADB-A5582D62119C}"/>
              </a:ext>
            </a:extLst>
          </xdr:cNvPr>
          <xdr:cNvSpPr/>
        </xdr:nvSpPr>
        <xdr:spPr>
          <a:xfrm>
            <a:off x="365760" y="1082040"/>
            <a:ext cx="1493520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5760" rtlCol="0" anchor="ctr" anchorCtr="0"/>
          <a:lstStyle/>
          <a:p>
            <a:pPr algn="l"/>
            <a:fld id="{04260FC6-70AA-4DBD-9D70-F6032E71FDD3}" type="TxLink">
              <a:rPr lang="en-US" sz="1100" b="0" i="0" u="none" strike="noStrike">
                <a:solidFill>
                  <a:schemeClr val="bg2"/>
                </a:solidFill>
                <a:effectLst>
                  <a:outerShdw blurRad="50800" dist="50800" dir="5400000" sx="1000" sy="1000" algn="ctr" rotWithShape="0">
                    <a:srgbClr val="000000">
                      <a:alpha val="43137"/>
                    </a:srgbClr>
                  </a:outerShdw>
                </a:effectLst>
                <a:latin typeface="Calibri"/>
                <a:cs typeface="Calibri"/>
              </a:rPr>
              <a:t>12.47%</a:t>
            </a:fld>
            <a:endParaRPr lang="en-US" sz="1100">
              <a:solidFill>
                <a:schemeClr val="bg2"/>
              </a:solidFill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a:endParaRPr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D34C8783-8161-159D-CEAA-50C0E91B5616}"/>
              </a:ext>
            </a:extLst>
          </xdr:cNvPr>
          <xdr:cNvSpPr/>
        </xdr:nvSpPr>
        <xdr:spPr>
          <a:xfrm>
            <a:off x="289560" y="1783080"/>
            <a:ext cx="1912620" cy="27432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latin typeface="Arial Black" panose="020B0A04020102020204" pitchFamily="34" charset="0"/>
              </a:rPr>
              <a:t>YOY GROWTH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</xdr:colOff>
          <xdr:row>10</xdr:row>
          <xdr:rowOff>160020</xdr:rowOff>
        </xdr:from>
        <xdr:to>
          <xdr:col>7</xdr:col>
          <xdr:colOff>304800</xdr:colOff>
          <xdr:row>12</xdr:row>
          <xdr:rowOff>38100</xdr:rowOff>
        </xdr:to>
        <xdr:pic>
          <xdr:nvPicPr>
            <xdr:cNvPr id="38" name="Picture 37">
              <a:extLst>
                <a:ext uri="{FF2B5EF4-FFF2-40B4-BE49-F238E27FC236}">
                  <a16:creationId xmlns:a16="http://schemas.microsoft.com/office/drawing/2014/main" id="{DD1A07F5-BCC5-896F-C22C-A8D312963EA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Sheet13!$C$11" spid="_x0000_s8227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840480" y="1988820"/>
              <a:ext cx="731520" cy="24384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114300</xdr:colOff>
          <xdr:row>10</xdr:row>
          <xdr:rowOff>175260</xdr:rowOff>
        </xdr:from>
        <xdr:to>
          <xdr:col>11</xdr:col>
          <xdr:colOff>289560</xdr:colOff>
          <xdr:row>12</xdr:row>
          <xdr:rowOff>60960</xdr:rowOff>
        </xdr:to>
        <xdr:pic>
          <xdr:nvPicPr>
            <xdr:cNvPr id="40" name="Picture 39">
              <a:extLst>
                <a:ext uri="{FF2B5EF4-FFF2-40B4-BE49-F238E27FC236}">
                  <a16:creationId xmlns:a16="http://schemas.microsoft.com/office/drawing/2014/main" id="{40F58083-7D21-CDCC-E311-89F254DC63A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Sheet13!$D$11" spid="_x0000_s8228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210300" y="2004060"/>
              <a:ext cx="784860" cy="25146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91440</xdr:colOff>
          <xdr:row>11</xdr:row>
          <xdr:rowOff>0</xdr:rowOff>
        </xdr:from>
        <xdr:to>
          <xdr:col>15</xdr:col>
          <xdr:colOff>144780</xdr:colOff>
          <xdr:row>12</xdr:row>
          <xdr:rowOff>152400</xdr:rowOff>
        </xdr:to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id="{09B4AA4F-C0F1-8E06-E6C5-71F5E79BEE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Sheet13!$E$11" spid="_x0000_s82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8625840" y="2011680"/>
              <a:ext cx="662940" cy="33528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419100</xdr:colOff>
          <xdr:row>11</xdr:row>
          <xdr:rowOff>68580</xdr:rowOff>
        </xdr:from>
        <xdr:to>
          <xdr:col>18</xdr:col>
          <xdr:colOff>472440</xdr:colOff>
          <xdr:row>12</xdr:row>
          <xdr:rowOff>160020</xdr:rowOff>
        </xdr:to>
        <xdr:pic>
          <xdr:nvPicPr>
            <xdr:cNvPr id="47" name="Picture 46">
              <a:extLst>
                <a:ext uri="{FF2B5EF4-FFF2-40B4-BE49-F238E27FC236}">
                  <a16:creationId xmlns:a16="http://schemas.microsoft.com/office/drawing/2014/main" id="{F119CC14-0945-C363-B57B-0DF654F39B4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Sheet13!$F$11" spid="_x0000_s8230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10782300" y="2080260"/>
              <a:ext cx="662940" cy="2743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8</xdr:col>
      <xdr:colOff>251460</xdr:colOff>
      <xdr:row>8</xdr:row>
      <xdr:rowOff>106680</xdr:rowOff>
    </xdr:from>
    <xdr:to>
      <xdr:col>10</xdr:col>
      <xdr:colOff>594360</xdr:colOff>
      <xdr:row>10</xdr:row>
      <xdr:rowOff>106680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7268D101-CE8E-48E4-B509-E6A5FE7BC7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121920</xdr:colOff>
      <xdr:row>8</xdr:row>
      <xdr:rowOff>91440</xdr:rowOff>
    </xdr:from>
    <xdr:to>
      <xdr:col>15</xdr:col>
      <xdr:colOff>15240</xdr:colOff>
      <xdr:row>10</xdr:row>
      <xdr:rowOff>121920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5D32CF7D-B71F-4408-AF14-D13EABD82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556260</xdr:colOff>
      <xdr:row>8</xdr:row>
      <xdr:rowOff>129540</xdr:rowOff>
    </xdr:from>
    <xdr:to>
      <xdr:col>18</xdr:col>
      <xdr:colOff>335280</xdr:colOff>
      <xdr:row>10</xdr:row>
      <xdr:rowOff>144780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5AA1583A-7C89-4D35-8B2A-CF42B436CF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541020</xdr:colOff>
      <xdr:row>8</xdr:row>
      <xdr:rowOff>22860</xdr:rowOff>
    </xdr:from>
    <xdr:to>
      <xdr:col>3</xdr:col>
      <xdr:colOff>76200</xdr:colOff>
      <xdr:row>10</xdr:row>
      <xdr:rowOff>15240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2A44E8C6-433F-4F5A-BA49-394E4D20B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312420</xdr:colOff>
      <xdr:row>8</xdr:row>
      <xdr:rowOff>53340</xdr:rowOff>
    </xdr:from>
    <xdr:to>
      <xdr:col>7</xdr:col>
      <xdr:colOff>106680</xdr:colOff>
      <xdr:row>10</xdr:row>
      <xdr:rowOff>106680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D67760BA-98C0-474B-AEA5-14DB2D63D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350520</xdr:colOff>
      <xdr:row>14</xdr:row>
      <xdr:rowOff>7620</xdr:rowOff>
    </xdr:from>
    <xdr:to>
      <xdr:col>9</xdr:col>
      <xdr:colOff>106680</xdr:colOff>
      <xdr:row>28</xdr:row>
      <xdr:rowOff>175260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E3710CBA-28B5-83FE-91A6-FBF23AEDAD3F}"/>
            </a:ext>
          </a:extLst>
        </xdr:cNvPr>
        <xdr:cNvSpPr/>
      </xdr:nvSpPr>
      <xdr:spPr>
        <a:xfrm>
          <a:off x="350520" y="2567940"/>
          <a:ext cx="5242560" cy="2727960"/>
        </a:xfrm>
        <a:prstGeom prst="roundRect">
          <a:avLst/>
        </a:prstGeom>
        <a:gradFill>
          <a:gsLst>
            <a:gs pos="0">
              <a:schemeClr val="tx1">
                <a:lumMod val="95000"/>
                <a:lumOff val="5000"/>
                <a:alpha val="80000"/>
              </a:schemeClr>
            </a:gs>
            <a:gs pos="100000">
              <a:schemeClr val="tx1">
                <a:lumMod val="75000"/>
                <a:lumOff val="25000"/>
                <a:alpha val="8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182880</xdr:colOff>
      <xdr:row>14</xdr:row>
      <xdr:rowOff>68580</xdr:rowOff>
    </xdr:from>
    <xdr:to>
      <xdr:col>17</xdr:col>
      <xdr:colOff>312420</xdr:colOff>
      <xdr:row>28</xdr:row>
      <xdr:rowOff>38100</xdr:rowOff>
    </xdr:to>
    <xdr:sp macro="" textlink="">
      <xdr:nvSpPr>
        <xdr:cNvPr id="56" name="Rectangle: Rounded Corners 55">
          <a:extLst>
            <a:ext uri="{FF2B5EF4-FFF2-40B4-BE49-F238E27FC236}">
              <a16:creationId xmlns:a16="http://schemas.microsoft.com/office/drawing/2014/main" id="{E9C873A1-B208-F70C-91F1-8F6B75D58631}"/>
            </a:ext>
          </a:extLst>
        </xdr:cNvPr>
        <xdr:cNvSpPr/>
      </xdr:nvSpPr>
      <xdr:spPr>
        <a:xfrm>
          <a:off x="5669280" y="2628900"/>
          <a:ext cx="5006340" cy="2529840"/>
        </a:xfrm>
        <a:prstGeom prst="roundRect">
          <a:avLst/>
        </a:prstGeom>
        <a:gradFill>
          <a:gsLst>
            <a:gs pos="0">
              <a:schemeClr val="tx1">
                <a:lumMod val="95000"/>
                <a:lumOff val="5000"/>
                <a:alpha val="80000"/>
              </a:schemeClr>
            </a:gs>
            <a:gs pos="100000">
              <a:schemeClr val="tx1">
                <a:lumMod val="75000"/>
                <a:lumOff val="25000"/>
                <a:alpha val="8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601980</xdr:colOff>
      <xdr:row>15</xdr:row>
      <xdr:rowOff>22860</xdr:rowOff>
    </xdr:from>
    <xdr:to>
      <xdr:col>24</xdr:col>
      <xdr:colOff>350520</xdr:colOff>
      <xdr:row>29</xdr:row>
      <xdr:rowOff>175260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D6F436A3-5F26-D906-1222-FB764675DAD2}"/>
            </a:ext>
          </a:extLst>
        </xdr:cNvPr>
        <xdr:cNvSpPr/>
      </xdr:nvSpPr>
      <xdr:spPr>
        <a:xfrm>
          <a:off x="10965180" y="2766060"/>
          <a:ext cx="4015740" cy="2712720"/>
        </a:xfrm>
        <a:prstGeom prst="roundRect">
          <a:avLst/>
        </a:prstGeom>
        <a:gradFill>
          <a:gsLst>
            <a:gs pos="0">
              <a:schemeClr val="tx1">
                <a:lumMod val="95000"/>
                <a:lumOff val="5000"/>
                <a:alpha val="80000"/>
              </a:schemeClr>
            </a:gs>
            <a:gs pos="100000">
              <a:schemeClr val="tx1">
                <a:lumMod val="75000"/>
                <a:lumOff val="25000"/>
                <a:alpha val="8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320040</xdr:colOff>
      <xdr:row>29</xdr:row>
      <xdr:rowOff>106680</xdr:rowOff>
    </xdr:from>
    <xdr:to>
      <xdr:col>7</xdr:col>
      <xdr:colOff>68580</xdr:colOff>
      <xdr:row>44</xdr:row>
      <xdr:rowOff>76200</xdr:rowOff>
    </xdr:to>
    <xdr:sp macro="" textlink="">
      <xdr:nvSpPr>
        <xdr:cNvPr id="58" name="Rectangle: Rounded Corners 57">
          <a:extLst>
            <a:ext uri="{FF2B5EF4-FFF2-40B4-BE49-F238E27FC236}">
              <a16:creationId xmlns:a16="http://schemas.microsoft.com/office/drawing/2014/main" id="{B6B6A5BC-8909-5B6E-3F1C-2C7C5556A57A}"/>
            </a:ext>
          </a:extLst>
        </xdr:cNvPr>
        <xdr:cNvSpPr/>
      </xdr:nvSpPr>
      <xdr:spPr>
        <a:xfrm>
          <a:off x="320040" y="5410200"/>
          <a:ext cx="4015740" cy="2712720"/>
        </a:xfrm>
        <a:prstGeom prst="roundRect">
          <a:avLst/>
        </a:prstGeom>
        <a:gradFill>
          <a:gsLst>
            <a:gs pos="0">
              <a:schemeClr val="tx1">
                <a:lumMod val="95000"/>
                <a:lumOff val="5000"/>
                <a:alpha val="80000"/>
              </a:schemeClr>
            </a:gs>
            <a:gs pos="100000">
              <a:schemeClr val="tx1">
                <a:lumMod val="75000"/>
                <a:lumOff val="25000"/>
                <a:alpha val="8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411480</xdr:colOff>
      <xdr:row>29</xdr:row>
      <xdr:rowOff>137160</xdr:rowOff>
    </xdr:from>
    <xdr:to>
      <xdr:col>14</xdr:col>
      <xdr:colOff>160020</xdr:colOff>
      <xdr:row>44</xdr:row>
      <xdr:rowOff>106680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F2C68DE1-6E27-9344-4DEA-F042F064D612}"/>
            </a:ext>
          </a:extLst>
        </xdr:cNvPr>
        <xdr:cNvSpPr/>
      </xdr:nvSpPr>
      <xdr:spPr>
        <a:xfrm>
          <a:off x="4678680" y="5440680"/>
          <a:ext cx="4015740" cy="2712720"/>
        </a:xfrm>
        <a:prstGeom prst="roundRect">
          <a:avLst/>
        </a:prstGeom>
        <a:gradFill>
          <a:gsLst>
            <a:gs pos="0">
              <a:schemeClr val="tx1">
                <a:lumMod val="95000"/>
                <a:lumOff val="5000"/>
                <a:alpha val="80000"/>
              </a:schemeClr>
            </a:gs>
            <a:gs pos="100000">
              <a:schemeClr val="tx1">
                <a:lumMod val="75000"/>
                <a:lumOff val="25000"/>
                <a:alpha val="8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266700</xdr:colOff>
      <xdr:row>29</xdr:row>
      <xdr:rowOff>160020</xdr:rowOff>
    </xdr:from>
    <xdr:to>
      <xdr:col>21</xdr:col>
      <xdr:colOff>15240</xdr:colOff>
      <xdr:row>44</xdr:row>
      <xdr:rowOff>129540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389F0602-4F11-E73D-15FB-65A0CA1DD162}"/>
            </a:ext>
          </a:extLst>
        </xdr:cNvPr>
        <xdr:cNvSpPr/>
      </xdr:nvSpPr>
      <xdr:spPr>
        <a:xfrm>
          <a:off x="8801100" y="5463540"/>
          <a:ext cx="4015740" cy="2712720"/>
        </a:xfrm>
        <a:prstGeom prst="roundRect">
          <a:avLst/>
        </a:prstGeom>
        <a:gradFill>
          <a:gsLst>
            <a:gs pos="0">
              <a:schemeClr val="tx1">
                <a:lumMod val="95000"/>
                <a:lumOff val="5000"/>
                <a:alpha val="80000"/>
              </a:schemeClr>
            </a:gs>
            <a:gs pos="100000">
              <a:schemeClr val="tx1">
                <a:lumMod val="75000"/>
                <a:lumOff val="25000"/>
                <a:alpha val="8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99060</xdr:colOff>
      <xdr:row>16</xdr:row>
      <xdr:rowOff>45720</xdr:rowOff>
    </xdr:from>
    <xdr:to>
      <xdr:col>8</xdr:col>
      <xdr:colOff>388620</xdr:colOff>
      <xdr:row>28</xdr:row>
      <xdr:rowOff>76200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3246CA61-E7FE-4C57-B40D-7CA5F3E87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594360</xdr:colOff>
      <xdr:row>16</xdr:row>
      <xdr:rowOff>53340</xdr:rowOff>
    </xdr:from>
    <xdr:to>
      <xdr:col>17</xdr:col>
      <xdr:colOff>15240</xdr:colOff>
      <xdr:row>27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5" name="Chart 64">
              <a:extLst>
                <a:ext uri="{FF2B5EF4-FFF2-40B4-BE49-F238E27FC236}">
                  <a16:creationId xmlns:a16="http://schemas.microsoft.com/office/drawing/2014/main" id="{078420DF-B9D2-41E9-856A-52FC981B5F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80760" y="2979420"/>
              <a:ext cx="4297680" cy="1988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91440</xdr:colOff>
      <xdr:row>10</xdr:row>
      <xdr:rowOff>100965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91440" y="185356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74295</xdr:colOff>
      <xdr:row>2</xdr:row>
      <xdr:rowOff>53340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74295" y="40386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KUMAR" refreshedDate="45098.103537268522" createdVersion="8" refreshedVersion="8" minRefreshableVersion="3" recordCount="9994" xr:uid="{9C791816-2BB7-4A00-9A3D-B0D5C3FFD3F3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  <cacheField name="proft margin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3-152156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3-138688"/>
    <n v="2013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2-108966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2-108966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4-114412"/>
    <n v="2014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s v="CA-2013-161389"/>
    <n v="2013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2-118983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2-118983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1-105893"/>
    <n v="2011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1-167164"/>
    <n v="2011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3-13733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s v="CA-2013-13733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4-156909"/>
    <n v="2014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2-106320"/>
    <n v="2012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3-121755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3-121755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s v="CA-2014-107727"/>
    <n v="2014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s v="CA-2013-117590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s v="CA-2013-117590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4-120999"/>
    <n v="2014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s v="CA-2013-101343"/>
    <n v="2013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4-139619"/>
    <n v="2014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3-118255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3-118255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1-146703"/>
    <n v="2011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3-169194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3-169194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s v="CA-2013-105816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s v="CA-2013-105816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2-164175"/>
    <n v="2012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1-106376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1-106376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s v="CA-2013-119823"/>
    <n v="2013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3-106075"/>
    <n v="2013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4-114440"/>
    <n v="2014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1-147606"/>
    <n v="2011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3-127208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3-127208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1-139451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1-139451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2-149734"/>
    <n v="2012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4-119662"/>
    <n v="2014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s v="CA-2014-140088"/>
    <n v="2014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4-155558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4-155558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s v="CA-2013-159695"/>
    <n v="2013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s v="US-2014-109484"/>
    <n v="2014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4-161018"/>
    <n v="2014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s v="CA-2014-157833"/>
    <n v="2014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3-149223"/>
    <n v="2013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3-129903"/>
    <n v="2013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s v="CA-2012-129476"/>
    <n v="2012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4-146780"/>
    <n v="2014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s v="CA-2013-128867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3-128867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2-110457"/>
    <n v="2012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s v="US-2012-136476"/>
    <n v="2012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1-152030"/>
    <n v="2011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1-134614"/>
    <n v="2011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4-10727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4-10727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3-125969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3-125969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3-110366"/>
    <n v="2013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s v="CA-2014-155376"/>
    <n v="2014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2-110744"/>
    <n v="2012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s v="CA-2011-110072"/>
    <n v="2011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s v="CA-2013-158834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3-158834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2-118948"/>
    <n v="2012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s v="CA-2011-104269"/>
    <n v="2011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3-114104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s v="CA-2013-114104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3-162733"/>
    <n v="2013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s v="CA-2012-119697"/>
    <n v="2012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3-154508"/>
    <n v="2013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s v="CA-2013-113817"/>
    <n v="2013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s v="US-2011-10085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1-10085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s v="US-2014-152366"/>
    <n v="2014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2-101511"/>
    <n v="2012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2-101511"/>
    <n v="2012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s v="CA-2012-137225"/>
    <n v="2012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1-166191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1-166191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s v="CA-2013-105018"/>
    <n v="2013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s v="CA-2011-123260"/>
    <n v="2011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3-157000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3-157000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2-131457"/>
    <n v="2012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1-14000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1-14000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4-107720"/>
    <n v="2014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s v="US-2014-124303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4-124303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4-105074"/>
    <n v="2014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1-133690"/>
    <n v="2011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1-133690"/>
    <n v="2011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4-116701"/>
    <n v="2014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4-126382"/>
    <n v="2014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4-108329"/>
    <n v="2014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2-101007"/>
    <n v="2012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3-130162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3-130162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s v="US-2012-145436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2-145436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1-156216"/>
    <n v="2011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4-160514"/>
    <n v="2014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s v="CA-2013-154739"/>
    <n v="2013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3-14562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3-14562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s v="CA-2013-146941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3-146941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s v="US-2014-155299"/>
    <n v="2014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1-106992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1-106992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3-125318"/>
    <n v="2013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2-155040"/>
    <n v="2012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4-136826"/>
    <n v="2014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3-111010"/>
    <n v="2013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s v="US-2014-145366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4-145366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4-163979"/>
    <n v="2014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s v="CA-2014-118136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4-118136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s v="US-2012-161991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s v="US-2012-161991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s v="CA-2012-130890"/>
    <n v="2012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4-152380"/>
    <n v="2014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2-144253"/>
    <n v="2012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1-130960"/>
    <n v="2011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s v="CA-2011-111003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1-111003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4-126774"/>
    <n v="2014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s v="CA-2011-120887"/>
    <n v="2011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1-167850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1-167850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s v="CA-2011-164259"/>
    <n v="2011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1-156601"/>
    <n v="2011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s v="CA-2013-16213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s v="CA-2013-16213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s v="CA-2014-153339"/>
    <n v="2014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s v="CA-2011-129924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1-129924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2-128167"/>
    <n v="2012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2-120712"/>
    <n v="2012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4-169901"/>
    <n v="2014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3-130001"/>
    <n v="2013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4-155698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4-155698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s v="CA-2011-123344"/>
    <n v="2011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4-104745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s v="CA-2014-104745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s v="US-2013-134656"/>
    <n v="2013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s v="US-2014-134481"/>
    <n v="2014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3-134775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s v="CA-2013-134775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2-125395"/>
    <n v="2012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2-168935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2-168935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2-122756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2-122756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1-115973"/>
    <n v="2011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4-101798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4-101798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1-135972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1-135972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s v="US-2011-134971"/>
    <n v="2011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4-102946"/>
    <n v="2014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s v="CA-2014-165603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4-165603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s v="CA-2012-122259"/>
    <n v="2012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1-113166"/>
    <n v="2011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s v="CA-2011-155208"/>
    <n v="2011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4-117933"/>
    <n v="2014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4-142636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s v="CA-2014-142636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4-122105"/>
    <n v="2014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s v="CA-2013-148796"/>
    <n v="2013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s v="CA-2014-154816"/>
    <n v="2014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s v="CA-2014-110478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s v="CA-2014-110478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1-142048"/>
    <n v="2011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4-125388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4-125388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s v="CA-2014-155705"/>
    <n v="2014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s v="CA-2014-149160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s v="CA-2014-149160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1-101476"/>
    <n v="2011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4-152275"/>
    <n v="2014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3-127369"/>
    <n v="2013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s v="US-2011-150574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1-150574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3-147375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3-147375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s v="CA-2014-130043"/>
    <n v="2014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s v="CA-2014-157252"/>
    <n v="2014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s v="CA-2014-154214"/>
    <n v="2014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4-147277"/>
    <n v="2014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4-147277"/>
    <n v="2014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3-100153"/>
    <n v="2013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1-110674"/>
    <n v="2011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3-157945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3-157945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2-101399"/>
    <n v="2012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4-154907"/>
    <n v="2014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3-100419"/>
    <n v="2013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2-154144"/>
    <n v="2012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s v="CA-2013-103891"/>
    <n v="2013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s v="CA-2013-152632"/>
    <n v="2013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3-10079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s v="CA-2013-10079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1-134677"/>
    <n v="2011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1-127691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1-127691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1-154627"/>
    <n v="2011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1-113362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s v="CA-2011-113362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s v="CA-2013-169166"/>
    <n v="2013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3-120929"/>
    <n v="2013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2-134782"/>
    <n v="2012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4-134978"/>
    <n v="2014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4-135307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4-135307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3-106341"/>
    <n v="2013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4-163405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s v="CA-2014-163405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4-145142"/>
    <n v="2014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s v="US-2013-139486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3-139486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2-158792"/>
    <n v="2012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s v="CA-2014-113558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4-113558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2-102848"/>
    <n v="2012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4-129441"/>
    <n v="2014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3-168753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s v="CA-2013-168753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s v="CA-2013-126613"/>
    <n v="2013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4-122637"/>
    <n v="2014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2-147851"/>
    <n v="2012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2-134894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2-134894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1-140795"/>
    <n v="2011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3-136924"/>
    <n v="2013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2-120131"/>
    <n v="2012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4-162929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4-162929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s v="CA-2013-136406"/>
    <n v="2013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s v="CA-2014-112774"/>
    <n v="2014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4-101945"/>
    <n v="2014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s v="CA-2014-100650"/>
    <n v="2014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1-155852"/>
    <n v="2011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s v="CA-2014-118731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s v="CA-2014-118731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1-145576"/>
    <n v="2011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1-145576"/>
    <n v="2011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s v="CA-2012-130736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s v="CA-2012-130736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s v="CA-2014-137099"/>
    <n v="2014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3-127250"/>
    <n v="2013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s v="CA-2014-118640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4-118640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2-132906"/>
    <n v="2012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2-128139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2-128139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s v="CA-2011-135405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s v="CA-2011-135405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s v="CA-2013-120180"/>
    <n v="2013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s v="CA-2013-161816"/>
    <n v="2013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3-161816"/>
    <n v="2013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s v="CA-2013-12122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s v="CA-2013-12122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4-138611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4-138611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1-111171"/>
    <n v="2011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4-163020"/>
    <n v="2014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s v="CA-2014-153787"/>
    <n v="2014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4-133431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4-133431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s v="CA-2014-144694"/>
    <n v="2014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4-144694"/>
    <n v="2014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2-168004"/>
    <n v="2012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3-123470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3-123470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3-115917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3-115917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3-147067"/>
    <n v="2013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s v="CA-2014-167913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s v="CA-2014-167913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s v="CA-2014-106103"/>
    <n v="2014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4-127719"/>
    <n v="2014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s v="CA-2014-126221"/>
    <n v="2014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3-103947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s v="CA-2013-103947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s v="CA-2013-132661"/>
    <n v="2013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4-14084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s v="CA-2014-14084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s v="US-2013-156097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3-156097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3-123666"/>
    <n v="2013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3-143308"/>
    <n v="2013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1-156314"/>
    <n v="2011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4-111178"/>
    <n v="2014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4-168116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4-168116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s v="CA-2014-161480"/>
    <n v="2014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2-131534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2-131534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4-114552"/>
    <n v="2014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3-163755"/>
    <n v="2013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2-142027"/>
    <n v="2012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1-113887"/>
    <n v="2011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4-146136"/>
    <n v="2014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1-153150"/>
    <n v="2011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1-130092"/>
    <n v="2011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4-108910"/>
    <n v="2014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1-104472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s v="CA-2011-104472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s v="CA-2013-112942"/>
    <n v="2013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s v="CA-2013-142335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3-142335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1-117429"/>
    <n v="2011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3-114713"/>
    <n v="2013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4-144113"/>
    <n v="2014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4-144113"/>
    <n v="2014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s v="CA-2011-132500"/>
    <n v="2011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1-124429"/>
    <n v="2011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s v="CA-2011-124429"/>
    <n v="2011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s v="CA-2013-150889"/>
    <n v="2013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s v="CA-2013-110499"/>
    <n v="2013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2-135272"/>
    <n v="2012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s v="CA-2013-140928"/>
    <n v="2013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1-106803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1-106803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4-117240"/>
    <n v="2014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s v="CA-2014-133333"/>
    <n v="2014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2-112319"/>
    <n v="2012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s v="CA-2014-126046"/>
    <n v="2014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s v="CA-2012-114923"/>
    <n v="2012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1-106810"/>
    <n v="2011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3-157245"/>
    <n v="2013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1-165974"/>
    <n v="2011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2-154921"/>
    <n v="2012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s v="CA-2014-129567"/>
    <n v="2014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s v="CA-2012-154620"/>
    <n v="2012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3-105256"/>
    <n v="2013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1-156433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s v="CA-2011-156433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s v="CA-2014-151428"/>
    <n v="2014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2-101910"/>
    <n v="2012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4-105809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4-105809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3-136133"/>
    <n v="2013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s v="CA-2013-115504"/>
    <n v="2013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s v="CA-2014-135783"/>
    <n v="2014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1-134313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1-134313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2-140921"/>
    <n v="2012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s v="CA-2012-140921"/>
    <n v="2012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4-143686"/>
    <n v="2014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4-143686"/>
    <n v="2014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2-106565"/>
    <n v="2012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s v="CA-2013-149370"/>
    <n v="2013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s v="CA-2014-10143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4-10143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s v="US-2011-102071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1-102071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1-115987"/>
    <n v="2011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4-156083"/>
    <n v="2014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3-137547"/>
    <n v="2013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s v="CA-2012-114300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2-114300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s v="CA-2014-107503"/>
    <n v="2014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1-107755"/>
    <n v="2011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s v="CA-2013-152534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s v="CA-2013-152534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s v="CA-2013-113747"/>
    <n v="2013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3-123274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3-123274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s v="CA-2014-161984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4-161984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s v="CA-2011-133851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s v="CA-2011-133851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1-149020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s v="CA-2011-149020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3-134362"/>
    <n v="2013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s v="CA-2011-136742"/>
    <n v="2011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3-158099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3-158099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s v="CA-2012-131128"/>
    <n v="2012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s v="CA-2011-148488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1-148488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4-114636"/>
    <n v="2014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1-158638"/>
    <n v="2011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4-111689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4-111689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2-129098"/>
    <n v="2012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4-123463"/>
    <n v="2014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3-165148"/>
    <n v="2013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1-134061"/>
    <n v="2011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s v="CA-2012-143602"/>
    <n v="2012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4-115364"/>
    <n v="2014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s v="CA-2014-150707"/>
    <n v="2014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1-104976"/>
    <n v="2011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s v="CA-2014-132934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4-132934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3-10549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3-10549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s v="CA-2013-140634"/>
    <n v="2013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s v="CA-2011-144407"/>
    <n v="2011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4-160983"/>
    <n v="2014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s v="US-2013-114622"/>
    <n v="2013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4-15095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4-15095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4-132353"/>
    <n v="2014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s v="CA-2012-133627"/>
    <n v="2012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4-102519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4-102519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3-165218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s v="CA-2013-165218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1-138296"/>
    <n v="2011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3-149797"/>
    <n v="2013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1-132962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s v="CA-2011-132962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s v="CA-2012-115091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s v="CA-2012-115091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s v="CA-2014-114216"/>
    <n v="2014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4-111745"/>
    <n v="2014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2-148250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s v="CA-2012-148250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3-105760"/>
    <n v="2013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3-142958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3-142958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s v="US-2012-140200"/>
    <n v="2012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4-131156"/>
    <n v="2014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s v="CA-2014-136539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4-136539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4-119305"/>
    <n v="2014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2-112571"/>
    <n v="2012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4-152142"/>
    <n v="2014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2-160059"/>
    <n v="2012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s v="CA-2013-120859"/>
    <n v="2013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1-127488"/>
    <n v="2011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4-103247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4-103247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s v="US-2014-100209"/>
    <n v="2014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4-159366"/>
    <n v="2014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3-145499"/>
    <n v="2013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s v="CA-2012-157035"/>
    <n v="2012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s v="CA-2013-144939"/>
    <n v="2013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2-146829"/>
    <n v="2012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4-167899"/>
    <n v="2014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4-167899"/>
    <n v="2014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2-153549"/>
    <n v="2012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3-110023"/>
    <n v="2013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s v="CA-2013-105585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s v="CA-2013-105585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s v="CA-2011-117639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1-117639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3-155488"/>
    <n v="2013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s v="CA-2012-126445"/>
    <n v="2012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2-111199"/>
    <n v="2012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s v="CA-2012-105312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2-105312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4-106705"/>
    <n v="2014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4-135034"/>
    <n v="2014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1-158540"/>
    <n v="2011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4-118437"/>
    <n v="2014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4-118437"/>
    <n v="2014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s v="US-2012-126214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s v="US-2012-126214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s v="CA-2012-133025"/>
    <n v="2012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s v="CA-2012-167269"/>
    <n v="2012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4-106964"/>
    <n v="2014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3-113061"/>
    <n v="2013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2-127418"/>
    <n v="2012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s v="CA-2014-121818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s v="CA-2014-121818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s v="CA-2013-127670"/>
    <n v="2013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3-10298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s v="CA-2013-10298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4-115651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4-115651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4-152702"/>
    <n v="2014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3-169103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3-169103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1-139192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1-139192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s v="CA-2014-167150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4-167150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3-105284"/>
    <n v="2013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s v="US-2012-125374"/>
    <n v="2012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3-157686"/>
    <n v="2013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4-139955"/>
    <n v="2014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s v="US-2012-150161"/>
    <n v="2012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2-144652"/>
    <n v="2012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s v="CA-2013-152814"/>
    <n v="2013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s v="CA-2014-106943"/>
    <n v="2014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3-161781"/>
    <n v="2013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2-110016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s v="CA-2012-110016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s v="CA-2013-167584"/>
    <n v="2013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s v="CA-2013-166163"/>
    <n v="2013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3-166163"/>
    <n v="2013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s v="CA-2014-158407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4-158407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2-143490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2-143490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2-165085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s v="CA-2012-165085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4-160423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4-160423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1-159338"/>
    <n v="2011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s v="US-2014-145863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4-145863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3-112340"/>
    <n v="2013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s v="CA-2013-144855"/>
    <n v="2013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2-105970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s v="CA-2012-105970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3-114776"/>
    <n v="2013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s v="US-2013-134908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3-134908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s v="US-2013-148803"/>
    <n v="2013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2-113971"/>
    <n v="2012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4-160395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s v="CA-2014-160395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3-149314"/>
    <n v="2013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4-147039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4-147039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1-126522"/>
    <n v="2011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1-117709"/>
    <n v="2011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s v="CA-2012-125416"/>
    <n v="2012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s v="US-2011-100279"/>
    <n v="2011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1-158064"/>
    <n v="2011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2-104430"/>
    <n v="2012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2-132080"/>
    <n v="2012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3-161207"/>
    <n v="2013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1-120243"/>
    <n v="2011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s v="CA-2013-113621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s v="CA-2013-113621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3-168081"/>
    <n v="2013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1-128146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1-128146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s v="CA-2014-138779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4-138779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4-133235"/>
    <n v="2014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s v="CA-2011-11018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s v="CA-2011-11018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2-132570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s v="CA-2012-132570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3-153682"/>
    <n v="2013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3-128727"/>
    <n v="2013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s v="US-2013-162859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3-162859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s v="CA-2014-133641"/>
    <n v="2014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s v="CA-2012-154956"/>
    <n v="2012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4-117079"/>
    <n v="2014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3-144393"/>
    <n v="2013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4-105053"/>
    <n v="2014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3-1559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3-1559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4-110380"/>
    <n v="2014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s v="US-2011-167738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s v="US-2011-167738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4-121412"/>
    <n v="2014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s v="CA-2014-100426"/>
    <n v="2014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3-148698"/>
    <n v="2013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1-163293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s v="CA-2011-163293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3-160815"/>
    <n v="2013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s v="US-2012-149692"/>
    <n v="2012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3-119445"/>
    <n v="2013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s v="CA-2012-124268"/>
    <n v="2012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s v="CA-2013-163384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3-163384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s v="CA-2012-138898"/>
    <n v="2012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4-115427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4-115427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s v="CA-2013-134425"/>
    <n v="2013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2-121391"/>
    <n v="2012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3-13704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3-13704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2-115847"/>
    <n v="2012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4-126179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4-126179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s v="CA-2013-101966"/>
    <n v="2013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3-141082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s v="CA-2013-141082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s v="US-2013-134488"/>
    <n v="2013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4-157651"/>
    <n v="2014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1-160773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1-160773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s v="CA-2014-16770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4-16770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4-121804"/>
    <n v="2014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4-162635"/>
    <n v="2014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1-107153"/>
    <n v="2011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1-117058"/>
    <n v="2011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2-120439"/>
    <n v="2012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3-128258"/>
    <n v="2013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s v="CA-2014-106033"/>
    <n v="2014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3-142762"/>
    <n v="2013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4-127705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4-127705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1-122567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1-122567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1-121664"/>
    <n v="2011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3-122133"/>
    <n v="2013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s v="US-2014-123281"/>
    <n v="2014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2-131758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2-131758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1-153976"/>
    <n v="2011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3-162901"/>
    <n v="2013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1-1604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1-1604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3-145247"/>
    <n v="2013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s v="CA-2014-160045"/>
    <n v="2014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1-151925"/>
    <n v="2011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4-133249"/>
    <n v="2014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2-10347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2-10347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4-136672"/>
    <n v="2014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1-157021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s v="US-2011-157021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2-120362"/>
    <n v="2012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3-100566"/>
    <n v="2013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s v="CA-2014-124828"/>
    <n v="2014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4-117247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4-117247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s v="CA-2013-159212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3-159212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s v="US-2013-161396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3-161396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3-130407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s v="CA-2013-130407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3-122245"/>
    <n v="2013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4-105144"/>
    <n v="2014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3-136329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s v="CA-2013-136329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1-146640"/>
    <n v="2011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4-115994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4-115994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4-122700"/>
    <n v="2014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3-153129"/>
    <n v="2013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s v="CA-2014-106852"/>
    <n v="2014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s v="CA-2014-106852"/>
    <n v="2014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s v="CA-2012-139731"/>
    <n v="2012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2-139731"/>
    <n v="2012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4-122735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s v="CA-2014-122735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s v="CA-2014-128160"/>
    <n v="2014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4-117695"/>
    <n v="2014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2-166135"/>
    <n v="2012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3-133725"/>
    <n v="2013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1-112564"/>
    <n v="2011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2-145821"/>
    <n v="2012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2-160150"/>
    <n v="2012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4-148474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4-148474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2-111297"/>
    <n v="2012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3-123722"/>
    <n v="2013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s v="CA-2011-155271"/>
    <n v="2011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s v="CA-2012-119907"/>
    <n v="2012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3-128902"/>
    <n v="2013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3-152289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3-152289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3-104794"/>
    <n v="2013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s v="CA-2011-151708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1-151708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2-100769"/>
    <n v="2012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s v="US-2012-161466"/>
    <n v="2012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s v="CA-2014-164959"/>
    <n v="2014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s v="US-2012-105676"/>
    <n v="2012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3-113138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s v="CA-2013-113138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s v="US-2014-104955"/>
    <n v="2014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s v="CA-2013-121958"/>
    <n v="2013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4-121468"/>
    <n v="2014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4-101210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4-101210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s v="US-2013-108098"/>
    <n v="2013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1-119032"/>
    <n v="2011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s v="CA-2011-136280"/>
    <n v="2011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s v="CA-2014-151911"/>
    <n v="2014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4-166436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4-166436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4-139661"/>
    <n v="2014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s v="CA-2011-123925"/>
    <n v="2011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3-141586"/>
    <n v="2013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s v="CA-2013-100468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3-100468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2-153388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s v="CA-2012-153388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4-154935"/>
    <n v="2014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3-134208"/>
    <n v="2013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4-108294"/>
    <n v="2014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4-103611"/>
    <n v="2014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4-100384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4-100384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4-160759"/>
    <n v="2014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s v="CA-2014-148446"/>
    <n v="2014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1-11105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1-11105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4-116204"/>
    <n v="2014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4-109946"/>
    <n v="2014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3-122392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s v="CA-2013-122392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2-148432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s v="CA-2012-148432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s v="CA-2012-103793"/>
    <n v="2012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s v="CA-2014-159884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4-159884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s v="CA-2013-139885"/>
    <n v="2013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s v="CA-2014-124086"/>
    <n v="2014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3-11238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s v="CA-2013-11238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1-166884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s v="CA-2011-166884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s v="CA-2011-107181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1-107181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1-150245"/>
    <n v="2011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1-134278"/>
    <n v="2011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4-124926"/>
    <n v="2014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3-159345"/>
    <n v="2013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s v="CA-2011-130274"/>
    <n v="2011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s v="CA-2014-158386"/>
    <n v="2014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s v="CA-2012-111507"/>
    <n v="2012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s v="CA-2014-120761"/>
    <n v="2014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3-109176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s v="CA-2013-109176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s v="CA-2012-112116"/>
    <n v="2012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s v="CA-2013-126809"/>
    <n v="2013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1-105172"/>
    <n v="2011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s v="CA-2014-107293"/>
    <n v="2014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s v="US-2014-102890"/>
    <n v="2014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2-158554"/>
    <n v="2012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1-116239"/>
    <n v="2011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2-132101"/>
    <n v="2012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2-129112"/>
    <n v="2012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2-129112"/>
    <n v="2012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4-152002"/>
    <n v="2014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4-165029"/>
    <n v="2014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1-101602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1-101602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3-109057"/>
    <n v="2013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3-154403"/>
    <n v="2013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s v="CA-2013-102456"/>
    <n v="2013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3-109911"/>
    <n v="2013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3-132423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3-132423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s v="CA-2012-122826"/>
    <n v="2012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1-117317"/>
    <n v="2011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2-118423"/>
    <n v="2012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4-149181"/>
    <n v="2014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4-132234"/>
    <n v="2014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3-164672"/>
    <n v="2013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3-132857"/>
    <n v="2013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4-116645"/>
    <n v="2014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s v="CA-2014-138380"/>
    <n v="2014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s v="US-2013-113509"/>
    <n v="2013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s v="US-2013-118780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3-118780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s v="CA-2012-157084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2-157084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2-164539"/>
    <n v="2012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2-143119"/>
    <n v="2012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4-101049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4-101049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s v="US-2011-134712"/>
    <n v="2011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s v="CA-2012-105221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2-105221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2-120341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2-120341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1-1356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s v="CA-2011-1356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1-127159"/>
    <n v="2011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4-161809"/>
    <n v="2014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4-127285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4-127285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s v="CA-2014-144526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4-144526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2-157154"/>
    <n v="2012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4-159457"/>
    <n v="2014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3-107615"/>
    <n v="2013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4-111647"/>
    <n v="2014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2-150560"/>
    <n v="2012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2-143077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2-143077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3-122728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s v="CA-2013-122728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3-101497"/>
    <n v="2013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s v="CA-2013-147585"/>
    <n v="2013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4-143798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s v="CA-2014-143798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1-142839"/>
    <n v="2011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4-129833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4-129833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s v="US-2013-154361"/>
    <n v="2013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3-158708"/>
    <n v="2013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s v="CA-2012-148376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s v="CA-2012-148376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s v="CA-2011-135657"/>
    <n v="2011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s v="CA-2011-139857"/>
    <n v="2011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s v="CA-2013-106306"/>
    <n v="2013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2-100545"/>
    <n v="2012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2-145401"/>
    <n v="2012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4-124968"/>
    <n v="2014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4-104003"/>
    <n v="2014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3-154788"/>
    <n v="2013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4-164056"/>
    <n v="2014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3-106894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s v="CA-2013-106894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1-125136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s v="CA-2011-125136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s v="US-2013-131149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3-131149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1-110527"/>
    <n v="2011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1-133270"/>
    <n v="2011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s v="CA-2013-155670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3-155670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s v="US-2011-157406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s v="US-2011-157406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s v="CA-2012-139094"/>
    <n v="2012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4-168837"/>
    <n v="2014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s v="CA-2012-135622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s v="CA-2012-135622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2-107349"/>
    <n v="2012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1-139017"/>
    <n v="2011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1-141817"/>
    <n v="2011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s v="US-2011-1580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1-1580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4-146024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s v="CA-2014-146024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3-129686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3-129686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s v="CA-2012-105347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s v="CA-2012-105347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s v="CA-2013-124667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s v="CA-2013-124667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s v="CA-2012-111094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s v="CA-2012-111094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1-102008"/>
    <n v="2011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s v="CA-2011-120474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1-120474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1-104773"/>
    <n v="2011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3-140774"/>
    <n v="2013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3-100965"/>
    <n v="2013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3-121034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3-121034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3-149461"/>
    <n v="2013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3-164938"/>
    <n v="2013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3-165484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3-165484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s v="CA-2011-132612"/>
    <n v="2011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s v="US-2014-161193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4-161193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2-131597"/>
    <n v="2012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s v="CA-2012-164833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s v="CA-2012-164833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2-125423"/>
    <n v="2012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s v="US-2011-130379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1-130379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3-109344"/>
    <n v="2013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s v="US-2012-140851"/>
    <n v="2012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s v="CA-2011-103373"/>
    <n v="2011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s v="CA-2014-145884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s v="CA-2014-145884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2-131422"/>
    <n v="2012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4-1626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s v="CA-2014-1626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s v="CA-2011-141278"/>
    <n v="2011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s v="CA-2014-122693"/>
    <n v="2014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s v="CA-2013-157763"/>
    <n v="2013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s v="CA-2012-135391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2-135391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4-113852"/>
    <n v="2014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4-158512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s v="US-2014-158512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s v="CA-2014-128370"/>
    <n v="2014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4-128370"/>
    <n v="2014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s v="CA-2011-114643"/>
    <n v="2011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s v="US-2014-158218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4-158218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2-121608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2-121608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4-121251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4-121251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s v="CA-2011-151078"/>
    <n v="2011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3-100839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s v="US-2013-100839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4-116659"/>
    <n v="2014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4-118857"/>
    <n v="2014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2-127110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s v="CA-2012-127110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s v="CA-2013-148201"/>
    <n v="2013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4-142888"/>
    <n v="2014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s v="CA-2011-147914"/>
    <n v="2011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s v="US-2013-112977"/>
    <n v="2013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4-112039"/>
    <n v="2014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4-118885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4-118885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s v="US-2014-166611"/>
    <n v="2014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3-118570"/>
    <n v="2013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4-154718"/>
    <n v="2014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s v="CA-2013-147578"/>
    <n v="2013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s v="CA-2011-140165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s v="CA-2011-140165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1-142587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1-142587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1-157623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s v="CA-2011-157623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4-145310"/>
    <n v="2014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s v="CA-2013-100083"/>
    <n v="2013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4-108063"/>
    <n v="2014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s v="CA-2012-109197"/>
    <n v="2012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4-141789"/>
    <n v="2014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3-140543"/>
    <n v="2013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3-151141"/>
    <n v="2013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4-154410"/>
    <n v="2014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s v="US-2013-150567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3-150567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2-157959"/>
    <n v="2012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4-105886"/>
    <n v="2014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s v="CA-2013-105963"/>
    <n v="2013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4-121503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s v="CA-2014-121503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1-103366"/>
    <n v="2011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s v="CA-2012-105634"/>
    <n v="2012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s v="CA-2012-123673"/>
    <n v="2012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4-111423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4-111423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2-125178"/>
    <n v="2012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s v="CA-2013-156685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3-156685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s v="CA-2014-126865"/>
    <n v="2014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s v="CA-2014-102834"/>
    <n v="2014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s v="US-2013-139710"/>
    <n v="2013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4-121538"/>
    <n v="2014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3-152121"/>
    <n v="2013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s v="CA-2014-161200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4-161200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s v="CA-2014-101245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4-101245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2-141768"/>
    <n v="2012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3-108581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3-108581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s v="CA-2014-117485"/>
    <n v="2014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4-140242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4-140242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2-109939"/>
    <n v="2012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s v="CA-2013-112669"/>
    <n v="2013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3-112669"/>
    <n v="2013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2-119592"/>
    <n v="2012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s v="CA-2011-122749"/>
    <n v="2011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3-147417"/>
    <n v="2013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s v="CA-2014-111374"/>
    <n v="2014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4-147221"/>
    <n v="2014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4-147221"/>
    <n v="2014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s v="CA-2014-166128"/>
    <n v="2014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4-166128"/>
    <n v="2014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4-163510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4-163510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4-143028"/>
    <n v="2014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1-11115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1-11115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s v="CA-2014-165386"/>
    <n v="2014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2-155761"/>
    <n v="2012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2-155761"/>
    <n v="2012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4-111241"/>
    <n v="2014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2-114237"/>
    <n v="2012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3-113516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3-113516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s v="CA-2013-128923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3-128923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4-162481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s v="CA-2014-162481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2-119214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2-119214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s v="CA-2012-104493"/>
    <n v="2012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s v="US-2014-158946"/>
    <n v="2014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s v="CA-2011-129168"/>
    <n v="2011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3-136434"/>
    <n v="2013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s v="CA-2012-133452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2-133452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3-146521"/>
    <n v="2013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s v="US-2014-110996"/>
    <n v="2014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3-129693"/>
    <n v="2013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4-122504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4-122504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1-131051"/>
    <n v="2011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4-104647"/>
    <n v="2014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1-110352"/>
    <n v="2011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s v="CA-2012-139290"/>
    <n v="2012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s v="CA-2014-166142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4-166142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1-145926"/>
    <n v="2011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2-149678"/>
    <n v="2012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s v="US-2012-164357"/>
    <n v="2012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s v="CA-2014-124401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s v="CA-2014-124401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1-140116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1-140116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1-123295"/>
    <n v="2011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4-167101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s v="CA-2014-167101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s v="US-2011-167633"/>
    <n v="2011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s v="US-2011-152723"/>
    <n v="2011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2-159786"/>
    <n v="2012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3-130267"/>
    <n v="2013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4-155460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4-155460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4-168690"/>
    <n v="2014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4-158246"/>
    <n v="2014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s v="CA-2014-167381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4-167381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s v="CA-2014-144862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4-144862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1-126032"/>
    <n v="2011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2-134859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2-134859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s v="CA-2012-156524"/>
    <n v="2012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2-156377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2-156377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4-157896"/>
    <n v="2014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1-141607"/>
    <n v="2011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4-102771"/>
    <n v="2014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4-139969"/>
    <n v="2014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1-167360"/>
    <n v="2011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2-123505"/>
    <n v="2012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s v="CA-2013-117282"/>
    <n v="2013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s v="US-2013-120460"/>
    <n v="2013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3-111115"/>
    <n v="2013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s v="CA-2011-124646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1-124646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4-148166"/>
    <n v="2014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s v="CA-2013-159737"/>
    <n v="2013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3-141019"/>
    <n v="2013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3-101938"/>
    <n v="2013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4-166296"/>
    <n v="2014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4-137491"/>
    <n v="2014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1-152296"/>
    <n v="2011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3-112025"/>
    <n v="2013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2-132507"/>
    <n v="2012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s v="CA-2014-124576"/>
    <n v="2014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s v="CA-2013-101378"/>
    <n v="2013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s v="CA-2013-118913"/>
    <n v="2013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3-136483"/>
    <n v="2013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s v="CA-2011-163013"/>
    <n v="2011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s v="CA-2012-13536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s v="CA-2012-13536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1-165659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1-165659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s v="CA-2012-138002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2-138002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2-128860"/>
    <n v="2012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3-164350"/>
    <n v="2013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1-103905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1-103905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n v="2012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s v="CA-2011-125556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1-125556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s v="CA-2013-162313"/>
    <n v="2013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s v="CA-2014-107874"/>
    <n v="2014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1-151953"/>
    <n v="2011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4-121909"/>
    <n v="2014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s v="CA-2013-106383"/>
    <n v="2013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4-130771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4-130771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s v="CA-2013-139157"/>
    <n v="2013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1-128055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1-128055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4-157091"/>
    <n v="2014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4-132122"/>
    <n v="2014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2-123232"/>
    <n v="2012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s v="CA-2014-104066"/>
    <n v="2014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s v="CA-2012-145849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2-145849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3-122322"/>
    <n v="2013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4-166849"/>
    <n v="2014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3-146633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3-146633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3-126893"/>
    <n v="2013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s v="CA-2013-117849"/>
    <n v="2013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s v="CA-2012-169201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s v="CA-2012-169201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s v="CA-2013-164091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3-164091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4-105214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4-105214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2-117611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s v="CA-2012-117611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2-137960"/>
    <n v="2012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4-122994"/>
    <n v="2014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s v="CA-2014-149146"/>
    <n v="2014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s v="CA-2014-137470"/>
    <n v="2014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s v="CA-2014-105480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s v="CA-2014-105480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4-164917"/>
    <n v="2014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2-102036"/>
    <n v="2012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2-142944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2-142944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1-157882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1-157882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s v="CA-2013-132143"/>
    <n v="2013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2-153108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2-153108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s v="CA-2013-112676"/>
    <n v="2013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s v="CA-2014-165687"/>
    <n v="2014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s v="US-2014-112928"/>
    <n v="2014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4-143343"/>
    <n v="2014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s v="CA-2014-115154"/>
    <n v="2014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s v="CA-2012-130995"/>
    <n v="2012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4-127929"/>
    <n v="2014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1-162362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s v="CA-2011-162362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s v="CA-2013-106558"/>
    <n v="2013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s v="CA-2014-157931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s v="CA-2014-157931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s v="CA-2013-115574"/>
    <n v="2013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2-160794"/>
    <n v="2012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s v="CA-2014-116225"/>
    <n v="2014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2-117828"/>
    <n v="2012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4-165491"/>
    <n v="2014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s v="CA-2014-138422"/>
    <n v="2014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2-147739"/>
    <n v="2012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3-155187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s v="CA-2013-155187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4-169285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4-169285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s v="CA-2011-140886"/>
    <n v="2011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s v="CA-2014-152695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4-152695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1-11063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s v="CA-2011-11063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1-121727"/>
    <n v="2011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3-137736"/>
    <n v="2013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s v="US-2011-143231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s v="US-2011-143231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1-155894"/>
    <n v="2011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3-119025"/>
    <n v="2013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s v="CA-2014-136497"/>
    <n v="2014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s v="CA-2011-102295"/>
    <n v="2011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4-123659"/>
    <n v="2014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3-129469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4-155152"/>
    <n v="2014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4-119669"/>
    <n v="2014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s v="US-2011-164616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1-164616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2-148628"/>
    <n v="2012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2-145065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s v="CA-2012-145065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3-128111"/>
    <n v="2013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4-169264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s v="CA-2014-169264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s v="CA-2014-147361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4-147361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4-1458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4-1458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s v="US-2013-110170"/>
    <n v="2013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4-144589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s v="CA-2014-144589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4-155985"/>
    <n v="2014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s v="CA-2011-162684"/>
    <n v="2011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2-142041"/>
    <n v="2012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s v="CA-2011-151295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s v="CA-2011-151295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3-156300"/>
    <n v="2013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2-146087"/>
    <n v="2012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4-168655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4-168655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3-107202"/>
    <n v="2013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4-159597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4-159597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3-155551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3-155551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4-100748"/>
    <n v="2014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4-129805"/>
    <n v="2014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s v="CA-2011-148586"/>
    <n v="2011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4-112613"/>
    <n v="2014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2-154746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s v="CA-2012-154746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4-140053"/>
    <n v="2014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1-164210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1-164210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4-139948"/>
    <n v="2014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s v="CA-2012-100573"/>
    <n v="2012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3-119165"/>
    <n v="2013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2-128027"/>
    <n v="2012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s v="CA-2013-140207"/>
    <n v="2013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4-138548"/>
    <n v="2014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2-142419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s v="CA-2012-142419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4-102750"/>
    <n v="2014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1-145212"/>
    <n v="2011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s v="CA-2014-141992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4-141992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4-147956"/>
    <n v="2014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s v="CA-2012-141040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s v="CA-2012-141040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s v="CA-2011-113579"/>
    <n v="2011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s v="CA-2011-144624"/>
    <n v="2011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s v="CA-2013-146206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s v="CA-2013-146206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s v="CA-2011-136644"/>
    <n v="2011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2-122371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2-122371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s v="CA-2013-126935"/>
    <n v="2013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4-133781"/>
    <n v="2014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3-149482"/>
    <n v="2013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s v="CA-2012-120397"/>
    <n v="2012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4-163902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4-163902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3-136812"/>
    <n v="2013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2-102722"/>
    <n v="2012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s v="CA-2014-155089"/>
    <n v="2014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3-124506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3-124506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1-106572"/>
    <n v="2011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s v="CA-2011-128888"/>
    <n v="2011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4-123134"/>
    <n v="2014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s v="CA-2011-108707"/>
    <n v="2011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s v="US-2014-117723"/>
    <n v="2014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2-143238"/>
    <n v="2012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2-113404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2-113404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3-144792"/>
    <n v="2013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1-164385"/>
    <n v="2011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3-114174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3-114174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s v="CA-2014-10807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4-10807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s v="CA-2014-10104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4-10104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s v="CA-2013-155439"/>
    <n v="2013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s v="CA-2013-118626"/>
    <n v="2013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s v="CA-2012-111458"/>
    <n v="2012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s v="US-2013-126844"/>
    <n v="2013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2-112508"/>
    <n v="2012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2-144288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s v="CA-2012-144288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s v="CA-2012-110632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2-110632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4-109589"/>
    <n v="2014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s v="CA-2014-123967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4-123967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s v="CA-2014-148929"/>
    <n v="2014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4-134404"/>
    <n v="2014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4-134404"/>
    <n v="2014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4-109778"/>
    <n v="2014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3-155845"/>
    <n v="2013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4-145128"/>
    <n v="2014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s v="CA-2012-121041"/>
    <n v="2012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4-131695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s v="CA-2014-131695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s v="CA-2013-137729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3-137729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3-115455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3-115455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4-128300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4-128300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4-108553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4-108553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1-112718"/>
    <n v="2011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s v="CA-2013-154053"/>
    <n v="2013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3-137204"/>
    <n v="2013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1-147298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1-147298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4-147942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s v="CA-2014-147942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s v="CA-2011-164861"/>
    <n v="2011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2-168186"/>
    <n v="2012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s v="CA-2012-11675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s v="CA-2012-11675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2-162369"/>
    <n v="2012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s v="CA-2012-169740"/>
    <n v="2012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s v="CA-2013-124051"/>
    <n v="2013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3-149111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s v="CA-2013-149111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3-146794"/>
    <n v="2013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s v="CA-2013-150343"/>
    <n v="2013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2-135538"/>
    <n v="2012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s v="CA-2014-123372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s v="CA-2014-123372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4-159604"/>
    <n v="2014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3-11179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3-11179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s v="US-2012-139759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2-139759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4-136875"/>
    <n v="2014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s v="CA-2014-132185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s v="CA-2014-132185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1-160780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1-160780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n v="2014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3-133123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3-133123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3-128195"/>
    <n v="2013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2-153220"/>
    <n v="2012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1-123064"/>
    <n v="2011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4-156412"/>
    <n v="2014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3-144211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3-144211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3-138079"/>
    <n v="2013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s v="CA-2011-143182"/>
    <n v="2011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3-161662"/>
    <n v="2013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1-143413"/>
    <n v="2011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s v="CA-2014-156818"/>
    <n v="2014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s v="CA-2012-121797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2-121797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2-120572"/>
    <n v="2012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4-132430"/>
    <n v="2014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4-146031"/>
    <n v="2014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s v="CA-2011-110100"/>
    <n v="2011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s v="CA-2012-103723"/>
    <n v="2012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s v="CA-2011-127187"/>
    <n v="2011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4-128475"/>
    <n v="2014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s v="CA-2011-100006"/>
    <n v="2011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s v="CA-2014-144827"/>
    <n v="2014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s v="CA-2011-110030"/>
    <n v="2011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1-12128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s v="CA-2011-12128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3-164735"/>
    <n v="2013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1-153479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s v="CA-2011-153479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4-149888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4-149888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4-119193"/>
    <n v="2014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s v="CA-2014-119193"/>
    <n v="2014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1-107594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1-107594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2-129770"/>
    <n v="2012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4-122707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4-122707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3-165015"/>
    <n v="2013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s v="CA-2011-149244"/>
    <n v="2011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2-140144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2-140144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s v="CA-2014-163321"/>
    <n v="2014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1-155887"/>
    <n v="2011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2-165449"/>
    <n v="2012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2-110247"/>
    <n v="2012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1-141257"/>
    <n v="2011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1-154669"/>
    <n v="2011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s v="CA-2011-158029"/>
    <n v="2011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s v="CA-2013-127775"/>
    <n v="2013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3-146171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3-146171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s v="CA-2011-129574"/>
    <n v="2011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4-126536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s v="CA-2014-126536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4-16775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s v="CA-2014-16775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3-163986"/>
    <n v="2013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s v="CA-2014-158967"/>
    <n v="2014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s v="CA-2013-131576"/>
    <n v="2013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s v="CA-2014-143455"/>
    <n v="2014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s v="CA-2013-144729"/>
    <n v="2013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2-127019"/>
    <n v="2012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2-138534"/>
    <n v="2012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4-108322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4-108322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4-167668"/>
    <n v="2014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s v="CA-2014-146724"/>
    <n v="2014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3-139878"/>
    <n v="2013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s v="US-2013-106677"/>
    <n v="2013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3-116974"/>
    <n v="2013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2-149972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s v="CA-2012-149972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3-153318"/>
    <n v="2013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s v="US-2012-110163"/>
    <n v="2012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s v="CA-2014-143329"/>
    <n v="2014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s v="CA-2012-159380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s v="CA-2012-159380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s v="CA-2012-122623"/>
    <n v="2012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s v="CA-2013-16050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3-16050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4-100202"/>
    <n v="2014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s v="CA-2014-131016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s v="CA-2014-131016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s v="CA-2011-14891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1-14891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4-134649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s v="CA-2014-134649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s v="CA-2013-147368"/>
    <n v="2013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2-104185"/>
    <n v="2012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s v="US-2011-125521"/>
    <n v="2011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4-135062"/>
    <n v="2014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s v="CA-2014-135650"/>
    <n v="2014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4-112865"/>
    <n v="2014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3-162852"/>
    <n v="2013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4-138163"/>
    <n v="2014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4-152093"/>
    <n v="2014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4-157854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4-157854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3-123617"/>
    <n v="2013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3-128293"/>
    <n v="2013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4-107342"/>
    <n v="2014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3-13637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s v="CA-2013-13637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s v="CA-2014-137344"/>
    <n v="2014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4-169810"/>
    <n v="2014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s v="CA-2013-128594"/>
    <n v="2013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3-154690"/>
    <n v="2013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s v="CA-2014-106537"/>
    <n v="2014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s v="CA-2013-115588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s v="CA-2013-115588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4-143861"/>
    <n v="2014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s v="CA-2011-148040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s v="CA-2011-148040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4-135167"/>
    <n v="2014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4-137022"/>
    <n v="2014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s v="US-2014-102638"/>
    <n v="2014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s v="US-2013-167339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3-167339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3-102932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s v="CA-2013-102932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1-165540"/>
    <n v="2011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3-130799"/>
    <n v="2013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3-164483"/>
    <n v="2013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s v="US-2013-159856"/>
    <n v="2013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s v="CA-2014-164049"/>
    <n v="2014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1-142727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1-142727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n v="2011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s v="US-2013-164630"/>
    <n v="2013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2-114839"/>
    <n v="2012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2-166464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2-166464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s v="CA-2014-124898"/>
    <n v="2014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s v="CA-2013-164035"/>
    <n v="2013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s v="CA-2013-153577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3-153577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1-127586"/>
    <n v="2011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s v="CA-2014-166415"/>
    <n v="2014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s v="CA-2012-118444"/>
    <n v="2012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s v="CA-2014-155047"/>
    <n v="2014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4-164329"/>
    <n v="2014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2-141453"/>
    <n v="2012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1-156993"/>
    <n v="2011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s v="CA-2011-157721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1-157721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4-128629"/>
    <n v="2014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4-158106"/>
    <n v="2014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s v="US-2014-120390"/>
    <n v="2014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4-143434"/>
    <n v="2014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4-12624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4-12624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3-166443"/>
    <n v="2013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3-153353"/>
    <n v="2013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s v="CA-2014-123638"/>
    <n v="2014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4-168900"/>
    <n v="2014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2-158456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2-158456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4-143665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s v="CA-2014-143665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1-162866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1-162866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4-111808"/>
    <n v="2014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2-137512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2-137512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s v="CA-2014-139773"/>
    <n v="2014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4-134607"/>
    <n v="2014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s v="CA-2011-109232"/>
    <n v="2011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2-139850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s v="CA-2012-139850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1-13131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s v="CA-2011-13131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1-112872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1-112872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3-134376"/>
    <n v="2013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4-147291"/>
    <n v="2014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3-112893"/>
    <n v="2013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1-150532"/>
    <n v="2011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2-130610"/>
    <n v="2012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s v="CA-2014-104381"/>
    <n v="2014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3-131499"/>
    <n v="2013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1-148761"/>
    <n v="2011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s v="CA-2014-116519"/>
    <n v="2014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s v="CA-2011-130729"/>
    <n v="2011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3-124772"/>
    <n v="2013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3-115525"/>
    <n v="2013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s v="US-2012-138919"/>
    <n v="2012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s v="CA-2014-124674"/>
    <n v="2014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2-164441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2-164441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4-169054"/>
    <n v="2014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1-106719"/>
    <n v="2011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4-116855"/>
    <n v="2014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3-164189"/>
    <n v="2013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s v="CA-2012-168480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2-168480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3-114293"/>
    <n v="2013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s v="CA-2014-134173"/>
    <n v="2014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s v="CA-2014-101749"/>
    <n v="2014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3-147991"/>
    <n v="2013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2-135174"/>
    <n v="2012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4-125290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s v="CA-2014-125290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s v="CA-2011-137351"/>
    <n v="2011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4-121419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s v="CA-2014-121419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3-128517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s v="CA-2013-128517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2-100377"/>
    <n v="2012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3-144554"/>
    <n v="2013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4-127621"/>
    <n v="2014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2-14518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s v="CA-2012-14518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s v="US-2014-120089"/>
    <n v="2014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s v="CA-2013-125206"/>
    <n v="2013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2-126137"/>
    <n v="2012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1-104780"/>
    <n v="2011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s v="CA-2014-10118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s v="CA-2014-10118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4-132297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s v="US-2014-132297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s v="CA-2011-100328"/>
    <n v="2011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4-159205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4-159205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4-135692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4-135692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s v="CA-2014-131233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4-131233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4-119578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s v="CA-2014-119578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3-124562"/>
    <n v="2013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4-140074"/>
    <n v="2014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s v="CA-2013-103037"/>
    <n v="2013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s v="CA-2014-127460"/>
    <n v="2014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4-149895"/>
    <n v="2014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4-147564"/>
    <n v="2014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s v="CA-2011-107916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1-107916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2-112557"/>
    <n v="2012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1-122959"/>
    <n v="2011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4-162572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4-162572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s v="US-2013-148110"/>
    <n v="2013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4-131828"/>
    <n v="2014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4-131828"/>
    <n v="2014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1-109218"/>
    <n v="2011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3-120558"/>
    <n v="2013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s v="US-2011-109036"/>
    <n v="2011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4-150497"/>
    <n v="2014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1-128986"/>
    <n v="2011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2-139584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2-139584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s v="US-2013-162677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3-162677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1-150924"/>
    <n v="2011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3-146682"/>
    <n v="2013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3-138695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3-138695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4-107461"/>
    <n v="2014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s v="CA-2014-157483"/>
    <n v="2014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4-132059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4-132059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4-122280"/>
    <n v="2014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s v="CA-2011-12349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1-12349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s v="CA-2014-159352"/>
    <n v="2014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s v="US-2014-146416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s v="US-2014-146416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2-163783"/>
    <n v="2012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4-123981"/>
    <n v="2014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s v="CA-2014-158953"/>
    <n v="2014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1-165428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1-165428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s v="CA-2013-169026"/>
    <n v="2013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4-109750"/>
    <n v="2014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2-149384"/>
    <n v="2012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1-131527"/>
    <n v="2011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4-164000"/>
    <n v="2014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1-164224"/>
    <n v="2011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1-164224"/>
    <n v="2011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s v="CA-2013-10888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3-10888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4-108245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s v="US-2014-108245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1-142314"/>
    <n v="2011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3-132409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s v="CA-2013-132409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4-150189"/>
    <n v="2014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s v="CA-2011-114433"/>
    <n v="2011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4-104640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4-104640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1-154641"/>
    <n v="2011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s v="CA-2014-131625"/>
    <n v="2014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3-138933"/>
    <n v="2013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3-140746"/>
    <n v="2013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3-14683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s v="CA-2013-14683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3-140809"/>
    <n v="2013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4-114524"/>
    <n v="2014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4-113355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4-113355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3-159730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3-159730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s v="CA-2013-157868"/>
    <n v="2013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4-119389"/>
    <n v="2014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4-110373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4-110373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3-155474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3-155474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2-155453"/>
    <n v="2012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3-161844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3-161844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3-162103"/>
    <n v="2013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1-151554"/>
    <n v="2011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3-122518"/>
    <n v="2013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s v="US-2011-126571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s v="US-2011-126571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s v="CA-2011-143840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1-143840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1-115980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1-115980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s v="CA-2012-155145"/>
    <n v="2012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s v="CA-2012-146038"/>
    <n v="2012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s v="CA-2014-133865"/>
    <n v="2014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4-116358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s v="CA-2014-116358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1-117170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1-117170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s v="CA-2011-159478"/>
    <n v="2011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s v="CA-2011-103702"/>
    <n v="2011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4-150525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s v="CA-2014-150525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3-167290"/>
    <n v="2013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s v="CA-2011-106264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s v="CA-2011-106264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1-138023"/>
    <n v="2011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4-113418"/>
    <n v="2014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2-110569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2-110569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4-136308"/>
    <n v="2014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2-144386"/>
    <n v="2012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3-111416"/>
    <n v="2013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3-162747"/>
    <n v="2013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1-133130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1-133130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s v="CA-2014-16997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4-16997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4-161739"/>
    <n v="2014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2-165057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2-165057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2-120810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s v="CA-2012-120810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2-112011"/>
    <n v="2012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s v="CA-2014-154732"/>
    <n v="2014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3-157308"/>
    <n v="2013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3-147536"/>
    <n v="2013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1-134733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1-134733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s v="CA-2014-100335"/>
    <n v="2014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s v="CA-2013-13923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3-13923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2-142020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2-142020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2-139962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s v="CA-2012-139962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3-130050"/>
    <n v="2013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s v="CA-2011-115161"/>
    <n v="2011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1-16537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1-16537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s v="CA-2012-115511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s v="CA-2012-115511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3-134887"/>
    <n v="2013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4-123778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4-123778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3-100671"/>
    <n v="2013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4-142867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4-142867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s v="CA-2014-103156"/>
    <n v="2014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s v="US-2014-162208"/>
    <n v="2014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4-101077"/>
    <n v="2014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s v="CA-2011-16647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1-16647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1-105340"/>
    <n v="2011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4-131583"/>
    <n v="2014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s v="CA-2012-129700"/>
    <n v="2012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s v="CA-2014-168739"/>
    <n v="2014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2-152527"/>
    <n v="2012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4-150847"/>
    <n v="2014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s v="CA-2013-116540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s v="CA-2013-116540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2-151841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2-151841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s v="CA-2012-150791"/>
    <n v="2012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s v="CA-2012-153381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2-153381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s v="CA-2014-131212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s v="CA-2014-131212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2-100531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2-100531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s v="CA-2012-144099"/>
    <n v="2012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1-158337"/>
    <n v="2011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4-168858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s v="CA-2014-168858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3-116344"/>
    <n v="2013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2-131779"/>
    <n v="2012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3-158869"/>
    <n v="2013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s v="CA-2014-102554"/>
    <n v="2014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s v="CA-2013-162614"/>
    <n v="2013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s v="CA-2011-157609"/>
    <n v="2011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2-153325"/>
    <n v="2012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2-153626"/>
    <n v="2012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3-166485"/>
    <n v="2013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4-114258"/>
    <n v="2014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2-152611"/>
    <n v="2012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3-165470"/>
    <n v="2013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4-128699"/>
    <n v="2014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s v="CA-2013-146143"/>
    <n v="2013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s v="CA-2012-100888"/>
    <n v="2012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s v="US-2013-150035"/>
    <n v="2013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4-12264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4-12264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4-11181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s v="CA-2014-11181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3-144911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3-144911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s v="CA-2011-143385"/>
    <n v="2011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1-124023"/>
    <n v="2011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3-151169"/>
    <n v="2013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3-134761"/>
    <n v="2013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s v="CA-2014-120705"/>
    <n v="2014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4-125115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s v="CA-2014-125115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3-150945"/>
    <n v="2013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3-168536"/>
    <n v="2013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2-124975"/>
    <n v="2012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2-168767"/>
    <n v="2012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3-114482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s v="CA-2013-114482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3-137673"/>
    <n v="2013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s v="CA-2013-132731"/>
    <n v="2013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s v="CA-2013-130680"/>
    <n v="2013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s v="CA-2012-141145"/>
    <n v="2012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3-152835"/>
    <n v="2013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s v="CA-2013-155565"/>
    <n v="2013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s v="CA-2013-145842"/>
    <n v="2013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4-121216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4-121216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4-107832"/>
    <n v="2014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1-120838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s v="CA-2011-120838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4-118542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s v="CA-2014-118542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4-152737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4-152737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3-130029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s v="CA-2013-130029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s v="CA-2014-103877"/>
    <n v="2014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3-137176"/>
    <n v="2013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4-126081"/>
    <n v="2014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s v="CA-2014-117023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s v="CA-2014-117023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s v="CA-2012-143532"/>
    <n v="2012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3-10316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3-10316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4-117807"/>
    <n v="2014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4-161823"/>
    <n v="2014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4-121839"/>
    <n v="2014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s v="CA-2014-158729"/>
    <n v="2014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4-146535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s v="CA-2014-146535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s v="CA-2011-154186"/>
    <n v="2011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s v="CA-2013-108434"/>
    <n v="2013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3-164154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3-164154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s v="CA-2014-148012"/>
    <n v="2014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4-138310"/>
    <n v="2014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1-159835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1-159835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3-119683"/>
    <n v="2013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s v="CA-2011-163559"/>
    <n v="2011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3-131674"/>
    <n v="2013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2-1100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2-1100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4-112529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4-112529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s v="CA-2013-154536"/>
    <n v="2013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3-109743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3-109743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1-159184"/>
    <n v="2011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1-159184"/>
    <n v="2011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s v="CA-2011-169726"/>
    <n v="2011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4-155957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4-155957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4-132178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4-132178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1-146528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s v="CA-2011-146528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s v="CA-2012-168459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2-168459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s v="CA-2014-133004"/>
    <n v="2014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4-168102"/>
    <n v="2014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4-158036"/>
    <n v="2014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s v="CA-2013-161676"/>
    <n v="2013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3-155005"/>
    <n v="2013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4-129777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4-129777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3-104969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s v="CA-2013-104969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4-154109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4-154109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s v="CA-2012-156440"/>
    <n v="2012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s v="CA-2013-102792"/>
    <n v="2013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s v="CA-2013-108567"/>
    <n v="2013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4-140760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4-140760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s v="CA-2012-151680"/>
    <n v="2012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1-140039"/>
    <n v="2011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4-160416"/>
    <n v="2014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4-169411"/>
    <n v="2014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3-126543"/>
    <n v="2013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s v="CA-2014-160087"/>
    <n v="2014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4-113670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4-113670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s v="CA-2014-166198"/>
    <n v="2014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4-166198"/>
    <n v="2014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1-135608"/>
    <n v="2011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s v="CA-2011-135608"/>
    <n v="2011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4-144568"/>
    <n v="2014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3-142370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s v="CA-2013-142370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3-105900"/>
    <n v="2013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s v="CA-2013-151155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3-151155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4-144036"/>
    <n v="2014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s v="US-2011-169789"/>
    <n v="2011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4-127264"/>
    <n v="2014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3-151512"/>
    <n v="2013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4-168193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s v="CA-2014-168193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3-115476"/>
    <n v="2013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3-115476"/>
    <n v="2013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1-113047"/>
    <n v="2011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3-149979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3-149979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3-116799"/>
    <n v="2013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3-116799"/>
    <n v="2013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3-111283"/>
    <n v="2013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4-104577"/>
    <n v="2014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3-156251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3-156251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s v="CA-2014-125878"/>
    <n v="2014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3-163153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s v="CA-2013-163153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s v="CA-2012-103205"/>
    <n v="2012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1-153913"/>
    <n v="2011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1-153913"/>
    <n v="2011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3-155530"/>
    <n v="2013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3-101196"/>
    <n v="2013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1-115357"/>
    <n v="2011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2-107937"/>
    <n v="2012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4-148768"/>
    <n v="2014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4-118521"/>
    <n v="2014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s v="CA-2011-149643"/>
    <n v="2011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2-135314"/>
    <n v="2012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4-165204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4-165204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4-125752"/>
    <n v="2014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4-112487"/>
    <n v="2014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3-144218"/>
    <n v="2013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3-169971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3-169971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3-133508"/>
    <n v="2013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1-107139"/>
    <n v="2011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s v="CA-2012-111325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2-111325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2-163762"/>
    <n v="2012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4-121314"/>
    <n v="2014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s v="CA-2014-147760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4-147760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4-147753"/>
    <n v="2014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s v="CA-2012-103961"/>
    <n v="2012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s v="CA-2013-152471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3-152471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1-132801"/>
    <n v="2011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2-111927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2-111927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1-10598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1-10598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1-100363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s v="CA-2011-100363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1-109162"/>
    <n v="2011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s v="CA-2014-129000"/>
    <n v="2014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4-161053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4-161053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2-142377"/>
    <n v="2012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s v="CA-2012-127593"/>
    <n v="2012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4-130526"/>
    <n v="2014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4-131849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4-131849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s v="CA-2011-140816"/>
    <n v="2011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4-154039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4-154039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s v="CA-2011-135755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1-135755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4-123246"/>
    <n v="2014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s v="CA-2012-157133"/>
    <n v="2012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1-124709"/>
    <n v="2011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4-146360"/>
    <n v="2014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s v="CA-2013-140641"/>
    <n v="2013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1-151001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1-151001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1-152849"/>
    <n v="2011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s v="US-2014-127341"/>
    <n v="2014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3-167759"/>
    <n v="2013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3-144547"/>
    <n v="2013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1-112200"/>
    <n v="2011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4-110212"/>
    <n v="2014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s v="CA-2014-134285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4-134285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s v="CA-2014-102267"/>
    <n v="2014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4-157980"/>
    <n v="2014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2-121097"/>
    <n v="2012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s v="CA-2012-151043"/>
    <n v="2012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2-119312"/>
    <n v="2012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4-126788"/>
    <n v="2014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s v="CA-2014-148068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s v="CA-2014-148068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2-148817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2-148817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3-110044"/>
    <n v="2013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4-146920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4-146920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3-132094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3-132094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3-143448"/>
    <n v="2013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4-117863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4-117863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4-160458"/>
    <n v="2014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s v="US-2013-142685"/>
    <n v="2013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3-133144"/>
    <n v="2013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s v="CA-2014-167871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s v="CA-2014-167871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1-121167"/>
    <n v="2011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3-151862"/>
    <n v="2013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4-152961"/>
    <n v="2014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1-133228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s v="CA-2011-133228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s v="CA-2013-114951"/>
    <n v="2013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s v="CA-2012-113901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2-113901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4-13483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s v="CA-2014-13483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s v="CA-2013-120257"/>
    <n v="2013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s v="CA-2011-164910"/>
    <n v="2011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s v="CA-2013-149902"/>
    <n v="2013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s v="CA-2013-146010"/>
    <n v="2013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2-163685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2-163685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s v="CA-2011-135090"/>
    <n v="2011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s v="CA-2012-132374"/>
    <n v="2012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3-116400"/>
    <n v="2013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4-10130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s v="CA-2014-10130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1-114517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1-114517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4-119564"/>
    <n v="2014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s v="CA-2013-108735"/>
    <n v="2013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4-11233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4-11233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3-159415"/>
    <n v="2013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1-122588"/>
    <n v="2011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s v="CA-2011-137589"/>
    <n v="2011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2-149629"/>
    <n v="2012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1-116834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s v="CA-2011-116834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2-107468"/>
    <n v="2012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s v="CA-2014-144463"/>
    <n v="2014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4-100811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s v="CA-2014-100811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2-153612"/>
    <n v="2012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4-130764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4-130764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4-124296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4-124296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s v="US-2013-108777"/>
    <n v="2013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3-108777"/>
    <n v="2013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2-148859"/>
    <n v="2012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2-137750"/>
    <n v="2012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2-136378"/>
    <n v="2012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4-100356"/>
    <n v="2014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2-166520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s v="US-2012-166520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4-13635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4-13635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1-163034"/>
    <n v="2011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2-124058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2-124058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3-129196"/>
    <n v="2013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s v="US-2012-138716"/>
    <n v="2012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3-122182"/>
    <n v="2013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1-130358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1-130358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2-156104"/>
    <n v="2012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2-164308"/>
    <n v="2012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s v="CA-2014-1081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4-1081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2-165414"/>
    <n v="2012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3-140417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3-140417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4-1513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4-1513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s v="CA-2014-163692"/>
    <n v="2014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1-156559"/>
    <n v="2011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4-166576"/>
    <n v="2014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s v="CA-2014-137456"/>
    <n v="2014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s v="US-2014-155999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4-155999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3-148334"/>
    <n v="2013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2-105599"/>
    <n v="2012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s v="CA-2012-105599"/>
    <n v="2012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s v="CA-2012-116687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s v="CA-2012-116687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s v="CA-2013-163573"/>
    <n v="2013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4-117394"/>
    <n v="2014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1-127523"/>
    <n v="2011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s v="CA-2014-123239"/>
    <n v="2014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4-156769"/>
    <n v="2014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1-127299"/>
    <n v="2011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1-127299"/>
    <n v="2011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2-121272"/>
    <n v="2012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1-115336"/>
    <n v="2011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2-111703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s v="CA-2012-111703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s v="CA-2011-128839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s v="CA-2011-128839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4-105914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4-105914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s v="CA-2014-110926"/>
    <n v="2014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s v="CA-2013-117226"/>
    <n v="2013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4-127313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4-127313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3-136287"/>
    <n v="2013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s v="US-2011-107699"/>
    <n v="2011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2-136196"/>
    <n v="2012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3-139689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3-139689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2-101091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2-101091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1-126907"/>
    <n v="2011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3-164588"/>
    <n v="2013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s v="CA-2014-115546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s v="CA-2014-115546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s v="CA-2012-163587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s v="CA-2012-163587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4-106131"/>
    <n v="2014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4-106131"/>
    <n v="2014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s v="CA-2012-160213"/>
    <n v="2012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s v="CA-2011-157924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s v="CA-2011-157924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2-100216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s v="CA-2012-100216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s v="CA-2014-100601"/>
    <n v="2014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s v="CA-2012-154340"/>
    <n v="2012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1-12884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s v="CA-2011-12884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s v="CA-2013-148593"/>
    <n v="2013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4-119039"/>
    <n v="2014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s v="CA-2014-128426"/>
    <n v="2014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3-143749"/>
    <n v="2013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3-111493"/>
    <n v="2013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3-157714"/>
    <n v="2013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4-166709"/>
    <n v="2014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s v="CA-2012-129392"/>
    <n v="2012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s v="CA-2012-150875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2-150875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2-154200"/>
    <n v="2012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3-124233"/>
    <n v="2013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2-134271"/>
    <n v="2012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s v="US-2013-161683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3-161683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4-109715"/>
    <n v="2014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s v="CA-2013-164637"/>
    <n v="2013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1-103590"/>
    <n v="2011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2-111234"/>
    <n v="2012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4-149881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4-149881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3-108644"/>
    <n v="2013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1-102631"/>
    <n v="2011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4-120327"/>
    <n v="2014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2-154970"/>
    <n v="2012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3-113803"/>
    <n v="2013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s v="CA-2011-168823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1-168823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s v="CA-2013-162404"/>
    <n v="2013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4-104024"/>
    <n v="2014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s v="CA-2014-147144"/>
    <n v="2014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4-158673"/>
    <n v="2014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s v="CA-2011-133704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s v="CA-2011-133704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3-159142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3-159142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1-138436"/>
    <n v="2011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3-15733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3-15733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1-168130"/>
    <n v="2011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2-101924"/>
    <n v="2012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3-124793"/>
    <n v="2013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4-118367"/>
    <n v="2014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4-164819"/>
    <n v="2014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4-158344"/>
    <n v="2014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s v="CA-2014-123351"/>
    <n v="2014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4-110429"/>
    <n v="2014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4-124821"/>
    <n v="2014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2-166975"/>
    <n v="2012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3-123806"/>
    <n v="2013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4-158505"/>
    <n v="2014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4-158505"/>
    <n v="2014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2-142692"/>
    <n v="2012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2-123456"/>
    <n v="2012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4-151358"/>
    <n v="2014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1-166989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1-166989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1-103100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s v="CA-2011-103100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4-127516"/>
    <n v="2014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2-117184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2-117184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s v="CA-2014-130967"/>
    <n v="2014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4-101581"/>
    <n v="2014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s v="CA-2014-169124"/>
    <n v="2014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4-117261"/>
    <n v="2014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1-123253"/>
    <n v="2011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3-121601"/>
    <n v="2013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1-162278"/>
    <n v="2011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1-162278"/>
    <n v="2011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s v="CA-2013-161095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3-161095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1-123127"/>
    <n v="2011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s v="CA-2012-136735"/>
    <n v="2012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s v="US-2014-136189"/>
    <n v="2014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s v="CA-2011-152345"/>
    <n v="2011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1-152345"/>
    <n v="2011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3-153346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3-153346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4-118360"/>
    <n v="2014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4-149853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s v="CA-2014-149853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4-107909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4-107909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s v="CA-2012-112375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s v="CA-2012-112375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2-154795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2-154795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s v="CA-2012-12523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s v="CA-2012-12523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4-133501"/>
    <n v="2014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s v="US-2011-129609"/>
    <n v="2011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4-130309"/>
    <n v="2014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3-120355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3-120355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s v="CA-2014-169894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4-169894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4-100482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4-100482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4-107748"/>
    <n v="2014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4-107748"/>
    <n v="2014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s v="CA-2014-153654"/>
    <n v="2014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2-155600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2-155600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3-127642"/>
    <n v="2013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s v="US-2014-163195"/>
    <n v="2014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4-117044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s v="CA-2014-117044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s v="US-2014-169320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4-169320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3-158575"/>
    <n v="2013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2-140830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2-140830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2-152891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2-152891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3-156811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s v="CA-2013-156811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3-108868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3-108868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1-142965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1-142965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3-148740"/>
    <n v="2013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1-138758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1-138758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s v="CA-2013-114538"/>
    <n v="2013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1-127936"/>
    <n v="2011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2-16433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2-16433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1-154879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s v="US-2011-154879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4-132339"/>
    <n v="2014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s v="CA-2011-153983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1-153983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s v="CA-2014-112900"/>
    <n v="2014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1-160157"/>
    <n v="2011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1-139633"/>
    <n v="2011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2-163090"/>
    <n v="2012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s v="CA-2011-117016"/>
    <n v="2011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s v="US-2014-103226"/>
    <n v="2014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4-119452"/>
    <n v="2014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4-147725"/>
    <n v="2014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3-162726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s v="CA-2013-162726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s v="US-2012-146745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2-146745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4-115175"/>
    <n v="2014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s v="CA-2014-105851"/>
    <n v="2014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2-163895"/>
    <n v="2012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s v="CA-2014-156895"/>
    <n v="2014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s v="CA-2014-130211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4-130211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s v="CA-2011-147235"/>
    <n v="2011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4-105921"/>
    <n v="2014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4-112753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4-112753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s v="CA-2014-155075"/>
    <n v="2014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1-103401"/>
    <n v="2011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s v="CA-2013-124814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s v="CA-2013-124814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1-116757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s v="CA-2011-116757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4-167003"/>
    <n v="2014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3-119935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3-119935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3-118969"/>
    <n v="2013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3-145240"/>
    <n v="2013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3-120873"/>
    <n v="2013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4-111920"/>
    <n v="2014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3-128678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3-128678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3-101385"/>
    <n v="2013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4-107167"/>
    <n v="2014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1-109491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1-109491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s v="CA-2014-105445"/>
    <n v="2014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s v="CA-2011-107454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s v="CA-2011-107454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s v="CA-2014-152856"/>
    <n v="2014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3-134691"/>
    <n v="2013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s v="CA-2013-118759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s v="CA-2013-118759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1-140403"/>
    <n v="2011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1-140403"/>
    <n v="2011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2-163104"/>
    <n v="2012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s v="CA-2012-104129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s v="CA-2012-104129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4-132206"/>
    <n v="2014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4-113474"/>
    <n v="2014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4-107636"/>
    <n v="2014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s v="US-2011-165862"/>
    <n v="2011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1-106334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1-106334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s v="CA-2013-101448"/>
    <n v="2013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2-130218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s v="CA-2012-130218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s v="US-2014-117331"/>
    <n v="2014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1-127383"/>
    <n v="2011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s v="CA-2011-110219"/>
    <n v="2011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s v="CA-2014-129490"/>
    <n v="2014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1-101175"/>
    <n v="2011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2-111990"/>
    <n v="2012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1-169460"/>
    <n v="2011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2-152128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2-152128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4-126662"/>
    <n v="2014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1-121734"/>
    <n v="2011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2-110947"/>
    <n v="2012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1-150126"/>
    <n v="2011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s v="CA-2012-164427"/>
    <n v="2012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3-120250"/>
    <n v="2013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s v="CA-2013-121993"/>
    <n v="2013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s v="US-2013-100405"/>
    <n v="2013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3-140564"/>
    <n v="2013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4-169502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s v="US-2014-169502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s v="US-2014-141852"/>
    <n v="2014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s v="CA-2013-109407"/>
    <n v="2013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4-165953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s v="US-2014-165953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s v="CA-2013-144540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3-144540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2-159863"/>
    <n v="2012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2-117800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2-117800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s v="CA-2014-145219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4-145219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s v="CA-2012-161214"/>
    <n v="2012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2-126235"/>
    <n v="2012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s v="CA-2014-168396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s v="CA-2014-168396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2-130456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2-130456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4-116288"/>
    <n v="2014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3-102162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s v="CA-2013-102162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s v="CA-2014-130141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4-130141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2-147501"/>
    <n v="2012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2-147501"/>
    <n v="2012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s v="CA-2013-143910"/>
    <n v="2013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1-146885"/>
    <n v="2011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3-139556"/>
    <n v="2013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4-129357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s v="CA-2014-129357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4-150987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s v="CA-2014-150987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s v="CA-2014-132647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4-132647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4-159107"/>
    <n v="2014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1-160738"/>
    <n v="2011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3-111409"/>
    <n v="2013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s v="CA-2013-116232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3-116232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3-116547"/>
    <n v="2013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s v="CA-2013-116547"/>
    <n v="2013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4-139416"/>
    <n v="2014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3-169215"/>
    <n v="2013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s v="CA-2013-127698"/>
    <n v="2013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3-101987"/>
    <n v="2013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s v="US-2014-154851"/>
    <n v="2014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3-166240"/>
    <n v="2013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1-112403"/>
    <n v="2011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1-108273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s v="CA-2011-108273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4-121643"/>
    <n v="2014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2-122910"/>
    <n v="2012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s v="CA-2014-143126"/>
    <n v="2014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s v="CA-2012-129042"/>
    <n v="2012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2-109736"/>
    <n v="2012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s v="CA-2012-142601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2-142601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s v="CA-2011-106229"/>
    <n v="2011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4-135230"/>
    <n v="2014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s v="CA-2013-159653"/>
    <n v="2013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s v="CA-2013-13196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3-13196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1-119151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1-119151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1-123323"/>
    <n v="2011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3-124681"/>
    <n v="2013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3-120530"/>
    <n v="2013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s v="CA-2012-10572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2-10572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3-120005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s v="CA-2013-120005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3-123526"/>
    <n v="2013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s v="CA-2013-127649"/>
    <n v="2013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s v="CA-2013-159989"/>
    <n v="2013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4-103499"/>
    <n v="2014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2-167220"/>
    <n v="2012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4-126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4-126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4-169817"/>
    <n v="2014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4-144582"/>
    <n v="2014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3-117660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s v="CA-2013-117660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1-112851"/>
    <n v="2011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4-123701"/>
    <n v="2014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s v="CA-2012-118227"/>
    <n v="2012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2-123155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s v="CA-2012-123155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4-158883"/>
    <n v="2014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3-114888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3-114888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1-167262"/>
    <n v="2011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4-108091"/>
    <n v="2014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s v="CA-2013-101630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s v="CA-2013-101630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4-132346"/>
    <n v="2014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s v="CA-2011-150301"/>
    <n v="2011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4-147984"/>
    <n v="2014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2-141684"/>
    <n v="2012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2-144722"/>
    <n v="2012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2-120516"/>
    <n v="2012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4-136364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s v="CA-2014-136364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1-149055"/>
    <n v="2011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2-151589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s v="CA-2012-151589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3-111696"/>
    <n v="2013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4-117436"/>
    <n v="2014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s v="CA-2012-140025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2-140025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3-134222"/>
    <n v="2013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4-136707"/>
    <n v="2014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s v="CA-2011-152562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1-152562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s v="CA-2013-152408"/>
    <n v="2013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4-154123"/>
    <n v="2014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s v="CA-2013-136049"/>
    <n v="2013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4-118402"/>
    <n v="2014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3-139388"/>
    <n v="2013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s v="US-2011-128685"/>
    <n v="2011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2-124044"/>
    <n v="2012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4-136063"/>
    <n v="2014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s v="CA-2013-101546"/>
    <n v="2013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1-138940"/>
    <n v="2011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3-125164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s v="CA-2013-125164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4-163531"/>
    <n v="2014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s v="CA-2014-131366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4-131366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1-132864"/>
    <n v="2011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1-155817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1-155817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s v="US-2013-131891"/>
    <n v="2013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s v="CA-2014-104080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4-104080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s v="CA-2011-151379"/>
    <n v="2011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1-122021"/>
    <n v="2011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1-122021"/>
    <n v="2011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s v="CA-2013-130484"/>
    <n v="2013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4-120936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s v="CA-2014-120936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s v="CA-2014-11088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s v="CA-2014-11088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1-161613"/>
    <n v="2011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1-146353"/>
    <n v="2011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s v="US-2011-146353"/>
    <n v="2011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1-133809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1-133809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2-161830"/>
    <n v="2012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2-161830"/>
    <n v="2012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4-163125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4-163125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3-160304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3-160304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s v="CA-2014-101728"/>
    <n v="2014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s v="CA-2014-126438"/>
    <n v="2014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4-117653"/>
    <n v="2014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4-143245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s v="CA-2014-143245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1-138828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s v="US-2011-138828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s v="CA-2014-143651"/>
    <n v="2014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s v="CA-2012-155124"/>
    <n v="2012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4-150931"/>
    <n v="2014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4-106782"/>
    <n v="2014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s v="CA-2011-102085"/>
    <n v="2011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s v="CA-2014-107125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4-107125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s v="CA-2013-125815"/>
    <n v="2013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2-144190"/>
    <n v="2012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s v="CA-2014-117926"/>
    <n v="2014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2-153906"/>
    <n v="2012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2-127607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2-127607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s v="CA-2013-166226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3-166226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3-141180"/>
    <n v="2013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2-109708"/>
    <n v="2012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3-164896"/>
    <n v="2013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2-142202"/>
    <n v="2012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1-160066"/>
    <n v="2011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3-109925"/>
    <n v="2013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s v="CA-2012-160696"/>
    <n v="2012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1-125171"/>
    <n v="2011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4-107321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4-107321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4-122714"/>
    <n v="2014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s v="CA-2011-132227"/>
    <n v="2011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4-155824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4-155824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3-129238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s v="CA-2013-129238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s v="CA-2014-159688"/>
    <n v="2014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3-13612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3-13612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s v="CA-2013-155033"/>
    <n v="2013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s v="CA-2011-156006"/>
    <n v="2011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s v="CA-2012-158659"/>
    <n v="2012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s v="CA-2012-169796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s v="CA-2012-169796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s v="US-2014-139647"/>
    <n v="2014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1-153850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1-153850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s v="CA-2014-136511"/>
    <n v="2014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1-151792"/>
    <n v="2011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3-155166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s v="CA-2013-155166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2-103954"/>
    <n v="2012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1-16980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1-16980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4-141719"/>
    <n v="2014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s v="US-2011-104759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1-104759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2-150511"/>
    <n v="2012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2-134922"/>
    <n v="2012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4-120607"/>
    <n v="2014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2-162166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s v="CA-2012-162166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s v="CA-2013-120796"/>
    <n v="2013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3-109722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3-109722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4-122196"/>
    <n v="2014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s v="CA-2014-142090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4-142090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4-160934"/>
    <n v="2014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s v="CA-2012-145485"/>
    <n v="2012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s v="CA-2014-151071"/>
    <n v="2014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4-143217"/>
    <n v="2014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4-133312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4-133312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s v="US-2012-137533"/>
    <n v="2012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s v="CA-2013-155138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3-155138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s v="CA-2013-108350"/>
    <n v="2013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s v="CA-2012-144302"/>
    <n v="2012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s v="CA-2014-132738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4-132738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4-156720"/>
    <n v="2014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s v="CA-2012-119102"/>
    <n v="2012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2-141936"/>
    <n v="2012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s v="CA-2012-167374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2-167374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1-116568"/>
    <n v="2011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2-147102"/>
    <n v="2012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4-132213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s v="CA-2014-132213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2-153073"/>
    <n v="2012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3-147970"/>
    <n v="2013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s v="CA-2013-150658"/>
    <n v="2013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4-125640"/>
    <n v="2014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s v="CA-2014-154137"/>
    <n v="2014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s v="CA-2014-146626"/>
    <n v="2014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s v="CA-2012-123330"/>
    <n v="2012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4-155607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4-155607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3-151323"/>
    <n v="2013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s v="CA-2012-146696"/>
    <n v="2012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3-128972"/>
    <n v="2013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s v="CA-2014-12833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s v="CA-2014-12833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2-154886"/>
    <n v="2012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s v="CA-2014-128734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4-128734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1-141796"/>
    <n v="2011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4-125101"/>
    <n v="2014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s v="CA-2014-169929"/>
    <n v="2014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s v="US-2011-121566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1-121566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2-124219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2-124219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2-15614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2-15614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1-111192"/>
    <n v="2011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3-115378"/>
    <n v="2013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2-161627"/>
    <n v="2012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s v="CA-2012-107741"/>
    <n v="2012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4-106432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4-106432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3-148908"/>
    <n v="2013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3-123015"/>
    <n v="2013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4-108749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s v="CA-2014-108749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s v="CA-2014-163335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s v="CA-2014-163335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s v="CA-2012-134719"/>
    <n v="2012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2-154389"/>
    <n v="2012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s v="CA-2012-115567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2-115567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4-136679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4-136679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4-141943"/>
    <n v="2014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1-159709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1-159709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2-142454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s v="CA-2012-142454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2-156755"/>
    <n v="2012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2-130876"/>
    <n v="2012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4-159562"/>
    <n v="2014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4-134635"/>
    <n v="2014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s v="CA-2014-167080"/>
    <n v="2014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s v="CA-2014-145653"/>
    <n v="2014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1-140487"/>
    <n v="2011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4-109582"/>
    <n v="2014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1-147648"/>
    <n v="2011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1-115084"/>
    <n v="2011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4-131037"/>
    <n v="2014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3-111143"/>
    <n v="2013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3-116561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3-116561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3-110730"/>
    <n v="2013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s v="CA-2014-146367"/>
    <n v="2014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3-149454"/>
    <n v="2013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2-168914"/>
    <n v="2012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4-110989"/>
    <n v="2014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s v="CA-2012-106215"/>
    <n v="2012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s v="US-2013-169369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3-169369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s v="CA-2012-132318"/>
    <n v="2012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1-131982"/>
    <n v="2011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2-125185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2-125185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3-130078"/>
    <n v="2013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s v="US-2014-114034"/>
    <n v="2014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s v="US-2014-115595"/>
    <n v="2014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4-158722"/>
    <n v="2014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4-114657"/>
    <n v="2014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4-144484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s v="CA-2014-144484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4-125913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4-125913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3-158309"/>
    <n v="2013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2-162887"/>
    <n v="2012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s v="CA-2014-147333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4-147333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1-113859"/>
    <n v="2011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1-159681"/>
    <n v="2011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s v="US-2014-104094"/>
    <n v="2014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4-152709"/>
    <n v="2014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2-105158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s v="CA-2012-105158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s v="CA-2011-133424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s v="CA-2011-133424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s v="US-2014-136784"/>
    <n v="2014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4-151218"/>
    <n v="2014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2-111073"/>
    <n v="2012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4-144883"/>
    <n v="2014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s v="CA-2014-142174"/>
    <n v="2014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s v="CA-2014-108791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s v="CA-2014-108791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3-106656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s v="CA-2013-106656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s v="US-2011-139500"/>
    <n v="2011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1-166310"/>
    <n v="2011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3-123414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s v="CA-2013-123414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4-137876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4-137876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3-154060"/>
    <n v="2013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4-134439"/>
    <n v="2014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2-119508"/>
    <n v="2012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2-119508"/>
    <n v="2012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2-152681"/>
    <n v="2012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1-130813"/>
    <n v="2011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s v="CA-2012-120320"/>
    <n v="2012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3-111941"/>
    <n v="2013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2-169278"/>
    <n v="2012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4-111577"/>
    <n v="2014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1-168501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1-168501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2-112053"/>
    <n v="2012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2-149811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2-149811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4-103814"/>
    <n v="2014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s v="CA-2013-123932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3-123932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3-101616"/>
    <n v="2013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s v="CA-2011-113768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1-113768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s v="CA-2013-138037"/>
    <n v="2013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4-126060"/>
    <n v="2014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4-100951"/>
    <n v="2014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3-122014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3-122014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s v="CA-2011-123477"/>
    <n v="2011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3-107790"/>
    <n v="2013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4-147403"/>
    <n v="2014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s v="US-2014-136721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4-136721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s v="CA-2014-134152"/>
    <n v="2014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4-134152"/>
    <n v="2014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s v="CA-2011-125542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s v="CA-2011-125542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3-136021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s v="CA-2013-136021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s v="CA-2014-161410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s v="CA-2014-161410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4-152786"/>
    <n v="2014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s v="CA-2014-163874"/>
    <n v="2014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1-104829"/>
    <n v="2011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3-147340"/>
    <n v="2013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s v="CA-2013-145492"/>
    <n v="2013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3-163202"/>
    <n v="2013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3-117681"/>
    <n v="2013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4-132262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s v="CA-2014-132262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s v="CA-2014-123043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4-123043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4-166856"/>
    <n v="2014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4-166856"/>
    <n v="2014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3-153157"/>
    <n v="2013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1-132542"/>
    <n v="2011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s v="CA-2012-110877"/>
    <n v="2012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s v="CA-2012-110877"/>
    <n v="2012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s v="US-2013-15182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s v="US-2013-15182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3-163258"/>
    <n v="2013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4-103009"/>
    <n v="2014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s v="US-2014-120649"/>
    <n v="2014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s v="CA-2013-153598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3-153598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3-108497"/>
    <n v="2013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3-113096"/>
    <n v="2013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1-136861"/>
    <n v="2011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4-129707"/>
    <n v="2014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s v="CA-2012-160171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2-160171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3-167115"/>
    <n v="2013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4-153633"/>
    <n v="2014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s v="CA-2014-155929"/>
    <n v="2014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s v="CA-2013-128307"/>
    <n v="2013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3-127425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s v="US-2013-127425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3-140613"/>
    <n v="2013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4-108700"/>
    <n v="2014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4-160962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4-160962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s v="CA-2014-130631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s v="CA-2014-130631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4-11668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4-11668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1-107405"/>
    <n v="2011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4-101574"/>
    <n v="2014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1-107706"/>
    <n v="2011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3-122448"/>
    <n v="2013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1-132451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1-132451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s v="CA-2013-158547"/>
    <n v="2013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4-121741"/>
    <n v="2014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s v="CA-2013-121356"/>
    <n v="2013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1-101770"/>
    <n v="2011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s v="CA-2014-148999"/>
    <n v="2014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1-107573"/>
    <n v="2011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s v="CA-2012-156608"/>
    <n v="2012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4-164098"/>
    <n v="2014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2-113523"/>
    <n v="2012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4-117821"/>
    <n v="2014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3-162026"/>
    <n v="2013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s v="CA-2013-150000"/>
    <n v="2013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2-168529"/>
    <n v="2012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4-152569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s v="US-2014-152569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1-137680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1-137680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3-138408"/>
    <n v="2013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3-11098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3-11098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3-147123"/>
    <n v="2013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4-154501"/>
    <n v="2014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4-166933"/>
    <n v="2014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s v="CA-2012-142055"/>
    <n v="2012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s v="CA-2012-137106"/>
    <n v="2012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4-136609"/>
    <n v="2014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4-160885"/>
    <n v="2014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s v="CA-2012-120551"/>
    <n v="2012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4-102967"/>
    <n v="2014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4-151008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4-151008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1-159800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1-159800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4-116113"/>
    <n v="2014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s v="CA-2012-125066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s v="CA-2012-125066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3-136686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3-136686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s v="CA-2014-163818"/>
    <n v="2014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s v="CA-2013-161158"/>
    <n v="2013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s v="CA-2011-116673"/>
    <n v="2011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s v="CA-2012-149993"/>
    <n v="2012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s v="CA-2011-168158"/>
    <n v="2011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3-115224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3-115224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s v="CA-2011-164742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1-164742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4-108014"/>
    <n v="2014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4-16032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s v="CA-2014-16032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2-159779"/>
    <n v="2012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s v="CA-2014-151176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s v="CA-2014-151176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s v="CA-2013-11791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s v="CA-2013-11791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2-142475"/>
    <n v="2012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3-134516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s v="CA-2013-134516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4-105193"/>
    <n v="2014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s v="CA-2012-168634"/>
    <n v="2012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4-117198"/>
    <n v="2014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2-145828"/>
    <n v="2012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4-121027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4-121027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3-147431"/>
    <n v="2013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s v="CA-2014-125745"/>
    <n v="2014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2-101154"/>
    <n v="2012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3-121748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s v="CA-2013-121748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1-12668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s v="CA-2011-12668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4-148810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s v="CA-2014-148810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3-146066"/>
    <n v="2013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3-101742"/>
    <n v="2013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s v="CA-2012-134943"/>
    <n v="2012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s v="CA-2014-123022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4-123022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4-113208"/>
    <n v="2014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1-154893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s v="CA-2011-154893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1-147900"/>
    <n v="2011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s v="CA-2014-106355"/>
    <n v="2014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s v="CA-2013-127985"/>
    <n v="2013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s v="CA-2012-166604"/>
    <n v="2012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4-120719"/>
    <n v="2014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4-127117"/>
    <n v="2014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s v="CA-2012-104241"/>
    <n v="2012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s v="CA-2014-168179"/>
    <n v="2014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4-109099"/>
    <n v="2014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s v="US-2011-134187"/>
    <n v="2011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s v="CA-2013-108875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3-108875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2-141012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s v="CA-2012-141012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4-127922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4-127922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s v="CA-2013-146318"/>
    <n v="2013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s v="CA-2011-135993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s v="CA-2011-126802"/>
    <n v="2011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3-143924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s v="CA-2013-143924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s v="CA-2013-141551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3-141551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s v="CA-2012-131072"/>
    <n v="2012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2-119550"/>
    <n v="2012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s v="CA-2013-126165"/>
    <n v="2013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4-126123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4-126123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3-143441"/>
    <n v="2013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s v="CA-2014-148320"/>
    <n v="2014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s v="CA-2013-125661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3-125661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1-155593"/>
    <n v="2011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s v="CA-2014-136000"/>
    <n v="2014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s v="CA-2014-115805"/>
    <n v="2014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s v="US-2011-143707"/>
    <n v="2011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4-116939"/>
    <n v="2014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4-126550"/>
    <n v="2014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3-165820"/>
    <n v="2013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s v="CA-2011-103191"/>
    <n v="2011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s v="CA-2012-103933"/>
    <n v="2012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2-110548"/>
    <n v="2012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1-111773"/>
    <n v="2011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1-148614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1-148614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4-156139"/>
    <n v="2014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4-104913"/>
    <n v="2014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1-145800"/>
    <n v="2011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3-125850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s v="CA-2013-125850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s v="CA-2013-118514"/>
    <n v="2013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s v="CA-2012-150749"/>
    <n v="2012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s v="CA-2011-163748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1-163748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2-119634"/>
    <n v="2012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2-149300"/>
    <n v="2012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3-111528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s v="US-2013-111528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4-158169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4-158169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s v="CA-2012-162047"/>
    <n v="2012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2-117772"/>
    <n v="2012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1-126340"/>
    <n v="2011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3-149685"/>
    <n v="2013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s v="CA-2014-126396"/>
    <n v="2014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s v="CA-2012-15490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s v="CA-2012-15490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2-103835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2-103835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2-158939"/>
    <n v="2012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s v="CA-2013-117408"/>
    <n v="2013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3-142398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3-142398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s v="CA-2013-105277"/>
    <n v="2013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s v="CA-2013-112060"/>
    <n v="2013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s v="CA-2011-105270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s v="CA-2011-105270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2-159513"/>
    <n v="2012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4-115070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s v="CA-2014-115070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s v="CA-2011-166716"/>
    <n v="2011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1-12322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1-12322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s v="CA-2012-163440"/>
    <n v="2012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4-106796"/>
    <n v="2014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s v="CA-2014-113873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4-113873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s v="CA-2013-125017"/>
    <n v="2013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2-150196"/>
    <n v="2012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s v="US-2012-106495"/>
    <n v="2012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1-115056"/>
    <n v="2011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s v="CA-2013-122063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s v="CA-2013-122063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2-111206"/>
    <n v="2012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3-142895"/>
    <n v="2013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s v="CA-2013-142895"/>
    <n v="2013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4-133207"/>
    <n v="2014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2-132948"/>
    <n v="2012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2-134992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s v="CA-2012-134992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s v="US-2011-138835"/>
    <n v="2011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4-153255"/>
    <n v="2014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2-108119"/>
    <n v="2012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2-157434"/>
    <n v="2012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s v="CA-2013-158211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s v="CA-2013-158211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3-152247"/>
    <n v="2013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3-128223"/>
    <n v="2013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3-154235"/>
    <n v="2013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4-129910"/>
    <n v="2014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4-133095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s v="CA-2014-133095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2-130554"/>
    <n v="2012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s v="CA-2013-133319"/>
    <n v="2013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3-136301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3-136301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1-109456"/>
    <n v="2011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1-109456"/>
    <n v="2011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s v="CA-2014-151596"/>
    <n v="2014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2-147879"/>
    <n v="2012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s v="CA-2013-166625"/>
    <n v="2013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4-159954"/>
    <n v="2014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4-100825"/>
    <n v="2014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1-168305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s v="CA-2011-168305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s v="CA-2013-167682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3-167682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4-108000"/>
    <n v="2014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s v="CA-2012-146465"/>
    <n v="2012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3-159639"/>
    <n v="2013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s v="CA-2013-155383"/>
    <n v="2013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1-120432"/>
    <n v="2011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3-130288"/>
    <n v="2013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4-146458"/>
    <n v="2014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s v="CA-2014-150420"/>
    <n v="2014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1-118997"/>
    <n v="2011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1-114314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1-114314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4-122077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4-122077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s v="CA-2014-112431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4-112431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s v="CA-2013-151092"/>
    <n v="2013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s v="CA-2012-115924"/>
    <n v="2012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s v="US-2014-141698"/>
    <n v="2014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s v="US-2011-105151"/>
    <n v="2011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1-155796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1-155796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4-150602"/>
    <n v="2014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3-166912"/>
    <n v="2013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s v="CA-2014-115105"/>
    <n v="2014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2-143980"/>
    <n v="2012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3-135636"/>
    <n v="2013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s v="CA-2014-102155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s v="CA-2014-102155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s v="CA-2014-116953"/>
    <n v="2014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s v="CA-2013-114895"/>
    <n v="2013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s v="CA-2014-112984"/>
    <n v="2014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1-124079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1-124079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4-146878"/>
    <n v="2014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4-107244"/>
    <n v="2014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2-100657"/>
    <n v="2012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4-129581"/>
    <n v="2014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s v="CA-2014-129028"/>
    <n v="2014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s v="CA-2013-159016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s v="CA-2013-159016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s v="CA-2011-152422"/>
    <n v="2011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s v="US-2013-156692"/>
    <n v="2013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s v="US-2013-156692"/>
    <n v="2013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s v="CA-2011-130869"/>
    <n v="2011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4-128832"/>
    <n v="2014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s v="CA-2014-139717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4-139717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s v="CA-2014-136007"/>
    <n v="2014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s v="CA-2014-136007"/>
    <n v="2014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3-157364"/>
    <n v="2013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s v="US-2013-112970"/>
    <n v="2013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s v="US-2014-152492"/>
    <n v="2014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3-101168"/>
    <n v="2013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s v="CA-2014-104010"/>
    <n v="2014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2-130253"/>
    <n v="2012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s v="US-2012-155369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2-155369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s v="CA-2014-122364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4-122364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3-117912"/>
    <n v="2013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s v="CA-2014-145702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4-145702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s v="CA-2012-113215"/>
    <n v="2012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3-154662"/>
    <n v="2013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2-105571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2-105571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3-152765"/>
    <n v="2013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s v="CA-2012-153878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s v="CA-2012-153878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3-113551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3-113551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1-107524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s v="CA-2011-107524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1-138072"/>
    <n v="2011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2-13420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s v="CA-2012-13420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2-119942"/>
    <n v="2012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s v="CA-2012-151547"/>
    <n v="2012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s v="CA-2014-167542"/>
    <n v="2014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s v="CA-2014-12139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4-12139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4-154676"/>
    <n v="2014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1-165589"/>
    <n v="2011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2-114048"/>
    <n v="2012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s v="CA-2012-137281"/>
    <n v="2012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s v="US-2014-162068"/>
    <n v="2014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4-132381"/>
    <n v="2014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2-147011"/>
    <n v="2012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1-120852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1-120852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3-150007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3-150007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3-133802"/>
    <n v="2013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3-113677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s v="US-2013-113677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4-152660"/>
    <n v="2014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2-142139"/>
    <n v="2012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3-124100"/>
    <n v="2013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1-158400"/>
    <n v="2011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4-162033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s v="CA-2014-162033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s v="CA-2011-163447"/>
    <n v="2011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4-145737"/>
    <n v="2014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s v="CA-2013-148096"/>
    <n v="2013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3-146766"/>
    <n v="2013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2-105613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2-105613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3-142251"/>
    <n v="2013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s v="CA-2011-131247"/>
    <n v="2011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2-113593"/>
    <n v="2012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4-151190"/>
    <n v="2014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1-133543"/>
    <n v="2011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s v="CA-2014-105130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s v="CA-2014-105130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s v="CA-2013-161928"/>
    <n v="2013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s v="CA-2014-101322"/>
    <n v="2014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3-106600"/>
    <n v="2013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1-111871"/>
    <n v="2011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4-139437"/>
    <n v="2014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3-104150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3-104150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3-161025"/>
    <n v="2013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2-142433"/>
    <n v="2012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s v="CA-2012-132815"/>
    <n v="2012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1-101266"/>
    <n v="2011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s v="CA-2013-141523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3-141523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3-143609"/>
    <n v="2013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2-138331"/>
    <n v="2012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s v="CA-2014-157903"/>
    <n v="2014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3-157259"/>
    <n v="2013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4-107986"/>
    <n v="2014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s v="CA-2014-113453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s v="CA-2014-113453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s v="CA-2012-146675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s v="CA-2012-146675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s v="CA-2013-118332"/>
    <n v="2013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3-133669"/>
    <n v="2013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4-145660"/>
    <n v="2014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4-148138"/>
    <n v="2014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s v="CA-2014-14994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s v="CA-2014-14994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1-128538"/>
    <n v="2011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2-161711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2-161711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s v="US-2012-129553"/>
    <n v="2012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s v="US-2014-157224"/>
    <n v="2014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2-133445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2-133445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1-148782"/>
    <n v="2011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3-148208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s v="CA-2013-148208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4-127656"/>
    <n v="2014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s v="CA-2013-144400"/>
    <n v="2013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3-155180"/>
    <n v="2013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2-134075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2-134075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s v="US-2013-131912"/>
    <n v="2013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4-141572"/>
    <n v="2014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1-134621"/>
    <n v="2011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3-165561"/>
    <n v="2013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1-101147"/>
    <n v="2011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s v="CA-2011-16580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s v="CA-2011-16580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2-151624"/>
    <n v="2012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s v="CA-2014-139444"/>
    <n v="2014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s v="CA-2012-133977"/>
    <n v="2012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4-141425"/>
    <n v="2014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2-133536"/>
    <n v="2012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s v="CA-2012-150441"/>
    <n v="2012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s v="CA-2012-162607"/>
    <n v="2012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4-103506"/>
    <n v="2014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3-132479"/>
    <n v="2013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4-160724"/>
    <n v="2014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3-115952"/>
    <n v="2013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1-146731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1-146731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s v="CA-2012-115392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s v="CA-2012-115392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4-149706"/>
    <n v="2014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4-152226"/>
    <n v="2014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s v="CA-2012-11648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2-11648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3-100944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3-100944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s v="CA-2013-125080"/>
    <n v="2013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3-121020"/>
    <n v="2013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s v="CA-2011-100090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1-100090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2-139675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2-139675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4-143756"/>
    <n v="2014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2-151253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2-151253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1-141152"/>
    <n v="2011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s v="CA-2011-169852"/>
    <n v="2011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s v="CA-2014-107314"/>
    <n v="2014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s v="US-2011-161305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1-161305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4-166919"/>
    <n v="2014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4-162712"/>
    <n v="2014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s v="CA-2014-107552"/>
    <n v="2014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s v="CA-2011-112837"/>
    <n v="2011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4-120019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s v="CA-2014-120019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4-161459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4-161459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4-160017"/>
    <n v="2014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s v="CA-2011-123316"/>
    <n v="2011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1-141299"/>
    <n v="2011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s v="CA-2011-104402"/>
    <n v="2011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2-11028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s v="CA-2012-11028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s v="CA-2011-133305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s v="CA-2011-133305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3-165995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3-165995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4-105830"/>
    <n v="2014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s v="CA-2014-104822"/>
    <n v="2014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4-161557"/>
    <n v="2014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4-161130"/>
    <n v="2014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2-161347"/>
    <n v="2012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2-109015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2-109015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1-110611"/>
    <n v="2011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2-115693"/>
    <n v="2012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1-107993"/>
    <n v="2011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4-147998"/>
    <n v="2014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s v="CA-2013-103919"/>
    <n v="2013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3-113425"/>
    <n v="2013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1-107811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1-107811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3-163216"/>
    <n v="2013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s v="US-2013-116442"/>
    <n v="2013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4-150623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4-150623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1-163797"/>
    <n v="2011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3-127236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3-127236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1-134103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s v="CA-2011-134103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2-147529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2-147529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4-131632"/>
    <n v="2014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s v="CA-2012-156328"/>
    <n v="2012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4-154074"/>
    <n v="2014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4-154074"/>
    <n v="2014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s v="CA-2014-151211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s v="CA-2014-151211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4-142671"/>
    <n v="2014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4-144750"/>
    <n v="2014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s v="CA-2013-111976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3-111976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1-159121"/>
    <n v="2011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s v="CA-2012-149650"/>
    <n v="2012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4-115777"/>
    <n v="2014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2-121405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2-121405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s v="US-2014-113992"/>
    <n v="2014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1-166891"/>
    <n v="2011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2-151785"/>
    <n v="2012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s v="US-2012-110261"/>
    <n v="2012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s v="CA-2012-125710"/>
    <n v="2012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4-161102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s v="CA-2014-161102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s v="CA-2011-110065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1-110065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s v="US-2013-155404"/>
    <n v="2013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2-114503"/>
    <n v="2012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4-153080"/>
    <n v="2014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s v="CA-2012-108532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s v="CA-2012-108532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1-151897"/>
    <n v="2011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3-113292"/>
    <n v="2013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1-149524"/>
    <n v="2011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s v="US-2014-148866"/>
    <n v="2014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s v="CA-2011-149594"/>
    <n v="2011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s v="CA-2014-128265"/>
    <n v="2014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3-152331"/>
    <n v="2013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s v="US-2013-128909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s v="US-2013-128909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3-157791"/>
    <n v="2013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1-146864"/>
    <n v="2011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s v="CA-2011-103744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s v="CA-2011-103744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1-128209"/>
    <n v="2011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1-128209"/>
    <n v="2011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1-169684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1-169684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2-10986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2-10986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s v="CA-2011-113880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1-113880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2-164966"/>
    <n v="2012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2-126739"/>
    <n v="2012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4-16157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s v="CA-2014-16157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2-166947"/>
    <n v="2012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3-16094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3-16094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s v="CA-2014-144680"/>
    <n v="2014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4-131282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4-131282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3-161543"/>
    <n v="2013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s v="CA-2013-160535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3-160535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4-123085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4-123085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2-153752"/>
    <n v="2012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s v="CA-2011-103660"/>
    <n v="2011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3-148516"/>
    <n v="2013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s v="CA-2011-164749"/>
    <n v="2011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s v="CA-2012-103716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s v="CA-2012-103716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3-126795"/>
    <n v="2013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2-146290"/>
    <n v="2012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4-157112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4-157112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s v="CA-2011-169257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1-169257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s v="CA-2014-146346"/>
    <n v="2014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2-118906"/>
    <n v="2012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s v="CA-2013-168921"/>
    <n v="2013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s v="CA-2011-130449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1-130449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s v="CA-2012-141250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2-141250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1-145541"/>
    <n v="2011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1-138513"/>
    <n v="2011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s v="CA-2012-135489"/>
    <n v="2012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2-125696"/>
    <n v="2012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3-105081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3-105081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3-146857"/>
    <n v="2013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3-166275"/>
    <n v="2013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4-103352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s v="CA-2014-103352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1-108609"/>
    <n v="2011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3-127334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3-127334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4-162173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4-162173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3-115483"/>
    <n v="2013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s v="CA-2014-161088"/>
    <n v="2014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s v="CA-2011-154837"/>
    <n v="2011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2-153794"/>
    <n v="2012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2-135510"/>
    <n v="2012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1-150329"/>
    <n v="2011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s v="CA-2014-154466"/>
    <n v="2014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s v="CA-2011-109134"/>
    <n v="2011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s v="CA-2012-165162"/>
    <n v="2012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4-140494"/>
    <n v="2014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s v="CA-2014-104108"/>
    <n v="2014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4-165869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s v="US-2014-165869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s v="CA-2014-160899"/>
    <n v="2014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s v="CA-2014-144225"/>
    <n v="2014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s v="US-2013-163538"/>
    <n v="2013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2-153535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2-153535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3-112277"/>
    <n v="2013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s v="CA-2011-167724"/>
    <n v="2011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s v="CA-2012-123141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s v="CA-2012-123141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3-149503"/>
    <n v="2013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4-163069"/>
    <n v="2014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3-130442"/>
    <n v="2013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s v="US-2014-166394"/>
    <n v="2014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s v="CA-2014-145443"/>
    <n v="2014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s v="CA-2013-165827"/>
    <n v="2013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s v="CA-2011-120096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s v="CA-2011-120096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2-141754"/>
    <n v="2012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4-101784"/>
    <n v="2014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2-156923"/>
    <n v="2012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s v="CA-2014-111269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4-111269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s v="CA-2014-159156"/>
    <n v="2014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s v="CA-2014-165715"/>
    <n v="2014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4-100636"/>
    <n v="2014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s v="CA-2013-162943"/>
    <n v="2013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1-109302"/>
    <n v="2011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s v="CA-2014-139787"/>
    <n v="2014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s v="CA-2014-13940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s v="CA-2014-13940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s v="CA-2012-105361"/>
    <n v="2012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3-152373"/>
    <n v="2013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4-166037"/>
    <n v="2014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s v="CA-2012-118843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2-118843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s v="CA-2012-161445"/>
    <n v="2012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3-124527"/>
    <n v="2013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s v="CA-2013-162348"/>
    <n v="2013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1-141005"/>
    <n v="2011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1-152233"/>
    <n v="2011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1-125682"/>
    <n v="2011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4-162880"/>
    <n v="2014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2-128125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2-128125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4-115609"/>
    <n v="2014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2-154291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2-154291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3-140438"/>
    <n v="2013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s v="US-2014-123204"/>
    <n v="2014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2-112522"/>
    <n v="2012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3-153101"/>
    <n v="2013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3-142615"/>
    <n v="2013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4-142643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4-142643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2-116260"/>
    <n v="2012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s v="CA-2014-107517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4-107517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s v="CA-2012-166338"/>
    <n v="2012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1-147543"/>
    <n v="2011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3-159093"/>
    <n v="2013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3-162110"/>
    <n v="2013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3-163461"/>
    <n v="2013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s v="CA-2011-101462"/>
    <n v="2011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s v="US-2013-100461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3-100461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4-138618"/>
    <n v="2014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s v="CA-2013-145009"/>
    <n v="2013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s v="CA-2012-162544"/>
    <n v="2012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s v="CA-2011-124394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1-124394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3-121013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s v="US-2013-121013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2-123918"/>
    <n v="2012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2-123918"/>
    <n v="2012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2-120677"/>
    <n v="2012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s v="CA-2014-123036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4-123036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4-120222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4-120222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s v="CA-2014-122028"/>
    <n v="2014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2-165512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2-165512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2-140557"/>
    <n v="2012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4-135013"/>
    <n v="2014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4-149006"/>
    <n v="2014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s v="CA-2014-149468"/>
    <n v="2014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3-140249"/>
    <n v="2013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s v="US-2014-135503"/>
    <n v="2014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1-126277"/>
    <n v="2011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4-115301"/>
    <n v="2014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4-168942"/>
    <n v="2014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s v="US-2014-128398"/>
    <n v="2014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2-104115"/>
    <n v="2012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1-124247"/>
    <n v="2011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3-105473"/>
    <n v="2013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2-102806"/>
    <n v="2012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4-121706"/>
    <n v="2014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4-109211"/>
    <n v="2014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s v="CA-2012-13425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2-13425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s v="CA-2012-137925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2-137925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3-140046"/>
    <n v="2013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4-137365"/>
    <n v="2014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3-129847"/>
    <n v="2013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1-126963"/>
    <n v="2011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s v="CA-2013-125094"/>
    <n v="2013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s v="CA-2012-139248"/>
    <n v="2012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s v="CA-2011-148369"/>
    <n v="2011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3-106243"/>
    <n v="2013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2-126466"/>
    <n v="2012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s v="CA-2012-130365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s v="CA-2012-130365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4-143021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4-143021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2-161767"/>
    <n v="2012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s v="CA-2012-115420"/>
    <n v="2012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3-157588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s v="CA-2013-157588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s v="CA-2014-162096"/>
    <n v="2014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2-110765"/>
    <n v="2012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s v="CA-2013-163937"/>
    <n v="2013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s v="CA-2014-146185"/>
    <n v="2014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s v="CA-2012-11214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s v="CA-2012-11214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3-119298"/>
    <n v="2013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4-155159"/>
    <n v="2014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s v="CA-2014-149076"/>
    <n v="2014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s v="CA-2011-146990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s v="CA-2011-146990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4-158561"/>
    <n v="2014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4-165099"/>
    <n v="2014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s v="CA-2012-166800"/>
    <n v="2012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4-117443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4-117443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s v="US-2013-134369"/>
    <n v="2013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s v="CA-2014-123687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4-123687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s v="CA-2012-104871"/>
    <n v="2012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1-13315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1-13315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1-126333"/>
    <n v="2011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s v="CA-2012-141740"/>
    <n v="2012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1-119466"/>
    <n v="2011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4-141201"/>
    <n v="2014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s v="US-2013-154256"/>
    <n v="2013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s v="US-2014-101840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4-101840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4-131653"/>
    <n v="2014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3-157840"/>
    <n v="2013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4-119494"/>
    <n v="2014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1-124618"/>
    <n v="2011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4-161970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s v="CA-2014-161970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3-160136"/>
    <n v="2013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s v="CA-2011-150581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1-150581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s v="CA-2013-119515"/>
    <n v="2013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s v="CA-2011-141355"/>
    <n v="2011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2-132633"/>
    <n v="2012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3-157742"/>
    <n v="2013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4-127712"/>
    <n v="2014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4-169474"/>
    <n v="2014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s v="CA-2011-106726"/>
    <n v="2011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s v="CA-2013-147473"/>
    <n v="2013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s v="CA-2013-114209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3-114209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1-141901"/>
    <n v="2011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3-164490"/>
    <n v="2013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3-167416"/>
    <n v="2013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s v="CA-2014-11872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s v="CA-2014-11872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4-112004"/>
    <n v="2014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4-112004"/>
    <n v="2014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4-143175"/>
    <n v="2014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2-105844"/>
    <n v="2012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s v="CA-2014-118864"/>
    <n v="2014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2-153374"/>
    <n v="2012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4-144596"/>
    <n v="2014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s v="CA-2012-124933"/>
    <n v="2012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s v="CA-2011-159625"/>
    <n v="2011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s v="CA-2013-144337"/>
    <n v="2013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s v="CA-2011-117478"/>
    <n v="2011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4-147410"/>
    <n v="2014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3-102239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3-102239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1-143168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s v="CA-2011-143168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4-104906"/>
    <n v="2014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s v="CA-2014-118122"/>
    <n v="2014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1-147774"/>
    <n v="2011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4-166926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s v="CA-2014-166926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s v="CA-2012-128013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s v="CA-2012-128013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s v="CA-2013-123176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s v="CA-2013-123176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3-117541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s v="US-2013-117541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s v="CA-2013-166282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3-166282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4-128783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s v="CA-2014-128783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1-122217"/>
    <n v="2011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s v="CA-2013-139941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3-139941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s v="CA-2012-166583"/>
    <n v="2012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4-100412"/>
    <n v="2014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4-142909"/>
    <n v="2014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1-137911"/>
    <n v="2011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2-106208"/>
    <n v="2012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2-136749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2-136749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s v="CA-2014-126718"/>
    <n v="2014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s v="CA-2013-131380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s v="CA-2013-131380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s v="CA-2012-145835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2-145835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s v="CA-2011-138709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s v="CA-2011-138709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1-122070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s v="CA-2011-122070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3-158610"/>
    <n v="2013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s v="US-2014-168613"/>
    <n v="2014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4-125381"/>
    <n v="2014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4-133067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4-133067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3-144351"/>
    <n v="2013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1-106054"/>
    <n v="2011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3-138667"/>
    <n v="2013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4-150609"/>
    <n v="2014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4-128853"/>
    <n v="2014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3-16439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s v="CA-2013-16439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3-116918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s v="CA-2013-116918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s v="CA-2013-110492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3-110492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3-147683"/>
    <n v="2013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s v="CA-2011-116785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s v="CA-2011-116785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s v="US-2012-156797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s v="US-2012-156797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s v="CA-2013-104276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3-104276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3-120369"/>
    <n v="2013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1-118276"/>
    <n v="2011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2-136658"/>
    <n v="2012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s v="CA-2014-137414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s v="CA-2014-137414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4-154949"/>
    <n v="2014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s v="CA-2012-103072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s v="CA-2012-103072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4-154760"/>
    <n v="2014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4-104437"/>
    <n v="2014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s v="CA-2014-113075"/>
    <n v="2014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4-127397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s v="CA-2014-127397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1-157546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1-157546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1-138737"/>
    <n v="2011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s v="CA-2013-164924"/>
    <n v="2013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3-101651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3-101651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s v="CA-2014-118892"/>
    <n v="2014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4-151127"/>
    <n v="2014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s v="CA-2014-145807"/>
    <n v="2014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2-15849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2-15849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3-116764"/>
    <n v="2013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s v="CA-2013-152457"/>
    <n v="2013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s v="CA-2014-137001"/>
    <n v="2014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4-156363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4-156363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4-122056"/>
    <n v="2014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1-143721"/>
    <n v="2011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4-122987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4-122987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3-133368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s v="CA-2013-133368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3-123337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3-123337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3-150357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3-150357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2-144519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2-144519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1-120670"/>
    <n v="2011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3-157217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3-157217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3-108224"/>
    <n v="2013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2-162782"/>
    <n v="2012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4-159282"/>
    <n v="2014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4-155936"/>
    <n v="2014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4-169439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4-169439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4-151183"/>
    <n v="2014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3-149965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3-149965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1-158281"/>
    <n v="2011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s v="CA-2014-109183"/>
    <n v="2014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s v="CA-2013-113656"/>
    <n v="2013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s v="CA-2012-148964"/>
    <n v="2012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1-111899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1-111899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s v="CA-2012-101126"/>
    <n v="2012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4-117450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4-117450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s v="CA-2011-137274"/>
    <n v="2011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4-112172"/>
    <n v="2014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2-121699"/>
    <n v="2012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3-121377"/>
    <n v="2013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4-115322"/>
    <n v="2014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3-132066"/>
    <n v="2013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4-15812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4-15812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4-100097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4-100097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4-167626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4-167626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s v="US-2014-12605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s v="US-2014-12605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4-128447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4-128447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3-149349"/>
    <n v="2013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4-115119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4-115119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2-125563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2-125563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2-113152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2-113152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4-165155"/>
    <n v="2014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1-163412"/>
    <n v="2011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2-159590"/>
    <n v="2012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s v="CA-2011-168473"/>
    <n v="2011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1-130421"/>
    <n v="2011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4-142125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s v="CA-2014-142125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s v="CA-2014-141138"/>
    <n v="2014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4-152135"/>
    <n v="2014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s v="CA-2013-151974"/>
    <n v="2013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s v="CA-2014-154102"/>
    <n v="2014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s v="CA-2012-139780"/>
    <n v="2012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3-114748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s v="CA-2013-114748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1-115189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1-115189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4-161851"/>
    <n v="2014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2-110345"/>
    <n v="2012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s v="CA-2011-107769"/>
    <n v="2011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s v="CA-2014-100580"/>
    <n v="2014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4-145597"/>
    <n v="2014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1-132787"/>
    <n v="2011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2-136224"/>
    <n v="2012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4-108035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4-108035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4-160031"/>
    <n v="2014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3-110975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3-110975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1-141649"/>
    <n v="2011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1-124807"/>
    <n v="2011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s v="CA-2011-124807"/>
    <n v="2011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3-110009"/>
    <n v="2013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3-110009"/>
    <n v="2013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4-168172"/>
    <n v="2014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4-152079"/>
    <n v="2014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s v="CA-2013-129728"/>
    <n v="2013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s v="CA-2011-121769"/>
    <n v="2011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1-103058"/>
    <n v="2011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4-135069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4-135069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3-101693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3-101693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s v="CA-2011-161249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1-161249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s v="CA-2011-165568"/>
    <n v="2011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2-145457"/>
    <n v="2012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4-163657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s v="US-2014-163657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2-120446"/>
    <n v="2012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s v="CA-2011-109932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s v="CA-2011-109932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s v="CA-2014-115448"/>
    <n v="2014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4-134796"/>
    <n v="2014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3-137743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s v="CA-2013-137743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2-13698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2-13698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s v="CA-2012-138485"/>
    <n v="2012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3-138282"/>
    <n v="2013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s v="CA-2014-148985"/>
    <n v="2014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s v="CA-2011-138100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s v="CA-2011-138100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2-100734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2-100734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3-139997"/>
    <n v="2013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3-109652"/>
    <n v="2013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3-124583"/>
    <n v="2013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1-113964"/>
    <n v="2011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1-129938"/>
    <n v="2011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4-135111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s v="CA-2014-135111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4-157196"/>
    <n v="2014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s v="CA-2012-108672"/>
    <n v="2012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s v="US-2014-118598"/>
    <n v="2014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s v="US-2014-12011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s v="US-2014-12011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3-158043"/>
    <n v="2013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s v="US-2014-106579"/>
    <n v="2014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1-115889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s v="CA-2011-115889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1-125731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1-125731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3-10714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4-134642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4-134642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4-160143"/>
    <n v="2014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4-103415"/>
    <n v="2014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3-106460"/>
    <n v="2013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3-136595"/>
    <n v="2013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s v="CA-2011-114181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1-114181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4-15950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s v="CA-2014-15950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s v="CA-2013-105746"/>
    <n v="2013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3-104815"/>
    <n v="2013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4-157672"/>
    <n v="2014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3-166660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3-166660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4-14080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4-14080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2-129532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2-129532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1-13472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1-13472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s v="CA-2013-138597"/>
    <n v="2013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2-123113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2-123113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s v="CA-2012-169656"/>
    <n v="2012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2-142734"/>
    <n v="2012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4-122945"/>
    <n v="2014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2-139738"/>
    <n v="2012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4-11965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4-11965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s v="CA-2012-164567"/>
    <n v="2012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3-152520"/>
    <n v="2013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4-121195"/>
    <n v="2014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s v="CA-2014-163209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s v="CA-2014-163209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s v="CA-2011-133354"/>
    <n v="2011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2-113740"/>
    <n v="2012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1-148425"/>
    <n v="2011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3-144309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3-144309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4-151225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4-151225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s v="CA-2011-124464"/>
    <n v="2011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2-136805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s v="CA-2012-136805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2-161452"/>
    <n v="2012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1-115196"/>
    <n v="2011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3-13896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s v="CA-2013-13896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2-1018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2-1018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s v="CA-2014-110821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4-110821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s v="CA-2012-121552"/>
    <n v="2012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s v="CA-2012-107685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2-107685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s v="US-2011-120740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s v="US-2011-120740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4-155740"/>
    <n v="2014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4-146493"/>
    <n v="2014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1-105417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1-105417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4-141509"/>
    <n v="2014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s v="CA-2014-139493"/>
    <n v="2014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1-151967"/>
    <n v="2011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s v="CA-2014-133487"/>
    <n v="2014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1-142951"/>
    <n v="2011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2-120782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2-120782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2-11687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2-11687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s v="CA-2011-102330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1-102330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s v="CA-2013-118899"/>
    <n v="2013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4-107958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4-107958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s v="CA-2014-100237"/>
    <n v="2014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1-139542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1-139542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2-142811"/>
    <n v="2012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s v="CA-2011-150203"/>
    <n v="2011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4-101518"/>
    <n v="2014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2-149636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2-149636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4-146213"/>
    <n v="2014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4-138086"/>
    <n v="2014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s v="CA-2012-139374"/>
    <n v="2012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s v="US-2012-150231"/>
    <n v="2012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3-106915"/>
    <n v="2013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3-109260"/>
    <n v="2013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4-104850"/>
    <n v="2014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4-140508"/>
    <n v="2014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4-143294"/>
    <n v="2014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s v="CA-2013-165673"/>
    <n v="2013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4-134418"/>
    <n v="2014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3-106313"/>
    <n v="2013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s v="CA-2011-105872"/>
    <n v="2011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4-108287"/>
    <n v="2014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s v="CA-2014-141103"/>
    <n v="2014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1-154781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s v="CA-2011-154781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2-147816"/>
    <n v="2012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s v="CA-2014-105326"/>
    <n v="2014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s v="CA-2012-109113"/>
    <n v="2012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s v="CA-2012-156153"/>
    <n v="2012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s v="CA-2012-158323"/>
    <n v="2012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s v="CA-2012-161795"/>
    <n v="2012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s v="CA-2014-100902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s v="CA-2014-100902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4-112844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4-112844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3-158925"/>
    <n v="2013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1-155390"/>
    <n v="2011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s v="CA-2014-123071"/>
    <n v="2014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s v="CA-2014-156391"/>
    <n v="2014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2-103093"/>
    <n v="2012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2-169299"/>
    <n v="2012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4-154088"/>
    <n v="2014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s v="CA-2013-155978"/>
    <n v="2013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s v="CA-2013-155978"/>
    <n v="2013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3-152800"/>
    <n v="2013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3-13938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3-13938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2-132136"/>
    <n v="2012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s v="US-2011-111353"/>
    <n v="2011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4-160801"/>
    <n v="2014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3-108364"/>
    <n v="2013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4-169362"/>
    <n v="2014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2-127481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s v="CA-2012-127481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s v="CA-2012-112711"/>
    <n v="2012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s v="US-2012-145121"/>
    <n v="2012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4-157413"/>
    <n v="2014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1-143637"/>
    <n v="2011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s v="US-2014-109316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4-109316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4-150469"/>
    <n v="2014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s v="CA-2014-152436"/>
    <n v="2014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3-169334"/>
    <n v="2013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1-11541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s v="US-2011-11541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1-125150"/>
    <n v="2011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2-127327"/>
    <n v="2012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4-117114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4-117114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3-112382"/>
    <n v="2013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n v="2012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2-106257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2-106257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1-137869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s v="US-2011-137869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s v="CA-2013-116603"/>
    <n v="2013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s v="CA-2011-158470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1-158470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s v="US-2014-123834"/>
    <n v="2014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2-12597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s v="CA-2012-12597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s v="CA-2013-128706"/>
    <n v="2013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s v="CA-2011-16964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1-16964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2-144890"/>
    <n v="2012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s v="CA-2014-135587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4-135587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s v="CA-2014-152261"/>
    <n v="2014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s v="CA-2012-142993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2-142993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1-100972"/>
    <n v="2011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s v="CA-2013-136994"/>
    <n v="2013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4-166233"/>
    <n v="2014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4-122112"/>
    <n v="2014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s v="CA-2014-168403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s v="CA-2014-168403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2-148705"/>
    <n v="2012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s v="CA-2013-160241"/>
    <n v="2013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3-155747"/>
    <n v="2013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3-113117"/>
    <n v="2013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s v="CA-2014-125367"/>
    <n v="2014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2-126669"/>
    <n v="2012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s v="US-2012-118766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s v="US-2012-118766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3-112585"/>
    <n v="2013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3-167605"/>
    <n v="2013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4-105697"/>
    <n v="2014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4-165323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4-165323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2-110891"/>
    <n v="2012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4-100783"/>
    <n v="2014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2-152513"/>
    <n v="2012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4-139822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4-139822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4-107713"/>
    <n v="2014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s v="CA-2014-134096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s v="CA-2014-134096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3-125843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s v="CA-2013-125843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4-167549"/>
    <n v="2014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3-120082"/>
    <n v="2013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s v="US-2013-168095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3-168095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3-146325"/>
    <n v="2013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3-146325"/>
    <n v="2013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2-145814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2-145814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s v="CA-2011-138359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1-138359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s v="CA-2012-138219"/>
    <n v="2012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s v="CA-2011-166051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s v="CA-2011-166051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2-113040"/>
    <n v="2012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1-103800"/>
    <n v="2011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1-11338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1-11338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4-152499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s v="CA-2014-152499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s v="CA-2013-151498"/>
    <n v="2013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s v="CA-2013-137939"/>
    <n v="2013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s v="CA-2013-133872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3-133872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4-105998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s v="US-2014-105998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1-148194"/>
    <n v="2011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1-148194"/>
    <n v="2011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s v="US-2012-151407"/>
    <n v="2012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s v="CA-2012-110870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2-110870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s v="CA-2013-139808"/>
    <n v="2013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1-127859"/>
    <n v="2011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s v="US-2012-136427"/>
    <n v="2012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s v="US-2011-1318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1-1318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s v="CA-2014-114804"/>
    <n v="2014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4-167227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4-167227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s v="CA-2013-166373"/>
    <n v="2013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3-15880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3-15880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2-153738"/>
    <n v="2012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4-169012"/>
    <n v="2014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4-109393"/>
    <n v="2014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4-133081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4-133081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4-165008"/>
    <n v="2014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3-145611"/>
    <n v="2013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s v="CA-2013-113600"/>
    <n v="2013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4-130834"/>
    <n v="2014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3-168543"/>
    <n v="2013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1-109904"/>
    <n v="2011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s v="CA-2014-152205"/>
    <n v="2014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s v="CA-2012-156013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s v="CA-2012-156013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2-160563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2-160563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s v="US-2013-164945"/>
    <n v="2013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3-105753"/>
    <n v="2013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s v="CA-2014-120894"/>
    <n v="2014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s v="CA-2013-106621"/>
    <n v="2013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s v="CA-2012-107020"/>
    <n v="2012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s v="US-2012-117492"/>
    <n v="2012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s v="CA-2011-101392"/>
    <n v="2011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2-127502"/>
    <n v="2012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s v="CA-2014-143658"/>
    <n v="2014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4-12279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4-12279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s v="CA-2013-169663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3-169663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4-167570"/>
    <n v="2014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4-160122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4-160122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4-144820"/>
    <n v="2014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s v="CA-2014-101014"/>
    <n v="2014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4-105543"/>
    <n v="2014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4-113201"/>
    <n v="2014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s v="US-2014-106551"/>
    <n v="2014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1-138128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1-138128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s v="US-2014-150070"/>
    <n v="2014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4-157350"/>
    <n v="2014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s v="CA-2012-131352"/>
    <n v="2012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2-121776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s v="CA-2012-121776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s v="CA-2013-118073"/>
    <n v="2013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1-103219"/>
    <n v="2011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1-112949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1-112949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s v="US-2014-146822"/>
    <n v="2014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s v="US-2013-131058"/>
    <n v="2013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s v="CA-2011-167997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1-167997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4-143770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4-143770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s v="CA-2013-131296"/>
    <n v="2013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3-103464"/>
    <n v="2013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4-136238"/>
    <n v="2014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s v="CA-2013-120803"/>
    <n v="2013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s v="CA-2013-134138"/>
    <n v="2013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s v="CA-2012-120915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2-120915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3-144148"/>
    <n v="2013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3-146150"/>
    <n v="2013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3-114944"/>
    <n v="2013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s v="CA-2013-135965"/>
    <n v="2013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4-149699"/>
    <n v="2014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3-166429"/>
    <n v="2013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2-112767"/>
    <n v="2012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s v="CA-2012-119879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2-119879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4-155642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4-155642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4-101721"/>
    <n v="2014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s v="CA-2012-136728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s v="CA-2012-136728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3-127194"/>
    <n v="2013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2-140375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s v="CA-2012-140375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s v="US-2014-155866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s v="US-2014-155866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2-136700"/>
    <n v="2012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s v="CA-2014-125269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4-125269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2-1222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2-1222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2-141565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2-141565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4-128769"/>
    <n v="2014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3-116337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3-116337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1-152905"/>
    <n v="2011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s v="CA-2013-10463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3-10463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s v="CA-2014-104136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s v="CA-2014-104136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s v="CA-2013-162355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s v="CA-2013-162355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1-158225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1-158225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1-109855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1-109855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1-109897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s v="CA-2011-109897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1-143581"/>
    <n v="2011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2-129217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2-129217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3-133816"/>
    <n v="2013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3-100307"/>
    <n v="2013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s v="CA-2012-138457"/>
    <n v="2012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1-13180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1-13180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1-118304"/>
    <n v="2011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3-169670"/>
    <n v="2013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3-139549"/>
    <n v="2013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2-104059"/>
    <n v="2012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s v="CA-2014-164112"/>
    <n v="2014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2-143882"/>
    <n v="2012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4-146192"/>
    <n v="2014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4-13481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4-13481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s v="CA-2012-106362"/>
    <n v="2012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4-168802"/>
    <n v="2014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s v="US-2014-146906"/>
    <n v="2014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3-166380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s v="CA-2013-166380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2-158911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s v="US-2012-158911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s v="US-2011-103338"/>
    <n v="2011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s v="CA-2012-109169"/>
    <n v="2012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4-167318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4-167318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1-120313"/>
    <n v="2011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s v="CA-2014-135419"/>
    <n v="2014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3-149335"/>
    <n v="2013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s v="CA-2011-168312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1-168312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4-105935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s v="US-2014-105935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s v="CA-2014-130904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s v="CA-2014-130904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s v="CA-2014-133620"/>
    <n v="2014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s v="CA-2012-142937"/>
    <n v="2012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3-149790"/>
    <n v="2013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3-130778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s v="CA-2013-130778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4-144456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4-144456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s v="CA-2014-103478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4-103478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4-118577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s v="CA-2014-118577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s v="CA-2014-113572"/>
    <n v="2014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s v="CA-2014-161655"/>
    <n v="2014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s v="CA-2013-101469"/>
    <n v="2013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s v="CA-2011-153087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s v="CA-2011-153087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s v="CA-2014-135076"/>
    <n v="2014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1-161634"/>
    <n v="2011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s v="CA-2014-141481"/>
    <n v="2014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3-132549"/>
    <n v="2013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s v="CA-2013-163174"/>
    <n v="2013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4-137631"/>
    <n v="2014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4-157273"/>
    <n v="2014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s v="CA-2013-118745"/>
    <n v="2013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3-163972"/>
    <n v="2013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1-165393"/>
    <n v="2011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3-113726"/>
    <n v="2013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3-152940"/>
    <n v="2013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2-158701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2-158701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s v="CA-2014-156272"/>
    <n v="2014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1-103527"/>
    <n v="2011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3-134544"/>
    <n v="2013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3-163048"/>
    <n v="2013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3-14513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s v="CA-2013-14513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s v="CA-2014-137582"/>
    <n v="2014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2-149601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2-149601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1-139423"/>
    <n v="2011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3-102596"/>
    <n v="2013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4-153227"/>
    <n v="2014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4-110625"/>
    <n v="2014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1-152254"/>
    <n v="2011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s v="US-2011-120236"/>
    <n v="2011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s v="CA-2014-120061"/>
    <n v="2014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2-133837"/>
    <n v="2012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s v="CA-2013-154067"/>
    <n v="2013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2-134082"/>
    <n v="2012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3-130820"/>
    <n v="2013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s v="CA-2013-159765"/>
    <n v="2013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s v="CA-2014-132290"/>
    <n v="2014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3-147109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s v="CA-2013-147109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4-107265"/>
    <n v="2014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3-137652"/>
    <n v="2013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s v="CA-2012-128356"/>
    <n v="2012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4-167017"/>
    <n v="2014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s v="US-2014-132220"/>
    <n v="2014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3-118129"/>
    <n v="2013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1-113124"/>
    <n v="2011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4-155621"/>
    <n v="2014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2-151470"/>
    <n v="2012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2-112823"/>
    <n v="2012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s v="CA-2011-108861"/>
    <n v="2011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4-114370"/>
    <n v="2014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3-158302"/>
    <n v="2013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4-145779"/>
    <n v="2014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1-131387"/>
    <n v="2011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3-154081"/>
    <n v="2013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4-118556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s v="US-2014-118556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1-126200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1-126200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1-146500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1-146500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2-169537"/>
    <n v="2012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1-100881"/>
    <n v="2011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s v="CA-2012-144043"/>
    <n v="2012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2-116512"/>
    <n v="2012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2-101000"/>
    <n v="2012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3-168557"/>
    <n v="2013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3-164196"/>
    <n v="2013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s v="CA-2012-169733"/>
    <n v="2012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s v="CA-2014-169404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s v="CA-2014-169404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s v="CA-2014-134880"/>
    <n v="2014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s v="CA-2012-145758"/>
    <n v="2012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4-158736"/>
    <n v="2014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s v="US-2013-119270"/>
    <n v="2013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1-109890"/>
    <n v="2011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3-138583"/>
    <n v="2013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s v="US-2014-118535"/>
    <n v="2014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s v="CA-2013-126284"/>
    <n v="2013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4-142391"/>
    <n v="2014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4-106824"/>
    <n v="2014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3-143154"/>
    <n v="2013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s v="CA-2012-102316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2-102316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1-164903"/>
    <n v="2011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s v="CA-2013-109400"/>
    <n v="2013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s v="CA-2013-103359"/>
    <n v="2013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3-144645"/>
    <n v="2013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4-141614"/>
    <n v="2014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s v="CA-2012-122168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s v="CA-2012-122168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3-132899"/>
    <n v="2013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s v="CA-2014-149720"/>
    <n v="2014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s v="CA-2013-141887"/>
    <n v="2013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s v="US-2013-160206"/>
    <n v="2013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4-133074"/>
    <n v="2014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4-137624"/>
    <n v="2014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s v="CA-2012-169677"/>
    <n v="2012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s v="US-2011-163146"/>
    <n v="2011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4-147354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4-147354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2-15728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s v="CA-2012-15728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s v="CA-2011-137575"/>
    <n v="2011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2-149566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s v="CA-2012-149566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s v="CA-2012-126186"/>
    <n v="2012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2-12113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s v="CA-2012-12113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s v="CA-2011-140473"/>
    <n v="2011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4-102904"/>
    <n v="2014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s v="CA-2013-102092"/>
    <n v="2013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2-117884"/>
    <n v="2012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2-117884"/>
    <n v="2012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3-123540"/>
    <n v="2013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s v="US-2014-108315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4-108315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3-13411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3-13411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3-136581"/>
    <n v="2013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3-162222"/>
    <n v="2013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s v="CA-2011-121629"/>
    <n v="2011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2-164623"/>
    <n v="2012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s v="CA-2011-159849"/>
    <n v="2011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s v="CA-2014-101273"/>
    <n v="2014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4-106747"/>
    <n v="2014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4-146164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4-146164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3-111605"/>
    <n v="2013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1-104808"/>
    <n v="2011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4-132927"/>
    <n v="2014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4-162012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4-162012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2-138492"/>
    <n v="2012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4-145338"/>
    <n v="2014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4-126676"/>
    <n v="2014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4-101700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s v="CA-2014-101700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4-159667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4-159667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s v="CA-2011-111934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s v="CA-2011-111934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s v="US-2013-117387"/>
    <n v="2013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1-133949"/>
    <n v="2011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4-162936"/>
    <n v="2014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s v="CA-2014-123624"/>
    <n v="2014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3-146437"/>
    <n v="2013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s v="CA-2013-138233"/>
    <n v="2013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s v="CA-2014-117513"/>
    <n v="2014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4-132437"/>
    <n v="2014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s v="US-2014-119319"/>
    <n v="2014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4-104318"/>
    <n v="2014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3-114230"/>
    <n v="2013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s v="CA-2012-136147"/>
    <n v="2012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2-136147"/>
    <n v="2012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s v="CA-2012-156118"/>
    <n v="2012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4-159793"/>
    <n v="2014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1-160094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1-160094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s v="CA-2014-151281"/>
    <n v="2014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4-118346"/>
    <n v="2014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s v="CA-2011-129819"/>
    <n v="2011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4-148551"/>
    <n v="2014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4-147767"/>
    <n v="2014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3-113341"/>
    <n v="2013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2-131842"/>
    <n v="2012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3-164574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s v="CA-2013-164574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3-168361"/>
    <n v="2013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3-153185"/>
    <n v="2013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4-124765"/>
    <n v="2014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s v="CA-2014-126634"/>
    <n v="2014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s v="CA-2013-118500"/>
    <n v="2013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s v="CA-2013-163951"/>
    <n v="2013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s v="CA-2013-149916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3-149916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2-158918"/>
    <n v="2012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s v="US-2011-15961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1-15961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4-141705"/>
    <n v="2014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3-112739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3-112739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3-14380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3-14380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s v="CA-2011-133634"/>
    <n v="2011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s v="CA-2014-101665"/>
    <n v="2014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s v="CA-2013-155446"/>
    <n v="2013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4-137323"/>
    <n v="2014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1-101427"/>
    <n v="2011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3-118311"/>
    <n v="2013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s v="US-2011-112795"/>
    <n v="2011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s v="CA-2014-127096"/>
    <n v="2014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s v="CA-2012-133494"/>
    <n v="2012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3-111318"/>
    <n v="2013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1-132745"/>
    <n v="2011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s v="CA-2011-146815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1-146815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1-105648"/>
    <n v="2011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2-145422"/>
    <n v="2012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4-136623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4-136623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4-121678"/>
    <n v="2014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3-135209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s v="US-2013-135209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4-148145"/>
    <n v="2014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2-111017"/>
    <n v="2012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1-169390"/>
    <n v="2011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3-168774"/>
    <n v="2013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s v="CA-2014-161592"/>
    <n v="2014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s v="US-2014-131961"/>
    <n v="2014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4-131961"/>
    <n v="2014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3-102498"/>
    <n v="2013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2-113222"/>
    <n v="2012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s v="US-2012-144771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s v="US-2012-144771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2-162376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s v="CA-2012-162376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2-163825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2-163825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3-1056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3-1056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s v="CA-2013-159891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3-159891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3-112578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s v="CA-2013-112578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2-151722"/>
    <n v="2012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3-151148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3-151148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4-115882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4-115882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s v="CA-2012-132276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2-132276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3-163636"/>
    <n v="2013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s v="CA-2013-10281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3-10281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s v="CA-2014-135377"/>
    <n v="2014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2-165813"/>
    <n v="2012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2-133585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2-133585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3-116911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3-116911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4-129224"/>
    <n v="2014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4-126914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4-126914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2-169572"/>
    <n v="2012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s v="CA-2014-162075"/>
    <n v="2014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s v="CA-2013-106397"/>
    <n v="2013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s v="CA-2013-106397"/>
    <n v="2013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3-150140"/>
    <n v="2013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s v="CA-2011-116666"/>
    <n v="2011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4-148992"/>
    <n v="2014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s v="CA-2013-140935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s v="CA-2013-140935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1-157644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1-157644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s v="US-2014-100398"/>
    <n v="2014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3-113082"/>
    <n v="2013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s v="CA-2014-120614"/>
    <n v="2014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3-140172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3-140172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2-127754"/>
    <n v="2012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s v="CA-2012-142930"/>
    <n v="2012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s v="CA-2014-117156"/>
    <n v="2014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s v="CA-2012-115399"/>
    <n v="2012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s v="US-2011-157847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s v="US-2011-157847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s v="CA-2012-115168"/>
    <n v="2012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s v="CA-2011-109680"/>
    <n v="2011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s v="CA-2013-167983"/>
    <n v="2013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2-145324"/>
    <n v="2012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s v="CA-2012-153423"/>
    <n v="2012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3-112396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3-112396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s v="CA-2011-141173"/>
    <n v="2011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1-119977"/>
    <n v="2011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s v="US-2012-115343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2-115343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4-163671"/>
    <n v="2014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4-114356"/>
    <n v="2014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s v="CA-2012-158148"/>
    <n v="2012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1-120411"/>
    <n v="2011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1-120411"/>
    <n v="2011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3-158260"/>
    <n v="2013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1-105137"/>
    <n v="2011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1-105137"/>
    <n v="2011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4-142489"/>
    <n v="2014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3-141264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3-141264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4-126928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s v="CA-2014-126928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2-107944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2-107944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3-135594"/>
    <n v="2013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4-115252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4-115252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1-169642"/>
    <n v="2011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s v="CA-2014-103968"/>
    <n v="2014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3-147256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3-147256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3-162159"/>
    <n v="2013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2-111038"/>
    <n v="2012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1-124723"/>
    <n v="2011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2-163237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3-139934"/>
    <n v="2013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n v="2012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s v="CA-2014-160661"/>
    <n v="2014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1-160276"/>
    <n v="2011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s v="CA-2011-132983"/>
    <n v="2011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3-145709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3-145709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4-133928"/>
    <n v="2014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2-143616"/>
    <n v="2012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s v="CA-2014-143252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4-143252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3-102134"/>
    <n v="2013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4-130036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s v="CA-2014-130036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1-130918"/>
    <n v="2011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3-159023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3-159023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s v="CA-2014-111717"/>
    <n v="2014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1-154592"/>
    <n v="2011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s v="CA-2011-128622"/>
    <n v="2011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s v="CA-2014-148355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s v="CA-2014-148355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s v="CA-2011-132913"/>
    <n v="2011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1-156790"/>
    <n v="2011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1-126480"/>
    <n v="2011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s v="CA-2014-105620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4-105620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4-106691"/>
    <n v="2014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3-134180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3-134180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1-166730"/>
    <n v="2011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s v="CA-2014-157469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4-157469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s v="CA-2014-122308"/>
    <n v="2014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1-149034"/>
    <n v="2011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4-159226"/>
    <n v="2014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1-119529"/>
    <n v="2011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s v="CA-2012-150413"/>
    <n v="2012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1-108182"/>
    <n v="2011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s v="US-2012-128587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2-128587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4-139577"/>
    <n v="2014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4-159100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4-159100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s v="CA-2011-109043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s v="CA-2011-109043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4-116491"/>
    <n v="2014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4-122763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s v="CA-2014-122763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s v="CA-2014-137785"/>
    <n v="2014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1-133389"/>
    <n v="2011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1-103807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1-103807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2-102855"/>
    <n v="2012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2-102855"/>
    <n v="2012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4-106047"/>
    <n v="2014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4-127803"/>
    <n v="2014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s v="CA-2012-137071"/>
    <n v="2012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s v="CA-2013-121447"/>
    <n v="2013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4-143084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s v="CA-2014-143084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3-13163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3-13163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3-161361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3-161361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1-100706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s v="CA-2011-100706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s v="CA-2012-129525"/>
    <n v="2012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3-141880"/>
    <n v="2013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2-165799"/>
    <n v="2012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3-152415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3-152415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1-138198"/>
    <n v="2011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4-128041"/>
    <n v="2014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4-128041"/>
    <n v="2014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s v="CA-2014-105823"/>
    <n v="2014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1-152268"/>
    <n v="2011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2-148873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2-148873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2-16649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s v="CA-2012-16649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s v="CA-2014-157420"/>
    <n v="2014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3-117121"/>
    <n v="2013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1-138177"/>
    <n v="2011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1-114335"/>
    <n v="2011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2-168760"/>
    <n v="2012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3-168830"/>
    <n v="2013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s v="CA-2011-124513"/>
    <n v="2011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s v="CA-2012-165554"/>
    <n v="2012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4-117009"/>
    <n v="2014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s v="CA-2012-128993"/>
    <n v="2012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s v="CA-2012-160227"/>
    <n v="2012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2-149097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s v="CA-2012-149097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3-132304"/>
    <n v="2013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s v="CA-2012-136420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2-136420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s v="CA-2013-101623"/>
    <n v="2013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s v="CA-2014-152968"/>
    <n v="2014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3-150077"/>
    <n v="2013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s v="CA-2013-106278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s v="CA-2013-106278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4-147550"/>
    <n v="2014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2-136105"/>
    <n v="2012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3-142524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s v="CA-2013-142524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1-136336"/>
    <n v="2011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s v="US-2012-136259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2-136259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1-124625"/>
    <n v="2011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3-108105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3-108105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4-166898"/>
    <n v="2014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4-166898"/>
    <n v="2014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s v="CA-2014-169005"/>
    <n v="2014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s v="CA-2012-104038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2-104038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s v="CA-2013-126102"/>
    <n v="2013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3-143406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3-143406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2-150308"/>
    <n v="2012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3-131093"/>
    <n v="2013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4-148831"/>
    <n v="2014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2-162950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s v="CA-2012-162950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s v="US-2011-158365"/>
    <n v="2011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s v="CA-2013-135461"/>
    <n v="2013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3-155971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s v="US-2013-155971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s v="CA-2014-122007"/>
    <n v="2014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4-162250"/>
    <n v="2014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s v="US-2013-158288"/>
    <n v="2013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3-128916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s v="CA-2013-128916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s v="CA-2012-157028"/>
    <n v="2012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4-112473"/>
    <n v="2014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4-147655"/>
    <n v="2014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3-130911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3-130911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4-100055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s v="CA-2014-100055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2-157805"/>
    <n v="2012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1-12340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s v="CA-2011-12340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s v="CA-2011-106971"/>
    <n v="2011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4-123029"/>
    <n v="2014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3-139409"/>
    <n v="2013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2-126970"/>
    <n v="2012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s v="US-2011-157070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1-157070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s v="CA-2013-132990"/>
    <n v="2013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1-102645"/>
    <n v="2011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s v="CA-2013-118934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3-118934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3-160108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3-160108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s v="CA-2012-164007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2-164007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3-140571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s v="CA-2013-140571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4-119424"/>
    <n v="2014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4-119424"/>
    <n v="2014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s v="CA-2013-118178"/>
    <n v="2013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3-166618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3-166618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s v="CA-2012-141810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2-141810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1-146843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1-146843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3-152688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3-152688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3-153836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s v="CA-2013-153836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3-104689"/>
    <n v="2013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3-146423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s v="CA-2013-146423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s v="CA-2014-140781"/>
    <n v="2014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4-141747"/>
    <n v="2014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4-142776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s v="CA-2014-142776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2-167479"/>
    <n v="2012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s v="CA-2011-144071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1-144071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s v="US-2014-120908"/>
    <n v="2014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3-152646"/>
    <n v="2013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s v="CA-2014-103765"/>
    <n v="2014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4-118157"/>
    <n v="2014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s v="US-2012-164238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s v="US-2012-164238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4-140515"/>
    <n v="2014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1-153619"/>
    <n v="2011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s v="CA-2014-133718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4-133718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1-148383"/>
    <n v="2011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4-138156"/>
    <n v="2014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s v="CA-2014-130106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s v="CA-2014-130106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s v="CA-2013-12776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s v="CA-2013-12776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s v="CA-2013-105354"/>
    <n v="2013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4-155712"/>
    <n v="2014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4-102309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4-102309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4-167976"/>
    <n v="2014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s v="CA-2014-111388"/>
    <n v="2014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s v="CA-2012-124499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s v="CA-2012-124499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4-128118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4-128118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1-125759"/>
    <n v="2011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s v="CA-2012-151869"/>
    <n v="2012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2-151869"/>
    <n v="2012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s v="US-2014-102183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s v="US-2014-102183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3-100510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s v="CA-2013-100510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s v="CA-2014-146983"/>
    <n v="2014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1-134054"/>
    <n v="2011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3-1132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3-1132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3-166772"/>
    <n v="2013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s v="US-2014-152898"/>
    <n v="2014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3-160486"/>
    <n v="2013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4-102218"/>
    <n v="2014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s v="CA-2011-161032"/>
    <n v="2011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2-102778"/>
    <n v="2012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4-154011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4-154011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4-165456"/>
    <n v="2014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1-111857"/>
    <n v="2011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s v="CA-2011-163650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s v="CA-2011-163650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4-124114"/>
    <n v="2014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4-116505"/>
    <n v="2014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4-16134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4-16134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2-137603"/>
    <n v="2012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3-102141"/>
    <n v="2013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4-148642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s v="CA-2014-148642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s v="CA-2012-111948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2-111948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3-16190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s v="CA-2013-16190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4-124940"/>
    <n v="2014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3-111563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3-111563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s v="CA-2012-164497"/>
    <n v="2012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2-153283"/>
    <n v="2012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s v="CA-2013-108056"/>
    <n v="2013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4-12772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4-12772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4-110198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4-110198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s v="CA-2014-130715"/>
    <n v="2014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3-119123"/>
    <n v="2013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3-114860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3-114860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s v="CA-2013-159009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3-159009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4-148411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4-148411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s v="US-2011-166828"/>
    <n v="2011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s v="CA-2011-108147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1-108147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3-154998"/>
    <n v="2013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s v="CA-2014-113460"/>
    <n v="2014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s v="CA-2014-102820"/>
    <n v="2014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3-149671"/>
    <n v="2013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s v="CA-2012-126347"/>
    <n v="2012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s v="CA-2014-108756"/>
    <n v="2014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4-155362"/>
    <n v="2014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s v="CA-2013-117625"/>
    <n v="2013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4-100433"/>
    <n v="2014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s v="CA-2014-163097"/>
    <n v="2014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s v="CA-2012-163734"/>
    <n v="2012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4-162474"/>
    <n v="2014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2-130848"/>
    <n v="2012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3-103128"/>
    <n v="2013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s v="CA-2012-167696"/>
    <n v="2012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s v="CA-2011-159814"/>
    <n v="2011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3-105459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3-105459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4-141663"/>
    <n v="2014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s v="CA-2011-152618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1-152618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s v="CA-2014-162789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4-162789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s v="US-2014-110149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4-110149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s v="CA-2013-108959"/>
    <n v="2013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2-164777"/>
    <n v="2012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s v="CA-2013-132017"/>
    <n v="2013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s v="CA-2011-148285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s v="CA-2011-148285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s v="CA-2014-152926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4-152926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1-116246"/>
    <n v="2011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3-160479"/>
    <n v="2013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s v="CA-2011-167486"/>
    <n v="2011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1-152100"/>
    <n v="2011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2-166219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s v="CA-2012-166219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2-111864"/>
    <n v="2012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s v="CA-2012-160787"/>
    <n v="2012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4-107853"/>
    <n v="2014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s v="CA-2014-126144"/>
    <n v="2014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1-154655"/>
    <n v="2011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1-100391"/>
    <n v="2011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s v="CA-2011-165477"/>
    <n v="2011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4-165904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s v="CA-2014-165904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2-104052"/>
    <n v="2012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2-168277"/>
    <n v="2012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s v="CA-2013-158617"/>
    <n v="2013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s v="CA-2014-136882"/>
    <n v="2014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3-148957"/>
    <n v="2013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s v="CA-2011-140032"/>
    <n v="2011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4-145506"/>
    <n v="2014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3-140977"/>
    <n v="2013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4-15185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4-15185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1-138240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1-138240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1-101833"/>
    <n v="2011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s v="CA-2011-100867"/>
    <n v="2011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4-109610"/>
    <n v="2014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1-156545"/>
    <n v="2011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1-109127"/>
    <n v="2011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s v="CA-2013-126858"/>
    <n v="2013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4-150504"/>
    <n v="2014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2-158351"/>
    <n v="2012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1-122679"/>
    <n v="2011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s v="CA-2013-164770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3-164770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s v="CA-2014-130505"/>
    <n v="2014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4-125213"/>
    <n v="2014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s v="CA-2012-156566"/>
    <n v="2012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3-102232"/>
    <n v="2013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4-111738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4-111738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4-163188"/>
    <n v="2014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3-105207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3-105207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s v="US-2013-123610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3-123610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s v="CA-2013-149237"/>
    <n v="2013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s v="US-2012-158589"/>
    <n v="2012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s v="CA-2013-101329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s v="CA-2013-101329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s v="CA-2013-113607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s v="CA-2013-113607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3-105263"/>
    <n v="2013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1-130575"/>
    <n v="2011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4-142461"/>
    <n v="2014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3-125220"/>
    <n v="2013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1-100293"/>
    <n v="2011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s v="CA-2011-154165"/>
    <n v="2011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4-104451"/>
    <n v="2014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3-101189"/>
    <n v="2013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4-101637"/>
    <n v="2014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s v="CA-2014-111759"/>
    <n v="2014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s v="CA-2014-102729"/>
    <n v="2014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4-124191"/>
    <n v="2014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3-148747"/>
    <n v="2013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4-169488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4-169488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s v="CA-2012-135727"/>
    <n v="2012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1-166590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s v="CA-2011-166590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s v="CA-2012-160864"/>
    <n v="2012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2-147690"/>
    <n v="2012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s v="CA-2012-163923"/>
    <n v="2012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3-125724"/>
    <n v="2013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2-111612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s v="CA-2012-111612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s v="CA-2012-156853"/>
    <n v="2012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s v="CA-2011-103086"/>
    <n v="2011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s v="CA-2012-161242"/>
    <n v="2012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4-104388"/>
    <n v="2014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s v="CA-2012-148495"/>
    <n v="2012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3-107475"/>
    <n v="2013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s v="CA-2014-116127"/>
    <n v="2014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4-132584"/>
    <n v="2014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3-160598"/>
    <n v="2013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s v="CA-2013-108630"/>
    <n v="2013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4-129203"/>
    <n v="2014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4-110940"/>
    <n v="2014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1-119172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1-119172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3-105452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3-105452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4-108931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s v="CA-2014-108931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s v="CA-2012-149517"/>
    <n v="2012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s v="CA-2012-116841"/>
    <n v="2012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4-107797"/>
    <n v="2014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s v="CA-2013-117604"/>
    <n v="2013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s v="CA-2011-130155"/>
    <n v="2011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3-129861"/>
    <n v="2013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2-138625"/>
    <n v="2012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s v="US-2014-122672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4-122672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4-117128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4-117128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s v="CA-2013-130638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3-130638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s v="CA-2014-144365"/>
    <n v="2014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s v="CA-2013-110086"/>
    <n v="2013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3-140256"/>
    <n v="2013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4-103520"/>
    <n v="2014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s v="CA-2011-139283"/>
    <n v="2011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1-118192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s v="CA-2011-118192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3-168844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3-168844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4-154809"/>
    <n v="2014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1-124702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1-124702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4-125808"/>
    <n v="2014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s v="CA-2012-116638"/>
    <n v="2012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1-150518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1-150518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4-161893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4-161893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1-100860"/>
    <n v="2011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s v="CA-2014-132619"/>
    <n v="2014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2-120957"/>
    <n v="2012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s v="CA-2014-1574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4-1574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3-126270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3-126270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4-145275"/>
    <n v="2014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s v="CA-2012-133396"/>
    <n v="2012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s v="US-2014-140312"/>
    <n v="2014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s v="CA-2013-114867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s v="CA-2013-114867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s v="US-2011-164644"/>
    <n v="2011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3-137393"/>
    <n v="2013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1-120145"/>
    <n v="2011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3-144785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s v="CA-2013-144785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2-130113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2-130113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s v="CA-2014-118668"/>
    <n v="2014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4-116498"/>
    <n v="2014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4-130603"/>
    <n v="2014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4-135986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s v="US-2014-135986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s v="CA-2014-140536"/>
    <n v="2014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s v="CA-2012-130183"/>
    <n v="2012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2-107902"/>
    <n v="2012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4-130148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s v="CA-2014-130148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s v="US-2013-151260"/>
    <n v="2013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1-144281"/>
    <n v="2011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3-122511"/>
    <n v="2013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3-105291"/>
    <n v="2013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4-125990"/>
    <n v="2014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3-116379"/>
    <n v="2013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3-144477"/>
    <n v="2013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3-108210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3-108210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4-166835"/>
    <n v="2014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s v="CA-2013-119641"/>
    <n v="2013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3-105781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3-105781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1-101364"/>
    <n v="2011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2-117898"/>
    <n v="2012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s v="CA-2014-142293"/>
    <n v="2014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s v="CA-2011-111962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1-111962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s v="CA-2014-124261"/>
    <n v="2014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1-128062"/>
    <n v="2011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2-100069"/>
    <n v="2012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2-117086"/>
    <n v="2012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4-131303"/>
    <n v="2014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s v="CA-2013-137127"/>
    <n v="2013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s v="CA-2014-141782"/>
    <n v="2014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s v="CA-2014-137505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4-137505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1-140914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s v="US-2011-140914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3-158358"/>
    <n v="2013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3-11339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3-11339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s v="US-2013-158680"/>
    <n v="2013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3-146913"/>
    <n v="2013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4-159135"/>
    <n v="2014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1-123855"/>
    <n v="2011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4-101959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4-101959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s v="CA-2014-102659"/>
    <n v="2014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4-142328"/>
    <n v="2014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3-104983"/>
    <n v="2013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s v="CA-2013-160234"/>
    <n v="2013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3-153178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3-153178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2-155635"/>
    <n v="2012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1-114377"/>
    <n v="2011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3-125920"/>
    <n v="2013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4-137918"/>
    <n v="2014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3-136322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3-136322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4-107209"/>
    <n v="2014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4-145093"/>
    <n v="2014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1-139640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s v="US-2011-139640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s v="CA-2014-169999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4-169999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4-152842"/>
    <n v="2014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1-113257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1-113257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1-133963"/>
    <n v="2011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s v="CA-2014-130302"/>
    <n v="2014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3-126627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3-126627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1-142979"/>
    <n v="2011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4-138870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4-138870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s v="CA-2011-120950"/>
    <n v="2011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s v="CA-2012-164301"/>
    <n v="2012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s v="US-2012-116981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2-116981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4-146269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4-146269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s v="CA-2013-100587"/>
    <n v="2013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s v="CA-2013-166653"/>
    <n v="2013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2-130855"/>
    <n v="2012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3-122581"/>
    <n v="2013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2-104297"/>
    <n v="2012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s v="CA-2011-153927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s v="CA-2011-153927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1-146997"/>
    <n v="2011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4-169607"/>
    <n v="2014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s v="CA-2012-127544"/>
    <n v="2012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4-166499"/>
    <n v="2014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1-115049"/>
    <n v="2011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1-156342"/>
    <n v="2011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s v="CA-2013-112830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3-112830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s v="US-2011-117380"/>
    <n v="2011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1-122609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1-122609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s v="US-2011-157231"/>
    <n v="2011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s v="CA-2012-132388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2-132388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2-105508"/>
    <n v="2012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3-149272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3-149272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1-111360"/>
    <n v="2011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4-162124"/>
    <n v="2014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s v="CA-2013-129630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s v="CA-2013-129630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s v="CA-2011-166555"/>
    <n v="2011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3-114405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3-114405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4-132955"/>
    <n v="2014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s v="CA-2013-164889"/>
    <n v="2013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4-164028"/>
    <n v="2014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1-143371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1-143371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2-145415"/>
    <n v="2012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s v="CA-2011-11115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s v="CA-2011-11115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s v="CA-2014-137421"/>
    <n v="2014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4-141446"/>
    <n v="2014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2-168088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s v="CA-2012-168088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2-143700"/>
    <n v="2012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2-103772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2-103772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3-130225"/>
    <n v="2013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2-151435"/>
    <n v="2012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s v="CA-2014-163566"/>
    <n v="2014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s v="US-2013-157728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3-157728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s v="CA-2012-100251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s v="CA-2012-100251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3-125794"/>
    <n v="2013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4-163629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4-163629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s v="CA-2011-110422"/>
    <n v="2011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4-119914"/>
    <n v="2014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1547F-C168-4E17-9726-D6436F51F908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17">
  <location ref="A3:C16" firstHeaderRow="0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 numFmtId="44"/>
  </dataFields>
  <formats count="3">
    <format dxfId="4">
      <pivotArea collapsedLevelsAreSubtotals="1" fieldPosition="0">
        <references count="2">
          <reference field="4294967294" count="1" selected="0">
            <x v="0"/>
          </reference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outline="0" collapsedLevelsAreSubtotals="1" fieldPosition="0"/>
    </format>
  </format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22C36-6B8F-4931-BCA5-59A977BD8AD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6FE00-20E1-4507-B18B-09E3E29609E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D865C-C160-4F2E-987B-F2242B81C80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BBD39-0253-48B3-B877-EB57AE27856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6"/>
  </rowFields>
  <rowItems count="6">
    <i>
      <x v="13"/>
    </i>
    <i>
      <x v="5"/>
    </i>
    <i>
      <x v="14"/>
    </i>
    <i>
      <x v="16"/>
    </i>
    <i>
      <x v="3"/>
    </i>
    <i t="grand">
      <x/>
    </i>
  </rowItems>
  <colItems count="1">
    <i/>
  </colItems>
  <dataFields count="1">
    <dataField name="Sum of Sales" fld="18" baseField="1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9D7BE-DF4A-443D-A0AC-E64FA4700FF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D89F2-1C3A-4ADE-A153-B4BCF7452FA4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M3:N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t margin" fld="25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622D3-4522-43D9-A8CB-797B8297CE73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J3:K16" firstHeaderRow="1" firstDataRow="1" firstDataCol="1"/>
  <pivotFields count="26">
    <pivotField showAll="0"/>
    <pivotField dataField="1"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38E80-C2C9-481D-8706-FEDB98488ACF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3:H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48E17-10F3-4D09-9486-716C5A295763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D3:E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A585E-B862-4F27-B92D-8C15B3C6F33A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8" firstHeaderRow="0" firstDataRow="1" firstDataCol="1"/>
  <pivotFields count="26">
    <pivotField showAll="0"/>
    <pivotField dataField="1"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4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t margin" fld="2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DA14FA-9295-4C7C-9123-5E8EE8F79217}" name="Table4" displayName="Table4" ref="A1:V2122" totalsRowShown="0">
  <autoFilter ref="A1:V2122" xr:uid="{11DA14FA-9295-4C7C-9123-5E8EE8F79217}"/>
  <tableColumns count="22">
    <tableColumn id="1" xr3:uid="{2060DE9B-2098-480F-8C53-8AE77FA72D08}" name="Row ID"/>
    <tableColumn id="2" xr3:uid="{20B274E3-B597-489F-85BB-2F503546D167}" name="Order ID"/>
    <tableColumn id="3" xr3:uid="{BB81778C-036C-4FF0-9C20-BBFE20075101}" name="Year"/>
    <tableColumn id="4" xr3:uid="{8938384F-2926-4975-B2D5-41D20A0481E3}" name="Order Date" dataDxfId="1"/>
    <tableColumn id="5" xr3:uid="{54C35C44-BEC1-4A0B-8AC3-5876A9086D96}" name="Ship Date" dataDxfId="0"/>
    <tableColumn id="6" xr3:uid="{F6C8A3C8-05D6-4C64-B80A-E7308ED9F75E}" name="Ship Mode"/>
    <tableColumn id="7" xr3:uid="{86ED475A-4FA7-4899-A42A-C0F3DBB81C5D}" name="Customer ID"/>
    <tableColumn id="8" xr3:uid="{A0B3B329-9347-4DF7-BE96-BFBAC6CB30F7}" name="Customer Name"/>
    <tableColumn id="9" xr3:uid="{42D062CC-C762-4739-85DF-E09844AC7E5A}" name="Segment"/>
    <tableColumn id="10" xr3:uid="{112C9B87-D9D5-40F6-9BCB-A78A0B291204}" name="Country"/>
    <tableColumn id="11" xr3:uid="{84537254-562E-4FBF-A080-AC91153520C5}" name="City"/>
    <tableColumn id="12" xr3:uid="{ADDED3D0-70EB-4701-8EEB-44094D6DAA24}" name="State"/>
    <tableColumn id="13" xr3:uid="{A64F430F-8E77-4524-AA72-34CF9DF3820D}" name="Postal Code"/>
    <tableColumn id="14" xr3:uid="{11A74C4B-F1AD-4EF5-9B63-2DA89CC19080}" name="Region"/>
    <tableColumn id="15" xr3:uid="{CC8FF147-E18E-4BC0-A77C-A1D9F69C3F88}" name="Product ID"/>
    <tableColumn id="16" xr3:uid="{3D944ABF-A125-4C86-859D-E2F085D5AE2A}" name="Category"/>
    <tableColumn id="17" xr3:uid="{11416018-FD95-41D2-BA16-5E97B709FC45}" name="Sub-Category"/>
    <tableColumn id="18" xr3:uid="{472DF5EC-1EA1-485C-AFC0-9ECAB667B8A7}" name="Product Name"/>
    <tableColumn id="19" xr3:uid="{A8878288-15E2-4004-82E3-298664906C93}" name="Sales"/>
    <tableColumn id="20" xr3:uid="{592C7EE1-D996-442D-B0F3-8315E787B359}" name="Quantity"/>
    <tableColumn id="21" xr3:uid="{BD8F4151-2A59-4D0F-A52D-6655E93180BB}" name="Discount"/>
    <tableColumn id="22" xr3:uid="{3AB80B27-ED4A-44CF-8BBB-DCCCF4CCE9E5}" name="Profit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TableStyleMedium6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D4B82-516F-4E0D-9D92-3AA852D565BE}">
  <dimension ref="A3:C16"/>
  <sheetViews>
    <sheetView workbookViewId="0">
      <selection activeCell="L22" sqref="L22"/>
    </sheetView>
  </sheetViews>
  <sheetFormatPr defaultRowHeight="14.4" x14ac:dyDescent="0.3"/>
  <cols>
    <col min="1" max="1" width="12.44140625" bestFit="1" customWidth="1"/>
    <col min="2" max="2" width="11.21875" bestFit="1" customWidth="1"/>
    <col min="3" max="3" width="11.6640625" bestFit="1" customWidth="1"/>
  </cols>
  <sheetData>
    <row r="3" spans="1:3" x14ac:dyDescent="0.3">
      <c r="A3" s="7" t="s">
        <v>10933</v>
      </c>
      <c r="B3" s="6" t="s">
        <v>10951</v>
      </c>
      <c r="C3" s="14" t="s">
        <v>10952</v>
      </c>
    </row>
    <row r="4" spans="1:3" x14ac:dyDescent="0.3">
      <c r="A4" s="9" t="s">
        <v>10936</v>
      </c>
      <c r="B4" s="19">
        <v>95365.937600000019</v>
      </c>
      <c r="C4" s="29">
        <v>9199.2699999999986</v>
      </c>
    </row>
    <row r="5" spans="1:3" x14ac:dyDescent="0.3">
      <c r="A5" s="10" t="s">
        <v>10937</v>
      </c>
      <c r="B5" s="20">
        <v>60172.649400000024</v>
      </c>
      <c r="C5" s="30">
        <v>10288.898699999991</v>
      </c>
    </row>
    <row r="6" spans="1:3" x14ac:dyDescent="0.3">
      <c r="A6" s="10" t="s">
        <v>10938</v>
      </c>
      <c r="B6" s="20">
        <v>199252.98399999991</v>
      </c>
      <c r="C6" s="30">
        <v>26806.573700000015</v>
      </c>
    </row>
    <row r="7" spans="1:3" x14ac:dyDescent="0.3">
      <c r="A7" s="10" t="s">
        <v>10939</v>
      </c>
      <c r="B7" s="20">
        <v>141851.5674</v>
      </c>
      <c r="C7" s="30">
        <v>13437.806799999998</v>
      </c>
    </row>
    <row r="8" spans="1:3" x14ac:dyDescent="0.3">
      <c r="A8" s="10" t="s">
        <v>10940</v>
      </c>
      <c r="B8" s="20">
        <v>156122.28669999994</v>
      </c>
      <c r="C8" s="30">
        <v>22308.51279999999</v>
      </c>
    </row>
    <row r="9" spans="1:3" x14ac:dyDescent="0.3">
      <c r="A9" s="10" t="s">
        <v>10941</v>
      </c>
      <c r="B9" s="20">
        <v>147082.61130000011</v>
      </c>
      <c r="C9" s="30">
        <v>20899.334500000012</v>
      </c>
    </row>
    <row r="10" spans="1:3" x14ac:dyDescent="0.3">
      <c r="A10" s="10" t="s">
        <v>10942</v>
      </c>
      <c r="B10" s="20">
        <v>149580.83800000031</v>
      </c>
      <c r="C10" s="30">
        <v>13535.38299999998</v>
      </c>
    </row>
    <row r="11" spans="1:3" x14ac:dyDescent="0.3">
      <c r="A11" s="10" t="s">
        <v>10943</v>
      </c>
      <c r="B11" s="20">
        <v>159589.45099999988</v>
      </c>
      <c r="C11" s="30">
        <v>21896.715399999972</v>
      </c>
    </row>
    <row r="12" spans="1:3" x14ac:dyDescent="0.3">
      <c r="A12" s="10" t="s">
        <v>10944</v>
      </c>
      <c r="B12" s="20">
        <v>309770.09970000025</v>
      </c>
      <c r="C12" s="30">
        <v>37293.192500000034</v>
      </c>
    </row>
    <row r="13" spans="1:3" x14ac:dyDescent="0.3">
      <c r="A13" s="10" t="s">
        <v>10945</v>
      </c>
      <c r="B13" s="20">
        <v>197115.20170000009</v>
      </c>
      <c r="C13" s="30">
        <v>31469.663800000035</v>
      </c>
    </row>
    <row r="14" spans="1:3" x14ac:dyDescent="0.3">
      <c r="A14" s="10" t="s">
        <v>10946</v>
      </c>
      <c r="B14" s="20">
        <v>349120.07400000008</v>
      </c>
      <c r="C14" s="30">
        <v>35825.536599999927</v>
      </c>
    </row>
    <row r="15" spans="1:3" x14ac:dyDescent="0.3">
      <c r="A15" s="10" t="s">
        <v>10947</v>
      </c>
      <c r="B15" s="20">
        <v>332177.15950000001</v>
      </c>
      <c r="C15" s="30">
        <v>43436.13390000003</v>
      </c>
    </row>
    <row r="16" spans="1:3" x14ac:dyDescent="0.3">
      <c r="A16" s="12" t="s">
        <v>10934</v>
      </c>
      <c r="B16" s="22">
        <v>2297200.8603000008</v>
      </c>
      <c r="C16" s="31">
        <v>286397.02169999998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6DB02-B7CF-4E61-8741-97F8EDBB3A44}">
  <dimension ref="A3:G7"/>
  <sheetViews>
    <sheetView workbookViewId="0">
      <selection activeCell="P17" sqref="P17"/>
    </sheetView>
  </sheetViews>
  <sheetFormatPr defaultRowHeight="14.4" x14ac:dyDescent="0.3"/>
  <cols>
    <col min="1" max="1" width="13.109375" bestFit="1" customWidth="1"/>
    <col min="2" max="2" width="12" bestFit="1" customWidth="1"/>
    <col min="6" max="6" width="13.21875" customWidth="1"/>
    <col min="7" max="7" width="12.21875" customWidth="1"/>
  </cols>
  <sheetData>
    <row r="3" spans="1:7" x14ac:dyDescent="0.3">
      <c r="A3" s="7" t="s">
        <v>10933</v>
      </c>
      <c r="B3" s="8" t="s">
        <v>10952</v>
      </c>
      <c r="F3" s="23" t="s">
        <v>10953</v>
      </c>
      <c r="G3" s="23" t="s">
        <v>10954</v>
      </c>
    </row>
    <row r="4" spans="1:7" x14ac:dyDescent="0.3">
      <c r="A4" s="9" t="s">
        <v>32</v>
      </c>
      <c r="B4" s="8">
        <v>18451.272799999992</v>
      </c>
      <c r="F4" t="str">
        <f>A4</f>
        <v>Furniture</v>
      </c>
      <c r="G4" s="24">
        <f>GETPIVOTDATA("Profit",$A$3,"Category",A4)</f>
        <v>18451.272799999992</v>
      </c>
    </row>
    <row r="5" spans="1:7" x14ac:dyDescent="0.3">
      <c r="A5" s="10" t="s">
        <v>46</v>
      </c>
      <c r="B5" s="11">
        <v>122490.8008000001</v>
      </c>
      <c r="F5" t="str">
        <f t="shared" ref="F5:F7" si="0">A5</f>
        <v>Office Supplies</v>
      </c>
      <c r="G5" s="24">
        <f t="shared" ref="G5:G6" si="1">GETPIVOTDATA("Profit",$A$3,"Category",A5)</f>
        <v>122490.8008000001</v>
      </c>
    </row>
    <row r="6" spans="1:7" x14ac:dyDescent="0.3">
      <c r="A6" s="10" t="s">
        <v>71</v>
      </c>
      <c r="B6" s="11">
        <v>145454.9480999998</v>
      </c>
      <c r="F6" t="str">
        <f t="shared" si="0"/>
        <v>Technology</v>
      </c>
      <c r="G6" s="24">
        <f t="shared" si="1"/>
        <v>145454.9480999998</v>
      </c>
    </row>
    <row r="7" spans="1:7" x14ac:dyDescent="0.3">
      <c r="A7" s="12" t="s">
        <v>10934</v>
      </c>
      <c r="B7" s="13">
        <v>286397.02169999992</v>
      </c>
      <c r="F7" t="str">
        <f t="shared" si="0"/>
        <v>Grand Total</v>
      </c>
      <c r="G7" s="24">
        <v>286397.02169999998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F4DA6-D62D-43D7-8190-03C84F52DF3E}">
  <dimension ref="A1:V2122"/>
  <sheetViews>
    <sheetView workbookViewId="0">
      <selection sqref="A1:V2122"/>
    </sheetView>
  </sheetViews>
  <sheetFormatPr defaultRowHeight="14.4" x14ac:dyDescent="0.3"/>
  <cols>
    <col min="2" max="2" width="9.77734375" customWidth="1"/>
    <col min="4" max="4" width="11.88671875" customWidth="1"/>
    <col min="5" max="5" width="10.5546875" customWidth="1"/>
    <col min="6" max="6" width="11.44140625" customWidth="1"/>
    <col min="7" max="7" width="13" customWidth="1"/>
    <col min="8" max="8" width="16.109375" customWidth="1"/>
    <col min="9" max="9" width="9.88671875" customWidth="1"/>
    <col min="10" max="10" width="9.33203125" customWidth="1"/>
    <col min="13" max="13" width="12.5546875" customWidth="1"/>
    <col min="15" max="15" width="11.44140625" customWidth="1"/>
    <col min="16" max="16" width="10.21875" customWidth="1"/>
    <col min="17" max="17" width="13.77734375" customWidth="1"/>
    <col min="18" max="18" width="14.5546875" customWidth="1"/>
    <col min="20" max="20" width="9.88671875" customWidth="1"/>
    <col min="21" max="21" width="10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</v>
      </c>
      <c r="B2" t="s">
        <v>22</v>
      </c>
      <c r="C2">
        <v>2013</v>
      </c>
      <c r="D2" s="21">
        <v>41587</v>
      </c>
      <c r="E2" s="21">
        <v>41590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42420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">
      <c r="A3">
        <v>2</v>
      </c>
      <c r="B3" t="s">
        <v>22</v>
      </c>
      <c r="C3">
        <v>2013</v>
      </c>
      <c r="D3" s="21">
        <v>41587</v>
      </c>
      <c r="E3" s="21">
        <v>41590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42420</v>
      </c>
      <c r="N3" t="s">
        <v>30</v>
      </c>
      <c r="O3" t="s">
        <v>35</v>
      </c>
      <c r="P3" t="s">
        <v>32</v>
      </c>
      <c r="Q3" t="s">
        <v>36</v>
      </c>
      <c r="R3" t="s">
        <v>37</v>
      </c>
      <c r="S3">
        <v>731.93999999999994</v>
      </c>
      <c r="T3">
        <v>3</v>
      </c>
      <c r="U3">
        <v>0</v>
      </c>
      <c r="V3">
        <v>219.58199999999997</v>
      </c>
    </row>
    <row r="4" spans="1:22" x14ac:dyDescent="0.3">
      <c r="A4">
        <v>9991</v>
      </c>
      <c r="B4" t="s">
        <v>10930</v>
      </c>
      <c r="C4">
        <v>2014</v>
      </c>
      <c r="D4" s="21">
        <v>41697</v>
      </c>
      <c r="E4" s="21">
        <v>41702</v>
      </c>
      <c r="F4" t="s">
        <v>50</v>
      </c>
      <c r="G4" t="s">
        <v>643</v>
      </c>
      <c r="H4" t="s">
        <v>644</v>
      </c>
      <c r="I4" t="s">
        <v>26</v>
      </c>
      <c r="J4" t="s">
        <v>27</v>
      </c>
      <c r="K4" t="s">
        <v>1711</v>
      </c>
      <c r="L4" t="s">
        <v>43</v>
      </c>
      <c r="M4">
        <v>92627</v>
      </c>
      <c r="N4" t="s">
        <v>44</v>
      </c>
      <c r="O4" t="s">
        <v>8503</v>
      </c>
      <c r="P4" t="s">
        <v>32</v>
      </c>
      <c r="Q4" t="s">
        <v>65</v>
      </c>
      <c r="R4" t="s">
        <v>8504</v>
      </c>
      <c r="S4">
        <v>91.96</v>
      </c>
      <c r="T4">
        <v>2</v>
      </c>
      <c r="U4">
        <v>0</v>
      </c>
      <c r="V4">
        <v>15.633199999999988</v>
      </c>
    </row>
    <row r="5" spans="1:22" x14ac:dyDescent="0.3">
      <c r="A5">
        <v>4</v>
      </c>
      <c r="B5" t="s">
        <v>49</v>
      </c>
      <c r="C5">
        <v>2012</v>
      </c>
      <c r="D5" s="21">
        <v>41193</v>
      </c>
      <c r="E5" s="21">
        <v>41200</v>
      </c>
      <c r="F5" t="s">
        <v>50</v>
      </c>
      <c r="G5" t="s">
        <v>51</v>
      </c>
      <c r="H5" t="s">
        <v>52</v>
      </c>
      <c r="I5" t="s">
        <v>26</v>
      </c>
      <c r="J5" t="s">
        <v>27</v>
      </c>
      <c r="K5" t="s">
        <v>53</v>
      </c>
      <c r="L5" t="s">
        <v>54</v>
      </c>
      <c r="M5">
        <v>33311</v>
      </c>
      <c r="N5" t="s">
        <v>30</v>
      </c>
      <c r="O5" t="s">
        <v>55</v>
      </c>
      <c r="P5" t="s">
        <v>32</v>
      </c>
      <c r="Q5" t="s">
        <v>56</v>
      </c>
      <c r="R5" t="s">
        <v>57</v>
      </c>
      <c r="S5">
        <v>957.57749999999999</v>
      </c>
      <c r="T5">
        <v>5</v>
      </c>
      <c r="U5">
        <v>0.45</v>
      </c>
      <c r="V5">
        <v>-383.03100000000006</v>
      </c>
    </row>
    <row r="6" spans="1:22" x14ac:dyDescent="0.3">
      <c r="A6">
        <v>9990</v>
      </c>
      <c r="B6" t="s">
        <v>10929</v>
      </c>
      <c r="C6">
        <v>2011</v>
      </c>
      <c r="D6" s="21">
        <v>40565</v>
      </c>
      <c r="E6" s="21">
        <v>40567</v>
      </c>
      <c r="F6" t="s">
        <v>23</v>
      </c>
      <c r="G6" t="s">
        <v>4047</v>
      </c>
      <c r="H6" t="s">
        <v>4048</v>
      </c>
      <c r="I6" t="s">
        <v>26</v>
      </c>
      <c r="J6" t="s">
        <v>27</v>
      </c>
      <c r="K6" t="s">
        <v>1419</v>
      </c>
      <c r="L6" t="s">
        <v>54</v>
      </c>
      <c r="M6">
        <v>33180</v>
      </c>
      <c r="N6" t="s">
        <v>30</v>
      </c>
      <c r="O6" t="s">
        <v>4694</v>
      </c>
      <c r="P6" t="s">
        <v>32</v>
      </c>
      <c r="Q6" t="s">
        <v>65</v>
      </c>
      <c r="R6" t="s">
        <v>4695</v>
      </c>
      <c r="S6">
        <v>25.248000000000001</v>
      </c>
      <c r="T6">
        <v>3</v>
      </c>
      <c r="U6">
        <v>0.2</v>
      </c>
      <c r="V6">
        <v>4.1027999999999993</v>
      </c>
    </row>
    <row r="7" spans="1:22" x14ac:dyDescent="0.3">
      <c r="A7">
        <v>6</v>
      </c>
      <c r="B7" t="s">
        <v>61</v>
      </c>
      <c r="C7">
        <v>2011</v>
      </c>
      <c r="D7" s="21">
        <v>40703</v>
      </c>
      <c r="E7" s="21">
        <v>40708</v>
      </c>
      <c r="F7" t="s">
        <v>50</v>
      </c>
      <c r="G7" t="s">
        <v>62</v>
      </c>
      <c r="H7" t="s">
        <v>63</v>
      </c>
      <c r="I7" t="s">
        <v>26</v>
      </c>
      <c r="J7" t="s">
        <v>27</v>
      </c>
      <c r="K7" t="s">
        <v>42</v>
      </c>
      <c r="L7" t="s">
        <v>43</v>
      </c>
      <c r="M7">
        <v>90032</v>
      </c>
      <c r="N7" t="s">
        <v>44</v>
      </c>
      <c r="O7" t="s">
        <v>64</v>
      </c>
      <c r="P7" t="s">
        <v>32</v>
      </c>
      <c r="Q7" t="s">
        <v>65</v>
      </c>
      <c r="R7" t="s">
        <v>66</v>
      </c>
      <c r="S7">
        <v>48.86</v>
      </c>
      <c r="T7">
        <v>7</v>
      </c>
      <c r="U7">
        <v>0</v>
      </c>
      <c r="V7">
        <v>14.169399999999996</v>
      </c>
    </row>
    <row r="8" spans="1:22" x14ac:dyDescent="0.3">
      <c r="A8">
        <v>9981</v>
      </c>
      <c r="B8" t="s">
        <v>10923</v>
      </c>
      <c r="C8">
        <v>2012</v>
      </c>
      <c r="D8" s="21">
        <v>41158</v>
      </c>
      <c r="E8" s="21">
        <v>41161</v>
      </c>
      <c r="F8" t="s">
        <v>23</v>
      </c>
      <c r="G8" t="s">
        <v>4348</v>
      </c>
      <c r="H8" t="s">
        <v>4349</v>
      </c>
      <c r="I8" t="s">
        <v>26</v>
      </c>
      <c r="J8" t="s">
        <v>27</v>
      </c>
      <c r="K8" t="s">
        <v>4268</v>
      </c>
      <c r="L8" t="s">
        <v>736</v>
      </c>
      <c r="M8">
        <v>70506</v>
      </c>
      <c r="N8" t="s">
        <v>30</v>
      </c>
      <c r="O8" t="s">
        <v>3822</v>
      </c>
      <c r="P8" t="s">
        <v>32</v>
      </c>
      <c r="Q8" t="s">
        <v>56</v>
      </c>
      <c r="R8" t="s">
        <v>3274</v>
      </c>
      <c r="S8">
        <v>85.98</v>
      </c>
      <c r="T8">
        <v>1</v>
      </c>
      <c r="U8">
        <v>0</v>
      </c>
      <c r="V8">
        <v>22.354800000000004</v>
      </c>
    </row>
    <row r="9" spans="1:22" x14ac:dyDescent="0.3">
      <c r="A9">
        <v>9965</v>
      </c>
      <c r="B9" t="s">
        <v>10918</v>
      </c>
      <c r="C9">
        <v>2013</v>
      </c>
      <c r="D9" s="21">
        <v>41614</v>
      </c>
      <c r="E9" s="21">
        <v>41619</v>
      </c>
      <c r="F9" t="s">
        <v>23</v>
      </c>
      <c r="G9" t="s">
        <v>9874</v>
      </c>
      <c r="H9" t="s">
        <v>9875</v>
      </c>
      <c r="I9" t="s">
        <v>41</v>
      </c>
      <c r="J9" t="s">
        <v>27</v>
      </c>
      <c r="K9" t="s">
        <v>606</v>
      </c>
      <c r="L9" t="s">
        <v>245</v>
      </c>
      <c r="M9">
        <v>19711</v>
      </c>
      <c r="N9" t="s">
        <v>148</v>
      </c>
      <c r="O9" t="s">
        <v>1110</v>
      </c>
      <c r="P9" t="s">
        <v>32</v>
      </c>
      <c r="Q9" t="s">
        <v>65</v>
      </c>
      <c r="R9" t="s">
        <v>1111</v>
      </c>
      <c r="S9">
        <v>13.4</v>
      </c>
      <c r="T9">
        <v>1</v>
      </c>
      <c r="U9">
        <v>0</v>
      </c>
      <c r="V9">
        <v>6.4319999999999995</v>
      </c>
    </row>
    <row r="10" spans="1:22" x14ac:dyDescent="0.3">
      <c r="A10">
        <v>9963</v>
      </c>
      <c r="B10" t="s">
        <v>10916</v>
      </c>
      <c r="C10">
        <v>2012</v>
      </c>
      <c r="D10" s="21">
        <v>40987</v>
      </c>
      <c r="E10" s="21">
        <v>40990</v>
      </c>
      <c r="F10" t="s">
        <v>188</v>
      </c>
      <c r="G10" t="s">
        <v>3991</v>
      </c>
      <c r="H10" t="s">
        <v>3992</v>
      </c>
      <c r="I10" t="s">
        <v>102</v>
      </c>
      <c r="J10" t="s">
        <v>27</v>
      </c>
      <c r="K10" t="s">
        <v>184</v>
      </c>
      <c r="L10" t="s">
        <v>104</v>
      </c>
      <c r="M10">
        <v>77041</v>
      </c>
      <c r="N10" t="s">
        <v>105</v>
      </c>
      <c r="O10" t="s">
        <v>7052</v>
      </c>
      <c r="P10" t="s">
        <v>32</v>
      </c>
      <c r="Q10" t="s">
        <v>33</v>
      </c>
      <c r="R10" t="s">
        <v>7053</v>
      </c>
      <c r="S10">
        <v>383.46559999999994</v>
      </c>
      <c r="T10">
        <v>4</v>
      </c>
      <c r="U10">
        <v>0.32</v>
      </c>
      <c r="V10">
        <v>-67.670400000000001</v>
      </c>
    </row>
    <row r="11" spans="1:22" x14ac:dyDescent="0.3">
      <c r="A11">
        <v>9956</v>
      </c>
      <c r="B11" t="s">
        <v>10912</v>
      </c>
      <c r="C11">
        <v>2012</v>
      </c>
      <c r="D11" s="21">
        <v>41257</v>
      </c>
      <c r="E11" s="21">
        <v>41259</v>
      </c>
      <c r="F11" t="s">
        <v>23</v>
      </c>
      <c r="G11" t="s">
        <v>6798</v>
      </c>
      <c r="H11" t="s">
        <v>6799</v>
      </c>
      <c r="I11" t="s">
        <v>41</v>
      </c>
      <c r="J11" t="s">
        <v>27</v>
      </c>
      <c r="K11" t="s">
        <v>42</v>
      </c>
      <c r="L11" t="s">
        <v>43</v>
      </c>
      <c r="M11">
        <v>90045</v>
      </c>
      <c r="N11" t="s">
        <v>44</v>
      </c>
      <c r="O11" t="s">
        <v>3817</v>
      </c>
      <c r="P11" t="s">
        <v>32</v>
      </c>
      <c r="Q11" t="s">
        <v>56</v>
      </c>
      <c r="R11" t="s">
        <v>3818</v>
      </c>
      <c r="S11">
        <v>273.56799999999998</v>
      </c>
      <c r="T11">
        <v>2</v>
      </c>
      <c r="U11">
        <v>0.2</v>
      </c>
      <c r="V11">
        <v>10.258800000000008</v>
      </c>
    </row>
    <row r="12" spans="1:22" x14ac:dyDescent="0.3">
      <c r="A12">
        <v>11</v>
      </c>
      <c r="B12" t="s">
        <v>61</v>
      </c>
      <c r="C12">
        <v>2011</v>
      </c>
      <c r="D12" s="21">
        <v>40703</v>
      </c>
      <c r="E12" s="21">
        <v>40708</v>
      </c>
      <c r="F12" t="s">
        <v>50</v>
      </c>
      <c r="G12" t="s">
        <v>62</v>
      </c>
      <c r="H12" t="s">
        <v>63</v>
      </c>
      <c r="I12" t="s">
        <v>26</v>
      </c>
      <c r="J12" t="s">
        <v>27</v>
      </c>
      <c r="K12" t="s">
        <v>42</v>
      </c>
      <c r="L12" t="s">
        <v>43</v>
      </c>
      <c r="M12">
        <v>90032</v>
      </c>
      <c r="N12" t="s">
        <v>44</v>
      </c>
      <c r="O12" t="s">
        <v>80</v>
      </c>
      <c r="P12" t="s">
        <v>32</v>
      </c>
      <c r="Q12" t="s">
        <v>56</v>
      </c>
      <c r="R12" t="s">
        <v>81</v>
      </c>
      <c r="S12">
        <v>1706.1840000000002</v>
      </c>
      <c r="T12">
        <v>9</v>
      </c>
      <c r="U12">
        <v>0.2</v>
      </c>
      <c r="V12">
        <v>85.309199999999805</v>
      </c>
    </row>
    <row r="13" spans="1:22" x14ac:dyDescent="0.3">
      <c r="A13">
        <v>9948</v>
      </c>
      <c r="B13" t="s">
        <v>10911</v>
      </c>
      <c r="C13">
        <v>2014</v>
      </c>
      <c r="D13" s="21">
        <v>41792</v>
      </c>
      <c r="E13" s="21">
        <v>41794</v>
      </c>
      <c r="F13" t="s">
        <v>23</v>
      </c>
      <c r="G13" t="s">
        <v>2507</v>
      </c>
      <c r="H13" t="s">
        <v>2508</v>
      </c>
      <c r="I13" t="s">
        <v>41</v>
      </c>
      <c r="J13" t="s">
        <v>27</v>
      </c>
      <c r="K13" t="s">
        <v>4374</v>
      </c>
      <c r="L13" t="s">
        <v>254</v>
      </c>
      <c r="M13">
        <v>46203</v>
      </c>
      <c r="N13" t="s">
        <v>105</v>
      </c>
      <c r="O13" t="s">
        <v>2436</v>
      </c>
      <c r="P13" t="s">
        <v>32</v>
      </c>
      <c r="Q13" t="s">
        <v>36</v>
      </c>
      <c r="R13" t="s">
        <v>2437</v>
      </c>
      <c r="S13">
        <v>1925.88</v>
      </c>
      <c r="T13">
        <v>6</v>
      </c>
      <c r="U13">
        <v>0</v>
      </c>
      <c r="V13">
        <v>539.24639999999999</v>
      </c>
    </row>
    <row r="14" spans="1:22" x14ac:dyDescent="0.3">
      <c r="A14">
        <v>9939</v>
      </c>
      <c r="B14" t="s">
        <v>10906</v>
      </c>
      <c r="C14">
        <v>2013</v>
      </c>
      <c r="D14" s="21">
        <v>41621</v>
      </c>
      <c r="E14" s="21">
        <v>41626</v>
      </c>
      <c r="F14" t="s">
        <v>50</v>
      </c>
      <c r="G14" t="s">
        <v>3094</v>
      </c>
      <c r="H14" t="s">
        <v>3095</v>
      </c>
      <c r="I14" t="s">
        <v>41</v>
      </c>
      <c r="J14" t="s">
        <v>27</v>
      </c>
      <c r="K14" t="s">
        <v>266</v>
      </c>
      <c r="L14" t="s">
        <v>267</v>
      </c>
      <c r="M14">
        <v>10009</v>
      </c>
      <c r="N14" t="s">
        <v>148</v>
      </c>
      <c r="O14" t="s">
        <v>1714</v>
      </c>
      <c r="P14" t="s">
        <v>32</v>
      </c>
      <c r="Q14" t="s">
        <v>65</v>
      </c>
      <c r="R14" t="s">
        <v>8143</v>
      </c>
      <c r="S14">
        <v>60.35</v>
      </c>
      <c r="T14">
        <v>5</v>
      </c>
      <c r="U14">
        <v>0</v>
      </c>
      <c r="V14">
        <v>19.915500000000002</v>
      </c>
    </row>
    <row r="15" spans="1:22" x14ac:dyDescent="0.3">
      <c r="A15">
        <v>9938</v>
      </c>
      <c r="B15" t="s">
        <v>10905</v>
      </c>
      <c r="C15">
        <v>2013</v>
      </c>
      <c r="D15" s="21">
        <v>41429</v>
      </c>
      <c r="E15" s="21">
        <v>41432</v>
      </c>
      <c r="F15" t="s">
        <v>23</v>
      </c>
      <c r="G15" t="s">
        <v>2407</v>
      </c>
      <c r="H15" t="s">
        <v>2408</v>
      </c>
      <c r="I15" t="s">
        <v>41</v>
      </c>
      <c r="J15" t="s">
        <v>27</v>
      </c>
      <c r="K15" t="s">
        <v>42</v>
      </c>
      <c r="L15" t="s">
        <v>43</v>
      </c>
      <c r="M15">
        <v>90049</v>
      </c>
      <c r="N15" t="s">
        <v>44</v>
      </c>
      <c r="O15" t="s">
        <v>3806</v>
      </c>
      <c r="P15" t="s">
        <v>32</v>
      </c>
      <c r="Q15" t="s">
        <v>56</v>
      </c>
      <c r="R15" t="s">
        <v>3807</v>
      </c>
      <c r="S15">
        <v>71.088000000000008</v>
      </c>
      <c r="T15">
        <v>2</v>
      </c>
      <c r="U15">
        <v>0.2</v>
      </c>
      <c r="V15">
        <v>-1.7772000000000041</v>
      </c>
    </row>
    <row r="16" spans="1:22" x14ac:dyDescent="0.3">
      <c r="A16">
        <v>9932</v>
      </c>
      <c r="B16" t="s">
        <v>10899</v>
      </c>
      <c r="C16">
        <v>2012</v>
      </c>
      <c r="D16" s="21">
        <v>41226</v>
      </c>
      <c r="E16" s="21">
        <v>41230</v>
      </c>
      <c r="F16" t="s">
        <v>50</v>
      </c>
      <c r="G16" t="s">
        <v>1430</v>
      </c>
      <c r="H16" t="s">
        <v>1431</v>
      </c>
      <c r="I16" t="s">
        <v>26</v>
      </c>
      <c r="J16" t="s">
        <v>27</v>
      </c>
      <c r="K16" t="s">
        <v>4898</v>
      </c>
      <c r="L16" t="s">
        <v>43</v>
      </c>
      <c r="M16">
        <v>92404</v>
      </c>
      <c r="N16" t="s">
        <v>44</v>
      </c>
      <c r="O16" t="s">
        <v>5658</v>
      </c>
      <c r="P16" t="s">
        <v>32</v>
      </c>
      <c r="Q16" t="s">
        <v>33</v>
      </c>
      <c r="R16" t="s">
        <v>5659</v>
      </c>
      <c r="S16">
        <v>683.33199999999999</v>
      </c>
      <c r="T16">
        <v>4</v>
      </c>
      <c r="U16">
        <v>0.15</v>
      </c>
      <c r="V16">
        <v>-40.196000000000055</v>
      </c>
    </row>
    <row r="17" spans="1:22" x14ac:dyDescent="0.3">
      <c r="A17">
        <v>9929</v>
      </c>
      <c r="B17" t="s">
        <v>10898</v>
      </c>
      <c r="C17">
        <v>2013</v>
      </c>
      <c r="D17" s="21">
        <v>41522</v>
      </c>
      <c r="E17" s="21">
        <v>41522</v>
      </c>
      <c r="F17" t="s">
        <v>1290</v>
      </c>
      <c r="G17" t="s">
        <v>9099</v>
      </c>
      <c r="H17" t="s">
        <v>9100</v>
      </c>
      <c r="I17" t="s">
        <v>26</v>
      </c>
      <c r="J17" t="s">
        <v>27</v>
      </c>
      <c r="K17" t="s">
        <v>127</v>
      </c>
      <c r="L17" t="s">
        <v>43</v>
      </c>
      <c r="M17">
        <v>94122</v>
      </c>
      <c r="N17" t="s">
        <v>44</v>
      </c>
      <c r="O17" t="s">
        <v>347</v>
      </c>
      <c r="P17" t="s">
        <v>32</v>
      </c>
      <c r="Q17" t="s">
        <v>65</v>
      </c>
      <c r="R17" t="s">
        <v>348</v>
      </c>
      <c r="S17">
        <v>24.27</v>
      </c>
      <c r="T17">
        <v>3</v>
      </c>
      <c r="U17">
        <v>0</v>
      </c>
      <c r="V17">
        <v>8.7371999999999996</v>
      </c>
    </row>
    <row r="18" spans="1:22" x14ac:dyDescent="0.3">
      <c r="A18">
        <v>9920</v>
      </c>
      <c r="B18" t="s">
        <v>10894</v>
      </c>
      <c r="C18">
        <v>2013</v>
      </c>
      <c r="D18" s="21">
        <v>41349</v>
      </c>
      <c r="E18" s="21">
        <v>41353</v>
      </c>
      <c r="F18" t="s">
        <v>50</v>
      </c>
      <c r="G18" t="s">
        <v>4193</v>
      </c>
      <c r="H18" t="s">
        <v>4194</v>
      </c>
      <c r="I18" t="s">
        <v>41</v>
      </c>
      <c r="J18" t="s">
        <v>27</v>
      </c>
      <c r="K18" t="s">
        <v>10498</v>
      </c>
      <c r="L18" t="s">
        <v>104</v>
      </c>
      <c r="M18">
        <v>77803</v>
      </c>
      <c r="N18" t="s">
        <v>105</v>
      </c>
      <c r="O18" t="s">
        <v>384</v>
      </c>
      <c r="P18" t="s">
        <v>32</v>
      </c>
      <c r="Q18" t="s">
        <v>36</v>
      </c>
      <c r="R18" t="s">
        <v>385</v>
      </c>
      <c r="S18">
        <v>528.42999999999995</v>
      </c>
      <c r="T18">
        <v>5</v>
      </c>
      <c r="U18">
        <v>0.3</v>
      </c>
      <c r="V18">
        <v>-143.43099999999998</v>
      </c>
    </row>
    <row r="19" spans="1:22" x14ac:dyDescent="0.3">
      <c r="A19">
        <v>9918</v>
      </c>
      <c r="B19" t="s">
        <v>10892</v>
      </c>
      <c r="C19">
        <v>2014</v>
      </c>
      <c r="D19" s="21">
        <v>41669</v>
      </c>
      <c r="E19" s="21">
        <v>41671</v>
      </c>
      <c r="F19" t="s">
        <v>23</v>
      </c>
      <c r="G19" t="s">
        <v>5452</v>
      </c>
      <c r="H19" t="s">
        <v>5453</v>
      </c>
      <c r="I19" t="s">
        <v>26</v>
      </c>
      <c r="J19" t="s">
        <v>27</v>
      </c>
      <c r="K19" t="s">
        <v>5178</v>
      </c>
      <c r="L19" t="s">
        <v>489</v>
      </c>
      <c r="M19">
        <v>52302</v>
      </c>
      <c r="N19" t="s">
        <v>105</v>
      </c>
      <c r="O19" t="s">
        <v>2045</v>
      </c>
      <c r="P19" t="s">
        <v>32</v>
      </c>
      <c r="Q19" t="s">
        <v>65</v>
      </c>
      <c r="R19" t="s">
        <v>2046</v>
      </c>
      <c r="S19">
        <v>14.91</v>
      </c>
      <c r="T19">
        <v>3</v>
      </c>
      <c r="U19">
        <v>0</v>
      </c>
      <c r="V19">
        <v>4.6220999999999997</v>
      </c>
    </row>
    <row r="20" spans="1:22" x14ac:dyDescent="0.3">
      <c r="A20">
        <v>9913</v>
      </c>
      <c r="B20" t="s">
        <v>10891</v>
      </c>
      <c r="C20">
        <v>2012</v>
      </c>
      <c r="D20" s="21">
        <v>41192</v>
      </c>
      <c r="E20" s="21">
        <v>41194</v>
      </c>
      <c r="F20" t="s">
        <v>188</v>
      </c>
      <c r="G20" t="s">
        <v>3953</v>
      </c>
      <c r="H20" t="s">
        <v>3954</v>
      </c>
      <c r="I20" t="s">
        <v>41</v>
      </c>
      <c r="J20" t="s">
        <v>27</v>
      </c>
      <c r="K20" t="s">
        <v>8303</v>
      </c>
      <c r="L20" t="s">
        <v>43</v>
      </c>
      <c r="M20">
        <v>93101</v>
      </c>
      <c r="N20" t="s">
        <v>44</v>
      </c>
      <c r="O20" t="s">
        <v>5396</v>
      </c>
      <c r="P20" t="s">
        <v>32</v>
      </c>
      <c r="Q20" t="s">
        <v>36</v>
      </c>
      <c r="R20" t="s">
        <v>5397</v>
      </c>
      <c r="S20">
        <v>362.13599999999997</v>
      </c>
      <c r="T20">
        <v>3</v>
      </c>
      <c r="U20">
        <v>0.2</v>
      </c>
      <c r="V20">
        <v>-54.320399999999978</v>
      </c>
    </row>
    <row r="21" spans="1:22" x14ac:dyDescent="0.3">
      <c r="A21">
        <v>9910</v>
      </c>
      <c r="B21" t="s">
        <v>10889</v>
      </c>
      <c r="C21">
        <v>2012</v>
      </c>
      <c r="D21" s="21">
        <v>41165</v>
      </c>
      <c r="E21" s="21">
        <v>41167</v>
      </c>
      <c r="F21" t="s">
        <v>188</v>
      </c>
      <c r="G21" t="s">
        <v>5632</v>
      </c>
      <c r="H21" t="s">
        <v>5633</v>
      </c>
      <c r="I21" t="s">
        <v>41</v>
      </c>
      <c r="J21" t="s">
        <v>27</v>
      </c>
      <c r="K21" t="s">
        <v>1883</v>
      </c>
      <c r="L21" t="s">
        <v>43</v>
      </c>
      <c r="M21">
        <v>92804</v>
      </c>
      <c r="N21" t="s">
        <v>44</v>
      </c>
      <c r="O21" t="s">
        <v>3696</v>
      </c>
      <c r="P21" t="s">
        <v>32</v>
      </c>
      <c r="Q21" t="s">
        <v>65</v>
      </c>
      <c r="R21" t="s">
        <v>3697</v>
      </c>
      <c r="S21">
        <v>44.67</v>
      </c>
      <c r="T21">
        <v>3</v>
      </c>
      <c r="U21">
        <v>0</v>
      </c>
      <c r="V21">
        <v>12.060900000000002</v>
      </c>
    </row>
    <row r="22" spans="1:22" x14ac:dyDescent="0.3">
      <c r="A22">
        <v>9909</v>
      </c>
      <c r="B22" t="s">
        <v>10889</v>
      </c>
      <c r="C22">
        <v>2012</v>
      </c>
      <c r="D22" s="21">
        <v>41165</v>
      </c>
      <c r="E22" s="21">
        <v>41167</v>
      </c>
      <c r="F22" t="s">
        <v>188</v>
      </c>
      <c r="G22" t="s">
        <v>5632</v>
      </c>
      <c r="H22" t="s">
        <v>5633</v>
      </c>
      <c r="I22" t="s">
        <v>41</v>
      </c>
      <c r="J22" t="s">
        <v>27</v>
      </c>
      <c r="K22" t="s">
        <v>1883</v>
      </c>
      <c r="L22" t="s">
        <v>43</v>
      </c>
      <c r="M22">
        <v>92804</v>
      </c>
      <c r="N22" t="s">
        <v>44</v>
      </c>
      <c r="O22" t="s">
        <v>6288</v>
      </c>
      <c r="P22" t="s">
        <v>32</v>
      </c>
      <c r="Q22" t="s">
        <v>65</v>
      </c>
      <c r="R22" t="s">
        <v>6289</v>
      </c>
      <c r="S22">
        <v>207.35</v>
      </c>
      <c r="T22">
        <v>5</v>
      </c>
      <c r="U22">
        <v>0</v>
      </c>
      <c r="V22">
        <v>24.881999999999991</v>
      </c>
    </row>
    <row r="23" spans="1:22" x14ac:dyDescent="0.3">
      <c r="A23">
        <v>9908</v>
      </c>
      <c r="B23" t="s">
        <v>10889</v>
      </c>
      <c r="C23">
        <v>2012</v>
      </c>
      <c r="D23" s="21">
        <v>41165</v>
      </c>
      <c r="E23" s="21">
        <v>41167</v>
      </c>
      <c r="F23" t="s">
        <v>188</v>
      </c>
      <c r="G23" t="s">
        <v>5632</v>
      </c>
      <c r="H23" t="s">
        <v>5633</v>
      </c>
      <c r="I23" t="s">
        <v>41</v>
      </c>
      <c r="J23" t="s">
        <v>27</v>
      </c>
      <c r="K23" t="s">
        <v>1883</v>
      </c>
      <c r="L23" t="s">
        <v>43</v>
      </c>
      <c r="M23">
        <v>92804</v>
      </c>
      <c r="N23" t="s">
        <v>44</v>
      </c>
      <c r="O23" t="s">
        <v>4730</v>
      </c>
      <c r="P23" t="s">
        <v>32</v>
      </c>
      <c r="Q23" t="s">
        <v>36</v>
      </c>
      <c r="R23" t="s">
        <v>4731</v>
      </c>
      <c r="S23">
        <v>717.72</v>
      </c>
      <c r="T23">
        <v>3</v>
      </c>
      <c r="U23">
        <v>0.2</v>
      </c>
      <c r="V23">
        <v>71.77200000000002</v>
      </c>
    </row>
    <row r="24" spans="1:22" x14ac:dyDescent="0.3">
      <c r="A24">
        <v>9906</v>
      </c>
      <c r="B24" t="s">
        <v>10889</v>
      </c>
      <c r="C24">
        <v>2012</v>
      </c>
      <c r="D24" s="21">
        <v>41165</v>
      </c>
      <c r="E24" s="21">
        <v>41167</v>
      </c>
      <c r="F24" t="s">
        <v>188</v>
      </c>
      <c r="G24" t="s">
        <v>5632</v>
      </c>
      <c r="H24" t="s">
        <v>5633</v>
      </c>
      <c r="I24" t="s">
        <v>41</v>
      </c>
      <c r="J24" t="s">
        <v>27</v>
      </c>
      <c r="K24" t="s">
        <v>1883</v>
      </c>
      <c r="L24" t="s">
        <v>43</v>
      </c>
      <c r="M24">
        <v>92804</v>
      </c>
      <c r="N24" t="s">
        <v>44</v>
      </c>
      <c r="O24" t="s">
        <v>4628</v>
      </c>
      <c r="P24" t="s">
        <v>32</v>
      </c>
      <c r="Q24" t="s">
        <v>65</v>
      </c>
      <c r="R24" t="s">
        <v>4629</v>
      </c>
      <c r="S24">
        <v>131.88</v>
      </c>
      <c r="T24">
        <v>7</v>
      </c>
      <c r="U24">
        <v>0</v>
      </c>
      <c r="V24">
        <v>55.389600000000002</v>
      </c>
    </row>
    <row r="25" spans="1:22" x14ac:dyDescent="0.3">
      <c r="A25">
        <v>24</v>
      </c>
      <c r="B25" t="s">
        <v>143</v>
      </c>
      <c r="C25">
        <v>2014</v>
      </c>
      <c r="D25" s="21">
        <v>41837</v>
      </c>
      <c r="E25" s="21">
        <v>41839</v>
      </c>
      <c r="F25" t="s">
        <v>23</v>
      </c>
      <c r="G25" t="s">
        <v>144</v>
      </c>
      <c r="H25" t="s">
        <v>145</v>
      </c>
      <c r="I25" t="s">
        <v>26</v>
      </c>
      <c r="J25" t="s">
        <v>27</v>
      </c>
      <c r="K25" t="s">
        <v>146</v>
      </c>
      <c r="L25" t="s">
        <v>147</v>
      </c>
      <c r="M25">
        <v>19140</v>
      </c>
      <c r="N25" t="s">
        <v>148</v>
      </c>
      <c r="O25" t="s">
        <v>149</v>
      </c>
      <c r="P25" t="s">
        <v>32</v>
      </c>
      <c r="Q25" t="s">
        <v>36</v>
      </c>
      <c r="R25" t="s">
        <v>150</v>
      </c>
      <c r="S25">
        <v>71.371999999999986</v>
      </c>
      <c r="T25">
        <v>2</v>
      </c>
      <c r="U25">
        <v>0.3</v>
      </c>
      <c r="V25">
        <v>-1.0196000000000005</v>
      </c>
    </row>
    <row r="26" spans="1:22" x14ac:dyDescent="0.3">
      <c r="A26">
        <v>25</v>
      </c>
      <c r="B26" t="s">
        <v>151</v>
      </c>
      <c r="C26">
        <v>2012</v>
      </c>
      <c r="D26" s="21">
        <v>41177</v>
      </c>
      <c r="E26" s="21">
        <v>41182</v>
      </c>
      <c r="F26" t="s">
        <v>50</v>
      </c>
      <c r="G26" t="s">
        <v>152</v>
      </c>
      <c r="H26" t="s">
        <v>153</v>
      </c>
      <c r="I26" t="s">
        <v>26</v>
      </c>
      <c r="J26" t="s">
        <v>27</v>
      </c>
      <c r="K26" t="s">
        <v>154</v>
      </c>
      <c r="L26" t="s">
        <v>121</v>
      </c>
      <c r="M26">
        <v>84057</v>
      </c>
      <c r="N26" t="s">
        <v>44</v>
      </c>
      <c r="O26" t="s">
        <v>55</v>
      </c>
      <c r="P26" t="s">
        <v>32</v>
      </c>
      <c r="Q26" t="s">
        <v>56</v>
      </c>
      <c r="R26" t="s">
        <v>57</v>
      </c>
      <c r="S26">
        <v>1044.6299999999999</v>
      </c>
      <c r="T26">
        <v>3</v>
      </c>
      <c r="U26">
        <v>0</v>
      </c>
      <c r="V26">
        <v>240.26490000000001</v>
      </c>
    </row>
    <row r="27" spans="1:22" x14ac:dyDescent="0.3">
      <c r="A27">
        <v>9904</v>
      </c>
      <c r="B27" t="s">
        <v>10888</v>
      </c>
      <c r="C27">
        <v>2011</v>
      </c>
      <c r="D27" s="21">
        <v>40859</v>
      </c>
      <c r="E27" s="21">
        <v>40865</v>
      </c>
      <c r="F27" t="s">
        <v>50</v>
      </c>
      <c r="G27" t="s">
        <v>251</v>
      </c>
      <c r="H27" t="s">
        <v>252</v>
      </c>
      <c r="I27" t="s">
        <v>26</v>
      </c>
      <c r="J27" t="s">
        <v>27</v>
      </c>
      <c r="K27" t="s">
        <v>4214</v>
      </c>
      <c r="L27" t="s">
        <v>104</v>
      </c>
      <c r="M27">
        <v>75007</v>
      </c>
      <c r="N27" t="s">
        <v>105</v>
      </c>
      <c r="O27" t="s">
        <v>5684</v>
      </c>
      <c r="P27" t="s">
        <v>32</v>
      </c>
      <c r="Q27" t="s">
        <v>65</v>
      </c>
      <c r="R27" t="s">
        <v>5685</v>
      </c>
      <c r="S27">
        <v>25.128000000000004</v>
      </c>
      <c r="T27">
        <v>3</v>
      </c>
      <c r="U27">
        <v>0.6</v>
      </c>
      <c r="V27">
        <v>-6.9101999999999997</v>
      </c>
    </row>
    <row r="28" spans="1:22" x14ac:dyDescent="0.3">
      <c r="A28">
        <v>9902</v>
      </c>
      <c r="B28" t="s">
        <v>10887</v>
      </c>
      <c r="C28">
        <v>2014</v>
      </c>
      <c r="D28" s="21">
        <v>41873</v>
      </c>
      <c r="E28" s="21">
        <v>41877</v>
      </c>
      <c r="F28" t="s">
        <v>50</v>
      </c>
      <c r="G28" t="s">
        <v>10593</v>
      </c>
      <c r="H28" t="s">
        <v>10594</v>
      </c>
      <c r="I28" t="s">
        <v>26</v>
      </c>
      <c r="J28" t="s">
        <v>27</v>
      </c>
      <c r="K28" t="s">
        <v>1473</v>
      </c>
      <c r="L28" t="s">
        <v>457</v>
      </c>
      <c r="M28">
        <v>80027</v>
      </c>
      <c r="N28" t="s">
        <v>44</v>
      </c>
      <c r="O28" t="s">
        <v>4745</v>
      </c>
      <c r="P28" t="s">
        <v>32</v>
      </c>
      <c r="Q28" t="s">
        <v>65</v>
      </c>
      <c r="R28" t="s">
        <v>4746</v>
      </c>
      <c r="S28">
        <v>22.752000000000002</v>
      </c>
      <c r="T28">
        <v>3</v>
      </c>
      <c r="U28">
        <v>0.2</v>
      </c>
      <c r="V28">
        <v>7.1099999999999994</v>
      </c>
    </row>
    <row r="29" spans="1:22" x14ac:dyDescent="0.3">
      <c r="A29">
        <v>28</v>
      </c>
      <c r="B29" t="s">
        <v>163</v>
      </c>
      <c r="C29">
        <v>2012</v>
      </c>
      <c r="D29" s="21">
        <v>41169</v>
      </c>
      <c r="E29" s="21">
        <v>41173</v>
      </c>
      <c r="F29" t="s">
        <v>50</v>
      </c>
      <c r="G29" t="s">
        <v>164</v>
      </c>
      <c r="H29" t="s">
        <v>165</v>
      </c>
      <c r="I29" t="s">
        <v>26</v>
      </c>
      <c r="J29" t="s">
        <v>27</v>
      </c>
      <c r="K29" t="s">
        <v>146</v>
      </c>
      <c r="L29" t="s">
        <v>147</v>
      </c>
      <c r="M29">
        <v>19140</v>
      </c>
      <c r="N29" t="s">
        <v>148</v>
      </c>
      <c r="O29" t="s">
        <v>166</v>
      </c>
      <c r="P29" t="s">
        <v>32</v>
      </c>
      <c r="Q29" t="s">
        <v>33</v>
      </c>
      <c r="R29" t="s">
        <v>167</v>
      </c>
      <c r="S29">
        <v>3083.4300000000003</v>
      </c>
      <c r="T29">
        <v>7</v>
      </c>
      <c r="U29">
        <v>0.5</v>
      </c>
      <c r="V29">
        <v>-1665.0522000000001</v>
      </c>
    </row>
    <row r="30" spans="1:22" x14ac:dyDescent="0.3">
      <c r="A30">
        <v>9900</v>
      </c>
      <c r="B30" t="s">
        <v>10886</v>
      </c>
      <c r="C30">
        <v>2011</v>
      </c>
      <c r="D30" s="21">
        <v>40630</v>
      </c>
      <c r="E30" s="21">
        <v>40636</v>
      </c>
      <c r="F30" t="s">
        <v>50</v>
      </c>
      <c r="G30" t="s">
        <v>4082</v>
      </c>
      <c r="H30" t="s">
        <v>4083</v>
      </c>
      <c r="I30" t="s">
        <v>102</v>
      </c>
      <c r="J30" t="s">
        <v>27</v>
      </c>
      <c r="K30" t="s">
        <v>318</v>
      </c>
      <c r="L30" t="s">
        <v>498</v>
      </c>
      <c r="M30">
        <v>45503</v>
      </c>
      <c r="N30" t="s">
        <v>148</v>
      </c>
      <c r="O30" t="s">
        <v>2318</v>
      </c>
      <c r="P30" t="s">
        <v>32</v>
      </c>
      <c r="Q30" t="s">
        <v>56</v>
      </c>
      <c r="R30" t="s">
        <v>2319</v>
      </c>
      <c r="S30">
        <v>330.58800000000002</v>
      </c>
      <c r="T30">
        <v>1</v>
      </c>
      <c r="U30">
        <v>0.4</v>
      </c>
      <c r="V30">
        <v>-143.25480000000002</v>
      </c>
    </row>
    <row r="31" spans="1:22" x14ac:dyDescent="0.3">
      <c r="A31">
        <v>30</v>
      </c>
      <c r="B31" t="s">
        <v>163</v>
      </c>
      <c r="C31">
        <v>2012</v>
      </c>
      <c r="D31" s="21">
        <v>41169</v>
      </c>
      <c r="E31" s="21">
        <v>41173</v>
      </c>
      <c r="F31" t="s">
        <v>50</v>
      </c>
      <c r="G31" t="s">
        <v>164</v>
      </c>
      <c r="H31" t="s">
        <v>165</v>
      </c>
      <c r="I31" t="s">
        <v>26</v>
      </c>
      <c r="J31" t="s">
        <v>27</v>
      </c>
      <c r="K31" t="s">
        <v>146</v>
      </c>
      <c r="L31" t="s">
        <v>147</v>
      </c>
      <c r="M31">
        <v>19140</v>
      </c>
      <c r="N31" t="s">
        <v>148</v>
      </c>
      <c r="O31" t="s">
        <v>170</v>
      </c>
      <c r="P31" t="s">
        <v>32</v>
      </c>
      <c r="Q31" t="s">
        <v>65</v>
      </c>
      <c r="R31" t="s">
        <v>171</v>
      </c>
      <c r="S31">
        <v>124.20000000000002</v>
      </c>
      <c r="T31">
        <v>3</v>
      </c>
      <c r="U31">
        <v>0.2</v>
      </c>
      <c r="V31">
        <v>15.524999999999991</v>
      </c>
    </row>
    <row r="32" spans="1:22" x14ac:dyDescent="0.3">
      <c r="A32">
        <v>9899</v>
      </c>
      <c r="B32" t="s">
        <v>10885</v>
      </c>
      <c r="C32">
        <v>2013</v>
      </c>
      <c r="D32" s="21">
        <v>41432</v>
      </c>
      <c r="E32" s="21">
        <v>41436</v>
      </c>
      <c r="F32" t="s">
        <v>50</v>
      </c>
      <c r="G32" t="s">
        <v>3647</v>
      </c>
      <c r="H32" t="s">
        <v>3648</v>
      </c>
      <c r="I32" t="s">
        <v>26</v>
      </c>
      <c r="J32" t="s">
        <v>27</v>
      </c>
      <c r="K32" t="s">
        <v>746</v>
      </c>
      <c r="L32" t="s">
        <v>498</v>
      </c>
      <c r="M32">
        <v>45014</v>
      </c>
      <c r="N32" t="s">
        <v>148</v>
      </c>
      <c r="O32" t="s">
        <v>7823</v>
      </c>
      <c r="P32" t="s">
        <v>32</v>
      </c>
      <c r="Q32" t="s">
        <v>65</v>
      </c>
      <c r="R32" t="s">
        <v>7824</v>
      </c>
      <c r="S32">
        <v>82.64</v>
      </c>
      <c r="T32">
        <v>2</v>
      </c>
      <c r="U32">
        <v>0.2</v>
      </c>
      <c r="V32">
        <v>0</v>
      </c>
    </row>
    <row r="33" spans="1:22" x14ac:dyDescent="0.3">
      <c r="A33">
        <v>9898</v>
      </c>
      <c r="B33" t="s">
        <v>10885</v>
      </c>
      <c r="C33">
        <v>2013</v>
      </c>
      <c r="D33" s="21">
        <v>41432</v>
      </c>
      <c r="E33" s="21">
        <v>41436</v>
      </c>
      <c r="F33" t="s">
        <v>50</v>
      </c>
      <c r="G33" t="s">
        <v>3647</v>
      </c>
      <c r="H33" t="s">
        <v>3648</v>
      </c>
      <c r="I33" t="s">
        <v>26</v>
      </c>
      <c r="J33" t="s">
        <v>27</v>
      </c>
      <c r="K33" t="s">
        <v>746</v>
      </c>
      <c r="L33" t="s">
        <v>498</v>
      </c>
      <c r="M33">
        <v>45014</v>
      </c>
      <c r="N33" t="s">
        <v>148</v>
      </c>
      <c r="O33" t="s">
        <v>2433</v>
      </c>
      <c r="P33" t="s">
        <v>32</v>
      </c>
      <c r="Q33" t="s">
        <v>65</v>
      </c>
      <c r="R33" t="s">
        <v>2434</v>
      </c>
      <c r="S33">
        <v>466.32000000000005</v>
      </c>
      <c r="T33">
        <v>3</v>
      </c>
      <c r="U33">
        <v>0.2</v>
      </c>
      <c r="V33">
        <v>34.97399999999999</v>
      </c>
    </row>
    <row r="34" spans="1:22" x14ac:dyDescent="0.3">
      <c r="A34">
        <v>9895</v>
      </c>
      <c r="B34" t="s">
        <v>10882</v>
      </c>
      <c r="C34">
        <v>2013</v>
      </c>
      <c r="D34" s="21">
        <v>41481</v>
      </c>
      <c r="E34" s="21">
        <v>41484</v>
      </c>
      <c r="F34" t="s">
        <v>23</v>
      </c>
      <c r="G34" t="s">
        <v>584</v>
      </c>
      <c r="H34" t="s">
        <v>585</v>
      </c>
      <c r="I34" t="s">
        <v>41</v>
      </c>
      <c r="J34" t="s">
        <v>27</v>
      </c>
      <c r="K34" t="s">
        <v>2548</v>
      </c>
      <c r="L34" t="s">
        <v>114</v>
      </c>
      <c r="M34">
        <v>53209</v>
      </c>
      <c r="N34" t="s">
        <v>105</v>
      </c>
      <c r="O34" t="s">
        <v>1138</v>
      </c>
      <c r="P34" t="s">
        <v>32</v>
      </c>
      <c r="Q34" t="s">
        <v>65</v>
      </c>
      <c r="R34" t="s">
        <v>1139</v>
      </c>
      <c r="S34">
        <v>95.199999999999989</v>
      </c>
      <c r="T34">
        <v>5</v>
      </c>
      <c r="U34">
        <v>0</v>
      </c>
      <c r="V34">
        <v>27.60799999999999</v>
      </c>
    </row>
    <row r="35" spans="1:22" x14ac:dyDescent="0.3">
      <c r="A35">
        <v>9894</v>
      </c>
      <c r="B35" t="s">
        <v>10882</v>
      </c>
      <c r="C35">
        <v>2013</v>
      </c>
      <c r="D35" s="21">
        <v>41481</v>
      </c>
      <c r="E35" s="21">
        <v>41484</v>
      </c>
      <c r="F35" t="s">
        <v>23</v>
      </c>
      <c r="G35" t="s">
        <v>584</v>
      </c>
      <c r="H35" t="s">
        <v>585</v>
      </c>
      <c r="I35" t="s">
        <v>41</v>
      </c>
      <c r="J35" t="s">
        <v>27</v>
      </c>
      <c r="K35" t="s">
        <v>2548</v>
      </c>
      <c r="L35" t="s">
        <v>114</v>
      </c>
      <c r="M35">
        <v>53209</v>
      </c>
      <c r="N35" t="s">
        <v>105</v>
      </c>
      <c r="O35" t="s">
        <v>7951</v>
      </c>
      <c r="P35" t="s">
        <v>32</v>
      </c>
      <c r="Q35" t="s">
        <v>36</v>
      </c>
      <c r="R35" t="s">
        <v>7952</v>
      </c>
      <c r="S35">
        <v>403.56</v>
      </c>
      <c r="T35">
        <v>4</v>
      </c>
      <c r="U35">
        <v>0</v>
      </c>
      <c r="V35">
        <v>96.854399999999998</v>
      </c>
    </row>
    <row r="36" spans="1:22" x14ac:dyDescent="0.3">
      <c r="A36">
        <v>9880</v>
      </c>
      <c r="B36" t="s">
        <v>10874</v>
      </c>
      <c r="C36">
        <v>2013</v>
      </c>
      <c r="D36" s="21">
        <v>41508</v>
      </c>
      <c r="E36" s="21">
        <v>41512</v>
      </c>
      <c r="F36" t="s">
        <v>50</v>
      </c>
      <c r="G36" t="s">
        <v>2266</v>
      </c>
      <c r="H36" t="s">
        <v>2267</v>
      </c>
      <c r="I36" t="s">
        <v>26</v>
      </c>
      <c r="J36" t="s">
        <v>27</v>
      </c>
      <c r="K36" t="s">
        <v>266</v>
      </c>
      <c r="L36" t="s">
        <v>267</v>
      </c>
      <c r="M36">
        <v>10035</v>
      </c>
      <c r="N36" t="s">
        <v>148</v>
      </c>
      <c r="O36" t="s">
        <v>3741</v>
      </c>
      <c r="P36" t="s">
        <v>32</v>
      </c>
      <c r="Q36" t="s">
        <v>36</v>
      </c>
      <c r="R36" t="s">
        <v>3742</v>
      </c>
      <c r="S36">
        <v>573.17399999999998</v>
      </c>
      <c r="T36">
        <v>7</v>
      </c>
      <c r="U36">
        <v>0.1</v>
      </c>
      <c r="V36">
        <v>63.685999999999979</v>
      </c>
    </row>
    <row r="37" spans="1:22" x14ac:dyDescent="0.3">
      <c r="A37">
        <v>9869</v>
      </c>
      <c r="B37" t="s">
        <v>10867</v>
      </c>
      <c r="C37">
        <v>2011</v>
      </c>
      <c r="D37" s="21">
        <v>40848</v>
      </c>
      <c r="E37" s="21">
        <v>40850</v>
      </c>
      <c r="F37" t="s">
        <v>188</v>
      </c>
      <c r="G37" t="s">
        <v>895</v>
      </c>
      <c r="H37" t="s">
        <v>896</v>
      </c>
      <c r="I37" t="s">
        <v>41</v>
      </c>
      <c r="J37" t="s">
        <v>27</v>
      </c>
      <c r="K37" t="s">
        <v>10868</v>
      </c>
      <c r="L37" t="s">
        <v>498</v>
      </c>
      <c r="M37">
        <v>45040</v>
      </c>
      <c r="N37" t="s">
        <v>148</v>
      </c>
      <c r="O37" t="s">
        <v>2307</v>
      </c>
      <c r="P37" t="s">
        <v>32</v>
      </c>
      <c r="Q37" t="s">
        <v>65</v>
      </c>
      <c r="R37" t="s">
        <v>2308</v>
      </c>
      <c r="S37">
        <v>68.703999999999994</v>
      </c>
      <c r="T37">
        <v>2</v>
      </c>
      <c r="U37">
        <v>0.2</v>
      </c>
      <c r="V37">
        <v>16.317200000000003</v>
      </c>
    </row>
    <row r="38" spans="1:22" x14ac:dyDescent="0.3">
      <c r="A38">
        <v>37</v>
      </c>
      <c r="B38" t="s">
        <v>187</v>
      </c>
      <c r="C38">
        <v>2013</v>
      </c>
      <c r="D38" s="21">
        <v>41617</v>
      </c>
      <c r="E38" s="21">
        <v>41619</v>
      </c>
      <c r="F38" t="s">
        <v>188</v>
      </c>
      <c r="G38" t="s">
        <v>189</v>
      </c>
      <c r="H38" t="s">
        <v>190</v>
      </c>
      <c r="I38" t="s">
        <v>41</v>
      </c>
      <c r="J38" t="s">
        <v>27</v>
      </c>
      <c r="K38" t="s">
        <v>191</v>
      </c>
      <c r="L38" t="s">
        <v>104</v>
      </c>
      <c r="M38">
        <v>75080</v>
      </c>
      <c r="N38" t="s">
        <v>105</v>
      </c>
      <c r="O38" t="s">
        <v>194</v>
      </c>
      <c r="P38" t="s">
        <v>32</v>
      </c>
      <c r="Q38" t="s">
        <v>65</v>
      </c>
      <c r="R38" t="s">
        <v>195</v>
      </c>
      <c r="S38">
        <v>190.92</v>
      </c>
      <c r="T38">
        <v>5</v>
      </c>
      <c r="U38">
        <v>0.6</v>
      </c>
      <c r="V38">
        <v>-147.96300000000002</v>
      </c>
    </row>
    <row r="39" spans="1:22" x14ac:dyDescent="0.3">
      <c r="A39">
        <v>9866</v>
      </c>
      <c r="B39" t="s">
        <v>10865</v>
      </c>
      <c r="C39">
        <v>2014</v>
      </c>
      <c r="D39" s="21">
        <v>41654</v>
      </c>
      <c r="E39" s="21">
        <v>41660</v>
      </c>
      <c r="F39" t="s">
        <v>50</v>
      </c>
      <c r="G39" t="s">
        <v>3044</v>
      </c>
      <c r="H39" t="s">
        <v>3045</v>
      </c>
      <c r="I39" t="s">
        <v>102</v>
      </c>
      <c r="J39" t="s">
        <v>27</v>
      </c>
      <c r="K39" t="s">
        <v>1464</v>
      </c>
      <c r="L39" t="s">
        <v>254</v>
      </c>
      <c r="M39">
        <v>47374</v>
      </c>
      <c r="N39" t="s">
        <v>105</v>
      </c>
      <c r="O39" t="s">
        <v>4745</v>
      </c>
      <c r="P39" t="s">
        <v>32</v>
      </c>
      <c r="Q39" t="s">
        <v>65</v>
      </c>
      <c r="R39" t="s">
        <v>4746</v>
      </c>
      <c r="S39">
        <v>18.96</v>
      </c>
      <c r="T39">
        <v>2</v>
      </c>
      <c r="U39">
        <v>0</v>
      </c>
      <c r="V39">
        <v>8.532</v>
      </c>
    </row>
    <row r="40" spans="1:22" x14ac:dyDescent="0.3">
      <c r="A40">
        <v>39</v>
      </c>
      <c r="B40" t="s">
        <v>196</v>
      </c>
      <c r="C40">
        <v>2012</v>
      </c>
      <c r="D40" s="21">
        <v>41270</v>
      </c>
      <c r="E40" s="21">
        <v>41274</v>
      </c>
      <c r="F40" t="s">
        <v>50</v>
      </c>
      <c r="G40" t="s">
        <v>197</v>
      </c>
      <c r="H40" t="s">
        <v>198</v>
      </c>
      <c r="I40" t="s">
        <v>102</v>
      </c>
      <c r="J40" t="s">
        <v>27</v>
      </c>
      <c r="K40" t="s">
        <v>184</v>
      </c>
      <c r="L40" t="s">
        <v>104</v>
      </c>
      <c r="M40">
        <v>77041</v>
      </c>
      <c r="N40" t="s">
        <v>105</v>
      </c>
      <c r="O40" t="s">
        <v>201</v>
      </c>
      <c r="P40" t="s">
        <v>32</v>
      </c>
      <c r="Q40" t="s">
        <v>33</v>
      </c>
      <c r="R40" t="s">
        <v>202</v>
      </c>
      <c r="S40">
        <v>532.39919999999995</v>
      </c>
      <c r="T40">
        <v>3</v>
      </c>
      <c r="U40">
        <v>0.32</v>
      </c>
      <c r="V40">
        <v>-46.976400000000012</v>
      </c>
    </row>
    <row r="41" spans="1:22" x14ac:dyDescent="0.3">
      <c r="A41">
        <v>40</v>
      </c>
      <c r="B41" t="s">
        <v>196</v>
      </c>
      <c r="C41">
        <v>2012</v>
      </c>
      <c r="D41" s="21">
        <v>41270</v>
      </c>
      <c r="E41" s="21">
        <v>41274</v>
      </c>
      <c r="F41" t="s">
        <v>50</v>
      </c>
      <c r="G41" t="s">
        <v>197</v>
      </c>
      <c r="H41" t="s">
        <v>198</v>
      </c>
      <c r="I41" t="s">
        <v>102</v>
      </c>
      <c r="J41" t="s">
        <v>27</v>
      </c>
      <c r="K41" t="s">
        <v>184</v>
      </c>
      <c r="L41" t="s">
        <v>104</v>
      </c>
      <c r="M41">
        <v>77041</v>
      </c>
      <c r="N41" t="s">
        <v>105</v>
      </c>
      <c r="O41" t="s">
        <v>203</v>
      </c>
      <c r="P41" t="s">
        <v>32</v>
      </c>
      <c r="Q41" t="s">
        <v>36</v>
      </c>
      <c r="R41" t="s">
        <v>204</v>
      </c>
      <c r="S41">
        <v>212.05799999999999</v>
      </c>
      <c r="T41">
        <v>3</v>
      </c>
      <c r="U41">
        <v>0.3</v>
      </c>
      <c r="V41">
        <v>-15.146999999999991</v>
      </c>
    </row>
    <row r="42" spans="1:22" x14ac:dyDescent="0.3">
      <c r="A42">
        <v>9858</v>
      </c>
      <c r="B42" t="s">
        <v>10864</v>
      </c>
      <c r="C42">
        <v>2012</v>
      </c>
      <c r="D42" s="21">
        <v>40994</v>
      </c>
      <c r="E42" s="21">
        <v>40998</v>
      </c>
      <c r="F42" t="s">
        <v>50</v>
      </c>
      <c r="G42" t="s">
        <v>1923</v>
      </c>
      <c r="H42" t="s">
        <v>1924</v>
      </c>
      <c r="I42" t="s">
        <v>41</v>
      </c>
      <c r="J42" t="s">
        <v>27</v>
      </c>
      <c r="K42" t="s">
        <v>95</v>
      </c>
      <c r="L42" t="s">
        <v>96</v>
      </c>
      <c r="M42">
        <v>98103</v>
      </c>
      <c r="N42" t="s">
        <v>44</v>
      </c>
      <c r="O42" t="s">
        <v>1601</v>
      </c>
      <c r="P42" t="s">
        <v>32</v>
      </c>
      <c r="Q42" t="s">
        <v>56</v>
      </c>
      <c r="R42" t="s">
        <v>1602</v>
      </c>
      <c r="S42">
        <v>3393.68</v>
      </c>
      <c r="T42">
        <v>8</v>
      </c>
      <c r="U42">
        <v>0</v>
      </c>
      <c r="V42">
        <v>610.86239999999998</v>
      </c>
    </row>
    <row r="43" spans="1:22" x14ac:dyDescent="0.3">
      <c r="A43">
        <v>9855</v>
      </c>
      <c r="B43" t="s">
        <v>10862</v>
      </c>
      <c r="C43">
        <v>2014</v>
      </c>
      <c r="D43" s="21">
        <v>41810</v>
      </c>
      <c r="E43" s="21">
        <v>41814</v>
      </c>
      <c r="F43" t="s">
        <v>50</v>
      </c>
      <c r="G43" t="s">
        <v>5921</v>
      </c>
      <c r="H43" t="s">
        <v>5922</v>
      </c>
      <c r="I43" t="s">
        <v>26</v>
      </c>
      <c r="J43" t="s">
        <v>27</v>
      </c>
      <c r="K43" t="s">
        <v>127</v>
      </c>
      <c r="L43" t="s">
        <v>43</v>
      </c>
      <c r="M43">
        <v>94109</v>
      </c>
      <c r="N43" t="s">
        <v>44</v>
      </c>
      <c r="O43" t="s">
        <v>7026</v>
      </c>
      <c r="P43" t="s">
        <v>32</v>
      </c>
      <c r="Q43" t="s">
        <v>65</v>
      </c>
      <c r="R43" t="s">
        <v>7027</v>
      </c>
      <c r="S43">
        <v>50.32</v>
      </c>
      <c r="T43">
        <v>4</v>
      </c>
      <c r="U43">
        <v>0</v>
      </c>
      <c r="V43">
        <v>21.134400000000003</v>
      </c>
    </row>
    <row r="44" spans="1:22" x14ac:dyDescent="0.3">
      <c r="A44">
        <v>9854</v>
      </c>
      <c r="B44" t="s">
        <v>10861</v>
      </c>
      <c r="C44">
        <v>2013</v>
      </c>
      <c r="D44" s="21">
        <v>41397</v>
      </c>
      <c r="E44" s="21">
        <v>41401</v>
      </c>
      <c r="F44" t="s">
        <v>50</v>
      </c>
      <c r="G44" t="s">
        <v>4764</v>
      </c>
      <c r="H44" t="s">
        <v>4765</v>
      </c>
      <c r="I44" t="s">
        <v>41</v>
      </c>
      <c r="J44" t="s">
        <v>27</v>
      </c>
      <c r="K44" t="s">
        <v>266</v>
      </c>
      <c r="L44" t="s">
        <v>267</v>
      </c>
      <c r="M44">
        <v>10009</v>
      </c>
      <c r="N44" t="s">
        <v>148</v>
      </c>
      <c r="O44" t="s">
        <v>2307</v>
      </c>
      <c r="P44" t="s">
        <v>32</v>
      </c>
      <c r="Q44" t="s">
        <v>65</v>
      </c>
      <c r="R44" t="s">
        <v>2308</v>
      </c>
      <c r="S44">
        <v>214.7</v>
      </c>
      <c r="T44">
        <v>5</v>
      </c>
      <c r="U44">
        <v>0</v>
      </c>
      <c r="V44">
        <v>83.733000000000004</v>
      </c>
    </row>
    <row r="45" spans="1:22" x14ac:dyDescent="0.3">
      <c r="A45">
        <v>9851</v>
      </c>
      <c r="B45" t="s">
        <v>10861</v>
      </c>
      <c r="C45">
        <v>2013</v>
      </c>
      <c r="D45" s="21">
        <v>41397</v>
      </c>
      <c r="E45" s="21">
        <v>41401</v>
      </c>
      <c r="F45" t="s">
        <v>50</v>
      </c>
      <c r="G45" t="s">
        <v>4764</v>
      </c>
      <c r="H45" t="s">
        <v>4765</v>
      </c>
      <c r="I45" t="s">
        <v>41</v>
      </c>
      <c r="J45" t="s">
        <v>27</v>
      </c>
      <c r="K45" t="s">
        <v>266</v>
      </c>
      <c r="L45" t="s">
        <v>267</v>
      </c>
      <c r="M45">
        <v>10009</v>
      </c>
      <c r="N45" t="s">
        <v>148</v>
      </c>
      <c r="O45" t="s">
        <v>2111</v>
      </c>
      <c r="P45" t="s">
        <v>32</v>
      </c>
      <c r="Q45" t="s">
        <v>65</v>
      </c>
      <c r="R45" t="s">
        <v>2112</v>
      </c>
      <c r="S45">
        <v>12.56</v>
      </c>
      <c r="T45">
        <v>2</v>
      </c>
      <c r="U45">
        <v>0</v>
      </c>
      <c r="V45">
        <v>4.0191999999999997</v>
      </c>
    </row>
    <row r="46" spans="1:22" x14ac:dyDescent="0.3">
      <c r="A46">
        <v>9848</v>
      </c>
      <c r="B46" t="s">
        <v>10859</v>
      </c>
      <c r="C46">
        <v>2014</v>
      </c>
      <c r="D46" s="21">
        <v>41885</v>
      </c>
      <c r="E46" s="21">
        <v>41887</v>
      </c>
      <c r="F46" t="s">
        <v>23</v>
      </c>
      <c r="G46" t="s">
        <v>8228</v>
      </c>
      <c r="H46" t="s">
        <v>8229</v>
      </c>
      <c r="I46" t="s">
        <v>102</v>
      </c>
      <c r="J46" t="s">
        <v>27</v>
      </c>
      <c r="K46" t="s">
        <v>42</v>
      </c>
      <c r="L46" t="s">
        <v>43</v>
      </c>
      <c r="M46">
        <v>90008</v>
      </c>
      <c r="N46" t="s">
        <v>44</v>
      </c>
      <c r="O46" t="s">
        <v>2905</v>
      </c>
      <c r="P46" t="s">
        <v>32</v>
      </c>
      <c r="Q46" t="s">
        <v>65</v>
      </c>
      <c r="R46" t="s">
        <v>2906</v>
      </c>
      <c r="S46">
        <v>511.5</v>
      </c>
      <c r="T46">
        <v>5</v>
      </c>
      <c r="U46">
        <v>0</v>
      </c>
      <c r="V46">
        <v>132.99</v>
      </c>
    </row>
    <row r="47" spans="1:22" x14ac:dyDescent="0.3">
      <c r="A47">
        <v>9845</v>
      </c>
      <c r="B47" t="s">
        <v>10858</v>
      </c>
      <c r="C47">
        <v>2011</v>
      </c>
      <c r="D47" s="21">
        <v>40697</v>
      </c>
      <c r="E47" s="21">
        <v>40700</v>
      </c>
      <c r="F47" t="s">
        <v>188</v>
      </c>
      <c r="G47" t="s">
        <v>6272</v>
      </c>
      <c r="H47" t="s">
        <v>6273</v>
      </c>
      <c r="I47" t="s">
        <v>26</v>
      </c>
      <c r="J47" t="s">
        <v>27</v>
      </c>
      <c r="K47" t="s">
        <v>357</v>
      </c>
      <c r="L47" t="s">
        <v>211</v>
      </c>
      <c r="M47">
        <v>62521</v>
      </c>
      <c r="N47" t="s">
        <v>105</v>
      </c>
      <c r="O47" t="s">
        <v>1954</v>
      </c>
      <c r="P47" t="s">
        <v>32</v>
      </c>
      <c r="Q47" t="s">
        <v>65</v>
      </c>
      <c r="R47" t="s">
        <v>1955</v>
      </c>
      <c r="S47">
        <v>61.543999999999997</v>
      </c>
      <c r="T47">
        <v>7</v>
      </c>
      <c r="U47">
        <v>0.6</v>
      </c>
      <c r="V47">
        <v>-40.003599999999999</v>
      </c>
    </row>
    <row r="48" spans="1:22" x14ac:dyDescent="0.3">
      <c r="A48">
        <v>9843</v>
      </c>
      <c r="B48" t="s">
        <v>10857</v>
      </c>
      <c r="C48">
        <v>2013</v>
      </c>
      <c r="D48" s="21">
        <v>41543</v>
      </c>
      <c r="E48" s="21">
        <v>41549</v>
      </c>
      <c r="F48" t="s">
        <v>50</v>
      </c>
      <c r="G48" t="s">
        <v>2450</v>
      </c>
      <c r="H48" t="s">
        <v>2451</v>
      </c>
      <c r="I48" t="s">
        <v>26</v>
      </c>
      <c r="J48" t="s">
        <v>27</v>
      </c>
      <c r="K48" t="s">
        <v>1173</v>
      </c>
      <c r="L48" t="s">
        <v>43</v>
      </c>
      <c r="M48">
        <v>90805</v>
      </c>
      <c r="N48" t="s">
        <v>44</v>
      </c>
      <c r="O48" t="s">
        <v>2580</v>
      </c>
      <c r="P48" t="s">
        <v>32</v>
      </c>
      <c r="Q48" t="s">
        <v>36</v>
      </c>
      <c r="R48" t="s">
        <v>2581</v>
      </c>
      <c r="S48">
        <v>483.13599999999997</v>
      </c>
      <c r="T48">
        <v>4</v>
      </c>
      <c r="U48">
        <v>0.2</v>
      </c>
      <c r="V48">
        <v>60.391999999999939</v>
      </c>
    </row>
    <row r="49" spans="1:22" x14ac:dyDescent="0.3">
      <c r="A49">
        <v>9835</v>
      </c>
      <c r="B49" t="s">
        <v>10856</v>
      </c>
      <c r="C49">
        <v>2013</v>
      </c>
      <c r="D49" s="21">
        <v>41558</v>
      </c>
      <c r="E49" s="21">
        <v>41560</v>
      </c>
      <c r="F49" t="s">
        <v>188</v>
      </c>
      <c r="G49" t="s">
        <v>5054</v>
      </c>
      <c r="H49" t="s">
        <v>5055</v>
      </c>
      <c r="I49" t="s">
        <v>26</v>
      </c>
      <c r="J49" t="s">
        <v>27</v>
      </c>
      <c r="K49" t="s">
        <v>3289</v>
      </c>
      <c r="L49" t="s">
        <v>104</v>
      </c>
      <c r="M49">
        <v>77571</v>
      </c>
      <c r="N49" t="s">
        <v>105</v>
      </c>
      <c r="O49" t="s">
        <v>6135</v>
      </c>
      <c r="P49" t="s">
        <v>32</v>
      </c>
      <c r="Q49" t="s">
        <v>65</v>
      </c>
      <c r="R49" t="s">
        <v>6136</v>
      </c>
      <c r="S49">
        <v>14</v>
      </c>
      <c r="T49">
        <v>4</v>
      </c>
      <c r="U49">
        <v>0.6</v>
      </c>
      <c r="V49">
        <v>-6.2999999999999972</v>
      </c>
    </row>
    <row r="50" spans="1:22" x14ac:dyDescent="0.3">
      <c r="A50">
        <v>9832</v>
      </c>
      <c r="B50" t="s">
        <v>10853</v>
      </c>
      <c r="C50">
        <v>2011</v>
      </c>
      <c r="D50" s="21">
        <v>40893</v>
      </c>
      <c r="E50" s="21">
        <v>40895</v>
      </c>
      <c r="F50" t="s">
        <v>23</v>
      </c>
      <c r="G50" t="s">
        <v>2122</v>
      </c>
      <c r="H50" t="s">
        <v>2123</v>
      </c>
      <c r="I50" t="s">
        <v>26</v>
      </c>
      <c r="J50" t="s">
        <v>27</v>
      </c>
      <c r="K50" t="s">
        <v>9147</v>
      </c>
      <c r="L50" t="s">
        <v>104</v>
      </c>
      <c r="M50">
        <v>77705</v>
      </c>
      <c r="N50" t="s">
        <v>105</v>
      </c>
      <c r="O50" t="s">
        <v>259</v>
      </c>
      <c r="P50" t="s">
        <v>32</v>
      </c>
      <c r="Q50" t="s">
        <v>65</v>
      </c>
      <c r="R50" t="s">
        <v>260</v>
      </c>
      <c r="S50">
        <v>8.6240000000000023</v>
      </c>
      <c r="T50">
        <v>7</v>
      </c>
      <c r="U50">
        <v>0.6</v>
      </c>
      <c r="V50">
        <v>-2.5872000000000011</v>
      </c>
    </row>
    <row r="51" spans="1:22" x14ac:dyDescent="0.3">
      <c r="A51">
        <v>9830</v>
      </c>
      <c r="B51" t="s">
        <v>10852</v>
      </c>
      <c r="C51">
        <v>2014</v>
      </c>
      <c r="D51" s="21">
        <v>41837</v>
      </c>
      <c r="E51" s="21">
        <v>41844</v>
      </c>
      <c r="F51" t="s">
        <v>50</v>
      </c>
      <c r="G51" t="s">
        <v>1485</v>
      </c>
      <c r="H51" t="s">
        <v>1486</v>
      </c>
      <c r="I51" t="s">
        <v>26</v>
      </c>
      <c r="J51" t="s">
        <v>27</v>
      </c>
      <c r="K51" t="s">
        <v>467</v>
      </c>
      <c r="L51" t="s">
        <v>88</v>
      </c>
      <c r="M51">
        <v>28205</v>
      </c>
      <c r="N51" t="s">
        <v>30</v>
      </c>
      <c r="O51" t="s">
        <v>203</v>
      </c>
      <c r="P51" t="s">
        <v>32</v>
      </c>
      <c r="Q51" t="s">
        <v>36</v>
      </c>
      <c r="R51" t="s">
        <v>204</v>
      </c>
      <c r="S51">
        <v>242.35200000000003</v>
      </c>
      <c r="T51">
        <v>3</v>
      </c>
      <c r="U51">
        <v>0.2</v>
      </c>
      <c r="V51">
        <v>15.147000000000006</v>
      </c>
    </row>
    <row r="52" spans="1:22" x14ac:dyDescent="0.3">
      <c r="A52">
        <v>9827</v>
      </c>
      <c r="B52" t="s">
        <v>10850</v>
      </c>
      <c r="C52">
        <v>2011</v>
      </c>
      <c r="D52" s="21">
        <v>40770</v>
      </c>
      <c r="E52" s="21">
        <v>40774</v>
      </c>
      <c r="F52" t="s">
        <v>50</v>
      </c>
      <c r="G52" t="s">
        <v>1786</v>
      </c>
      <c r="H52" t="s">
        <v>1787</v>
      </c>
      <c r="I52" t="s">
        <v>26</v>
      </c>
      <c r="J52" t="s">
        <v>27</v>
      </c>
      <c r="K52" t="s">
        <v>127</v>
      </c>
      <c r="L52" t="s">
        <v>43</v>
      </c>
      <c r="M52">
        <v>94122</v>
      </c>
      <c r="N52" t="s">
        <v>44</v>
      </c>
      <c r="O52" t="s">
        <v>4928</v>
      </c>
      <c r="P52" t="s">
        <v>32</v>
      </c>
      <c r="Q52" t="s">
        <v>36</v>
      </c>
      <c r="R52" t="s">
        <v>4929</v>
      </c>
      <c r="S52">
        <v>195.136</v>
      </c>
      <c r="T52">
        <v>4</v>
      </c>
      <c r="U52">
        <v>0.2</v>
      </c>
      <c r="V52">
        <v>-12.196000000000005</v>
      </c>
    </row>
    <row r="53" spans="1:22" x14ac:dyDescent="0.3">
      <c r="A53">
        <v>52</v>
      </c>
      <c r="B53" t="s">
        <v>250</v>
      </c>
      <c r="C53">
        <v>2012</v>
      </c>
      <c r="D53" s="21">
        <v>41017</v>
      </c>
      <c r="E53" s="21">
        <v>41021</v>
      </c>
      <c r="F53" t="s">
        <v>50</v>
      </c>
      <c r="G53" t="s">
        <v>251</v>
      </c>
      <c r="H53" t="s">
        <v>252</v>
      </c>
      <c r="I53" t="s">
        <v>26</v>
      </c>
      <c r="J53" t="s">
        <v>27</v>
      </c>
      <c r="K53" t="s">
        <v>253</v>
      </c>
      <c r="L53" t="s">
        <v>254</v>
      </c>
      <c r="M53">
        <v>47150</v>
      </c>
      <c r="N53" t="s">
        <v>105</v>
      </c>
      <c r="O53" t="s">
        <v>259</v>
      </c>
      <c r="P53" t="s">
        <v>32</v>
      </c>
      <c r="Q53" t="s">
        <v>65</v>
      </c>
      <c r="R53" t="s">
        <v>260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">
      <c r="A54">
        <v>53</v>
      </c>
      <c r="B54" t="s">
        <v>250</v>
      </c>
      <c r="C54">
        <v>2012</v>
      </c>
      <c r="D54" s="21">
        <v>41017</v>
      </c>
      <c r="E54" s="21">
        <v>41021</v>
      </c>
      <c r="F54" t="s">
        <v>50</v>
      </c>
      <c r="G54" t="s">
        <v>251</v>
      </c>
      <c r="H54" t="s">
        <v>252</v>
      </c>
      <c r="I54" t="s">
        <v>26</v>
      </c>
      <c r="J54" t="s">
        <v>27</v>
      </c>
      <c r="K54" t="s">
        <v>253</v>
      </c>
      <c r="L54" t="s">
        <v>254</v>
      </c>
      <c r="M54">
        <v>47150</v>
      </c>
      <c r="N54" t="s">
        <v>105</v>
      </c>
      <c r="O54" t="s">
        <v>261</v>
      </c>
      <c r="P54" t="s">
        <v>32</v>
      </c>
      <c r="Q54" t="s">
        <v>36</v>
      </c>
      <c r="R54" t="s">
        <v>262</v>
      </c>
      <c r="S54">
        <v>89.99</v>
      </c>
      <c r="T54">
        <v>1</v>
      </c>
      <c r="U54">
        <v>0</v>
      </c>
      <c r="V54">
        <v>17.098099999999988</v>
      </c>
    </row>
    <row r="55" spans="1:22" x14ac:dyDescent="0.3">
      <c r="A55">
        <v>9818</v>
      </c>
      <c r="B55" t="s">
        <v>10849</v>
      </c>
      <c r="C55">
        <v>2012</v>
      </c>
      <c r="D55" s="21">
        <v>41068</v>
      </c>
      <c r="E55" s="21">
        <v>41072</v>
      </c>
      <c r="F55" t="s">
        <v>50</v>
      </c>
      <c r="G55" t="s">
        <v>1033</v>
      </c>
      <c r="H55" t="s">
        <v>1034</v>
      </c>
      <c r="I55" t="s">
        <v>41</v>
      </c>
      <c r="J55" t="s">
        <v>27</v>
      </c>
      <c r="K55" t="s">
        <v>1151</v>
      </c>
      <c r="L55" t="s">
        <v>54</v>
      </c>
      <c r="M55">
        <v>33710</v>
      </c>
      <c r="N55" t="s">
        <v>30</v>
      </c>
      <c r="O55" t="s">
        <v>5990</v>
      </c>
      <c r="P55" t="s">
        <v>32</v>
      </c>
      <c r="Q55" t="s">
        <v>65</v>
      </c>
      <c r="R55" t="s">
        <v>5991</v>
      </c>
      <c r="S55">
        <v>173.208</v>
      </c>
      <c r="T55">
        <v>7</v>
      </c>
      <c r="U55">
        <v>0.2</v>
      </c>
      <c r="V55">
        <v>45.467100000000009</v>
      </c>
    </row>
    <row r="56" spans="1:22" x14ac:dyDescent="0.3">
      <c r="A56">
        <v>9808</v>
      </c>
      <c r="B56" t="s">
        <v>10845</v>
      </c>
      <c r="C56">
        <v>2014</v>
      </c>
      <c r="D56" s="21">
        <v>41848</v>
      </c>
      <c r="E56" s="21">
        <v>41853</v>
      </c>
      <c r="F56" t="s">
        <v>23</v>
      </c>
      <c r="G56" t="s">
        <v>4458</v>
      </c>
      <c r="H56" t="s">
        <v>4459</v>
      </c>
      <c r="I56" t="s">
        <v>26</v>
      </c>
      <c r="J56" t="s">
        <v>27</v>
      </c>
      <c r="K56" t="s">
        <v>4588</v>
      </c>
      <c r="L56" t="s">
        <v>88</v>
      </c>
      <c r="M56">
        <v>27604</v>
      </c>
      <c r="N56" t="s">
        <v>30</v>
      </c>
      <c r="O56" t="s">
        <v>304</v>
      </c>
      <c r="P56" t="s">
        <v>32</v>
      </c>
      <c r="Q56" t="s">
        <v>36</v>
      </c>
      <c r="R56" t="s">
        <v>305</v>
      </c>
      <c r="S56">
        <v>194.84800000000001</v>
      </c>
      <c r="T56">
        <v>4</v>
      </c>
      <c r="U56">
        <v>0.2</v>
      </c>
      <c r="V56">
        <v>12.177999999999983</v>
      </c>
    </row>
    <row r="57" spans="1:22" x14ac:dyDescent="0.3">
      <c r="A57">
        <v>9806</v>
      </c>
      <c r="B57" t="s">
        <v>10844</v>
      </c>
      <c r="C57">
        <v>2013</v>
      </c>
      <c r="D57" s="21">
        <v>41569</v>
      </c>
      <c r="E57" s="21">
        <v>41574</v>
      </c>
      <c r="F57" t="s">
        <v>50</v>
      </c>
      <c r="G57" t="s">
        <v>3340</v>
      </c>
      <c r="H57" t="s">
        <v>3341</v>
      </c>
      <c r="I57" t="s">
        <v>102</v>
      </c>
      <c r="J57" t="s">
        <v>27</v>
      </c>
      <c r="K57" t="s">
        <v>53</v>
      </c>
      <c r="L57" t="s">
        <v>54</v>
      </c>
      <c r="M57">
        <v>33311</v>
      </c>
      <c r="N57" t="s">
        <v>30</v>
      </c>
      <c r="O57" t="s">
        <v>4583</v>
      </c>
      <c r="P57" t="s">
        <v>32</v>
      </c>
      <c r="Q57" t="s">
        <v>65</v>
      </c>
      <c r="R57" t="s">
        <v>4584</v>
      </c>
      <c r="S57">
        <v>45.568000000000005</v>
      </c>
      <c r="T57">
        <v>2</v>
      </c>
      <c r="U57">
        <v>0.2</v>
      </c>
      <c r="V57">
        <v>9.6832000000000011</v>
      </c>
    </row>
    <row r="58" spans="1:22" x14ac:dyDescent="0.3">
      <c r="A58">
        <v>9805</v>
      </c>
      <c r="B58" t="s">
        <v>10843</v>
      </c>
      <c r="C58">
        <v>2012</v>
      </c>
      <c r="D58" s="21">
        <v>41108</v>
      </c>
      <c r="E58" s="21">
        <v>41110</v>
      </c>
      <c r="F58" t="s">
        <v>23</v>
      </c>
      <c r="G58" t="s">
        <v>2540</v>
      </c>
      <c r="H58" t="s">
        <v>2541</v>
      </c>
      <c r="I58" t="s">
        <v>26</v>
      </c>
      <c r="J58" t="s">
        <v>27</v>
      </c>
      <c r="K58" t="s">
        <v>266</v>
      </c>
      <c r="L58" t="s">
        <v>267</v>
      </c>
      <c r="M58">
        <v>10024</v>
      </c>
      <c r="N58" t="s">
        <v>148</v>
      </c>
      <c r="O58" t="s">
        <v>5061</v>
      </c>
      <c r="P58" t="s">
        <v>32</v>
      </c>
      <c r="Q58" t="s">
        <v>65</v>
      </c>
      <c r="R58" t="s">
        <v>5062</v>
      </c>
      <c r="S58">
        <v>7.38</v>
      </c>
      <c r="T58">
        <v>1</v>
      </c>
      <c r="U58">
        <v>0</v>
      </c>
      <c r="V58">
        <v>2.1401999999999992</v>
      </c>
    </row>
    <row r="59" spans="1:22" x14ac:dyDescent="0.3">
      <c r="A59">
        <v>58</v>
      </c>
      <c r="B59" t="s">
        <v>273</v>
      </c>
      <c r="C59">
        <v>2013</v>
      </c>
      <c r="D59" s="21">
        <v>41443</v>
      </c>
      <c r="E59" s="21">
        <v>41444</v>
      </c>
      <c r="F59" t="s">
        <v>188</v>
      </c>
      <c r="G59" t="s">
        <v>274</v>
      </c>
      <c r="H59" t="s">
        <v>275</v>
      </c>
      <c r="I59" t="s">
        <v>26</v>
      </c>
      <c r="J59" t="s">
        <v>27</v>
      </c>
      <c r="K59" t="s">
        <v>276</v>
      </c>
      <c r="L59" t="s">
        <v>267</v>
      </c>
      <c r="M59">
        <v>12180</v>
      </c>
      <c r="N59" t="s">
        <v>148</v>
      </c>
      <c r="O59" t="s">
        <v>281</v>
      </c>
      <c r="P59" t="s">
        <v>32</v>
      </c>
      <c r="Q59" t="s">
        <v>36</v>
      </c>
      <c r="R59" t="s">
        <v>282</v>
      </c>
      <c r="S59">
        <v>319.41000000000003</v>
      </c>
      <c r="T59">
        <v>5</v>
      </c>
      <c r="U59">
        <v>0.1</v>
      </c>
      <c r="V59">
        <v>7.0980000000000061</v>
      </c>
    </row>
    <row r="60" spans="1:22" x14ac:dyDescent="0.3">
      <c r="A60">
        <v>9793</v>
      </c>
      <c r="B60" t="s">
        <v>10838</v>
      </c>
      <c r="C60">
        <v>2011</v>
      </c>
      <c r="D60" s="21">
        <v>40684</v>
      </c>
      <c r="E60" s="21">
        <v>40686</v>
      </c>
      <c r="F60" t="s">
        <v>23</v>
      </c>
      <c r="G60" t="s">
        <v>2885</v>
      </c>
      <c r="H60" t="s">
        <v>2886</v>
      </c>
      <c r="I60" t="s">
        <v>26</v>
      </c>
      <c r="J60" t="s">
        <v>27</v>
      </c>
      <c r="K60" t="s">
        <v>184</v>
      </c>
      <c r="L60" t="s">
        <v>104</v>
      </c>
      <c r="M60">
        <v>77070</v>
      </c>
      <c r="N60" t="s">
        <v>105</v>
      </c>
      <c r="O60" t="s">
        <v>1537</v>
      </c>
      <c r="P60" t="s">
        <v>32</v>
      </c>
      <c r="Q60" t="s">
        <v>36</v>
      </c>
      <c r="R60" t="s">
        <v>1538</v>
      </c>
      <c r="S60">
        <v>107.77200000000001</v>
      </c>
      <c r="T60">
        <v>2</v>
      </c>
      <c r="U60">
        <v>0.3</v>
      </c>
      <c r="V60">
        <v>-29.252400000000009</v>
      </c>
    </row>
    <row r="61" spans="1:22" x14ac:dyDescent="0.3">
      <c r="A61">
        <v>9791</v>
      </c>
      <c r="B61" t="s">
        <v>10837</v>
      </c>
      <c r="C61">
        <v>2014</v>
      </c>
      <c r="D61" s="21">
        <v>41726</v>
      </c>
      <c r="E61" s="21">
        <v>41731</v>
      </c>
      <c r="F61" t="s">
        <v>50</v>
      </c>
      <c r="G61" t="s">
        <v>1453</v>
      </c>
      <c r="H61" t="s">
        <v>1454</v>
      </c>
      <c r="I61" t="s">
        <v>26</v>
      </c>
      <c r="J61" t="s">
        <v>27</v>
      </c>
      <c r="K61" t="s">
        <v>184</v>
      </c>
      <c r="L61" t="s">
        <v>104</v>
      </c>
      <c r="M61">
        <v>77070</v>
      </c>
      <c r="N61" t="s">
        <v>105</v>
      </c>
      <c r="O61" t="s">
        <v>5396</v>
      </c>
      <c r="P61" t="s">
        <v>32</v>
      </c>
      <c r="Q61" t="s">
        <v>36</v>
      </c>
      <c r="R61" t="s">
        <v>5397</v>
      </c>
      <c r="S61">
        <v>211.24599999999998</v>
      </c>
      <c r="T61">
        <v>2</v>
      </c>
      <c r="U61">
        <v>0.3</v>
      </c>
      <c r="V61">
        <v>-66.391599999999983</v>
      </c>
    </row>
    <row r="62" spans="1:22" x14ac:dyDescent="0.3">
      <c r="A62">
        <v>9789</v>
      </c>
      <c r="B62" t="s">
        <v>10837</v>
      </c>
      <c r="C62">
        <v>2014</v>
      </c>
      <c r="D62" s="21">
        <v>41726</v>
      </c>
      <c r="E62" s="21">
        <v>41731</v>
      </c>
      <c r="F62" t="s">
        <v>50</v>
      </c>
      <c r="G62" t="s">
        <v>1453</v>
      </c>
      <c r="H62" t="s">
        <v>1454</v>
      </c>
      <c r="I62" t="s">
        <v>26</v>
      </c>
      <c r="J62" t="s">
        <v>27</v>
      </c>
      <c r="K62" t="s">
        <v>184</v>
      </c>
      <c r="L62" t="s">
        <v>104</v>
      </c>
      <c r="M62">
        <v>77070</v>
      </c>
      <c r="N62" t="s">
        <v>105</v>
      </c>
      <c r="O62" t="s">
        <v>533</v>
      </c>
      <c r="P62" t="s">
        <v>32</v>
      </c>
      <c r="Q62" t="s">
        <v>36</v>
      </c>
      <c r="R62" t="s">
        <v>534</v>
      </c>
      <c r="S62">
        <v>600.55799999999999</v>
      </c>
      <c r="T62">
        <v>3</v>
      </c>
      <c r="U62">
        <v>0.3</v>
      </c>
      <c r="V62">
        <v>-8.5794000000000779</v>
      </c>
    </row>
    <row r="63" spans="1:22" x14ac:dyDescent="0.3">
      <c r="A63">
        <v>9788</v>
      </c>
      <c r="B63" t="s">
        <v>10837</v>
      </c>
      <c r="C63">
        <v>2014</v>
      </c>
      <c r="D63" s="21">
        <v>41726</v>
      </c>
      <c r="E63" s="21">
        <v>41731</v>
      </c>
      <c r="F63" t="s">
        <v>50</v>
      </c>
      <c r="G63" t="s">
        <v>1453</v>
      </c>
      <c r="H63" t="s">
        <v>1454</v>
      </c>
      <c r="I63" t="s">
        <v>26</v>
      </c>
      <c r="J63" t="s">
        <v>27</v>
      </c>
      <c r="K63" t="s">
        <v>184</v>
      </c>
      <c r="L63" t="s">
        <v>104</v>
      </c>
      <c r="M63">
        <v>77070</v>
      </c>
      <c r="N63" t="s">
        <v>105</v>
      </c>
      <c r="O63" t="s">
        <v>3091</v>
      </c>
      <c r="P63" t="s">
        <v>32</v>
      </c>
      <c r="Q63" t="s">
        <v>33</v>
      </c>
      <c r="R63" t="s">
        <v>3092</v>
      </c>
      <c r="S63">
        <v>1023.3319999999999</v>
      </c>
      <c r="T63">
        <v>5</v>
      </c>
      <c r="U63">
        <v>0.32</v>
      </c>
      <c r="V63">
        <v>-30.098000000000127</v>
      </c>
    </row>
    <row r="64" spans="1:22" x14ac:dyDescent="0.3">
      <c r="A64">
        <v>9787</v>
      </c>
      <c r="B64" t="s">
        <v>10836</v>
      </c>
      <c r="C64">
        <v>2011</v>
      </c>
      <c r="D64" s="21">
        <v>40852</v>
      </c>
      <c r="E64" s="21">
        <v>40852</v>
      </c>
      <c r="F64" t="s">
        <v>1290</v>
      </c>
      <c r="G64" t="s">
        <v>8368</v>
      </c>
      <c r="H64" t="s">
        <v>8369</v>
      </c>
      <c r="I64" t="s">
        <v>26</v>
      </c>
      <c r="J64" t="s">
        <v>27</v>
      </c>
      <c r="K64" t="s">
        <v>7556</v>
      </c>
      <c r="L64" t="s">
        <v>319</v>
      </c>
      <c r="M64">
        <v>23666</v>
      </c>
      <c r="N64" t="s">
        <v>30</v>
      </c>
      <c r="O64" t="s">
        <v>4577</v>
      </c>
      <c r="P64" t="s">
        <v>32</v>
      </c>
      <c r="Q64" t="s">
        <v>36</v>
      </c>
      <c r="R64" t="s">
        <v>4578</v>
      </c>
      <c r="S64">
        <v>149.9</v>
      </c>
      <c r="T64">
        <v>5</v>
      </c>
      <c r="U64">
        <v>0</v>
      </c>
      <c r="V64">
        <v>40.472999999999999</v>
      </c>
    </row>
    <row r="65" spans="1:22" x14ac:dyDescent="0.3">
      <c r="A65">
        <v>9785</v>
      </c>
      <c r="B65" t="s">
        <v>10834</v>
      </c>
      <c r="C65">
        <v>2012</v>
      </c>
      <c r="D65" s="21">
        <v>41060</v>
      </c>
      <c r="E65" s="21">
        <v>41062</v>
      </c>
      <c r="F65" t="s">
        <v>23</v>
      </c>
      <c r="G65" t="s">
        <v>5323</v>
      </c>
      <c r="H65" t="s">
        <v>5324</v>
      </c>
      <c r="I65" t="s">
        <v>41</v>
      </c>
      <c r="J65" t="s">
        <v>27</v>
      </c>
      <c r="K65" t="s">
        <v>4824</v>
      </c>
      <c r="L65" t="s">
        <v>788</v>
      </c>
      <c r="M65">
        <v>7501</v>
      </c>
      <c r="N65" t="s">
        <v>148</v>
      </c>
      <c r="O65" t="s">
        <v>5688</v>
      </c>
      <c r="P65" t="s">
        <v>32</v>
      </c>
      <c r="Q65" t="s">
        <v>65</v>
      </c>
      <c r="R65" t="s">
        <v>5689</v>
      </c>
      <c r="S65">
        <v>8.2799999999999994</v>
      </c>
      <c r="T65">
        <v>2</v>
      </c>
      <c r="U65">
        <v>0</v>
      </c>
      <c r="V65">
        <v>2.9807999999999995</v>
      </c>
    </row>
    <row r="66" spans="1:22" x14ac:dyDescent="0.3">
      <c r="A66">
        <v>9776</v>
      </c>
      <c r="B66" t="s">
        <v>10832</v>
      </c>
      <c r="C66">
        <v>2011</v>
      </c>
      <c r="D66" s="21">
        <v>40750</v>
      </c>
      <c r="E66" s="21">
        <v>40754</v>
      </c>
      <c r="F66" t="s">
        <v>50</v>
      </c>
      <c r="G66" t="s">
        <v>1417</v>
      </c>
      <c r="H66" t="s">
        <v>1418</v>
      </c>
      <c r="I66" t="s">
        <v>26</v>
      </c>
      <c r="J66" t="s">
        <v>27</v>
      </c>
      <c r="K66" t="s">
        <v>678</v>
      </c>
      <c r="L66" t="s">
        <v>104</v>
      </c>
      <c r="M66">
        <v>78207</v>
      </c>
      <c r="N66" t="s">
        <v>105</v>
      </c>
      <c r="O66" t="s">
        <v>6240</v>
      </c>
      <c r="P66" t="s">
        <v>32</v>
      </c>
      <c r="Q66" t="s">
        <v>65</v>
      </c>
      <c r="R66" t="s">
        <v>6241</v>
      </c>
      <c r="S66">
        <v>17.496000000000002</v>
      </c>
      <c r="T66">
        <v>3</v>
      </c>
      <c r="U66">
        <v>0.6</v>
      </c>
      <c r="V66">
        <v>-10.060199999999998</v>
      </c>
    </row>
    <row r="67" spans="1:22" x14ac:dyDescent="0.3">
      <c r="A67">
        <v>66</v>
      </c>
      <c r="B67" t="s">
        <v>289</v>
      </c>
      <c r="C67">
        <v>2012</v>
      </c>
      <c r="D67" s="21">
        <v>41237</v>
      </c>
      <c r="E67" s="21">
        <v>41243</v>
      </c>
      <c r="F67" t="s">
        <v>50</v>
      </c>
      <c r="G67" t="s">
        <v>290</v>
      </c>
      <c r="H67" t="s">
        <v>291</v>
      </c>
      <c r="I67" t="s">
        <v>26</v>
      </c>
      <c r="J67" t="s">
        <v>27</v>
      </c>
      <c r="K67" t="s">
        <v>42</v>
      </c>
      <c r="L67" t="s">
        <v>43</v>
      </c>
      <c r="M67">
        <v>90004</v>
      </c>
      <c r="N67" t="s">
        <v>44</v>
      </c>
      <c r="O67" t="s">
        <v>298</v>
      </c>
      <c r="P67" t="s">
        <v>32</v>
      </c>
      <c r="Q67" t="s">
        <v>65</v>
      </c>
      <c r="R67" t="s">
        <v>299</v>
      </c>
      <c r="S67">
        <v>79.760000000000005</v>
      </c>
      <c r="T67">
        <v>4</v>
      </c>
      <c r="U67">
        <v>0</v>
      </c>
      <c r="V67">
        <v>22.332800000000006</v>
      </c>
    </row>
    <row r="68" spans="1:22" x14ac:dyDescent="0.3">
      <c r="A68">
        <v>67</v>
      </c>
      <c r="B68" t="s">
        <v>300</v>
      </c>
      <c r="C68">
        <v>2012</v>
      </c>
      <c r="D68" s="21">
        <v>41029</v>
      </c>
      <c r="E68" s="21">
        <v>41034</v>
      </c>
      <c r="F68" t="s">
        <v>50</v>
      </c>
      <c r="G68" t="s">
        <v>301</v>
      </c>
      <c r="H68" t="s">
        <v>302</v>
      </c>
      <c r="I68" t="s">
        <v>102</v>
      </c>
      <c r="J68" t="s">
        <v>27</v>
      </c>
      <c r="K68" t="s">
        <v>303</v>
      </c>
      <c r="L68" t="s">
        <v>211</v>
      </c>
      <c r="M68">
        <v>60610</v>
      </c>
      <c r="N68" t="s">
        <v>105</v>
      </c>
      <c r="O68" t="s">
        <v>304</v>
      </c>
      <c r="P68" t="s">
        <v>32</v>
      </c>
      <c r="Q68" t="s">
        <v>36</v>
      </c>
      <c r="R68" t="s">
        <v>305</v>
      </c>
      <c r="S68">
        <v>213.11499999999998</v>
      </c>
      <c r="T68">
        <v>5</v>
      </c>
      <c r="U68">
        <v>0.3</v>
      </c>
      <c r="V68">
        <v>-15.222500000000011</v>
      </c>
    </row>
    <row r="69" spans="1:22" x14ac:dyDescent="0.3">
      <c r="A69">
        <v>9770</v>
      </c>
      <c r="B69" t="s">
        <v>10829</v>
      </c>
      <c r="C69">
        <v>2013</v>
      </c>
      <c r="D69" s="21">
        <v>41603</v>
      </c>
      <c r="E69" s="21">
        <v>41609</v>
      </c>
      <c r="F69" t="s">
        <v>50</v>
      </c>
      <c r="G69" t="s">
        <v>2798</v>
      </c>
      <c r="H69" t="s">
        <v>2799</v>
      </c>
      <c r="I69" t="s">
        <v>102</v>
      </c>
      <c r="J69" t="s">
        <v>27</v>
      </c>
      <c r="K69" t="s">
        <v>2330</v>
      </c>
      <c r="L69" t="s">
        <v>54</v>
      </c>
      <c r="M69">
        <v>33012</v>
      </c>
      <c r="N69" t="s">
        <v>30</v>
      </c>
      <c r="O69" t="s">
        <v>2355</v>
      </c>
      <c r="P69" t="s">
        <v>32</v>
      </c>
      <c r="Q69" t="s">
        <v>33</v>
      </c>
      <c r="R69" t="s">
        <v>2356</v>
      </c>
      <c r="S69">
        <v>339.92000000000007</v>
      </c>
      <c r="T69">
        <v>5</v>
      </c>
      <c r="U69">
        <v>0.2</v>
      </c>
      <c r="V69">
        <v>8.4979999999999762</v>
      </c>
    </row>
    <row r="70" spans="1:22" x14ac:dyDescent="0.3">
      <c r="A70">
        <v>9760</v>
      </c>
      <c r="B70" t="s">
        <v>10821</v>
      </c>
      <c r="C70">
        <v>2013</v>
      </c>
      <c r="D70" s="21">
        <v>41579</v>
      </c>
      <c r="E70" s="21">
        <v>41584</v>
      </c>
      <c r="F70" t="s">
        <v>50</v>
      </c>
      <c r="G70" t="s">
        <v>2057</v>
      </c>
      <c r="H70" t="s">
        <v>2058</v>
      </c>
      <c r="I70" t="s">
        <v>41</v>
      </c>
      <c r="J70" t="s">
        <v>27</v>
      </c>
      <c r="K70" t="s">
        <v>127</v>
      </c>
      <c r="L70" t="s">
        <v>43</v>
      </c>
      <c r="M70">
        <v>94109</v>
      </c>
      <c r="N70" t="s">
        <v>44</v>
      </c>
      <c r="O70" t="s">
        <v>4519</v>
      </c>
      <c r="P70" t="s">
        <v>32</v>
      </c>
      <c r="Q70" t="s">
        <v>36</v>
      </c>
      <c r="R70" t="s">
        <v>4520</v>
      </c>
      <c r="S70">
        <v>1403.9200000000003</v>
      </c>
      <c r="T70">
        <v>5</v>
      </c>
      <c r="U70">
        <v>0.2</v>
      </c>
      <c r="V70">
        <v>70.196000000000026</v>
      </c>
    </row>
    <row r="71" spans="1:22" x14ac:dyDescent="0.3">
      <c r="A71">
        <v>9757</v>
      </c>
      <c r="B71" t="s">
        <v>10820</v>
      </c>
      <c r="C71">
        <v>2014</v>
      </c>
      <c r="D71" s="21">
        <v>41726</v>
      </c>
      <c r="E71" s="21">
        <v>41728</v>
      </c>
      <c r="F71" t="s">
        <v>23</v>
      </c>
      <c r="G71" t="s">
        <v>454</v>
      </c>
      <c r="H71" t="s">
        <v>455</v>
      </c>
      <c r="I71" t="s">
        <v>26</v>
      </c>
      <c r="J71" t="s">
        <v>27</v>
      </c>
      <c r="K71" t="s">
        <v>1464</v>
      </c>
      <c r="L71" t="s">
        <v>319</v>
      </c>
      <c r="M71">
        <v>23223</v>
      </c>
      <c r="N71" t="s">
        <v>30</v>
      </c>
      <c r="O71" t="s">
        <v>1105</v>
      </c>
      <c r="P71" t="s">
        <v>32</v>
      </c>
      <c r="Q71" t="s">
        <v>56</v>
      </c>
      <c r="R71" t="s">
        <v>1106</v>
      </c>
      <c r="S71">
        <v>292.10000000000002</v>
      </c>
      <c r="T71">
        <v>2</v>
      </c>
      <c r="U71">
        <v>0</v>
      </c>
      <c r="V71">
        <v>58.419999999999987</v>
      </c>
    </row>
    <row r="72" spans="1:22" x14ac:dyDescent="0.3">
      <c r="A72">
        <v>9749</v>
      </c>
      <c r="B72" t="s">
        <v>10816</v>
      </c>
      <c r="C72">
        <v>2011</v>
      </c>
      <c r="D72" s="21">
        <v>40858</v>
      </c>
      <c r="E72" s="21">
        <v>40862</v>
      </c>
      <c r="F72" t="s">
        <v>50</v>
      </c>
      <c r="G72" t="s">
        <v>62</v>
      </c>
      <c r="H72" t="s">
        <v>63</v>
      </c>
      <c r="I72" t="s">
        <v>26</v>
      </c>
      <c r="J72" t="s">
        <v>27</v>
      </c>
      <c r="K72" t="s">
        <v>303</v>
      </c>
      <c r="L72" t="s">
        <v>211</v>
      </c>
      <c r="M72">
        <v>60653</v>
      </c>
      <c r="N72" t="s">
        <v>105</v>
      </c>
      <c r="O72" t="s">
        <v>1793</v>
      </c>
      <c r="P72" t="s">
        <v>32</v>
      </c>
      <c r="Q72" t="s">
        <v>36</v>
      </c>
      <c r="R72" t="s">
        <v>1794</v>
      </c>
      <c r="S72">
        <v>797.94399999999996</v>
      </c>
      <c r="T72">
        <v>4</v>
      </c>
      <c r="U72">
        <v>0.3</v>
      </c>
      <c r="V72">
        <v>-56.995999999999981</v>
      </c>
    </row>
    <row r="73" spans="1:22" x14ac:dyDescent="0.3">
      <c r="A73">
        <v>9748</v>
      </c>
      <c r="B73" t="s">
        <v>10816</v>
      </c>
      <c r="C73">
        <v>2011</v>
      </c>
      <c r="D73" s="21">
        <v>40858</v>
      </c>
      <c r="E73" s="21">
        <v>40862</v>
      </c>
      <c r="F73" t="s">
        <v>50</v>
      </c>
      <c r="G73" t="s">
        <v>62</v>
      </c>
      <c r="H73" t="s">
        <v>63</v>
      </c>
      <c r="I73" t="s">
        <v>26</v>
      </c>
      <c r="J73" t="s">
        <v>27</v>
      </c>
      <c r="K73" t="s">
        <v>303</v>
      </c>
      <c r="L73" t="s">
        <v>211</v>
      </c>
      <c r="M73">
        <v>60653</v>
      </c>
      <c r="N73" t="s">
        <v>105</v>
      </c>
      <c r="O73" t="s">
        <v>7407</v>
      </c>
      <c r="P73" t="s">
        <v>32</v>
      </c>
      <c r="Q73" t="s">
        <v>65</v>
      </c>
      <c r="R73" t="s">
        <v>7408</v>
      </c>
      <c r="S73">
        <v>10.984000000000002</v>
      </c>
      <c r="T73">
        <v>2</v>
      </c>
      <c r="U73">
        <v>0.6</v>
      </c>
      <c r="V73">
        <v>-7.9634</v>
      </c>
    </row>
    <row r="74" spans="1:22" x14ac:dyDescent="0.3">
      <c r="A74">
        <v>73</v>
      </c>
      <c r="B74" t="s">
        <v>331</v>
      </c>
      <c r="C74">
        <v>2012</v>
      </c>
      <c r="D74" s="21">
        <v>41025</v>
      </c>
      <c r="E74" s="21">
        <v>41031</v>
      </c>
      <c r="F74" t="s">
        <v>50</v>
      </c>
      <c r="G74" t="s">
        <v>332</v>
      </c>
      <c r="H74" t="s">
        <v>333</v>
      </c>
      <c r="I74" t="s">
        <v>26</v>
      </c>
      <c r="J74" t="s">
        <v>27</v>
      </c>
      <c r="K74" t="s">
        <v>334</v>
      </c>
      <c r="L74" t="s">
        <v>335</v>
      </c>
      <c r="M74">
        <v>38109</v>
      </c>
      <c r="N74" t="s">
        <v>30</v>
      </c>
      <c r="O74" t="s">
        <v>336</v>
      </c>
      <c r="P74" t="s">
        <v>32</v>
      </c>
      <c r="Q74" t="s">
        <v>36</v>
      </c>
      <c r="R74" t="s">
        <v>337</v>
      </c>
      <c r="S74">
        <v>831.93600000000015</v>
      </c>
      <c r="T74">
        <v>8</v>
      </c>
      <c r="U74">
        <v>0.2</v>
      </c>
      <c r="V74">
        <v>-114.39120000000003</v>
      </c>
    </row>
    <row r="75" spans="1:22" x14ac:dyDescent="0.3">
      <c r="A75">
        <v>74</v>
      </c>
      <c r="B75" t="s">
        <v>331</v>
      </c>
      <c r="C75">
        <v>2012</v>
      </c>
      <c r="D75" s="21">
        <v>41025</v>
      </c>
      <c r="E75" s="21">
        <v>41031</v>
      </c>
      <c r="F75" t="s">
        <v>50</v>
      </c>
      <c r="G75" t="s">
        <v>332</v>
      </c>
      <c r="H75" t="s">
        <v>333</v>
      </c>
      <c r="I75" t="s">
        <v>26</v>
      </c>
      <c r="J75" t="s">
        <v>27</v>
      </c>
      <c r="K75" t="s">
        <v>334</v>
      </c>
      <c r="L75" t="s">
        <v>335</v>
      </c>
      <c r="M75">
        <v>38109</v>
      </c>
      <c r="N75" t="s">
        <v>30</v>
      </c>
      <c r="O75" t="s">
        <v>338</v>
      </c>
      <c r="P75" t="s">
        <v>32</v>
      </c>
      <c r="Q75" t="s">
        <v>65</v>
      </c>
      <c r="R75" t="s">
        <v>339</v>
      </c>
      <c r="S75">
        <v>97.04</v>
      </c>
      <c r="T75">
        <v>2</v>
      </c>
      <c r="U75">
        <v>0.2</v>
      </c>
      <c r="V75">
        <v>1.2129999999999974</v>
      </c>
    </row>
    <row r="76" spans="1:22" x14ac:dyDescent="0.3">
      <c r="A76">
        <v>9747</v>
      </c>
      <c r="B76" t="s">
        <v>10815</v>
      </c>
      <c r="C76">
        <v>2014</v>
      </c>
      <c r="D76" s="21">
        <v>41968</v>
      </c>
      <c r="E76" s="21">
        <v>41968</v>
      </c>
      <c r="F76" t="s">
        <v>1290</v>
      </c>
      <c r="G76" t="s">
        <v>3723</v>
      </c>
      <c r="H76" t="s">
        <v>3724</v>
      </c>
      <c r="I76" t="s">
        <v>26</v>
      </c>
      <c r="J76" t="s">
        <v>27</v>
      </c>
      <c r="K76" t="s">
        <v>42</v>
      </c>
      <c r="L76" t="s">
        <v>43</v>
      </c>
      <c r="M76">
        <v>90008</v>
      </c>
      <c r="N76" t="s">
        <v>44</v>
      </c>
      <c r="O76" t="s">
        <v>3806</v>
      </c>
      <c r="P76" t="s">
        <v>32</v>
      </c>
      <c r="Q76" t="s">
        <v>56</v>
      </c>
      <c r="R76" t="s">
        <v>3807</v>
      </c>
      <c r="S76">
        <v>71.088000000000008</v>
      </c>
      <c r="T76">
        <v>2</v>
      </c>
      <c r="U76">
        <v>0.2</v>
      </c>
      <c r="V76">
        <v>-1.7772000000000041</v>
      </c>
    </row>
    <row r="77" spans="1:22" x14ac:dyDescent="0.3">
      <c r="A77">
        <v>9746</v>
      </c>
      <c r="B77" t="s">
        <v>10815</v>
      </c>
      <c r="C77">
        <v>2014</v>
      </c>
      <c r="D77" s="21">
        <v>41968</v>
      </c>
      <c r="E77" s="21">
        <v>41968</v>
      </c>
      <c r="F77" t="s">
        <v>1290</v>
      </c>
      <c r="G77" t="s">
        <v>3723</v>
      </c>
      <c r="H77" t="s">
        <v>3724</v>
      </c>
      <c r="I77" t="s">
        <v>26</v>
      </c>
      <c r="J77" t="s">
        <v>27</v>
      </c>
      <c r="K77" t="s">
        <v>42</v>
      </c>
      <c r="L77" t="s">
        <v>43</v>
      </c>
      <c r="M77">
        <v>90008</v>
      </c>
      <c r="N77" t="s">
        <v>44</v>
      </c>
      <c r="O77" t="s">
        <v>1353</v>
      </c>
      <c r="P77" t="s">
        <v>32</v>
      </c>
      <c r="Q77" t="s">
        <v>56</v>
      </c>
      <c r="R77" t="s">
        <v>1354</v>
      </c>
      <c r="S77">
        <v>364.08000000000004</v>
      </c>
      <c r="T77">
        <v>2</v>
      </c>
      <c r="U77">
        <v>0.2</v>
      </c>
      <c r="V77">
        <v>9.1020000000000039</v>
      </c>
    </row>
    <row r="78" spans="1:22" x14ac:dyDescent="0.3">
      <c r="A78">
        <v>77</v>
      </c>
      <c r="B78" t="s">
        <v>342</v>
      </c>
      <c r="C78">
        <v>2014</v>
      </c>
      <c r="D78" s="21">
        <v>41983</v>
      </c>
      <c r="E78" s="21">
        <v>41985</v>
      </c>
      <c r="F78" t="s">
        <v>188</v>
      </c>
      <c r="G78" t="s">
        <v>343</v>
      </c>
      <c r="H78" t="s">
        <v>344</v>
      </c>
      <c r="I78" t="s">
        <v>41</v>
      </c>
      <c r="J78" t="s">
        <v>27</v>
      </c>
      <c r="K78" t="s">
        <v>184</v>
      </c>
      <c r="L78" t="s">
        <v>104</v>
      </c>
      <c r="M78">
        <v>77041</v>
      </c>
      <c r="N78" t="s">
        <v>105</v>
      </c>
      <c r="O78" t="s">
        <v>347</v>
      </c>
      <c r="P78" t="s">
        <v>32</v>
      </c>
      <c r="Q78" t="s">
        <v>65</v>
      </c>
      <c r="R78" t="s">
        <v>348</v>
      </c>
      <c r="S78">
        <v>9.7080000000000002</v>
      </c>
      <c r="T78">
        <v>3</v>
      </c>
      <c r="U78">
        <v>0.6</v>
      </c>
      <c r="V78">
        <v>-5.8248000000000015</v>
      </c>
    </row>
    <row r="79" spans="1:22" x14ac:dyDescent="0.3">
      <c r="A79">
        <v>9742</v>
      </c>
      <c r="B79" t="s">
        <v>10811</v>
      </c>
      <c r="C79">
        <v>2012</v>
      </c>
      <c r="D79" s="21">
        <v>41221</v>
      </c>
      <c r="E79" s="21">
        <v>41225</v>
      </c>
      <c r="F79" t="s">
        <v>50</v>
      </c>
      <c r="G79" t="s">
        <v>3601</v>
      </c>
      <c r="H79" t="s">
        <v>3602</v>
      </c>
      <c r="I79" t="s">
        <v>41</v>
      </c>
      <c r="J79" t="s">
        <v>27</v>
      </c>
      <c r="K79" t="s">
        <v>2221</v>
      </c>
      <c r="L79" t="s">
        <v>5203</v>
      </c>
      <c r="M79" t="s">
        <v>5204</v>
      </c>
      <c r="N79" t="s">
        <v>148</v>
      </c>
      <c r="O79" t="s">
        <v>166</v>
      </c>
      <c r="P79" t="s">
        <v>32</v>
      </c>
      <c r="Q79" t="s">
        <v>33</v>
      </c>
      <c r="R79" t="s">
        <v>167</v>
      </c>
      <c r="S79">
        <v>4404.8999999999996</v>
      </c>
      <c r="T79">
        <v>5</v>
      </c>
      <c r="U79">
        <v>0</v>
      </c>
      <c r="V79">
        <v>1013.1270000000001</v>
      </c>
    </row>
    <row r="80" spans="1:22" x14ac:dyDescent="0.3">
      <c r="A80">
        <v>79</v>
      </c>
      <c r="B80" t="s">
        <v>351</v>
      </c>
      <c r="C80">
        <v>2011</v>
      </c>
      <c r="D80" s="21">
        <v>40873</v>
      </c>
      <c r="E80" s="21">
        <v>40878</v>
      </c>
      <c r="F80" t="s">
        <v>23</v>
      </c>
      <c r="G80" t="s">
        <v>332</v>
      </c>
      <c r="H80" t="s">
        <v>333</v>
      </c>
      <c r="I80" t="s">
        <v>26</v>
      </c>
      <c r="J80" t="s">
        <v>27</v>
      </c>
      <c r="K80" t="s">
        <v>184</v>
      </c>
      <c r="L80" t="s">
        <v>104</v>
      </c>
      <c r="M80">
        <v>77070</v>
      </c>
      <c r="N80" t="s">
        <v>105</v>
      </c>
      <c r="O80" t="s">
        <v>352</v>
      </c>
      <c r="P80" t="s">
        <v>32</v>
      </c>
      <c r="Q80" t="s">
        <v>65</v>
      </c>
      <c r="R80" t="s">
        <v>353</v>
      </c>
      <c r="S80">
        <v>19.3</v>
      </c>
      <c r="T80">
        <v>5</v>
      </c>
      <c r="U80">
        <v>0.6</v>
      </c>
      <c r="V80">
        <v>-14.475000000000001</v>
      </c>
    </row>
    <row r="81" spans="1:22" x14ac:dyDescent="0.3">
      <c r="A81">
        <v>9733</v>
      </c>
      <c r="B81" t="s">
        <v>10807</v>
      </c>
      <c r="C81">
        <v>2011</v>
      </c>
      <c r="D81" s="21">
        <v>40775</v>
      </c>
      <c r="E81" s="21">
        <v>40780</v>
      </c>
      <c r="F81" t="s">
        <v>50</v>
      </c>
      <c r="G81" t="s">
        <v>6784</v>
      </c>
      <c r="H81" t="s">
        <v>6785</v>
      </c>
      <c r="I81" t="s">
        <v>41</v>
      </c>
      <c r="J81" t="s">
        <v>27</v>
      </c>
      <c r="K81" t="s">
        <v>7556</v>
      </c>
      <c r="L81" t="s">
        <v>319</v>
      </c>
      <c r="M81">
        <v>23666</v>
      </c>
      <c r="N81" t="s">
        <v>30</v>
      </c>
      <c r="O81" t="s">
        <v>6167</v>
      </c>
      <c r="P81" t="s">
        <v>32</v>
      </c>
      <c r="Q81" t="s">
        <v>36</v>
      </c>
      <c r="R81" t="s">
        <v>6168</v>
      </c>
      <c r="S81">
        <v>500.23999999999995</v>
      </c>
      <c r="T81">
        <v>13</v>
      </c>
      <c r="U81">
        <v>0</v>
      </c>
      <c r="V81">
        <v>145.06959999999992</v>
      </c>
    </row>
    <row r="82" spans="1:22" x14ac:dyDescent="0.3">
      <c r="A82">
        <v>9722</v>
      </c>
      <c r="B82" t="s">
        <v>10800</v>
      </c>
      <c r="C82">
        <v>2013</v>
      </c>
      <c r="D82" s="21">
        <v>41321</v>
      </c>
      <c r="E82" s="21">
        <v>41325</v>
      </c>
      <c r="F82" t="s">
        <v>50</v>
      </c>
      <c r="G82" t="s">
        <v>4536</v>
      </c>
      <c r="H82" t="s">
        <v>4537</v>
      </c>
      <c r="I82" t="s">
        <v>26</v>
      </c>
      <c r="J82" t="s">
        <v>27</v>
      </c>
      <c r="K82" t="s">
        <v>266</v>
      </c>
      <c r="L82" t="s">
        <v>267</v>
      </c>
      <c r="M82">
        <v>10024</v>
      </c>
      <c r="N82" t="s">
        <v>148</v>
      </c>
      <c r="O82" t="s">
        <v>7860</v>
      </c>
      <c r="P82" t="s">
        <v>32</v>
      </c>
      <c r="Q82" t="s">
        <v>36</v>
      </c>
      <c r="R82" t="s">
        <v>7861</v>
      </c>
      <c r="S82">
        <v>326.64600000000002</v>
      </c>
      <c r="T82">
        <v>3</v>
      </c>
      <c r="U82">
        <v>0.1</v>
      </c>
      <c r="V82">
        <v>39.923399999999994</v>
      </c>
    </row>
    <row r="83" spans="1:22" x14ac:dyDescent="0.3">
      <c r="A83">
        <v>9721</v>
      </c>
      <c r="B83" t="s">
        <v>10799</v>
      </c>
      <c r="C83">
        <v>2013</v>
      </c>
      <c r="D83" s="21">
        <v>41540</v>
      </c>
      <c r="E83" s="21">
        <v>41544</v>
      </c>
      <c r="F83" t="s">
        <v>50</v>
      </c>
      <c r="G83" t="s">
        <v>2420</v>
      </c>
      <c r="H83" t="s">
        <v>2421</v>
      </c>
      <c r="I83" t="s">
        <v>41</v>
      </c>
      <c r="J83" t="s">
        <v>27</v>
      </c>
      <c r="K83" t="s">
        <v>1844</v>
      </c>
      <c r="L83" t="s">
        <v>114</v>
      </c>
      <c r="M83">
        <v>54302</v>
      </c>
      <c r="N83" t="s">
        <v>105</v>
      </c>
      <c r="O83" t="s">
        <v>6158</v>
      </c>
      <c r="P83" t="s">
        <v>32</v>
      </c>
      <c r="Q83" t="s">
        <v>65</v>
      </c>
      <c r="R83" t="s">
        <v>6159</v>
      </c>
      <c r="S83">
        <v>18.96</v>
      </c>
      <c r="T83">
        <v>2</v>
      </c>
      <c r="U83">
        <v>0</v>
      </c>
      <c r="V83">
        <v>7.5840000000000014</v>
      </c>
    </row>
    <row r="84" spans="1:22" x14ac:dyDescent="0.3">
      <c r="A84">
        <v>9711</v>
      </c>
      <c r="B84" t="s">
        <v>10794</v>
      </c>
      <c r="C84">
        <v>2011</v>
      </c>
      <c r="D84" s="21">
        <v>40852</v>
      </c>
      <c r="E84" s="21">
        <v>40857</v>
      </c>
      <c r="F84" t="s">
        <v>50</v>
      </c>
      <c r="G84" t="s">
        <v>1704</v>
      </c>
      <c r="H84" t="s">
        <v>1705</v>
      </c>
      <c r="I84" t="s">
        <v>26</v>
      </c>
      <c r="J84" t="s">
        <v>27</v>
      </c>
      <c r="K84" t="s">
        <v>146</v>
      </c>
      <c r="L84" t="s">
        <v>147</v>
      </c>
      <c r="M84">
        <v>19143</v>
      </c>
      <c r="N84" t="s">
        <v>148</v>
      </c>
      <c r="O84" t="s">
        <v>5344</v>
      </c>
      <c r="P84" t="s">
        <v>32</v>
      </c>
      <c r="Q84" t="s">
        <v>65</v>
      </c>
      <c r="R84" t="s">
        <v>5345</v>
      </c>
      <c r="S84">
        <v>273.56799999999998</v>
      </c>
      <c r="T84">
        <v>2</v>
      </c>
      <c r="U84">
        <v>0.2</v>
      </c>
      <c r="V84">
        <v>-34.196000000000026</v>
      </c>
    </row>
    <row r="85" spans="1:22" x14ac:dyDescent="0.3">
      <c r="A85">
        <v>9709</v>
      </c>
      <c r="B85" t="s">
        <v>10793</v>
      </c>
      <c r="C85">
        <v>2013</v>
      </c>
      <c r="D85" s="21">
        <v>41569</v>
      </c>
      <c r="E85" s="21">
        <v>41575</v>
      </c>
      <c r="F85" t="s">
        <v>50</v>
      </c>
      <c r="G85" t="s">
        <v>1952</v>
      </c>
      <c r="H85" t="s">
        <v>1953</v>
      </c>
      <c r="I85" t="s">
        <v>26</v>
      </c>
      <c r="J85" t="s">
        <v>27</v>
      </c>
      <c r="K85" t="s">
        <v>42</v>
      </c>
      <c r="L85" t="s">
        <v>43</v>
      </c>
      <c r="M85">
        <v>90045</v>
      </c>
      <c r="N85" t="s">
        <v>44</v>
      </c>
      <c r="O85" t="s">
        <v>7111</v>
      </c>
      <c r="P85" t="s">
        <v>32</v>
      </c>
      <c r="Q85" t="s">
        <v>65</v>
      </c>
      <c r="R85" t="s">
        <v>7112</v>
      </c>
      <c r="S85">
        <v>19.96</v>
      </c>
      <c r="T85">
        <v>2</v>
      </c>
      <c r="U85">
        <v>0</v>
      </c>
      <c r="V85">
        <v>5.5888000000000009</v>
      </c>
    </row>
    <row r="86" spans="1:22" x14ac:dyDescent="0.3">
      <c r="A86">
        <v>9707</v>
      </c>
      <c r="B86" t="s">
        <v>10793</v>
      </c>
      <c r="C86">
        <v>2013</v>
      </c>
      <c r="D86" s="21">
        <v>41569</v>
      </c>
      <c r="E86" s="21">
        <v>41575</v>
      </c>
      <c r="F86" t="s">
        <v>50</v>
      </c>
      <c r="G86" t="s">
        <v>1952</v>
      </c>
      <c r="H86" t="s">
        <v>1953</v>
      </c>
      <c r="I86" t="s">
        <v>26</v>
      </c>
      <c r="J86" t="s">
        <v>27</v>
      </c>
      <c r="K86" t="s">
        <v>42</v>
      </c>
      <c r="L86" t="s">
        <v>43</v>
      </c>
      <c r="M86">
        <v>90045</v>
      </c>
      <c r="N86" t="s">
        <v>44</v>
      </c>
      <c r="O86" t="s">
        <v>7951</v>
      </c>
      <c r="P86" t="s">
        <v>32</v>
      </c>
      <c r="Q86" t="s">
        <v>36</v>
      </c>
      <c r="R86" t="s">
        <v>7952</v>
      </c>
      <c r="S86">
        <v>242.13600000000002</v>
      </c>
      <c r="T86">
        <v>3</v>
      </c>
      <c r="U86">
        <v>0.2</v>
      </c>
      <c r="V86">
        <v>12.106799999999993</v>
      </c>
    </row>
    <row r="87" spans="1:22" x14ac:dyDescent="0.3">
      <c r="A87">
        <v>86</v>
      </c>
      <c r="B87" t="s">
        <v>381</v>
      </c>
      <c r="C87">
        <v>2014</v>
      </c>
      <c r="D87" s="21">
        <v>41788</v>
      </c>
      <c r="E87" s="21">
        <v>41790</v>
      </c>
      <c r="F87" t="s">
        <v>23</v>
      </c>
      <c r="G87" t="s">
        <v>235</v>
      </c>
      <c r="H87" t="s">
        <v>236</v>
      </c>
      <c r="I87" t="s">
        <v>26</v>
      </c>
      <c r="J87" t="s">
        <v>27</v>
      </c>
      <c r="K87" t="s">
        <v>382</v>
      </c>
      <c r="L87" t="s">
        <v>383</v>
      </c>
      <c r="M87">
        <v>29203</v>
      </c>
      <c r="N87" t="s">
        <v>30</v>
      </c>
      <c r="O87" t="s">
        <v>384</v>
      </c>
      <c r="P87" t="s">
        <v>32</v>
      </c>
      <c r="Q87" t="s">
        <v>36</v>
      </c>
      <c r="R87" t="s">
        <v>385</v>
      </c>
      <c r="S87">
        <v>301.95999999999998</v>
      </c>
      <c r="T87">
        <v>2</v>
      </c>
      <c r="U87">
        <v>0</v>
      </c>
      <c r="V87">
        <v>33.215599999999995</v>
      </c>
    </row>
    <row r="88" spans="1:22" x14ac:dyDescent="0.3">
      <c r="A88">
        <v>9698</v>
      </c>
      <c r="B88" t="s">
        <v>10787</v>
      </c>
      <c r="C88">
        <v>2013</v>
      </c>
      <c r="D88" s="21">
        <v>41345</v>
      </c>
      <c r="E88" s="21">
        <v>41345</v>
      </c>
      <c r="F88" t="s">
        <v>1290</v>
      </c>
      <c r="G88" t="s">
        <v>3211</v>
      </c>
      <c r="H88" t="s">
        <v>3212</v>
      </c>
      <c r="I88" t="s">
        <v>102</v>
      </c>
      <c r="J88" t="s">
        <v>27</v>
      </c>
      <c r="K88" t="s">
        <v>146</v>
      </c>
      <c r="L88" t="s">
        <v>147</v>
      </c>
      <c r="M88">
        <v>19140</v>
      </c>
      <c r="N88" t="s">
        <v>148</v>
      </c>
      <c r="O88" t="s">
        <v>4745</v>
      </c>
      <c r="P88" t="s">
        <v>32</v>
      </c>
      <c r="Q88" t="s">
        <v>65</v>
      </c>
      <c r="R88" t="s">
        <v>4746</v>
      </c>
      <c r="S88">
        <v>30.336000000000002</v>
      </c>
      <c r="T88">
        <v>4</v>
      </c>
      <c r="U88">
        <v>0.2</v>
      </c>
      <c r="V88">
        <v>9.48</v>
      </c>
    </row>
    <row r="89" spans="1:22" x14ac:dyDescent="0.3">
      <c r="A89">
        <v>9692</v>
      </c>
      <c r="B89" t="s">
        <v>10782</v>
      </c>
      <c r="C89">
        <v>2012</v>
      </c>
      <c r="D89" s="21">
        <v>41226</v>
      </c>
      <c r="E89" s="21">
        <v>41230</v>
      </c>
      <c r="F89" t="s">
        <v>50</v>
      </c>
      <c r="G89" t="s">
        <v>1189</v>
      </c>
      <c r="H89" t="s">
        <v>1190</v>
      </c>
      <c r="I89" t="s">
        <v>26</v>
      </c>
      <c r="J89" t="s">
        <v>27</v>
      </c>
      <c r="K89" t="s">
        <v>184</v>
      </c>
      <c r="L89" t="s">
        <v>104</v>
      </c>
      <c r="M89">
        <v>77041</v>
      </c>
      <c r="N89" t="s">
        <v>105</v>
      </c>
      <c r="O89" t="s">
        <v>3091</v>
      </c>
      <c r="P89" t="s">
        <v>32</v>
      </c>
      <c r="Q89" t="s">
        <v>33</v>
      </c>
      <c r="R89" t="s">
        <v>3092</v>
      </c>
      <c r="S89">
        <v>613.99919999999997</v>
      </c>
      <c r="T89">
        <v>3</v>
      </c>
      <c r="U89">
        <v>0.32</v>
      </c>
      <c r="V89">
        <v>-18.058800000000076</v>
      </c>
    </row>
    <row r="90" spans="1:22" x14ac:dyDescent="0.3">
      <c r="A90">
        <v>9684</v>
      </c>
      <c r="B90" t="s">
        <v>10776</v>
      </c>
      <c r="C90">
        <v>2014</v>
      </c>
      <c r="D90" s="21">
        <v>41987</v>
      </c>
      <c r="E90" s="21">
        <v>41992</v>
      </c>
      <c r="F90" t="s">
        <v>50</v>
      </c>
      <c r="G90" t="s">
        <v>1827</v>
      </c>
      <c r="H90" t="s">
        <v>1828</v>
      </c>
      <c r="I90" t="s">
        <v>26</v>
      </c>
      <c r="J90" t="s">
        <v>27</v>
      </c>
      <c r="K90" t="s">
        <v>127</v>
      </c>
      <c r="L90" t="s">
        <v>43</v>
      </c>
      <c r="M90">
        <v>94122</v>
      </c>
      <c r="N90" t="s">
        <v>44</v>
      </c>
      <c r="O90" t="s">
        <v>3928</v>
      </c>
      <c r="P90" t="s">
        <v>32</v>
      </c>
      <c r="Q90" t="s">
        <v>65</v>
      </c>
      <c r="R90" t="s">
        <v>5146</v>
      </c>
      <c r="S90">
        <v>201.04</v>
      </c>
      <c r="T90">
        <v>8</v>
      </c>
      <c r="U90">
        <v>0</v>
      </c>
      <c r="V90">
        <v>54.280799999999999</v>
      </c>
    </row>
    <row r="91" spans="1:22" x14ac:dyDescent="0.3">
      <c r="A91">
        <v>9676</v>
      </c>
      <c r="B91" t="s">
        <v>10772</v>
      </c>
      <c r="C91">
        <v>2013</v>
      </c>
      <c r="D91" s="21">
        <v>41401</v>
      </c>
      <c r="E91" s="21">
        <v>41405</v>
      </c>
      <c r="F91" t="s">
        <v>50</v>
      </c>
      <c r="G91" t="s">
        <v>3575</v>
      </c>
      <c r="H91" t="s">
        <v>3576</v>
      </c>
      <c r="I91" t="s">
        <v>26</v>
      </c>
      <c r="J91" t="s">
        <v>27</v>
      </c>
      <c r="K91" t="s">
        <v>5954</v>
      </c>
      <c r="L91" t="s">
        <v>43</v>
      </c>
      <c r="M91">
        <v>93309</v>
      </c>
      <c r="N91" t="s">
        <v>44</v>
      </c>
      <c r="O91" t="s">
        <v>4654</v>
      </c>
      <c r="P91" t="s">
        <v>32</v>
      </c>
      <c r="Q91" t="s">
        <v>65</v>
      </c>
      <c r="R91" t="s">
        <v>4655</v>
      </c>
      <c r="S91">
        <v>41.6</v>
      </c>
      <c r="T91">
        <v>4</v>
      </c>
      <c r="U91">
        <v>0</v>
      </c>
      <c r="V91">
        <v>14.143999999999998</v>
      </c>
    </row>
    <row r="92" spans="1:22" x14ac:dyDescent="0.3">
      <c r="A92">
        <v>9667</v>
      </c>
      <c r="B92" t="s">
        <v>10762</v>
      </c>
      <c r="C92">
        <v>2014</v>
      </c>
      <c r="D92" s="21">
        <v>41960</v>
      </c>
      <c r="E92" s="21">
        <v>41964</v>
      </c>
      <c r="F92" t="s">
        <v>50</v>
      </c>
      <c r="G92" t="s">
        <v>564</v>
      </c>
      <c r="H92" t="s">
        <v>565</v>
      </c>
      <c r="I92" t="s">
        <v>26</v>
      </c>
      <c r="J92" t="s">
        <v>27</v>
      </c>
      <c r="K92" t="s">
        <v>42</v>
      </c>
      <c r="L92" t="s">
        <v>43</v>
      </c>
      <c r="M92">
        <v>90049</v>
      </c>
      <c r="N92" t="s">
        <v>44</v>
      </c>
      <c r="O92" t="s">
        <v>5688</v>
      </c>
      <c r="P92" t="s">
        <v>32</v>
      </c>
      <c r="Q92" t="s">
        <v>65</v>
      </c>
      <c r="R92" t="s">
        <v>5689</v>
      </c>
      <c r="S92">
        <v>12.419999999999998</v>
      </c>
      <c r="T92">
        <v>3</v>
      </c>
      <c r="U92">
        <v>0</v>
      </c>
      <c r="V92">
        <v>4.4711999999999996</v>
      </c>
    </row>
    <row r="93" spans="1:22" x14ac:dyDescent="0.3">
      <c r="A93">
        <v>9666</v>
      </c>
      <c r="B93" t="s">
        <v>10762</v>
      </c>
      <c r="C93">
        <v>2014</v>
      </c>
      <c r="D93" s="21">
        <v>41960</v>
      </c>
      <c r="E93" s="21">
        <v>41964</v>
      </c>
      <c r="F93" t="s">
        <v>50</v>
      </c>
      <c r="G93" t="s">
        <v>564</v>
      </c>
      <c r="H93" t="s">
        <v>565</v>
      </c>
      <c r="I93" t="s">
        <v>26</v>
      </c>
      <c r="J93" t="s">
        <v>27</v>
      </c>
      <c r="K93" t="s">
        <v>42</v>
      </c>
      <c r="L93" t="s">
        <v>43</v>
      </c>
      <c r="M93">
        <v>90049</v>
      </c>
      <c r="N93" t="s">
        <v>44</v>
      </c>
      <c r="O93" t="s">
        <v>3464</v>
      </c>
      <c r="P93" t="s">
        <v>32</v>
      </c>
      <c r="Q93" t="s">
        <v>65</v>
      </c>
      <c r="R93" t="s">
        <v>3465</v>
      </c>
      <c r="S93">
        <v>119.94</v>
      </c>
      <c r="T93">
        <v>3</v>
      </c>
      <c r="U93">
        <v>0</v>
      </c>
      <c r="V93">
        <v>23.987999999999996</v>
      </c>
    </row>
    <row r="94" spans="1:22" x14ac:dyDescent="0.3">
      <c r="A94">
        <v>9659</v>
      </c>
      <c r="B94" t="s">
        <v>10757</v>
      </c>
      <c r="C94">
        <v>2011</v>
      </c>
      <c r="D94" s="21">
        <v>40808</v>
      </c>
      <c r="E94" s="21">
        <v>40815</v>
      </c>
      <c r="F94" t="s">
        <v>50</v>
      </c>
      <c r="G94" t="s">
        <v>4708</v>
      </c>
      <c r="H94" t="s">
        <v>4709</v>
      </c>
      <c r="I94" t="s">
        <v>26</v>
      </c>
      <c r="J94" t="s">
        <v>27</v>
      </c>
      <c r="K94" t="s">
        <v>266</v>
      </c>
      <c r="L94" t="s">
        <v>267</v>
      </c>
      <c r="M94">
        <v>10035</v>
      </c>
      <c r="N94" t="s">
        <v>148</v>
      </c>
      <c r="O94" t="s">
        <v>6903</v>
      </c>
      <c r="P94" t="s">
        <v>32</v>
      </c>
      <c r="Q94" t="s">
        <v>36</v>
      </c>
      <c r="R94" t="s">
        <v>6904</v>
      </c>
      <c r="S94">
        <v>579.52800000000002</v>
      </c>
      <c r="T94">
        <v>4</v>
      </c>
      <c r="U94">
        <v>0.1</v>
      </c>
      <c r="V94">
        <v>83.709599999999966</v>
      </c>
    </row>
    <row r="95" spans="1:22" x14ac:dyDescent="0.3">
      <c r="A95">
        <v>94</v>
      </c>
      <c r="B95" t="s">
        <v>406</v>
      </c>
      <c r="C95">
        <v>2012</v>
      </c>
      <c r="D95" s="21">
        <v>40939</v>
      </c>
      <c r="E95" s="21">
        <v>40944</v>
      </c>
      <c r="F95" t="s">
        <v>23</v>
      </c>
      <c r="G95" t="s">
        <v>407</v>
      </c>
      <c r="H95" t="s">
        <v>408</v>
      </c>
      <c r="I95" t="s">
        <v>26</v>
      </c>
      <c r="J95" t="s">
        <v>27</v>
      </c>
      <c r="K95" t="s">
        <v>409</v>
      </c>
      <c r="L95" t="s">
        <v>229</v>
      </c>
      <c r="M95">
        <v>55407</v>
      </c>
      <c r="N95" t="s">
        <v>105</v>
      </c>
      <c r="O95" t="s">
        <v>412</v>
      </c>
      <c r="P95" t="s">
        <v>32</v>
      </c>
      <c r="Q95" t="s">
        <v>65</v>
      </c>
      <c r="R95" t="s">
        <v>413</v>
      </c>
      <c r="S95">
        <v>53.34</v>
      </c>
      <c r="T95">
        <v>3</v>
      </c>
      <c r="U95">
        <v>0</v>
      </c>
      <c r="V95">
        <v>16.535399999999996</v>
      </c>
    </row>
    <row r="96" spans="1:22" x14ac:dyDescent="0.3">
      <c r="A96">
        <v>9656</v>
      </c>
      <c r="B96" t="s">
        <v>10757</v>
      </c>
      <c r="C96">
        <v>2011</v>
      </c>
      <c r="D96" s="21">
        <v>40808</v>
      </c>
      <c r="E96" s="21">
        <v>40815</v>
      </c>
      <c r="F96" t="s">
        <v>50</v>
      </c>
      <c r="G96" t="s">
        <v>4708</v>
      </c>
      <c r="H96" t="s">
        <v>4709</v>
      </c>
      <c r="I96" t="s">
        <v>26</v>
      </c>
      <c r="J96" t="s">
        <v>27</v>
      </c>
      <c r="K96" t="s">
        <v>266</v>
      </c>
      <c r="L96" t="s">
        <v>267</v>
      </c>
      <c r="M96">
        <v>10035</v>
      </c>
      <c r="N96" t="s">
        <v>148</v>
      </c>
      <c r="O96" t="s">
        <v>5857</v>
      </c>
      <c r="P96" t="s">
        <v>32</v>
      </c>
      <c r="Q96" t="s">
        <v>65</v>
      </c>
      <c r="R96" t="s">
        <v>5858</v>
      </c>
      <c r="S96">
        <v>97.44</v>
      </c>
      <c r="T96">
        <v>3</v>
      </c>
      <c r="U96">
        <v>0</v>
      </c>
      <c r="V96">
        <v>35.078399999999995</v>
      </c>
    </row>
    <row r="97" spans="1:22" x14ac:dyDescent="0.3">
      <c r="A97">
        <v>9653</v>
      </c>
      <c r="B97" t="s">
        <v>10755</v>
      </c>
      <c r="C97">
        <v>2013</v>
      </c>
      <c r="D97" s="21">
        <v>41605</v>
      </c>
      <c r="E97" s="21">
        <v>41609</v>
      </c>
      <c r="F97" t="s">
        <v>50</v>
      </c>
      <c r="G97" t="s">
        <v>2757</v>
      </c>
      <c r="H97" t="s">
        <v>2758</v>
      </c>
      <c r="I97" t="s">
        <v>26</v>
      </c>
      <c r="J97" t="s">
        <v>27</v>
      </c>
      <c r="K97" t="s">
        <v>42</v>
      </c>
      <c r="L97" t="s">
        <v>43</v>
      </c>
      <c r="M97">
        <v>90045</v>
      </c>
      <c r="N97" t="s">
        <v>44</v>
      </c>
      <c r="O97" t="s">
        <v>4256</v>
      </c>
      <c r="P97" t="s">
        <v>32</v>
      </c>
      <c r="Q97" t="s">
        <v>65</v>
      </c>
      <c r="R97" t="s">
        <v>4257</v>
      </c>
      <c r="S97">
        <v>595.38</v>
      </c>
      <c r="T97">
        <v>6</v>
      </c>
      <c r="U97">
        <v>0</v>
      </c>
      <c r="V97">
        <v>297.69</v>
      </c>
    </row>
    <row r="98" spans="1:22" x14ac:dyDescent="0.3">
      <c r="A98">
        <v>97</v>
      </c>
      <c r="B98" t="s">
        <v>423</v>
      </c>
      <c r="C98">
        <v>2014</v>
      </c>
      <c r="D98" s="21">
        <v>41953</v>
      </c>
      <c r="E98" s="21">
        <v>41955</v>
      </c>
      <c r="F98" t="s">
        <v>23</v>
      </c>
      <c r="G98" t="s">
        <v>424</v>
      </c>
      <c r="H98" t="s">
        <v>425</v>
      </c>
      <c r="I98" t="s">
        <v>102</v>
      </c>
      <c r="J98" t="s">
        <v>27</v>
      </c>
      <c r="K98" t="s">
        <v>266</v>
      </c>
      <c r="L98" t="s">
        <v>267</v>
      </c>
      <c r="M98">
        <v>10009</v>
      </c>
      <c r="N98" t="s">
        <v>148</v>
      </c>
      <c r="O98" t="s">
        <v>426</v>
      </c>
      <c r="P98" t="s">
        <v>32</v>
      </c>
      <c r="Q98" t="s">
        <v>65</v>
      </c>
      <c r="R98" t="s">
        <v>427</v>
      </c>
      <c r="S98">
        <v>96.53</v>
      </c>
      <c r="T98">
        <v>7</v>
      </c>
      <c r="U98">
        <v>0</v>
      </c>
      <c r="V98">
        <v>40.5426</v>
      </c>
    </row>
    <row r="99" spans="1:22" x14ac:dyDescent="0.3">
      <c r="A99">
        <v>9650</v>
      </c>
      <c r="B99" t="s">
        <v>10755</v>
      </c>
      <c r="C99">
        <v>2013</v>
      </c>
      <c r="D99" s="21">
        <v>41605</v>
      </c>
      <c r="E99" s="21">
        <v>41609</v>
      </c>
      <c r="F99" t="s">
        <v>50</v>
      </c>
      <c r="G99" t="s">
        <v>2757</v>
      </c>
      <c r="H99" t="s">
        <v>2758</v>
      </c>
      <c r="I99" t="s">
        <v>26</v>
      </c>
      <c r="J99" t="s">
        <v>27</v>
      </c>
      <c r="K99" t="s">
        <v>42</v>
      </c>
      <c r="L99" t="s">
        <v>43</v>
      </c>
      <c r="M99">
        <v>90045</v>
      </c>
      <c r="N99" t="s">
        <v>44</v>
      </c>
      <c r="O99" t="s">
        <v>5019</v>
      </c>
      <c r="P99" t="s">
        <v>32</v>
      </c>
      <c r="Q99" t="s">
        <v>33</v>
      </c>
      <c r="R99" t="s">
        <v>5020</v>
      </c>
      <c r="S99">
        <v>3406.6640000000002</v>
      </c>
      <c r="T99">
        <v>8</v>
      </c>
      <c r="U99">
        <v>0.15</v>
      </c>
      <c r="V99">
        <v>160.31359999999984</v>
      </c>
    </row>
    <row r="100" spans="1:22" x14ac:dyDescent="0.3">
      <c r="A100">
        <v>9644</v>
      </c>
      <c r="B100" t="s">
        <v>10751</v>
      </c>
      <c r="C100">
        <v>2011</v>
      </c>
      <c r="D100" s="21">
        <v>40609</v>
      </c>
      <c r="E100" s="21">
        <v>40614</v>
      </c>
      <c r="F100" t="s">
        <v>50</v>
      </c>
      <c r="G100" t="s">
        <v>9528</v>
      </c>
      <c r="H100" t="s">
        <v>9529</v>
      </c>
      <c r="I100" t="s">
        <v>41</v>
      </c>
      <c r="J100" t="s">
        <v>27</v>
      </c>
      <c r="K100" t="s">
        <v>95</v>
      </c>
      <c r="L100" t="s">
        <v>96</v>
      </c>
      <c r="M100">
        <v>98103</v>
      </c>
      <c r="N100" t="s">
        <v>44</v>
      </c>
      <c r="O100" t="s">
        <v>6357</v>
      </c>
      <c r="P100" t="s">
        <v>32</v>
      </c>
      <c r="Q100" t="s">
        <v>36</v>
      </c>
      <c r="R100" t="s">
        <v>6358</v>
      </c>
      <c r="S100">
        <v>481.56800000000004</v>
      </c>
      <c r="T100">
        <v>2</v>
      </c>
      <c r="U100">
        <v>0.2</v>
      </c>
      <c r="V100">
        <v>54.17639999999993</v>
      </c>
    </row>
    <row r="101" spans="1:22" x14ac:dyDescent="0.3">
      <c r="A101">
        <v>9643</v>
      </c>
      <c r="B101" t="s">
        <v>10751</v>
      </c>
      <c r="C101">
        <v>2011</v>
      </c>
      <c r="D101" s="21">
        <v>40609</v>
      </c>
      <c r="E101" s="21">
        <v>40614</v>
      </c>
      <c r="F101" t="s">
        <v>50</v>
      </c>
      <c r="G101" t="s">
        <v>9528</v>
      </c>
      <c r="H101" t="s">
        <v>9529</v>
      </c>
      <c r="I101" t="s">
        <v>41</v>
      </c>
      <c r="J101" t="s">
        <v>27</v>
      </c>
      <c r="K101" t="s">
        <v>95</v>
      </c>
      <c r="L101" t="s">
        <v>96</v>
      </c>
      <c r="M101">
        <v>98103</v>
      </c>
      <c r="N101" t="s">
        <v>44</v>
      </c>
      <c r="O101" t="s">
        <v>10550</v>
      </c>
      <c r="P101" t="s">
        <v>32</v>
      </c>
      <c r="Q101" t="s">
        <v>36</v>
      </c>
      <c r="R101" t="s">
        <v>10551</v>
      </c>
      <c r="S101">
        <v>436.70400000000006</v>
      </c>
      <c r="T101">
        <v>6</v>
      </c>
      <c r="U101">
        <v>0.2</v>
      </c>
      <c r="V101">
        <v>21.835199999999986</v>
      </c>
    </row>
    <row r="102" spans="1:22" x14ac:dyDescent="0.3">
      <c r="A102">
        <v>9640</v>
      </c>
      <c r="B102" t="s">
        <v>10750</v>
      </c>
      <c r="C102">
        <v>2012</v>
      </c>
      <c r="D102" s="21">
        <v>40936</v>
      </c>
      <c r="E102" s="21">
        <v>40939</v>
      </c>
      <c r="F102" t="s">
        <v>23</v>
      </c>
      <c r="G102" t="s">
        <v>830</v>
      </c>
      <c r="H102" t="s">
        <v>831</v>
      </c>
      <c r="I102" t="s">
        <v>26</v>
      </c>
      <c r="J102" t="s">
        <v>27</v>
      </c>
      <c r="K102" t="s">
        <v>87</v>
      </c>
      <c r="L102" t="s">
        <v>88</v>
      </c>
      <c r="M102">
        <v>28027</v>
      </c>
      <c r="N102" t="s">
        <v>30</v>
      </c>
      <c r="O102" t="s">
        <v>2318</v>
      </c>
      <c r="P102" t="s">
        <v>32</v>
      </c>
      <c r="Q102" t="s">
        <v>56</v>
      </c>
      <c r="R102" t="s">
        <v>2319</v>
      </c>
      <c r="S102">
        <v>4297.6440000000002</v>
      </c>
      <c r="T102">
        <v>13</v>
      </c>
      <c r="U102">
        <v>0.4</v>
      </c>
      <c r="V102">
        <v>-1862.3124000000003</v>
      </c>
    </row>
    <row r="103" spans="1:22" x14ac:dyDescent="0.3">
      <c r="A103">
        <v>9638</v>
      </c>
      <c r="B103" t="s">
        <v>10748</v>
      </c>
      <c r="C103">
        <v>2011</v>
      </c>
      <c r="D103" s="21">
        <v>40865</v>
      </c>
      <c r="E103" s="21">
        <v>40872</v>
      </c>
      <c r="F103" t="s">
        <v>50</v>
      </c>
      <c r="G103" t="s">
        <v>1621</v>
      </c>
      <c r="H103" t="s">
        <v>1622</v>
      </c>
      <c r="I103" t="s">
        <v>41</v>
      </c>
      <c r="J103" t="s">
        <v>27</v>
      </c>
      <c r="K103" t="s">
        <v>95</v>
      </c>
      <c r="L103" t="s">
        <v>96</v>
      </c>
      <c r="M103">
        <v>98105</v>
      </c>
      <c r="N103" t="s">
        <v>44</v>
      </c>
      <c r="O103" t="s">
        <v>3772</v>
      </c>
      <c r="P103" t="s">
        <v>32</v>
      </c>
      <c r="Q103" t="s">
        <v>56</v>
      </c>
      <c r="R103" t="s">
        <v>3773</v>
      </c>
      <c r="S103">
        <v>730.2</v>
      </c>
      <c r="T103">
        <v>4</v>
      </c>
      <c r="U103">
        <v>0</v>
      </c>
      <c r="V103">
        <v>94.926000000000045</v>
      </c>
    </row>
    <row r="104" spans="1:22" x14ac:dyDescent="0.3">
      <c r="A104">
        <v>9637</v>
      </c>
      <c r="B104" t="s">
        <v>10748</v>
      </c>
      <c r="C104">
        <v>2011</v>
      </c>
      <c r="D104" s="21">
        <v>40865</v>
      </c>
      <c r="E104" s="21">
        <v>40872</v>
      </c>
      <c r="F104" t="s">
        <v>50</v>
      </c>
      <c r="G104" t="s">
        <v>1621</v>
      </c>
      <c r="H104" t="s">
        <v>1622</v>
      </c>
      <c r="I104" t="s">
        <v>41</v>
      </c>
      <c r="J104" t="s">
        <v>27</v>
      </c>
      <c r="K104" t="s">
        <v>95</v>
      </c>
      <c r="L104" t="s">
        <v>96</v>
      </c>
      <c r="M104">
        <v>98105</v>
      </c>
      <c r="N104" t="s">
        <v>44</v>
      </c>
      <c r="O104" t="s">
        <v>2207</v>
      </c>
      <c r="P104" t="s">
        <v>32</v>
      </c>
      <c r="Q104" t="s">
        <v>65</v>
      </c>
      <c r="R104" t="s">
        <v>2208</v>
      </c>
      <c r="S104">
        <v>137.54</v>
      </c>
      <c r="T104">
        <v>2</v>
      </c>
      <c r="U104">
        <v>0</v>
      </c>
      <c r="V104">
        <v>55.016000000000005</v>
      </c>
    </row>
    <row r="105" spans="1:22" x14ac:dyDescent="0.3">
      <c r="A105">
        <v>9636</v>
      </c>
      <c r="B105" t="s">
        <v>10747</v>
      </c>
      <c r="C105">
        <v>2011</v>
      </c>
      <c r="D105" s="21">
        <v>40830</v>
      </c>
      <c r="E105" s="21">
        <v>40833</v>
      </c>
      <c r="F105" t="s">
        <v>188</v>
      </c>
      <c r="G105" t="s">
        <v>5806</v>
      </c>
      <c r="H105" t="s">
        <v>5807</v>
      </c>
      <c r="I105" t="s">
        <v>26</v>
      </c>
      <c r="J105" t="s">
        <v>27</v>
      </c>
      <c r="K105" t="s">
        <v>4096</v>
      </c>
      <c r="L105" t="s">
        <v>1245</v>
      </c>
      <c r="M105">
        <v>2149</v>
      </c>
      <c r="N105" t="s">
        <v>148</v>
      </c>
      <c r="O105" t="s">
        <v>7666</v>
      </c>
      <c r="P105" t="s">
        <v>32</v>
      </c>
      <c r="Q105" t="s">
        <v>36</v>
      </c>
      <c r="R105" t="s">
        <v>7667</v>
      </c>
      <c r="S105">
        <v>1628.82</v>
      </c>
      <c r="T105">
        <v>9</v>
      </c>
      <c r="U105">
        <v>0</v>
      </c>
      <c r="V105">
        <v>260.61120000000017</v>
      </c>
    </row>
    <row r="106" spans="1:22" x14ac:dyDescent="0.3">
      <c r="A106">
        <v>105</v>
      </c>
      <c r="B106" t="s">
        <v>453</v>
      </c>
      <c r="C106">
        <v>2012</v>
      </c>
      <c r="D106" s="21">
        <v>41226</v>
      </c>
      <c r="E106" s="21">
        <v>41230</v>
      </c>
      <c r="F106" t="s">
        <v>50</v>
      </c>
      <c r="G106" t="s">
        <v>454</v>
      </c>
      <c r="H106" t="s">
        <v>455</v>
      </c>
      <c r="I106" t="s">
        <v>26</v>
      </c>
      <c r="J106" t="s">
        <v>27</v>
      </c>
      <c r="K106" t="s">
        <v>456</v>
      </c>
      <c r="L106" t="s">
        <v>457</v>
      </c>
      <c r="M106">
        <v>80013</v>
      </c>
      <c r="N106" t="s">
        <v>44</v>
      </c>
      <c r="O106" t="s">
        <v>460</v>
      </c>
      <c r="P106" t="s">
        <v>32</v>
      </c>
      <c r="Q106" t="s">
        <v>65</v>
      </c>
      <c r="R106" t="s">
        <v>461</v>
      </c>
      <c r="S106">
        <v>102.35999999999999</v>
      </c>
      <c r="T106">
        <v>3</v>
      </c>
      <c r="U106">
        <v>0.2</v>
      </c>
      <c r="V106">
        <v>-3.8385000000000105</v>
      </c>
    </row>
    <row r="107" spans="1:22" x14ac:dyDescent="0.3">
      <c r="A107">
        <v>9626</v>
      </c>
      <c r="B107" t="s">
        <v>10741</v>
      </c>
      <c r="C107">
        <v>2014</v>
      </c>
      <c r="D107" s="21">
        <v>41820</v>
      </c>
      <c r="E107" s="21">
        <v>41821</v>
      </c>
      <c r="F107" t="s">
        <v>188</v>
      </c>
      <c r="G107" t="s">
        <v>2098</v>
      </c>
      <c r="H107" t="s">
        <v>2099</v>
      </c>
      <c r="I107" t="s">
        <v>26</v>
      </c>
      <c r="J107" t="s">
        <v>27</v>
      </c>
      <c r="K107" t="s">
        <v>815</v>
      </c>
      <c r="L107" t="s">
        <v>104</v>
      </c>
      <c r="M107">
        <v>75220</v>
      </c>
      <c r="N107" t="s">
        <v>105</v>
      </c>
      <c r="O107" t="s">
        <v>5448</v>
      </c>
      <c r="P107" t="s">
        <v>32</v>
      </c>
      <c r="Q107" t="s">
        <v>33</v>
      </c>
      <c r="R107" t="s">
        <v>5449</v>
      </c>
      <c r="S107">
        <v>409.99919999999997</v>
      </c>
      <c r="T107">
        <v>3</v>
      </c>
      <c r="U107">
        <v>0.32</v>
      </c>
      <c r="V107">
        <v>-96.470399999999955</v>
      </c>
    </row>
    <row r="108" spans="1:22" x14ac:dyDescent="0.3">
      <c r="A108">
        <v>9625</v>
      </c>
      <c r="B108" t="s">
        <v>10741</v>
      </c>
      <c r="C108">
        <v>2014</v>
      </c>
      <c r="D108" s="21">
        <v>41820</v>
      </c>
      <c r="E108" s="21">
        <v>41821</v>
      </c>
      <c r="F108" t="s">
        <v>188</v>
      </c>
      <c r="G108" t="s">
        <v>2098</v>
      </c>
      <c r="H108" t="s">
        <v>2099</v>
      </c>
      <c r="I108" t="s">
        <v>26</v>
      </c>
      <c r="J108" t="s">
        <v>27</v>
      </c>
      <c r="K108" t="s">
        <v>815</v>
      </c>
      <c r="L108" t="s">
        <v>104</v>
      </c>
      <c r="M108">
        <v>75220</v>
      </c>
      <c r="N108" t="s">
        <v>105</v>
      </c>
      <c r="O108" t="s">
        <v>4857</v>
      </c>
      <c r="P108" t="s">
        <v>32</v>
      </c>
      <c r="Q108" t="s">
        <v>56</v>
      </c>
      <c r="R108" t="s">
        <v>4858</v>
      </c>
      <c r="S108">
        <v>307.31400000000002</v>
      </c>
      <c r="T108">
        <v>3</v>
      </c>
      <c r="U108">
        <v>0.3</v>
      </c>
      <c r="V108">
        <v>-39.511800000000036</v>
      </c>
    </row>
    <row r="109" spans="1:22" x14ac:dyDescent="0.3">
      <c r="A109">
        <v>9610</v>
      </c>
      <c r="B109" t="s">
        <v>10734</v>
      </c>
      <c r="C109">
        <v>2013</v>
      </c>
      <c r="D109" s="21">
        <v>41411</v>
      </c>
      <c r="E109" s="21">
        <v>41414</v>
      </c>
      <c r="F109" t="s">
        <v>23</v>
      </c>
      <c r="G109" t="s">
        <v>1583</v>
      </c>
      <c r="H109" t="s">
        <v>1584</v>
      </c>
      <c r="I109" t="s">
        <v>26</v>
      </c>
      <c r="J109" t="s">
        <v>27</v>
      </c>
      <c r="K109" t="s">
        <v>42</v>
      </c>
      <c r="L109" t="s">
        <v>43</v>
      </c>
      <c r="M109">
        <v>90045</v>
      </c>
      <c r="N109" t="s">
        <v>44</v>
      </c>
      <c r="O109" t="s">
        <v>6116</v>
      </c>
      <c r="P109" t="s">
        <v>32</v>
      </c>
      <c r="Q109" t="s">
        <v>65</v>
      </c>
      <c r="R109" t="s">
        <v>6117</v>
      </c>
      <c r="S109">
        <v>282.83999999999997</v>
      </c>
      <c r="T109">
        <v>4</v>
      </c>
      <c r="U109">
        <v>0</v>
      </c>
      <c r="V109">
        <v>19.798799999999972</v>
      </c>
    </row>
    <row r="110" spans="1:22" x14ac:dyDescent="0.3">
      <c r="A110">
        <v>9604</v>
      </c>
      <c r="B110" t="s">
        <v>10728</v>
      </c>
      <c r="C110">
        <v>2013</v>
      </c>
      <c r="D110" s="21">
        <v>41443</v>
      </c>
      <c r="E110" s="21">
        <v>41449</v>
      </c>
      <c r="F110" t="s">
        <v>50</v>
      </c>
      <c r="G110" t="s">
        <v>6029</v>
      </c>
      <c r="H110" t="s">
        <v>6030</v>
      </c>
      <c r="I110" t="s">
        <v>41</v>
      </c>
      <c r="J110" t="s">
        <v>27</v>
      </c>
      <c r="K110" t="s">
        <v>389</v>
      </c>
      <c r="L110" t="s">
        <v>267</v>
      </c>
      <c r="M110">
        <v>14609</v>
      </c>
      <c r="N110" t="s">
        <v>148</v>
      </c>
      <c r="O110" t="s">
        <v>4026</v>
      </c>
      <c r="P110" t="s">
        <v>32</v>
      </c>
      <c r="Q110" t="s">
        <v>56</v>
      </c>
      <c r="R110" t="s">
        <v>4027</v>
      </c>
      <c r="S110">
        <v>376.86599999999999</v>
      </c>
      <c r="T110">
        <v>3</v>
      </c>
      <c r="U110">
        <v>0.4</v>
      </c>
      <c r="V110">
        <v>-213.55740000000006</v>
      </c>
    </row>
    <row r="111" spans="1:22" x14ac:dyDescent="0.3">
      <c r="A111">
        <v>9599</v>
      </c>
      <c r="B111" t="s">
        <v>10723</v>
      </c>
      <c r="C111">
        <v>2012</v>
      </c>
      <c r="D111" s="21">
        <v>41171</v>
      </c>
      <c r="E111" s="21">
        <v>41175</v>
      </c>
      <c r="F111" t="s">
        <v>50</v>
      </c>
      <c r="G111" t="s">
        <v>8233</v>
      </c>
      <c r="H111" t="s">
        <v>8234</v>
      </c>
      <c r="I111" t="s">
        <v>102</v>
      </c>
      <c r="J111" t="s">
        <v>27</v>
      </c>
      <c r="K111" t="s">
        <v>5395</v>
      </c>
      <c r="L111" t="s">
        <v>43</v>
      </c>
      <c r="M111">
        <v>95823</v>
      </c>
      <c r="N111" t="s">
        <v>44</v>
      </c>
      <c r="O111" t="s">
        <v>6332</v>
      </c>
      <c r="P111" t="s">
        <v>32</v>
      </c>
      <c r="Q111" t="s">
        <v>65</v>
      </c>
      <c r="R111" t="s">
        <v>6333</v>
      </c>
      <c r="S111">
        <v>60.84</v>
      </c>
      <c r="T111">
        <v>3</v>
      </c>
      <c r="U111">
        <v>0</v>
      </c>
      <c r="V111">
        <v>19.468799999999998</v>
      </c>
    </row>
    <row r="112" spans="1:22" x14ac:dyDescent="0.3">
      <c r="A112">
        <v>111</v>
      </c>
      <c r="B112" t="s">
        <v>480</v>
      </c>
      <c r="C112">
        <v>2014</v>
      </c>
      <c r="D112" s="21">
        <v>41999</v>
      </c>
      <c r="E112" s="21">
        <v>42004</v>
      </c>
      <c r="F112" t="s">
        <v>50</v>
      </c>
      <c r="G112" t="s">
        <v>481</v>
      </c>
      <c r="H112" t="s">
        <v>482</v>
      </c>
      <c r="I112" t="s">
        <v>41</v>
      </c>
      <c r="J112" t="s">
        <v>27</v>
      </c>
      <c r="K112" t="s">
        <v>266</v>
      </c>
      <c r="L112" t="s">
        <v>267</v>
      </c>
      <c r="M112">
        <v>10035</v>
      </c>
      <c r="N112" t="s">
        <v>148</v>
      </c>
      <c r="O112" t="s">
        <v>483</v>
      </c>
      <c r="P112" t="s">
        <v>32</v>
      </c>
      <c r="Q112" t="s">
        <v>65</v>
      </c>
      <c r="R112" t="s">
        <v>484</v>
      </c>
      <c r="S112">
        <v>41.96</v>
      </c>
      <c r="T112">
        <v>2</v>
      </c>
      <c r="U112">
        <v>0</v>
      </c>
      <c r="V112">
        <v>10.909600000000001</v>
      </c>
    </row>
    <row r="113" spans="1:22" x14ac:dyDescent="0.3">
      <c r="A113">
        <v>9593</v>
      </c>
      <c r="B113" t="s">
        <v>10720</v>
      </c>
      <c r="C113">
        <v>2013</v>
      </c>
      <c r="D113" s="21">
        <v>41484</v>
      </c>
      <c r="E113" s="21">
        <v>41488</v>
      </c>
      <c r="F113" t="s">
        <v>50</v>
      </c>
      <c r="G113" t="s">
        <v>5221</v>
      </c>
      <c r="H113" t="s">
        <v>5222</v>
      </c>
      <c r="I113" t="s">
        <v>102</v>
      </c>
      <c r="J113" t="s">
        <v>27</v>
      </c>
      <c r="K113" t="s">
        <v>602</v>
      </c>
      <c r="L113" t="s">
        <v>104</v>
      </c>
      <c r="M113">
        <v>77506</v>
      </c>
      <c r="N113" t="s">
        <v>105</v>
      </c>
      <c r="O113" t="s">
        <v>9343</v>
      </c>
      <c r="P113" t="s">
        <v>32</v>
      </c>
      <c r="Q113" t="s">
        <v>65</v>
      </c>
      <c r="R113" t="s">
        <v>9344</v>
      </c>
      <c r="S113">
        <v>302.72000000000003</v>
      </c>
      <c r="T113">
        <v>5</v>
      </c>
      <c r="U113">
        <v>0.6</v>
      </c>
      <c r="V113">
        <v>-378.40000000000009</v>
      </c>
    </row>
    <row r="114" spans="1:22" x14ac:dyDescent="0.3">
      <c r="A114">
        <v>9592</v>
      </c>
      <c r="B114" t="s">
        <v>10720</v>
      </c>
      <c r="C114">
        <v>2013</v>
      </c>
      <c r="D114" s="21">
        <v>41484</v>
      </c>
      <c r="E114" s="21">
        <v>41488</v>
      </c>
      <c r="F114" t="s">
        <v>50</v>
      </c>
      <c r="G114" t="s">
        <v>5221</v>
      </c>
      <c r="H114" t="s">
        <v>5222</v>
      </c>
      <c r="I114" t="s">
        <v>102</v>
      </c>
      <c r="J114" t="s">
        <v>27</v>
      </c>
      <c r="K114" t="s">
        <v>602</v>
      </c>
      <c r="L114" t="s">
        <v>104</v>
      </c>
      <c r="M114">
        <v>77506</v>
      </c>
      <c r="N114" t="s">
        <v>105</v>
      </c>
      <c r="O114" t="s">
        <v>3469</v>
      </c>
      <c r="P114" t="s">
        <v>32</v>
      </c>
      <c r="Q114" t="s">
        <v>65</v>
      </c>
      <c r="R114" t="s">
        <v>3470</v>
      </c>
      <c r="S114">
        <v>24.700000000000003</v>
      </c>
      <c r="T114">
        <v>5</v>
      </c>
      <c r="U114">
        <v>0.6</v>
      </c>
      <c r="V114">
        <v>-9.8799999999999955</v>
      </c>
    </row>
    <row r="115" spans="1:22" x14ac:dyDescent="0.3">
      <c r="A115">
        <v>9584</v>
      </c>
      <c r="B115" t="s">
        <v>10713</v>
      </c>
      <c r="C115">
        <v>2014</v>
      </c>
      <c r="D115" s="21">
        <v>41816</v>
      </c>
      <c r="E115" s="21">
        <v>41818</v>
      </c>
      <c r="F115" t="s">
        <v>23</v>
      </c>
      <c r="G115" t="s">
        <v>8354</v>
      </c>
      <c r="H115" t="s">
        <v>8355</v>
      </c>
      <c r="I115" t="s">
        <v>26</v>
      </c>
      <c r="J115" t="s">
        <v>27</v>
      </c>
      <c r="K115" t="s">
        <v>266</v>
      </c>
      <c r="L115" t="s">
        <v>267</v>
      </c>
      <c r="M115">
        <v>10024</v>
      </c>
      <c r="N115" t="s">
        <v>148</v>
      </c>
      <c r="O115" t="s">
        <v>5019</v>
      </c>
      <c r="P115" t="s">
        <v>32</v>
      </c>
      <c r="Q115" t="s">
        <v>33</v>
      </c>
      <c r="R115" t="s">
        <v>5020</v>
      </c>
      <c r="S115">
        <v>400.78400000000005</v>
      </c>
      <c r="T115">
        <v>1</v>
      </c>
      <c r="U115">
        <v>0.2</v>
      </c>
      <c r="V115">
        <v>-5.0098000000000269</v>
      </c>
    </row>
    <row r="116" spans="1:22" x14ac:dyDescent="0.3">
      <c r="A116">
        <v>9582</v>
      </c>
      <c r="B116" t="s">
        <v>10711</v>
      </c>
      <c r="C116">
        <v>2014</v>
      </c>
      <c r="D116" s="21">
        <v>41897</v>
      </c>
      <c r="E116" s="21">
        <v>41899</v>
      </c>
      <c r="F116" t="s">
        <v>188</v>
      </c>
      <c r="G116" t="s">
        <v>417</v>
      </c>
      <c r="H116" t="s">
        <v>418</v>
      </c>
      <c r="I116" t="s">
        <v>102</v>
      </c>
      <c r="J116" t="s">
        <v>27</v>
      </c>
      <c r="K116" t="s">
        <v>266</v>
      </c>
      <c r="L116" t="s">
        <v>267</v>
      </c>
      <c r="M116">
        <v>10035</v>
      </c>
      <c r="N116" t="s">
        <v>148</v>
      </c>
      <c r="O116" t="s">
        <v>6956</v>
      </c>
      <c r="P116" t="s">
        <v>32</v>
      </c>
      <c r="Q116" t="s">
        <v>36</v>
      </c>
      <c r="R116" t="s">
        <v>6957</v>
      </c>
      <c r="S116">
        <v>589.41</v>
      </c>
      <c r="T116">
        <v>5</v>
      </c>
      <c r="U116">
        <v>0.1</v>
      </c>
      <c r="V116">
        <v>-6.5490000000000492</v>
      </c>
    </row>
    <row r="117" spans="1:22" x14ac:dyDescent="0.3">
      <c r="A117">
        <v>9578</v>
      </c>
      <c r="B117" t="s">
        <v>10710</v>
      </c>
      <c r="C117">
        <v>2012</v>
      </c>
      <c r="D117" s="21">
        <v>41055</v>
      </c>
      <c r="E117" s="21">
        <v>41057</v>
      </c>
      <c r="F117" t="s">
        <v>23</v>
      </c>
      <c r="G117" t="s">
        <v>4361</v>
      </c>
      <c r="H117" t="s">
        <v>4362</v>
      </c>
      <c r="I117" t="s">
        <v>26</v>
      </c>
      <c r="J117" t="s">
        <v>27</v>
      </c>
      <c r="K117" t="s">
        <v>678</v>
      </c>
      <c r="L117" t="s">
        <v>104</v>
      </c>
      <c r="M117">
        <v>78207</v>
      </c>
      <c r="N117" t="s">
        <v>105</v>
      </c>
      <c r="O117" t="s">
        <v>4577</v>
      </c>
      <c r="P117" t="s">
        <v>32</v>
      </c>
      <c r="Q117" t="s">
        <v>36</v>
      </c>
      <c r="R117" t="s">
        <v>4578</v>
      </c>
      <c r="S117">
        <v>104.93</v>
      </c>
      <c r="T117">
        <v>5</v>
      </c>
      <c r="U117">
        <v>0.3</v>
      </c>
      <c r="V117">
        <v>-4.4969999999999999</v>
      </c>
    </row>
    <row r="118" spans="1:22" x14ac:dyDescent="0.3">
      <c r="A118">
        <v>9576</v>
      </c>
      <c r="B118" t="s">
        <v>10710</v>
      </c>
      <c r="C118">
        <v>2012</v>
      </c>
      <c r="D118" s="21">
        <v>41055</v>
      </c>
      <c r="E118" s="21">
        <v>41057</v>
      </c>
      <c r="F118" t="s">
        <v>23</v>
      </c>
      <c r="G118" t="s">
        <v>4361</v>
      </c>
      <c r="H118" t="s">
        <v>4362</v>
      </c>
      <c r="I118" t="s">
        <v>26</v>
      </c>
      <c r="J118" t="s">
        <v>27</v>
      </c>
      <c r="K118" t="s">
        <v>678</v>
      </c>
      <c r="L118" t="s">
        <v>104</v>
      </c>
      <c r="M118">
        <v>78207</v>
      </c>
      <c r="N118" t="s">
        <v>105</v>
      </c>
      <c r="O118" t="s">
        <v>384</v>
      </c>
      <c r="P118" t="s">
        <v>32</v>
      </c>
      <c r="Q118" t="s">
        <v>36</v>
      </c>
      <c r="R118" t="s">
        <v>385</v>
      </c>
      <c r="S118">
        <v>105.68599999999999</v>
      </c>
      <c r="T118">
        <v>1</v>
      </c>
      <c r="U118">
        <v>0.3</v>
      </c>
      <c r="V118">
        <v>-28.686199999999999</v>
      </c>
    </row>
    <row r="119" spans="1:22" x14ac:dyDescent="0.3">
      <c r="A119">
        <v>118</v>
      </c>
      <c r="B119" t="s">
        <v>507</v>
      </c>
      <c r="C119">
        <v>2012</v>
      </c>
      <c r="D119" s="21">
        <v>40970</v>
      </c>
      <c r="E119" s="21">
        <v>40974</v>
      </c>
      <c r="F119" t="s">
        <v>50</v>
      </c>
      <c r="G119" t="s">
        <v>508</v>
      </c>
      <c r="H119" t="s">
        <v>509</v>
      </c>
      <c r="I119" t="s">
        <v>26</v>
      </c>
      <c r="J119" t="s">
        <v>27</v>
      </c>
      <c r="K119" t="s">
        <v>95</v>
      </c>
      <c r="L119" t="s">
        <v>96</v>
      </c>
      <c r="M119">
        <v>98103</v>
      </c>
      <c r="N119" t="s">
        <v>44</v>
      </c>
      <c r="O119" t="s">
        <v>510</v>
      </c>
      <c r="P119" t="s">
        <v>32</v>
      </c>
      <c r="Q119" t="s">
        <v>56</v>
      </c>
      <c r="R119" t="s">
        <v>511</v>
      </c>
      <c r="S119">
        <v>787.53</v>
      </c>
      <c r="T119">
        <v>3</v>
      </c>
      <c r="U119">
        <v>0</v>
      </c>
      <c r="V119">
        <v>165.38129999999995</v>
      </c>
    </row>
    <row r="120" spans="1:22" x14ac:dyDescent="0.3">
      <c r="A120">
        <v>9575</v>
      </c>
      <c r="B120" t="s">
        <v>10709</v>
      </c>
      <c r="C120">
        <v>2012</v>
      </c>
      <c r="D120" s="21">
        <v>41134</v>
      </c>
      <c r="E120" s="21">
        <v>41134</v>
      </c>
      <c r="F120" t="s">
        <v>1290</v>
      </c>
      <c r="G120" t="s">
        <v>144</v>
      </c>
      <c r="H120" t="s">
        <v>145</v>
      </c>
      <c r="I120" t="s">
        <v>26</v>
      </c>
      <c r="J120" t="s">
        <v>27</v>
      </c>
      <c r="K120" t="s">
        <v>4039</v>
      </c>
      <c r="L120" t="s">
        <v>43</v>
      </c>
      <c r="M120">
        <v>91767</v>
      </c>
      <c r="N120" t="s">
        <v>44</v>
      </c>
      <c r="O120" t="s">
        <v>4694</v>
      </c>
      <c r="P120" t="s">
        <v>32</v>
      </c>
      <c r="Q120" t="s">
        <v>65</v>
      </c>
      <c r="R120" t="s">
        <v>4695</v>
      </c>
      <c r="S120">
        <v>31.56</v>
      </c>
      <c r="T120">
        <v>3</v>
      </c>
      <c r="U120">
        <v>0</v>
      </c>
      <c r="V120">
        <v>10.4148</v>
      </c>
    </row>
    <row r="121" spans="1:22" x14ac:dyDescent="0.3">
      <c r="A121">
        <v>120</v>
      </c>
      <c r="B121" t="s">
        <v>518</v>
      </c>
      <c r="C121">
        <v>2013</v>
      </c>
      <c r="D121" s="21">
        <v>41438</v>
      </c>
      <c r="E121" s="21">
        <v>41441</v>
      </c>
      <c r="F121" t="s">
        <v>188</v>
      </c>
      <c r="G121" t="s">
        <v>519</v>
      </c>
      <c r="H121" t="s">
        <v>520</v>
      </c>
      <c r="I121" t="s">
        <v>26</v>
      </c>
      <c r="J121" t="s">
        <v>27</v>
      </c>
      <c r="K121" t="s">
        <v>521</v>
      </c>
      <c r="L121" t="s">
        <v>245</v>
      </c>
      <c r="M121">
        <v>19805</v>
      </c>
      <c r="N121" t="s">
        <v>148</v>
      </c>
      <c r="O121" t="s">
        <v>522</v>
      </c>
      <c r="P121" t="s">
        <v>32</v>
      </c>
      <c r="Q121" t="s">
        <v>65</v>
      </c>
      <c r="R121" t="s">
        <v>523</v>
      </c>
      <c r="S121">
        <v>47.04</v>
      </c>
      <c r="T121">
        <v>3</v>
      </c>
      <c r="U121">
        <v>0</v>
      </c>
      <c r="V121">
        <v>18.345599999999997</v>
      </c>
    </row>
    <row r="122" spans="1:22" x14ac:dyDescent="0.3">
      <c r="A122">
        <v>9566</v>
      </c>
      <c r="B122" t="s">
        <v>10706</v>
      </c>
      <c r="C122">
        <v>2011</v>
      </c>
      <c r="D122" s="21">
        <v>40633</v>
      </c>
      <c r="E122" s="21">
        <v>40633</v>
      </c>
      <c r="F122" t="s">
        <v>1290</v>
      </c>
      <c r="G122" t="s">
        <v>1945</v>
      </c>
      <c r="H122" t="s">
        <v>1946</v>
      </c>
      <c r="I122" t="s">
        <v>26</v>
      </c>
      <c r="J122" t="s">
        <v>27</v>
      </c>
      <c r="K122" t="s">
        <v>900</v>
      </c>
      <c r="L122" t="s">
        <v>54</v>
      </c>
      <c r="M122">
        <v>33614</v>
      </c>
      <c r="N122" t="s">
        <v>30</v>
      </c>
      <c r="O122" t="s">
        <v>942</v>
      </c>
      <c r="P122" t="s">
        <v>32</v>
      </c>
      <c r="Q122" t="s">
        <v>36</v>
      </c>
      <c r="R122" t="s">
        <v>943</v>
      </c>
      <c r="S122">
        <v>1125.4879999999998</v>
      </c>
      <c r="T122">
        <v>7</v>
      </c>
      <c r="U122">
        <v>0.2</v>
      </c>
      <c r="V122">
        <v>98.480200000000082</v>
      </c>
    </row>
    <row r="123" spans="1:22" x14ac:dyDescent="0.3">
      <c r="A123">
        <v>9561</v>
      </c>
      <c r="B123" t="s">
        <v>10700</v>
      </c>
      <c r="C123">
        <v>2013</v>
      </c>
      <c r="D123" s="21">
        <v>41398</v>
      </c>
      <c r="E123" s="21">
        <v>41400</v>
      </c>
      <c r="F123" t="s">
        <v>188</v>
      </c>
      <c r="G123" t="s">
        <v>10701</v>
      </c>
      <c r="H123" t="s">
        <v>10702</v>
      </c>
      <c r="I123" t="s">
        <v>26</v>
      </c>
      <c r="J123" t="s">
        <v>27</v>
      </c>
      <c r="K123" t="s">
        <v>606</v>
      </c>
      <c r="L123" t="s">
        <v>498</v>
      </c>
      <c r="M123">
        <v>43055</v>
      </c>
      <c r="N123" t="s">
        <v>148</v>
      </c>
      <c r="O123" t="s">
        <v>5857</v>
      </c>
      <c r="P123" t="s">
        <v>32</v>
      </c>
      <c r="Q123" t="s">
        <v>65</v>
      </c>
      <c r="R123" t="s">
        <v>5858</v>
      </c>
      <c r="S123">
        <v>51.967999999999996</v>
      </c>
      <c r="T123">
        <v>2</v>
      </c>
      <c r="U123">
        <v>0.2</v>
      </c>
      <c r="V123">
        <v>10.393599999999998</v>
      </c>
    </row>
    <row r="124" spans="1:22" x14ac:dyDescent="0.3">
      <c r="A124">
        <v>9558</v>
      </c>
      <c r="B124" t="s">
        <v>10699</v>
      </c>
      <c r="C124">
        <v>2011</v>
      </c>
      <c r="D124" s="21">
        <v>40833</v>
      </c>
      <c r="E124" s="21">
        <v>40835</v>
      </c>
      <c r="F124" t="s">
        <v>23</v>
      </c>
      <c r="G124" t="s">
        <v>3653</v>
      </c>
      <c r="H124" t="s">
        <v>3654</v>
      </c>
      <c r="I124" t="s">
        <v>26</v>
      </c>
      <c r="J124" t="s">
        <v>27</v>
      </c>
      <c r="K124" t="s">
        <v>184</v>
      </c>
      <c r="L124" t="s">
        <v>104</v>
      </c>
      <c r="M124">
        <v>77095</v>
      </c>
      <c r="N124" t="s">
        <v>105</v>
      </c>
      <c r="O124" t="s">
        <v>6345</v>
      </c>
      <c r="P124" t="s">
        <v>32</v>
      </c>
      <c r="Q124" t="s">
        <v>65</v>
      </c>
      <c r="R124" t="s">
        <v>6346</v>
      </c>
      <c r="S124">
        <v>5.3120000000000003</v>
      </c>
      <c r="T124">
        <v>2</v>
      </c>
      <c r="U124">
        <v>0.6</v>
      </c>
      <c r="V124">
        <v>-1.5935999999999995</v>
      </c>
    </row>
    <row r="125" spans="1:22" x14ac:dyDescent="0.3">
      <c r="A125">
        <v>9555</v>
      </c>
      <c r="B125" t="s">
        <v>10697</v>
      </c>
      <c r="C125">
        <v>2012</v>
      </c>
      <c r="D125" s="21">
        <v>41241</v>
      </c>
      <c r="E125" s="21">
        <v>41245</v>
      </c>
      <c r="F125" t="s">
        <v>50</v>
      </c>
      <c r="G125" t="s">
        <v>6335</v>
      </c>
      <c r="H125" t="s">
        <v>6336</v>
      </c>
      <c r="I125" t="s">
        <v>26</v>
      </c>
      <c r="J125" t="s">
        <v>27</v>
      </c>
      <c r="K125" t="s">
        <v>497</v>
      </c>
      <c r="L125" t="s">
        <v>498</v>
      </c>
      <c r="M125">
        <v>43229</v>
      </c>
      <c r="N125" t="s">
        <v>148</v>
      </c>
      <c r="O125" t="s">
        <v>412</v>
      </c>
      <c r="P125" t="s">
        <v>32</v>
      </c>
      <c r="Q125" t="s">
        <v>65</v>
      </c>
      <c r="R125" t="s">
        <v>413</v>
      </c>
      <c r="S125">
        <v>71.12</v>
      </c>
      <c r="T125">
        <v>5</v>
      </c>
      <c r="U125">
        <v>0.2</v>
      </c>
      <c r="V125">
        <v>9.7789999999999964</v>
      </c>
    </row>
    <row r="126" spans="1:22" x14ac:dyDescent="0.3">
      <c r="A126">
        <v>125</v>
      </c>
      <c r="B126" t="s">
        <v>530</v>
      </c>
      <c r="C126">
        <v>2011</v>
      </c>
      <c r="D126" s="21">
        <v>40903</v>
      </c>
      <c r="E126" s="21">
        <v>40905</v>
      </c>
      <c r="F126" t="s">
        <v>23</v>
      </c>
      <c r="G126" t="s">
        <v>531</v>
      </c>
      <c r="H126" t="s">
        <v>532</v>
      </c>
      <c r="I126" t="s">
        <v>102</v>
      </c>
      <c r="J126" t="s">
        <v>27</v>
      </c>
      <c r="K126" t="s">
        <v>184</v>
      </c>
      <c r="L126" t="s">
        <v>104</v>
      </c>
      <c r="M126">
        <v>77041</v>
      </c>
      <c r="N126" t="s">
        <v>105</v>
      </c>
      <c r="O126" t="s">
        <v>533</v>
      </c>
      <c r="P126" t="s">
        <v>32</v>
      </c>
      <c r="Q126" t="s">
        <v>36</v>
      </c>
      <c r="R126" t="s">
        <v>534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x14ac:dyDescent="0.3">
      <c r="A127">
        <v>126</v>
      </c>
      <c r="B127" t="s">
        <v>535</v>
      </c>
      <c r="C127">
        <v>2011</v>
      </c>
      <c r="D127" s="21">
        <v>40806</v>
      </c>
      <c r="E127" s="21">
        <v>40811</v>
      </c>
      <c r="F127" t="s">
        <v>50</v>
      </c>
      <c r="G127" t="s">
        <v>536</v>
      </c>
      <c r="H127" t="s">
        <v>537</v>
      </c>
      <c r="I127" t="s">
        <v>26</v>
      </c>
      <c r="J127" t="s">
        <v>27</v>
      </c>
      <c r="K127" t="s">
        <v>538</v>
      </c>
      <c r="L127" t="s">
        <v>211</v>
      </c>
      <c r="M127">
        <v>61701</v>
      </c>
      <c r="N127" t="s">
        <v>105</v>
      </c>
      <c r="O127" t="s">
        <v>539</v>
      </c>
      <c r="P127" t="s">
        <v>32</v>
      </c>
      <c r="Q127" t="s">
        <v>56</v>
      </c>
      <c r="R127" t="s">
        <v>540</v>
      </c>
      <c r="S127">
        <v>617.70000000000005</v>
      </c>
      <c r="T127">
        <v>6</v>
      </c>
      <c r="U127">
        <v>0.5</v>
      </c>
      <c r="V127">
        <v>-407.68200000000013</v>
      </c>
    </row>
    <row r="128" spans="1:22" x14ac:dyDescent="0.3">
      <c r="A128">
        <v>9554</v>
      </c>
      <c r="B128" t="s">
        <v>10696</v>
      </c>
      <c r="C128">
        <v>2013</v>
      </c>
      <c r="D128" s="21">
        <v>41540</v>
      </c>
      <c r="E128" s="21">
        <v>41545</v>
      </c>
      <c r="F128" t="s">
        <v>50</v>
      </c>
      <c r="G128" t="s">
        <v>3518</v>
      </c>
      <c r="H128" t="s">
        <v>3519</v>
      </c>
      <c r="I128" t="s">
        <v>41</v>
      </c>
      <c r="J128" t="s">
        <v>27</v>
      </c>
      <c r="K128" t="s">
        <v>4800</v>
      </c>
      <c r="L128" t="s">
        <v>457</v>
      </c>
      <c r="M128">
        <v>80020</v>
      </c>
      <c r="N128" t="s">
        <v>44</v>
      </c>
      <c r="O128" t="s">
        <v>1540</v>
      </c>
      <c r="P128" t="s">
        <v>32</v>
      </c>
      <c r="Q128" t="s">
        <v>65</v>
      </c>
      <c r="R128" t="s">
        <v>1541</v>
      </c>
      <c r="S128">
        <v>68.432000000000016</v>
      </c>
      <c r="T128">
        <v>7</v>
      </c>
      <c r="U128">
        <v>0.2</v>
      </c>
      <c r="V128">
        <v>8.5539999999999878</v>
      </c>
    </row>
    <row r="129" spans="1:22" x14ac:dyDescent="0.3">
      <c r="A129">
        <v>9545</v>
      </c>
      <c r="B129" t="s">
        <v>10690</v>
      </c>
      <c r="C129">
        <v>2012</v>
      </c>
      <c r="D129" s="21">
        <v>41127</v>
      </c>
      <c r="E129" s="21">
        <v>41131</v>
      </c>
      <c r="F129" t="s">
        <v>50</v>
      </c>
      <c r="G129" t="s">
        <v>2853</v>
      </c>
      <c r="H129" t="s">
        <v>2854</v>
      </c>
      <c r="I129" t="s">
        <v>41</v>
      </c>
      <c r="J129" t="s">
        <v>27</v>
      </c>
      <c r="K129" t="s">
        <v>184</v>
      </c>
      <c r="L129" t="s">
        <v>104</v>
      </c>
      <c r="M129">
        <v>77095</v>
      </c>
      <c r="N129" t="s">
        <v>105</v>
      </c>
      <c r="O129" t="s">
        <v>4408</v>
      </c>
      <c r="P129" t="s">
        <v>32</v>
      </c>
      <c r="Q129" t="s">
        <v>33</v>
      </c>
      <c r="R129" t="s">
        <v>4409</v>
      </c>
      <c r="S129">
        <v>369.19919999999996</v>
      </c>
      <c r="T129">
        <v>3</v>
      </c>
      <c r="U129">
        <v>0.32</v>
      </c>
      <c r="V129">
        <v>-114.01739999999995</v>
      </c>
    </row>
    <row r="130" spans="1:22" x14ac:dyDescent="0.3">
      <c r="A130">
        <v>129</v>
      </c>
      <c r="B130" t="s">
        <v>549</v>
      </c>
      <c r="C130">
        <v>2013</v>
      </c>
      <c r="D130" s="21">
        <v>41585</v>
      </c>
      <c r="E130" s="21">
        <v>41589</v>
      </c>
      <c r="F130" t="s">
        <v>23</v>
      </c>
      <c r="G130" t="s">
        <v>550</v>
      </c>
      <c r="H130" t="s">
        <v>551</v>
      </c>
      <c r="I130" t="s">
        <v>102</v>
      </c>
      <c r="J130" t="s">
        <v>27</v>
      </c>
      <c r="K130" t="s">
        <v>42</v>
      </c>
      <c r="L130" t="s">
        <v>43</v>
      </c>
      <c r="M130">
        <v>90004</v>
      </c>
      <c r="N130" t="s">
        <v>44</v>
      </c>
      <c r="O130" t="s">
        <v>304</v>
      </c>
      <c r="P130" t="s">
        <v>32</v>
      </c>
      <c r="Q130" t="s">
        <v>36</v>
      </c>
      <c r="R130" t="s">
        <v>552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x14ac:dyDescent="0.3">
      <c r="A131">
        <v>130</v>
      </c>
      <c r="B131" t="s">
        <v>549</v>
      </c>
      <c r="C131">
        <v>2013</v>
      </c>
      <c r="D131" s="21">
        <v>41585</v>
      </c>
      <c r="E131" s="21">
        <v>41589</v>
      </c>
      <c r="F131" t="s">
        <v>23</v>
      </c>
      <c r="G131" t="s">
        <v>550</v>
      </c>
      <c r="H131" t="s">
        <v>551</v>
      </c>
      <c r="I131" t="s">
        <v>102</v>
      </c>
      <c r="J131" t="s">
        <v>27</v>
      </c>
      <c r="K131" t="s">
        <v>42</v>
      </c>
      <c r="L131" t="s">
        <v>43</v>
      </c>
      <c r="M131">
        <v>90004</v>
      </c>
      <c r="N131" t="s">
        <v>44</v>
      </c>
      <c r="O131" t="s">
        <v>553</v>
      </c>
      <c r="P131" t="s">
        <v>32</v>
      </c>
      <c r="Q131" t="s">
        <v>65</v>
      </c>
      <c r="R131" t="s">
        <v>554</v>
      </c>
      <c r="S131">
        <v>238.56</v>
      </c>
      <c r="T131">
        <v>3</v>
      </c>
      <c r="U131">
        <v>0</v>
      </c>
      <c r="V131">
        <v>26.241599999999977</v>
      </c>
    </row>
    <row r="132" spans="1:22" x14ac:dyDescent="0.3">
      <c r="A132">
        <v>9541</v>
      </c>
      <c r="B132" t="s">
        <v>10689</v>
      </c>
      <c r="C132">
        <v>2012</v>
      </c>
      <c r="D132" s="21">
        <v>41040</v>
      </c>
      <c r="E132" s="21">
        <v>41045</v>
      </c>
      <c r="F132" t="s">
        <v>23</v>
      </c>
      <c r="G132" t="s">
        <v>301</v>
      </c>
      <c r="H132" t="s">
        <v>302</v>
      </c>
      <c r="I132" t="s">
        <v>102</v>
      </c>
      <c r="J132" t="s">
        <v>27</v>
      </c>
      <c r="K132" t="s">
        <v>544</v>
      </c>
      <c r="L132" t="s">
        <v>310</v>
      </c>
      <c r="M132">
        <v>85023</v>
      </c>
      <c r="N132" t="s">
        <v>44</v>
      </c>
      <c r="O132" t="s">
        <v>3411</v>
      </c>
      <c r="P132" t="s">
        <v>32</v>
      </c>
      <c r="Q132" t="s">
        <v>36</v>
      </c>
      <c r="R132" t="s">
        <v>3412</v>
      </c>
      <c r="S132">
        <v>191.96800000000002</v>
      </c>
      <c r="T132">
        <v>7</v>
      </c>
      <c r="U132">
        <v>0.2</v>
      </c>
      <c r="V132">
        <v>16.797200000000004</v>
      </c>
    </row>
    <row r="133" spans="1:22" x14ac:dyDescent="0.3">
      <c r="A133">
        <v>9538</v>
      </c>
      <c r="B133" t="s">
        <v>10687</v>
      </c>
      <c r="C133">
        <v>2013</v>
      </c>
      <c r="D133" s="21">
        <v>41543</v>
      </c>
      <c r="E133" s="21">
        <v>41545</v>
      </c>
      <c r="F133" t="s">
        <v>188</v>
      </c>
      <c r="G133" t="s">
        <v>3703</v>
      </c>
      <c r="H133" t="s">
        <v>3704</v>
      </c>
      <c r="I133" t="s">
        <v>41</v>
      </c>
      <c r="J133" t="s">
        <v>27</v>
      </c>
      <c r="K133" t="s">
        <v>127</v>
      </c>
      <c r="L133" t="s">
        <v>43</v>
      </c>
      <c r="M133">
        <v>94110</v>
      </c>
      <c r="N133" t="s">
        <v>44</v>
      </c>
      <c r="O133" t="s">
        <v>764</v>
      </c>
      <c r="P133" t="s">
        <v>32</v>
      </c>
      <c r="Q133" t="s">
        <v>33</v>
      </c>
      <c r="R133" t="s">
        <v>765</v>
      </c>
      <c r="S133">
        <v>477.666</v>
      </c>
      <c r="T133">
        <v>2</v>
      </c>
      <c r="U133">
        <v>0.15</v>
      </c>
      <c r="V133">
        <v>84.293999999999969</v>
      </c>
    </row>
    <row r="134" spans="1:22" x14ac:dyDescent="0.3">
      <c r="A134">
        <v>9537</v>
      </c>
      <c r="B134" t="s">
        <v>10686</v>
      </c>
      <c r="C134">
        <v>2014</v>
      </c>
      <c r="D134" s="21">
        <v>41803</v>
      </c>
      <c r="E134" s="21">
        <v>41805</v>
      </c>
      <c r="F134" t="s">
        <v>23</v>
      </c>
      <c r="G134" t="s">
        <v>542</v>
      </c>
      <c r="H134" t="s">
        <v>543</v>
      </c>
      <c r="I134" t="s">
        <v>26</v>
      </c>
      <c r="J134" t="s">
        <v>27</v>
      </c>
      <c r="K134" t="s">
        <v>303</v>
      </c>
      <c r="L134" t="s">
        <v>211</v>
      </c>
      <c r="M134">
        <v>60610</v>
      </c>
      <c r="N134" t="s">
        <v>105</v>
      </c>
      <c r="O134" t="s">
        <v>5061</v>
      </c>
      <c r="P134" t="s">
        <v>32</v>
      </c>
      <c r="Q134" t="s">
        <v>65</v>
      </c>
      <c r="R134" t="s">
        <v>5062</v>
      </c>
      <c r="S134">
        <v>8.8559999999999999</v>
      </c>
      <c r="T134">
        <v>3</v>
      </c>
      <c r="U134">
        <v>0.6</v>
      </c>
      <c r="V134">
        <v>-6.8634000000000013</v>
      </c>
    </row>
    <row r="135" spans="1:22" x14ac:dyDescent="0.3">
      <c r="A135">
        <v>9533</v>
      </c>
      <c r="B135" t="s">
        <v>10685</v>
      </c>
      <c r="C135">
        <v>2013</v>
      </c>
      <c r="D135" s="21">
        <v>41575</v>
      </c>
      <c r="E135" s="21">
        <v>41579</v>
      </c>
      <c r="F135" t="s">
        <v>50</v>
      </c>
      <c r="G135" t="s">
        <v>5008</v>
      </c>
      <c r="H135" t="s">
        <v>5009</v>
      </c>
      <c r="I135" t="s">
        <v>26</v>
      </c>
      <c r="J135" t="s">
        <v>27</v>
      </c>
      <c r="K135" t="s">
        <v>266</v>
      </c>
      <c r="L135" t="s">
        <v>267</v>
      </c>
      <c r="M135">
        <v>10011</v>
      </c>
      <c r="N135" t="s">
        <v>148</v>
      </c>
      <c r="O135" t="s">
        <v>5165</v>
      </c>
      <c r="P135" t="s">
        <v>32</v>
      </c>
      <c r="Q135" t="s">
        <v>36</v>
      </c>
      <c r="R135" t="s">
        <v>5166</v>
      </c>
      <c r="S135">
        <v>427.64400000000001</v>
      </c>
      <c r="T135">
        <v>14</v>
      </c>
      <c r="U135">
        <v>0.1</v>
      </c>
      <c r="V135">
        <v>80.777199999999979</v>
      </c>
    </row>
    <row r="136" spans="1:22" x14ac:dyDescent="0.3">
      <c r="A136">
        <v>9526</v>
      </c>
      <c r="B136" t="s">
        <v>10681</v>
      </c>
      <c r="C136">
        <v>2014</v>
      </c>
      <c r="D136" s="21">
        <v>41979</v>
      </c>
      <c r="E136" s="21">
        <v>41980</v>
      </c>
      <c r="F136" t="s">
        <v>188</v>
      </c>
      <c r="G136" t="s">
        <v>5117</v>
      </c>
      <c r="H136" t="s">
        <v>5118</v>
      </c>
      <c r="I136" t="s">
        <v>102</v>
      </c>
      <c r="J136" t="s">
        <v>27</v>
      </c>
      <c r="K136" t="s">
        <v>95</v>
      </c>
      <c r="L136" t="s">
        <v>96</v>
      </c>
      <c r="M136">
        <v>98115</v>
      </c>
      <c r="N136" t="s">
        <v>44</v>
      </c>
      <c r="O136" t="s">
        <v>3464</v>
      </c>
      <c r="P136" t="s">
        <v>32</v>
      </c>
      <c r="Q136" t="s">
        <v>65</v>
      </c>
      <c r="R136" t="s">
        <v>3465</v>
      </c>
      <c r="S136">
        <v>199.89999999999998</v>
      </c>
      <c r="T136">
        <v>5</v>
      </c>
      <c r="U136">
        <v>0</v>
      </c>
      <c r="V136">
        <v>39.97999999999999</v>
      </c>
    </row>
    <row r="137" spans="1:22" x14ac:dyDescent="0.3">
      <c r="A137">
        <v>9513</v>
      </c>
      <c r="B137" t="s">
        <v>10671</v>
      </c>
      <c r="C137">
        <v>2014</v>
      </c>
      <c r="D137" s="21">
        <v>41790</v>
      </c>
      <c r="E137" s="21">
        <v>41794</v>
      </c>
      <c r="F137" t="s">
        <v>23</v>
      </c>
      <c r="G137" t="s">
        <v>3450</v>
      </c>
      <c r="H137" t="s">
        <v>3451</v>
      </c>
      <c r="I137" t="s">
        <v>26</v>
      </c>
      <c r="J137" t="s">
        <v>27</v>
      </c>
      <c r="K137" t="s">
        <v>815</v>
      </c>
      <c r="L137" t="s">
        <v>104</v>
      </c>
      <c r="M137">
        <v>75217</v>
      </c>
      <c r="N137" t="s">
        <v>105</v>
      </c>
      <c r="O137" t="s">
        <v>3091</v>
      </c>
      <c r="P137" t="s">
        <v>32</v>
      </c>
      <c r="Q137" t="s">
        <v>33</v>
      </c>
      <c r="R137" t="s">
        <v>3092</v>
      </c>
      <c r="S137">
        <v>204.66639999999998</v>
      </c>
      <c r="T137">
        <v>1</v>
      </c>
      <c r="U137">
        <v>0.32</v>
      </c>
      <c r="V137">
        <v>-6.0196000000000254</v>
      </c>
    </row>
    <row r="138" spans="1:22" x14ac:dyDescent="0.3">
      <c r="A138">
        <v>9502</v>
      </c>
      <c r="B138" t="s">
        <v>10665</v>
      </c>
      <c r="C138">
        <v>2012</v>
      </c>
      <c r="D138" s="21">
        <v>41233</v>
      </c>
      <c r="E138" s="21">
        <v>41237</v>
      </c>
      <c r="F138" t="s">
        <v>50</v>
      </c>
      <c r="G138" t="s">
        <v>5351</v>
      </c>
      <c r="H138" t="s">
        <v>5352</v>
      </c>
      <c r="I138" t="s">
        <v>26</v>
      </c>
      <c r="J138" t="s">
        <v>27</v>
      </c>
      <c r="K138" t="s">
        <v>127</v>
      </c>
      <c r="L138" t="s">
        <v>43</v>
      </c>
      <c r="M138">
        <v>94109</v>
      </c>
      <c r="N138" t="s">
        <v>44</v>
      </c>
      <c r="O138" t="s">
        <v>6056</v>
      </c>
      <c r="P138" t="s">
        <v>32</v>
      </c>
      <c r="Q138" t="s">
        <v>65</v>
      </c>
      <c r="R138" t="s">
        <v>6057</v>
      </c>
      <c r="S138">
        <v>32.04</v>
      </c>
      <c r="T138">
        <v>3</v>
      </c>
      <c r="U138">
        <v>0</v>
      </c>
      <c r="V138">
        <v>8.01</v>
      </c>
    </row>
    <row r="139" spans="1:22" x14ac:dyDescent="0.3">
      <c r="A139">
        <v>9501</v>
      </c>
      <c r="B139" t="s">
        <v>10664</v>
      </c>
      <c r="C139">
        <v>2013</v>
      </c>
      <c r="D139" s="21">
        <v>41421</v>
      </c>
      <c r="E139" s="21">
        <v>41425</v>
      </c>
      <c r="F139" t="s">
        <v>50</v>
      </c>
      <c r="G139" t="s">
        <v>5677</v>
      </c>
      <c r="H139" t="s">
        <v>5678</v>
      </c>
      <c r="I139" t="s">
        <v>26</v>
      </c>
      <c r="J139" t="s">
        <v>27</v>
      </c>
      <c r="K139" t="s">
        <v>2548</v>
      </c>
      <c r="L139" t="s">
        <v>114</v>
      </c>
      <c r="M139">
        <v>53209</v>
      </c>
      <c r="N139" t="s">
        <v>105</v>
      </c>
      <c r="O139" t="s">
        <v>4412</v>
      </c>
      <c r="P139" t="s">
        <v>32</v>
      </c>
      <c r="Q139" t="s">
        <v>65</v>
      </c>
      <c r="R139" t="s">
        <v>4413</v>
      </c>
      <c r="S139">
        <v>26.94</v>
      </c>
      <c r="T139">
        <v>3</v>
      </c>
      <c r="U139">
        <v>0</v>
      </c>
      <c r="V139">
        <v>11.314800000000002</v>
      </c>
    </row>
    <row r="140" spans="1:22" x14ac:dyDescent="0.3">
      <c r="A140">
        <v>9494</v>
      </c>
      <c r="B140" t="s">
        <v>10661</v>
      </c>
      <c r="C140">
        <v>2013</v>
      </c>
      <c r="D140" s="21">
        <v>41277</v>
      </c>
      <c r="E140" s="21">
        <v>41282</v>
      </c>
      <c r="F140" t="s">
        <v>50</v>
      </c>
      <c r="G140" t="s">
        <v>5724</v>
      </c>
      <c r="H140" t="s">
        <v>5725</v>
      </c>
      <c r="I140" t="s">
        <v>41</v>
      </c>
      <c r="J140" t="s">
        <v>27</v>
      </c>
      <c r="K140" t="s">
        <v>7192</v>
      </c>
      <c r="L140" t="s">
        <v>649</v>
      </c>
      <c r="M140">
        <v>74012</v>
      </c>
      <c r="N140" t="s">
        <v>105</v>
      </c>
      <c r="O140" t="s">
        <v>1353</v>
      </c>
      <c r="P140" t="s">
        <v>32</v>
      </c>
      <c r="Q140" t="s">
        <v>56</v>
      </c>
      <c r="R140" t="s">
        <v>1354</v>
      </c>
      <c r="S140">
        <v>1592.8500000000001</v>
      </c>
      <c r="T140">
        <v>7</v>
      </c>
      <c r="U140">
        <v>0</v>
      </c>
      <c r="V140">
        <v>350.42700000000002</v>
      </c>
    </row>
    <row r="141" spans="1:22" x14ac:dyDescent="0.3">
      <c r="A141">
        <v>140</v>
      </c>
      <c r="B141" t="s">
        <v>563</v>
      </c>
      <c r="C141">
        <v>2013</v>
      </c>
      <c r="D141" s="21">
        <v>41561</v>
      </c>
      <c r="E141" s="21">
        <v>41567</v>
      </c>
      <c r="F141" t="s">
        <v>50</v>
      </c>
      <c r="G141" t="s">
        <v>564</v>
      </c>
      <c r="H141" t="s">
        <v>565</v>
      </c>
      <c r="I141" t="s">
        <v>26</v>
      </c>
      <c r="J141" t="s">
        <v>27</v>
      </c>
      <c r="K141" t="s">
        <v>566</v>
      </c>
      <c r="L141" t="s">
        <v>43</v>
      </c>
      <c r="M141">
        <v>95661</v>
      </c>
      <c r="N141" t="s">
        <v>44</v>
      </c>
      <c r="O141" t="s">
        <v>259</v>
      </c>
      <c r="P141" t="s">
        <v>32</v>
      </c>
      <c r="Q141" t="s">
        <v>65</v>
      </c>
      <c r="R141" t="s">
        <v>260</v>
      </c>
      <c r="S141">
        <v>43.120000000000005</v>
      </c>
      <c r="T141">
        <v>14</v>
      </c>
      <c r="U141">
        <v>0</v>
      </c>
      <c r="V141">
        <v>20.697599999999998</v>
      </c>
    </row>
    <row r="142" spans="1:22" x14ac:dyDescent="0.3">
      <c r="A142">
        <v>141</v>
      </c>
      <c r="B142" t="s">
        <v>580</v>
      </c>
      <c r="C142">
        <v>2013</v>
      </c>
      <c r="D142" s="21">
        <v>41523</v>
      </c>
      <c r="E142" s="21">
        <v>41525</v>
      </c>
      <c r="F142" t="s">
        <v>23</v>
      </c>
      <c r="G142" t="s">
        <v>581</v>
      </c>
      <c r="H142" t="s">
        <v>582</v>
      </c>
      <c r="I142" t="s">
        <v>41</v>
      </c>
      <c r="J142" t="s">
        <v>27</v>
      </c>
      <c r="K142" t="s">
        <v>146</v>
      </c>
      <c r="L142" t="s">
        <v>147</v>
      </c>
      <c r="M142">
        <v>19140</v>
      </c>
      <c r="N142" t="s">
        <v>148</v>
      </c>
      <c r="O142" t="s">
        <v>170</v>
      </c>
      <c r="P142" t="s">
        <v>32</v>
      </c>
      <c r="Q142" t="s">
        <v>65</v>
      </c>
      <c r="R142" t="s">
        <v>171</v>
      </c>
      <c r="S142">
        <v>82.800000000000011</v>
      </c>
      <c r="T142">
        <v>2</v>
      </c>
      <c r="U142">
        <v>0.2</v>
      </c>
      <c r="V142">
        <v>10.349999999999994</v>
      </c>
    </row>
    <row r="143" spans="1:22" x14ac:dyDescent="0.3">
      <c r="A143">
        <v>9487</v>
      </c>
      <c r="B143" t="s">
        <v>10655</v>
      </c>
      <c r="C143">
        <v>2014</v>
      </c>
      <c r="D143" s="21">
        <v>41925</v>
      </c>
      <c r="E143" s="21">
        <v>41925</v>
      </c>
      <c r="F143" t="s">
        <v>1290</v>
      </c>
      <c r="G143" t="s">
        <v>1485</v>
      </c>
      <c r="H143" t="s">
        <v>1486</v>
      </c>
      <c r="I143" t="s">
        <v>26</v>
      </c>
      <c r="J143" t="s">
        <v>27</v>
      </c>
      <c r="K143" t="s">
        <v>5697</v>
      </c>
      <c r="L143" t="s">
        <v>9726</v>
      </c>
      <c r="M143">
        <v>26003</v>
      </c>
      <c r="N143" t="s">
        <v>148</v>
      </c>
      <c r="O143" t="s">
        <v>3326</v>
      </c>
      <c r="P143" t="s">
        <v>32</v>
      </c>
      <c r="Q143" t="s">
        <v>56</v>
      </c>
      <c r="R143" t="s">
        <v>3327</v>
      </c>
      <c r="S143">
        <v>673.34399999999994</v>
      </c>
      <c r="T143">
        <v>3</v>
      </c>
      <c r="U143">
        <v>0.3</v>
      </c>
      <c r="V143">
        <v>-76.953599999999994</v>
      </c>
    </row>
    <row r="144" spans="1:22" x14ac:dyDescent="0.3">
      <c r="A144">
        <v>9485</v>
      </c>
      <c r="B144" t="s">
        <v>10654</v>
      </c>
      <c r="C144">
        <v>2013</v>
      </c>
      <c r="D144" s="21">
        <v>41611</v>
      </c>
      <c r="E144" s="21">
        <v>41613</v>
      </c>
      <c r="F144" t="s">
        <v>23</v>
      </c>
      <c r="G144" t="s">
        <v>4193</v>
      </c>
      <c r="H144" t="s">
        <v>4194</v>
      </c>
      <c r="I144" t="s">
        <v>41</v>
      </c>
      <c r="J144" t="s">
        <v>27</v>
      </c>
      <c r="K144" t="s">
        <v>184</v>
      </c>
      <c r="L144" t="s">
        <v>104</v>
      </c>
      <c r="M144">
        <v>77036</v>
      </c>
      <c r="N144" t="s">
        <v>105</v>
      </c>
      <c r="O144" t="s">
        <v>7658</v>
      </c>
      <c r="P144" t="s">
        <v>32</v>
      </c>
      <c r="Q144" t="s">
        <v>33</v>
      </c>
      <c r="R144" t="s">
        <v>7659</v>
      </c>
      <c r="S144">
        <v>781.86399999999992</v>
      </c>
      <c r="T144">
        <v>10</v>
      </c>
      <c r="U144">
        <v>0.32</v>
      </c>
      <c r="V144">
        <v>-137.97600000000008</v>
      </c>
    </row>
    <row r="145" spans="1:22" x14ac:dyDescent="0.3">
      <c r="A145">
        <v>9477</v>
      </c>
      <c r="B145" t="s">
        <v>10648</v>
      </c>
      <c r="C145">
        <v>2012</v>
      </c>
      <c r="D145" s="21">
        <v>41060</v>
      </c>
      <c r="E145" s="21">
        <v>41065</v>
      </c>
      <c r="F145" t="s">
        <v>23</v>
      </c>
      <c r="G145" t="s">
        <v>264</v>
      </c>
      <c r="H145" t="s">
        <v>265</v>
      </c>
      <c r="I145" t="s">
        <v>41</v>
      </c>
      <c r="J145" t="s">
        <v>27</v>
      </c>
      <c r="K145" t="s">
        <v>303</v>
      </c>
      <c r="L145" t="s">
        <v>211</v>
      </c>
      <c r="M145">
        <v>60653</v>
      </c>
      <c r="N145" t="s">
        <v>105</v>
      </c>
      <c r="O145" t="s">
        <v>6625</v>
      </c>
      <c r="P145" t="s">
        <v>32</v>
      </c>
      <c r="Q145" t="s">
        <v>65</v>
      </c>
      <c r="R145" t="s">
        <v>6626</v>
      </c>
      <c r="S145">
        <v>51.56</v>
      </c>
      <c r="T145">
        <v>2</v>
      </c>
      <c r="U145">
        <v>0.6</v>
      </c>
      <c r="V145">
        <v>-61.872</v>
      </c>
    </row>
    <row r="146" spans="1:22" x14ac:dyDescent="0.3">
      <c r="A146">
        <v>9474</v>
      </c>
      <c r="B146" t="s">
        <v>10647</v>
      </c>
      <c r="C146">
        <v>2014</v>
      </c>
      <c r="D146" s="21">
        <v>41949</v>
      </c>
      <c r="E146" s="21">
        <v>41954</v>
      </c>
      <c r="F146" t="s">
        <v>23</v>
      </c>
      <c r="G146" t="s">
        <v>4311</v>
      </c>
      <c r="H146" t="s">
        <v>4312</v>
      </c>
      <c r="I146" t="s">
        <v>26</v>
      </c>
      <c r="J146" t="s">
        <v>27</v>
      </c>
      <c r="K146" t="s">
        <v>266</v>
      </c>
      <c r="L146" t="s">
        <v>267</v>
      </c>
      <c r="M146">
        <v>10024</v>
      </c>
      <c r="N146" t="s">
        <v>148</v>
      </c>
      <c r="O146" t="s">
        <v>8392</v>
      </c>
      <c r="P146" t="s">
        <v>32</v>
      </c>
      <c r="Q146" t="s">
        <v>65</v>
      </c>
      <c r="R146" t="s">
        <v>8393</v>
      </c>
      <c r="S146">
        <v>101.4</v>
      </c>
      <c r="T146">
        <v>5</v>
      </c>
      <c r="U146">
        <v>0</v>
      </c>
      <c r="V146">
        <v>38.532000000000004</v>
      </c>
    </row>
    <row r="147" spans="1:22" x14ac:dyDescent="0.3">
      <c r="A147">
        <v>9473</v>
      </c>
      <c r="B147" t="s">
        <v>10647</v>
      </c>
      <c r="C147">
        <v>2014</v>
      </c>
      <c r="D147" s="21">
        <v>41949</v>
      </c>
      <c r="E147" s="21">
        <v>41954</v>
      </c>
      <c r="F147" t="s">
        <v>23</v>
      </c>
      <c r="G147" t="s">
        <v>4311</v>
      </c>
      <c r="H147" t="s">
        <v>4312</v>
      </c>
      <c r="I147" t="s">
        <v>26</v>
      </c>
      <c r="J147" t="s">
        <v>27</v>
      </c>
      <c r="K147" t="s">
        <v>266</v>
      </c>
      <c r="L147" t="s">
        <v>267</v>
      </c>
      <c r="M147">
        <v>10024</v>
      </c>
      <c r="N147" t="s">
        <v>148</v>
      </c>
      <c r="O147" t="s">
        <v>6142</v>
      </c>
      <c r="P147" t="s">
        <v>32</v>
      </c>
      <c r="Q147" t="s">
        <v>36</v>
      </c>
      <c r="R147" t="s">
        <v>6143</v>
      </c>
      <c r="S147">
        <v>128.12400000000002</v>
      </c>
      <c r="T147">
        <v>2</v>
      </c>
      <c r="U147">
        <v>0.1</v>
      </c>
      <c r="V147">
        <v>24.2012</v>
      </c>
    </row>
    <row r="148" spans="1:22" x14ac:dyDescent="0.3">
      <c r="A148">
        <v>147</v>
      </c>
      <c r="B148" t="s">
        <v>603</v>
      </c>
      <c r="C148">
        <v>2011</v>
      </c>
      <c r="D148" s="21">
        <v>40838</v>
      </c>
      <c r="E148" s="21">
        <v>40844</v>
      </c>
      <c r="F148" t="s">
        <v>50</v>
      </c>
      <c r="G148" t="s">
        <v>604</v>
      </c>
      <c r="H148" t="s">
        <v>605</v>
      </c>
      <c r="I148" t="s">
        <v>102</v>
      </c>
      <c r="J148" t="s">
        <v>27</v>
      </c>
      <c r="K148" t="s">
        <v>606</v>
      </c>
      <c r="L148" t="s">
        <v>498</v>
      </c>
      <c r="M148">
        <v>43055</v>
      </c>
      <c r="N148" t="s">
        <v>148</v>
      </c>
      <c r="O148" t="s">
        <v>607</v>
      </c>
      <c r="P148" t="s">
        <v>32</v>
      </c>
      <c r="Q148" t="s">
        <v>65</v>
      </c>
      <c r="R148" t="s">
        <v>608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x14ac:dyDescent="0.3">
      <c r="A149">
        <v>9468</v>
      </c>
      <c r="B149" t="s">
        <v>10647</v>
      </c>
      <c r="C149">
        <v>2014</v>
      </c>
      <c r="D149" s="21">
        <v>41949</v>
      </c>
      <c r="E149" s="21">
        <v>41954</v>
      </c>
      <c r="F149" t="s">
        <v>23</v>
      </c>
      <c r="G149" t="s">
        <v>4311</v>
      </c>
      <c r="H149" t="s">
        <v>4312</v>
      </c>
      <c r="I149" t="s">
        <v>26</v>
      </c>
      <c r="J149" t="s">
        <v>27</v>
      </c>
      <c r="K149" t="s">
        <v>266</v>
      </c>
      <c r="L149" t="s">
        <v>267</v>
      </c>
      <c r="M149">
        <v>10024</v>
      </c>
      <c r="N149" t="s">
        <v>148</v>
      </c>
      <c r="O149" t="s">
        <v>6944</v>
      </c>
      <c r="P149" t="s">
        <v>32</v>
      </c>
      <c r="Q149" t="s">
        <v>56</v>
      </c>
      <c r="R149" t="s">
        <v>6945</v>
      </c>
      <c r="S149">
        <v>166.5</v>
      </c>
      <c r="T149">
        <v>2</v>
      </c>
      <c r="U149">
        <v>0.4</v>
      </c>
      <c r="V149">
        <v>-66.599999999999994</v>
      </c>
    </row>
    <row r="150" spans="1:22" x14ac:dyDescent="0.3">
      <c r="A150">
        <v>9466</v>
      </c>
      <c r="B150" t="s">
        <v>10646</v>
      </c>
      <c r="C150">
        <v>2013</v>
      </c>
      <c r="D150" s="21">
        <v>41598</v>
      </c>
      <c r="E150" s="21">
        <v>41602</v>
      </c>
      <c r="F150" t="s">
        <v>50</v>
      </c>
      <c r="G150" t="s">
        <v>264</v>
      </c>
      <c r="H150" t="s">
        <v>265</v>
      </c>
      <c r="I150" t="s">
        <v>41</v>
      </c>
      <c r="J150" t="s">
        <v>27</v>
      </c>
      <c r="K150" t="s">
        <v>95</v>
      </c>
      <c r="L150" t="s">
        <v>96</v>
      </c>
      <c r="M150">
        <v>98115</v>
      </c>
      <c r="N150" t="s">
        <v>44</v>
      </c>
      <c r="O150" t="s">
        <v>1812</v>
      </c>
      <c r="P150" t="s">
        <v>32</v>
      </c>
      <c r="Q150" t="s">
        <v>65</v>
      </c>
      <c r="R150" t="s">
        <v>1813</v>
      </c>
      <c r="S150">
        <v>31.96</v>
      </c>
      <c r="T150">
        <v>2</v>
      </c>
      <c r="U150">
        <v>0</v>
      </c>
      <c r="V150">
        <v>1.597999999999999</v>
      </c>
    </row>
    <row r="151" spans="1:22" x14ac:dyDescent="0.3">
      <c r="A151">
        <v>150</v>
      </c>
      <c r="B151" t="s">
        <v>609</v>
      </c>
      <c r="C151">
        <v>2013</v>
      </c>
      <c r="D151" s="21">
        <v>41614</v>
      </c>
      <c r="E151" s="21">
        <v>41618</v>
      </c>
      <c r="F151" t="s">
        <v>50</v>
      </c>
      <c r="G151" t="s">
        <v>610</v>
      </c>
      <c r="H151" t="s">
        <v>611</v>
      </c>
      <c r="I151" t="s">
        <v>41</v>
      </c>
      <c r="J151" t="s">
        <v>27</v>
      </c>
      <c r="K151" t="s">
        <v>612</v>
      </c>
      <c r="L151" t="s">
        <v>114</v>
      </c>
      <c r="M151">
        <v>53132</v>
      </c>
      <c r="N151" t="s">
        <v>105</v>
      </c>
      <c r="O151" t="s">
        <v>35</v>
      </c>
      <c r="P151" t="s">
        <v>32</v>
      </c>
      <c r="Q151" t="s">
        <v>36</v>
      </c>
      <c r="R151" t="s">
        <v>37</v>
      </c>
      <c r="S151">
        <v>1951.84</v>
      </c>
      <c r="T151">
        <v>8</v>
      </c>
      <c r="U151">
        <v>0</v>
      </c>
      <c r="V151">
        <v>585.55199999999991</v>
      </c>
    </row>
    <row r="152" spans="1:22" x14ac:dyDescent="0.3">
      <c r="A152">
        <v>9463</v>
      </c>
      <c r="B152" t="s">
        <v>10643</v>
      </c>
      <c r="C152">
        <v>2014</v>
      </c>
      <c r="D152" s="21">
        <v>41969</v>
      </c>
      <c r="E152" s="21">
        <v>41974</v>
      </c>
      <c r="F152" t="s">
        <v>23</v>
      </c>
      <c r="G152" t="s">
        <v>307</v>
      </c>
      <c r="H152" t="s">
        <v>308</v>
      </c>
      <c r="I152" t="s">
        <v>41</v>
      </c>
      <c r="J152" t="s">
        <v>27</v>
      </c>
      <c r="K152" t="s">
        <v>1473</v>
      </c>
      <c r="L152" t="s">
        <v>29</v>
      </c>
      <c r="M152">
        <v>40214</v>
      </c>
      <c r="N152" t="s">
        <v>30</v>
      </c>
      <c r="O152" t="s">
        <v>4519</v>
      </c>
      <c r="P152" t="s">
        <v>32</v>
      </c>
      <c r="Q152" t="s">
        <v>36</v>
      </c>
      <c r="R152" t="s">
        <v>4520</v>
      </c>
      <c r="S152">
        <v>701.96</v>
      </c>
      <c r="T152">
        <v>2</v>
      </c>
      <c r="U152">
        <v>0</v>
      </c>
      <c r="V152">
        <v>168.47040000000004</v>
      </c>
    </row>
    <row r="153" spans="1:22" x14ac:dyDescent="0.3">
      <c r="A153">
        <v>9448</v>
      </c>
      <c r="B153" t="s">
        <v>10629</v>
      </c>
      <c r="C153">
        <v>2014</v>
      </c>
      <c r="D153" s="21">
        <v>41787</v>
      </c>
      <c r="E153" s="21">
        <v>41794</v>
      </c>
      <c r="F153" t="s">
        <v>50</v>
      </c>
      <c r="G153" t="s">
        <v>364</v>
      </c>
      <c r="H153" t="s">
        <v>365</v>
      </c>
      <c r="I153" t="s">
        <v>26</v>
      </c>
      <c r="J153" t="s">
        <v>27</v>
      </c>
      <c r="K153" t="s">
        <v>4548</v>
      </c>
      <c r="L153" t="s">
        <v>649</v>
      </c>
      <c r="M153">
        <v>74133</v>
      </c>
      <c r="N153" t="s">
        <v>105</v>
      </c>
      <c r="O153" t="s">
        <v>194</v>
      </c>
      <c r="P153" t="s">
        <v>32</v>
      </c>
      <c r="Q153" t="s">
        <v>65</v>
      </c>
      <c r="R153" t="s">
        <v>195</v>
      </c>
      <c r="S153">
        <v>477.29999999999995</v>
      </c>
      <c r="T153">
        <v>5</v>
      </c>
      <c r="U153">
        <v>0</v>
      </c>
      <c r="V153">
        <v>138.41699999999997</v>
      </c>
    </row>
    <row r="154" spans="1:22" x14ac:dyDescent="0.3">
      <c r="A154">
        <v>9431</v>
      </c>
      <c r="B154" t="s">
        <v>10614</v>
      </c>
      <c r="C154">
        <v>2012</v>
      </c>
      <c r="D154" s="21">
        <v>41149</v>
      </c>
      <c r="E154" s="21">
        <v>41153</v>
      </c>
      <c r="F154" t="s">
        <v>50</v>
      </c>
      <c r="G154" t="s">
        <v>1131</v>
      </c>
      <c r="H154" t="s">
        <v>1132</v>
      </c>
      <c r="I154" t="s">
        <v>41</v>
      </c>
      <c r="J154" t="s">
        <v>27</v>
      </c>
      <c r="K154" t="s">
        <v>815</v>
      </c>
      <c r="L154" t="s">
        <v>104</v>
      </c>
      <c r="M154">
        <v>75081</v>
      </c>
      <c r="N154" t="s">
        <v>105</v>
      </c>
      <c r="O154" t="s">
        <v>4455</v>
      </c>
      <c r="P154" t="s">
        <v>32</v>
      </c>
      <c r="Q154" t="s">
        <v>56</v>
      </c>
      <c r="R154" t="s">
        <v>4456</v>
      </c>
      <c r="S154">
        <v>103.48100000000001</v>
      </c>
      <c r="T154">
        <v>1</v>
      </c>
      <c r="U154">
        <v>0.3</v>
      </c>
      <c r="V154">
        <v>-16.261300000000006</v>
      </c>
    </row>
    <row r="155" spans="1:22" x14ac:dyDescent="0.3">
      <c r="A155">
        <v>9429</v>
      </c>
      <c r="B155" t="s">
        <v>10613</v>
      </c>
      <c r="C155">
        <v>2011</v>
      </c>
      <c r="D155" s="21">
        <v>40674</v>
      </c>
      <c r="E155" s="21">
        <v>40679</v>
      </c>
      <c r="F155" t="s">
        <v>50</v>
      </c>
      <c r="G155" t="s">
        <v>847</v>
      </c>
      <c r="H155" t="s">
        <v>848</v>
      </c>
      <c r="I155" t="s">
        <v>41</v>
      </c>
      <c r="J155" t="s">
        <v>27</v>
      </c>
      <c r="K155" t="s">
        <v>1681</v>
      </c>
      <c r="L155" t="s">
        <v>104</v>
      </c>
      <c r="M155">
        <v>77340</v>
      </c>
      <c r="N155" t="s">
        <v>105</v>
      </c>
      <c r="O155" t="s">
        <v>1488</v>
      </c>
      <c r="P155" t="s">
        <v>32</v>
      </c>
      <c r="Q155" t="s">
        <v>36</v>
      </c>
      <c r="R155" t="s">
        <v>1489</v>
      </c>
      <c r="S155">
        <v>1212.9599999999998</v>
      </c>
      <c r="T155">
        <v>8</v>
      </c>
      <c r="U155">
        <v>0.3</v>
      </c>
      <c r="V155">
        <v>-69.311999999999898</v>
      </c>
    </row>
    <row r="156" spans="1:22" x14ac:dyDescent="0.3">
      <c r="A156">
        <v>9428</v>
      </c>
      <c r="B156" t="s">
        <v>10612</v>
      </c>
      <c r="C156">
        <v>2011</v>
      </c>
      <c r="D156" s="21">
        <v>40874</v>
      </c>
      <c r="E156" s="21">
        <v>40878</v>
      </c>
      <c r="F156" t="s">
        <v>50</v>
      </c>
      <c r="G156" t="s">
        <v>6634</v>
      </c>
      <c r="H156" t="s">
        <v>6635</v>
      </c>
      <c r="I156" t="s">
        <v>41</v>
      </c>
      <c r="J156" t="s">
        <v>27</v>
      </c>
      <c r="K156" t="s">
        <v>3452</v>
      </c>
      <c r="L156" t="s">
        <v>267</v>
      </c>
      <c r="M156">
        <v>14215</v>
      </c>
      <c r="N156" t="s">
        <v>148</v>
      </c>
      <c r="O156" t="s">
        <v>3464</v>
      </c>
      <c r="P156" t="s">
        <v>32</v>
      </c>
      <c r="Q156" t="s">
        <v>65</v>
      </c>
      <c r="R156" t="s">
        <v>3465</v>
      </c>
      <c r="S156">
        <v>199.89999999999998</v>
      </c>
      <c r="T156">
        <v>5</v>
      </c>
      <c r="U156">
        <v>0</v>
      </c>
      <c r="V156">
        <v>39.97999999999999</v>
      </c>
    </row>
    <row r="157" spans="1:22" x14ac:dyDescent="0.3">
      <c r="A157">
        <v>9426</v>
      </c>
      <c r="B157" t="s">
        <v>10610</v>
      </c>
      <c r="C157">
        <v>2011</v>
      </c>
      <c r="D157" s="21">
        <v>40798</v>
      </c>
      <c r="E157" s="21">
        <v>40803</v>
      </c>
      <c r="F157" t="s">
        <v>23</v>
      </c>
      <c r="G157" t="s">
        <v>4876</v>
      </c>
      <c r="H157" t="s">
        <v>4877</v>
      </c>
      <c r="I157" t="s">
        <v>26</v>
      </c>
      <c r="J157" t="s">
        <v>27</v>
      </c>
      <c r="K157" t="s">
        <v>266</v>
      </c>
      <c r="L157" t="s">
        <v>267</v>
      </c>
      <c r="M157">
        <v>10035</v>
      </c>
      <c r="N157" t="s">
        <v>148</v>
      </c>
      <c r="O157" t="s">
        <v>1872</v>
      </c>
      <c r="P157" t="s">
        <v>32</v>
      </c>
      <c r="Q157" t="s">
        <v>36</v>
      </c>
      <c r="R157" t="s">
        <v>1873</v>
      </c>
      <c r="S157">
        <v>3785.2920000000004</v>
      </c>
      <c r="T157">
        <v>6</v>
      </c>
      <c r="U157">
        <v>0.1</v>
      </c>
      <c r="V157">
        <v>420.58800000000019</v>
      </c>
    </row>
    <row r="158" spans="1:22" x14ac:dyDescent="0.3">
      <c r="A158">
        <v>9417</v>
      </c>
      <c r="B158" t="s">
        <v>10606</v>
      </c>
      <c r="C158">
        <v>2012</v>
      </c>
      <c r="D158" s="21">
        <v>41200</v>
      </c>
      <c r="E158" s="21">
        <v>41204</v>
      </c>
      <c r="F158" t="s">
        <v>50</v>
      </c>
      <c r="G158" t="s">
        <v>4682</v>
      </c>
      <c r="H158" t="s">
        <v>4683</v>
      </c>
      <c r="I158" t="s">
        <v>26</v>
      </c>
      <c r="J158" t="s">
        <v>27</v>
      </c>
      <c r="K158" t="s">
        <v>95</v>
      </c>
      <c r="L158" t="s">
        <v>96</v>
      </c>
      <c r="M158">
        <v>98115</v>
      </c>
      <c r="N158" t="s">
        <v>44</v>
      </c>
      <c r="O158" t="s">
        <v>927</v>
      </c>
      <c r="P158" t="s">
        <v>32</v>
      </c>
      <c r="Q158" t="s">
        <v>65</v>
      </c>
      <c r="R158" t="s">
        <v>928</v>
      </c>
      <c r="S158">
        <v>10.11</v>
      </c>
      <c r="T158">
        <v>3</v>
      </c>
      <c r="U158">
        <v>0</v>
      </c>
      <c r="V158">
        <v>3.2351999999999994</v>
      </c>
    </row>
    <row r="159" spans="1:22" x14ac:dyDescent="0.3">
      <c r="A159">
        <v>158</v>
      </c>
      <c r="B159" t="s">
        <v>642</v>
      </c>
      <c r="C159">
        <v>2011</v>
      </c>
      <c r="D159" s="21">
        <v>40603</v>
      </c>
      <c r="E159" s="21">
        <v>40608</v>
      </c>
      <c r="F159" t="s">
        <v>23</v>
      </c>
      <c r="G159" t="s">
        <v>643</v>
      </c>
      <c r="H159" t="s">
        <v>644</v>
      </c>
      <c r="I159" t="s">
        <v>26</v>
      </c>
      <c r="J159" t="s">
        <v>27</v>
      </c>
      <c r="K159" t="s">
        <v>95</v>
      </c>
      <c r="L159" t="s">
        <v>96</v>
      </c>
      <c r="M159">
        <v>98115</v>
      </c>
      <c r="N159" t="s">
        <v>44</v>
      </c>
      <c r="O159" t="s">
        <v>533</v>
      </c>
      <c r="P159" t="s">
        <v>32</v>
      </c>
      <c r="Q159" t="s">
        <v>36</v>
      </c>
      <c r="R159" t="s">
        <v>534</v>
      </c>
      <c r="S159">
        <v>457.56800000000004</v>
      </c>
      <c r="T159">
        <v>2</v>
      </c>
      <c r="U159">
        <v>0.2</v>
      </c>
      <c r="V159">
        <v>51.476399999999941</v>
      </c>
    </row>
    <row r="160" spans="1:22" x14ac:dyDescent="0.3">
      <c r="A160">
        <v>9413</v>
      </c>
      <c r="B160" t="s">
        <v>10604</v>
      </c>
      <c r="C160">
        <v>2012</v>
      </c>
      <c r="D160" s="21">
        <v>40935</v>
      </c>
      <c r="E160" s="21">
        <v>40937</v>
      </c>
      <c r="F160" t="s">
        <v>188</v>
      </c>
      <c r="G160" t="s">
        <v>2122</v>
      </c>
      <c r="H160" t="s">
        <v>2123</v>
      </c>
      <c r="I160" t="s">
        <v>26</v>
      </c>
      <c r="J160" t="s">
        <v>27</v>
      </c>
      <c r="K160" t="s">
        <v>42</v>
      </c>
      <c r="L160" t="s">
        <v>43</v>
      </c>
      <c r="M160">
        <v>90036</v>
      </c>
      <c r="N160" t="s">
        <v>44</v>
      </c>
      <c r="O160" t="s">
        <v>1872</v>
      </c>
      <c r="P160" t="s">
        <v>32</v>
      </c>
      <c r="Q160" t="s">
        <v>36</v>
      </c>
      <c r="R160" t="s">
        <v>1873</v>
      </c>
      <c r="S160">
        <v>2803.92</v>
      </c>
      <c r="T160">
        <v>5</v>
      </c>
      <c r="U160">
        <v>0.2</v>
      </c>
      <c r="V160">
        <v>0</v>
      </c>
    </row>
    <row r="161" spans="1:22" x14ac:dyDescent="0.3">
      <c r="A161">
        <v>9411</v>
      </c>
      <c r="B161" t="s">
        <v>10602</v>
      </c>
      <c r="C161">
        <v>2014</v>
      </c>
      <c r="D161" s="21">
        <v>41984</v>
      </c>
      <c r="E161" s="21">
        <v>41987</v>
      </c>
      <c r="F161" t="s">
        <v>188</v>
      </c>
      <c r="G161" t="s">
        <v>5054</v>
      </c>
      <c r="H161" t="s">
        <v>5055</v>
      </c>
      <c r="I161" t="s">
        <v>26</v>
      </c>
      <c r="J161" t="s">
        <v>27</v>
      </c>
      <c r="K161" t="s">
        <v>146</v>
      </c>
      <c r="L161" t="s">
        <v>147</v>
      </c>
      <c r="M161">
        <v>19143</v>
      </c>
      <c r="N161" t="s">
        <v>148</v>
      </c>
      <c r="O161" t="s">
        <v>1954</v>
      </c>
      <c r="P161" t="s">
        <v>32</v>
      </c>
      <c r="Q161" t="s">
        <v>65</v>
      </c>
      <c r="R161" t="s">
        <v>1955</v>
      </c>
      <c r="S161">
        <v>87.92</v>
      </c>
      <c r="T161">
        <v>5</v>
      </c>
      <c r="U161">
        <v>0.2</v>
      </c>
      <c r="V161">
        <v>15.385999999999999</v>
      </c>
    </row>
    <row r="162" spans="1:22" x14ac:dyDescent="0.3">
      <c r="A162">
        <v>9409</v>
      </c>
      <c r="B162" t="s">
        <v>10601</v>
      </c>
      <c r="C162">
        <v>2014</v>
      </c>
      <c r="D162" s="21">
        <v>41905</v>
      </c>
      <c r="E162" s="21">
        <v>41907</v>
      </c>
      <c r="F162" t="s">
        <v>23</v>
      </c>
      <c r="G162" t="s">
        <v>813</v>
      </c>
      <c r="H162" t="s">
        <v>814</v>
      </c>
      <c r="I162" t="s">
        <v>26</v>
      </c>
      <c r="J162" t="s">
        <v>27</v>
      </c>
      <c r="K162" t="s">
        <v>266</v>
      </c>
      <c r="L162" t="s">
        <v>267</v>
      </c>
      <c r="M162">
        <v>10035</v>
      </c>
      <c r="N162" t="s">
        <v>148</v>
      </c>
      <c r="O162" t="s">
        <v>1714</v>
      </c>
      <c r="P162" t="s">
        <v>32</v>
      </c>
      <c r="Q162" t="s">
        <v>65</v>
      </c>
      <c r="R162" t="s">
        <v>8143</v>
      </c>
      <c r="S162">
        <v>12.07</v>
      </c>
      <c r="T162">
        <v>1</v>
      </c>
      <c r="U162">
        <v>0</v>
      </c>
      <c r="V162">
        <v>3.9831000000000003</v>
      </c>
    </row>
    <row r="163" spans="1:22" x14ac:dyDescent="0.3">
      <c r="A163">
        <v>9403</v>
      </c>
      <c r="B163" t="s">
        <v>10598</v>
      </c>
      <c r="C163">
        <v>2013</v>
      </c>
      <c r="D163" s="21">
        <v>41499</v>
      </c>
      <c r="E163" s="21">
        <v>41504</v>
      </c>
      <c r="F163" t="s">
        <v>23</v>
      </c>
      <c r="G163" t="s">
        <v>3486</v>
      </c>
      <c r="H163" t="s">
        <v>3487</v>
      </c>
      <c r="I163" t="s">
        <v>26</v>
      </c>
      <c r="J163" t="s">
        <v>27</v>
      </c>
      <c r="K163" t="s">
        <v>266</v>
      </c>
      <c r="L163" t="s">
        <v>267</v>
      </c>
      <c r="M163">
        <v>10024</v>
      </c>
      <c r="N163" t="s">
        <v>148</v>
      </c>
      <c r="O163" t="s">
        <v>2400</v>
      </c>
      <c r="P163" t="s">
        <v>32</v>
      </c>
      <c r="Q163" t="s">
        <v>56</v>
      </c>
      <c r="R163" t="s">
        <v>2401</v>
      </c>
      <c r="S163">
        <v>209.148</v>
      </c>
      <c r="T163">
        <v>2</v>
      </c>
      <c r="U163">
        <v>0.4</v>
      </c>
      <c r="V163">
        <v>-66.230199999999996</v>
      </c>
    </row>
    <row r="164" spans="1:22" x14ac:dyDescent="0.3">
      <c r="A164">
        <v>9402</v>
      </c>
      <c r="B164" t="s">
        <v>10597</v>
      </c>
      <c r="C164">
        <v>2011</v>
      </c>
      <c r="D164" s="21">
        <v>40718</v>
      </c>
      <c r="E164" s="21">
        <v>40722</v>
      </c>
      <c r="F164" t="s">
        <v>50</v>
      </c>
      <c r="G164" t="s">
        <v>1901</v>
      </c>
      <c r="H164" t="s">
        <v>1902</v>
      </c>
      <c r="I164" t="s">
        <v>26</v>
      </c>
      <c r="J164" t="s">
        <v>27</v>
      </c>
      <c r="K164" t="s">
        <v>1310</v>
      </c>
      <c r="L164" t="s">
        <v>310</v>
      </c>
      <c r="M164">
        <v>85705</v>
      </c>
      <c r="N164" t="s">
        <v>44</v>
      </c>
      <c r="O164" t="s">
        <v>6826</v>
      </c>
      <c r="P164" t="s">
        <v>32</v>
      </c>
      <c r="Q164" t="s">
        <v>65</v>
      </c>
      <c r="R164" t="s">
        <v>6827</v>
      </c>
      <c r="S164">
        <v>4.2720000000000002</v>
      </c>
      <c r="T164">
        <v>2</v>
      </c>
      <c r="U164">
        <v>0.2</v>
      </c>
      <c r="V164">
        <v>0.96119999999999983</v>
      </c>
    </row>
    <row r="165" spans="1:22" x14ac:dyDescent="0.3">
      <c r="A165">
        <v>9396</v>
      </c>
      <c r="B165" t="s">
        <v>10591</v>
      </c>
      <c r="C165">
        <v>2011</v>
      </c>
      <c r="D165" s="21">
        <v>40806</v>
      </c>
      <c r="E165" s="21">
        <v>40809</v>
      </c>
      <c r="F165" t="s">
        <v>188</v>
      </c>
      <c r="G165" t="s">
        <v>5245</v>
      </c>
      <c r="H165" t="s">
        <v>5246</v>
      </c>
      <c r="I165" t="s">
        <v>26</v>
      </c>
      <c r="J165" t="s">
        <v>27</v>
      </c>
      <c r="K165" t="s">
        <v>266</v>
      </c>
      <c r="L165" t="s">
        <v>267</v>
      </c>
      <c r="M165">
        <v>10011</v>
      </c>
      <c r="N165" t="s">
        <v>148</v>
      </c>
      <c r="O165" t="s">
        <v>5019</v>
      </c>
      <c r="P165" t="s">
        <v>32</v>
      </c>
      <c r="Q165" t="s">
        <v>33</v>
      </c>
      <c r="R165" t="s">
        <v>5020</v>
      </c>
      <c r="S165">
        <v>801.5680000000001</v>
      </c>
      <c r="T165">
        <v>2</v>
      </c>
      <c r="U165">
        <v>0.2</v>
      </c>
      <c r="V165">
        <v>-10.019600000000054</v>
      </c>
    </row>
    <row r="166" spans="1:22" x14ac:dyDescent="0.3">
      <c r="A166">
        <v>9395</v>
      </c>
      <c r="B166" t="s">
        <v>10591</v>
      </c>
      <c r="C166">
        <v>2011</v>
      </c>
      <c r="D166" s="21">
        <v>40806</v>
      </c>
      <c r="E166" s="21">
        <v>40809</v>
      </c>
      <c r="F166" t="s">
        <v>188</v>
      </c>
      <c r="G166" t="s">
        <v>5245</v>
      </c>
      <c r="H166" t="s">
        <v>5246</v>
      </c>
      <c r="I166" t="s">
        <v>26</v>
      </c>
      <c r="J166" t="s">
        <v>27</v>
      </c>
      <c r="K166" t="s">
        <v>266</v>
      </c>
      <c r="L166" t="s">
        <v>267</v>
      </c>
      <c r="M166">
        <v>10011</v>
      </c>
      <c r="N166" t="s">
        <v>148</v>
      </c>
      <c r="O166" t="s">
        <v>2555</v>
      </c>
      <c r="P166" t="s">
        <v>32</v>
      </c>
      <c r="Q166" t="s">
        <v>36</v>
      </c>
      <c r="R166" t="s">
        <v>2556</v>
      </c>
      <c r="S166">
        <v>631.78200000000004</v>
      </c>
      <c r="T166">
        <v>2</v>
      </c>
      <c r="U166">
        <v>0.1</v>
      </c>
      <c r="V166">
        <v>140.39599999999993</v>
      </c>
    </row>
    <row r="167" spans="1:22" x14ac:dyDescent="0.3">
      <c r="A167">
        <v>9393</v>
      </c>
      <c r="B167" t="s">
        <v>10590</v>
      </c>
      <c r="C167">
        <v>2012</v>
      </c>
      <c r="D167" s="21">
        <v>41207</v>
      </c>
      <c r="E167" s="21">
        <v>41207</v>
      </c>
      <c r="F167" t="s">
        <v>1290</v>
      </c>
      <c r="G167" t="s">
        <v>3107</v>
      </c>
      <c r="H167" t="s">
        <v>3108</v>
      </c>
      <c r="I167" t="s">
        <v>41</v>
      </c>
      <c r="J167" t="s">
        <v>27</v>
      </c>
      <c r="K167" t="s">
        <v>807</v>
      </c>
      <c r="L167" t="s">
        <v>457</v>
      </c>
      <c r="M167">
        <v>80219</v>
      </c>
      <c r="N167" t="s">
        <v>44</v>
      </c>
      <c r="O167" t="s">
        <v>6128</v>
      </c>
      <c r="P167" t="s">
        <v>32</v>
      </c>
      <c r="Q167" t="s">
        <v>36</v>
      </c>
      <c r="R167" t="s">
        <v>6129</v>
      </c>
      <c r="S167">
        <v>582.33600000000001</v>
      </c>
      <c r="T167">
        <v>8</v>
      </c>
      <c r="U167">
        <v>0.2</v>
      </c>
      <c r="V167">
        <v>-29.116799999999955</v>
      </c>
    </row>
    <row r="168" spans="1:22" x14ac:dyDescent="0.3">
      <c r="A168">
        <v>9386</v>
      </c>
      <c r="B168" t="s">
        <v>10586</v>
      </c>
      <c r="C168">
        <v>2014</v>
      </c>
      <c r="D168" s="21">
        <v>41879</v>
      </c>
      <c r="E168" s="21">
        <v>41883</v>
      </c>
      <c r="F168" t="s">
        <v>50</v>
      </c>
      <c r="G168" t="s">
        <v>1939</v>
      </c>
      <c r="H168" t="s">
        <v>1940</v>
      </c>
      <c r="I168" t="s">
        <v>26</v>
      </c>
      <c r="J168" t="s">
        <v>27</v>
      </c>
      <c r="K168" t="s">
        <v>1823</v>
      </c>
      <c r="L168" t="s">
        <v>310</v>
      </c>
      <c r="M168">
        <v>85204</v>
      </c>
      <c r="N168" t="s">
        <v>44</v>
      </c>
      <c r="O168" t="s">
        <v>4628</v>
      </c>
      <c r="P168" t="s">
        <v>32</v>
      </c>
      <c r="Q168" t="s">
        <v>65</v>
      </c>
      <c r="R168" t="s">
        <v>4629</v>
      </c>
      <c r="S168">
        <v>120.57600000000001</v>
      </c>
      <c r="T168">
        <v>8</v>
      </c>
      <c r="U168">
        <v>0.2</v>
      </c>
      <c r="V168">
        <v>33.1584</v>
      </c>
    </row>
    <row r="169" spans="1:22" x14ac:dyDescent="0.3">
      <c r="A169">
        <v>168</v>
      </c>
      <c r="B169" t="s">
        <v>675</v>
      </c>
      <c r="C169">
        <v>2011</v>
      </c>
      <c r="D169" s="21">
        <v>40794</v>
      </c>
      <c r="E169" s="21">
        <v>40798</v>
      </c>
      <c r="F169" t="s">
        <v>50</v>
      </c>
      <c r="G169" t="s">
        <v>676</v>
      </c>
      <c r="H169" t="s">
        <v>677</v>
      </c>
      <c r="I169" t="s">
        <v>26</v>
      </c>
      <c r="J169" t="s">
        <v>27</v>
      </c>
      <c r="K169" t="s">
        <v>678</v>
      </c>
      <c r="L169" t="s">
        <v>104</v>
      </c>
      <c r="M169">
        <v>78207</v>
      </c>
      <c r="N169" t="s">
        <v>105</v>
      </c>
      <c r="O169" t="s">
        <v>686</v>
      </c>
      <c r="P169" t="s">
        <v>32</v>
      </c>
      <c r="Q169" t="s">
        <v>36</v>
      </c>
      <c r="R169" t="s">
        <v>687</v>
      </c>
      <c r="S169">
        <v>1740.0599999999997</v>
      </c>
      <c r="T169">
        <v>9</v>
      </c>
      <c r="U169">
        <v>0.3</v>
      </c>
      <c r="V169">
        <v>-24.858000000000175</v>
      </c>
    </row>
    <row r="170" spans="1:22" x14ac:dyDescent="0.3">
      <c r="A170">
        <v>9381</v>
      </c>
      <c r="B170" t="s">
        <v>10584</v>
      </c>
      <c r="C170">
        <v>2011</v>
      </c>
      <c r="D170" s="21">
        <v>40900</v>
      </c>
      <c r="E170" s="21">
        <v>40904</v>
      </c>
      <c r="F170" t="s">
        <v>23</v>
      </c>
      <c r="G170" t="s">
        <v>965</v>
      </c>
      <c r="H170" t="s">
        <v>966</v>
      </c>
      <c r="I170" t="s">
        <v>26</v>
      </c>
      <c r="J170" t="s">
        <v>27</v>
      </c>
      <c r="K170" t="s">
        <v>900</v>
      </c>
      <c r="L170" t="s">
        <v>54</v>
      </c>
      <c r="M170">
        <v>33614</v>
      </c>
      <c r="N170" t="s">
        <v>30</v>
      </c>
      <c r="O170" t="s">
        <v>716</v>
      </c>
      <c r="P170" t="s">
        <v>32</v>
      </c>
      <c r="Q170" t="s">
        <v>36</v>
      </c>
      <c r="R170" t="s">
        <v>717</v>
      </c>
      <c r="S170">
        <v>64.784000000000006</v>
      </c>
      <c r="T170">
        <v>1</v>
      </c>
      <c r="U170">
        <v>0.2</v>
      </c>
      <c r="V170">
        <v>6.4784000000000042</v>
      </c>
    </row>
    <row r="171" spans="1:22" x14ac:dyDescent="0.3">
      <c r="A171">
        <v>9372</v>
      </c>
      <c r="B171" t="s">
        <v>10574</v>
      </c>
      <c r="C171">
        <v>2012</v>
      </c>
      <c r="D171" s="21">
        <v>41058</v>
      </c>
      <c r="E171" s="21">
        <v>41060</v>
      </c>
      <c r="F171" t="s">
        <v>188</v>
      </c>
      <c r="G171" t="s">
        <v>8994</v>
      </c>
      <c r="H171" t="s">
        <v>8995</v>
      </c>
      <c r="I171" t="s">
        <v>41</v>
      </c>
      <c r="J171" t="s">
        <v>27</v>
      </c>
      <c r="K171" t="s">
        <v>497</v>
      </c>
      <c r="L171" t="s">
        <v>498</v>
      </c>
      <c r="M171">
        <v>43229</v>
      </c>
      <c r="N171" t="s">
        <v>148</v>
      </c>
      <c r="O171" t="s">
        <v>384</v>
      </c>
      <c r="P171" t="s">
        <v>32</v>
      </c>
      <c r="Q171" t="s">
        <v>36</v>
      </c>
      <c r="R171" t="s">
        <v>385</v>
      </c>
      <c r="S171">
        <v>317.05799999999999</v>
      </c>
      <c r="T171">
        <v>3</v>
      </c>
      <c r="U171">
        <v>0.3</v>
      </c>
      <c r="V171">
        <v>-86.058600000000013</v>
      </c>
    </row>
    <row r="172" spans="1:22" x14ac:dyDescent="0.3">
      <c r="A172">
        <v>9371</v>
      </c>
      <c r="B172" t="s">
        <v>10574</v>
      </c>
      <c r="C172">
        <v>2012</v>
      </c>
      <c r="D172" s="21">
        <v>41058</v>
      </c>
      <c r="E172" s="21">
        <v>41060</v>
      </c>
      <c r="F172" t="s">
        <v>188</v>
      </c>
      <c r="G172" t="s">
        <v>8994</v>
      </c>
      <c r="H172" t="s">
        <v>8995</v>
      </c>
      <c r="I172" t="s">
        <v>41</v>
      </c>
      <c r="J172" t="s">
        <v>27</v>
      </c>
      <c r="K172" t="s">
        <v>497</v>
      </c>
      <c r="L172" t="s">
        <v>498</v>
      </c>
      <c r="M172">
        <v>43229</v>
      </c>
      <c r="N172" t="s">
        <v>148</v>
      </c>
      <c r="O172" t="s">
        <v>9595</v>
      </c>
      <c r="P172" t="s">
        <v>32</v>
      </c>
      <c r="Q172" t="s">
        <v>65</v>
      </c>
      <c r="R172" t="s">
        <v>9596</v>
      </c>
      <c r="S172">
        <v>41.568000000000005</v>
      </c>
      <c r="T172">
        <v>4</v>
      </c>
      <c r="U172">
        <v>0.2</v>
      </c>
      <c r="V172">
        <v>-4.1568000000000023</v>
      </c>
    </row>
    <row r="173" spans="1:22" x14ac:dyDescent="0.3">
      <c r="A173">
        <v>9370</v>
      </c>
      <c r="B173" t="s">
        <v>10573</v>
      </c>
      <c r="C173">
        <v>2014</v>
      </c>
      <c r="D173" s="21">
        <v>41951</v>
      </c>
      <c r="E173" s="21">
        <v>41953</v>
      </c>
      <c r="F173" t="s">
        <v>23</v>
      </c>
      <c r="G173" t="s">
        <v>3953</v>
      </c>
      <c r="H173" t="s">
        <v>3954</v>
      </c>
      <c r="I173" t="s">
        <v>41</v>
      </c>
      <c r="J173" t="s">
        <v>27</v>
      </c>
      <c r="K173" t="s">
        <v>3213</v>
      </c>
      <c r="L173" t="s">
        <v>2735</v>
      </c>
      <c r="M173">
        <v>20735</v>
      </c>
      <c r="N173" t="s">
        <v>148</v>
      </c>
      <c r="O173" t="s">
        <v>6128</v>
      </c>
      <c r="P173" t="s">
        <v>32</v>
      </c>
      <c r="Q173" t="s">
        <v>36</v>
      </c>
      <c r="R173" t="s">
        <v>6129</v>
      </c>
      <c r="S173">
        <v>272.96999999999997</v>
      </c>
      <c r="T173">
        <v>3</v>
      </c>
      <c r="U173">
        <v>0</v>
      </c>
      <c r="V173">
        <v>43.675200000000018</v>
      </c>
    </row>
    <row r="174" spans="1:22" x14ac:dyDescent="0.3">
      <c r="A174">
        <v>9364</v>
      </c>
      <c r="B174" t="s">
        <v>10569</v>
      </c>
      <c r="C174">
        <v>2014</v>
      </c>
      <c r="D174" s="21">
        <v>41720</v>
      </c>
      <c r="E174" s="21">
        <v>41724</v>
      </c>
      <c r="F174" t="s">
        <v>50</v>
      </c>
      <c r="G174" t="s">
        <v>301</v>
      </c>
      <c r="H174" t="s">
        <v>302</v>
      </c>
      <c r="I174" t="s">
        <v>102</v>
      </c>
      <c r="J174" t="s">
        <v>27</v>
      </c>
      <c r="K174" t="s">
        <v>95</v>
      </c>
      <c r="L174" t="s">
        <v>96</v>
      </c>
      <c r="M174">
        <v>98105</v>
      </c>
      <c r="N174" t="s">
        <v>44</v>
      </c>
      <c r="O174" t="s">
        <v>5061</v>
      </c>
      <c r="P174" t="s">
        <v>32</v>
      </c>
      <c r="Q174" t="s">
        <v>65</v>
      </c>
      <c r="R174" t="s">
        <v>5062</v>
      </c>
      <c r="S174">
        <v>22.14</v>
      </c>
      <c r="T174">
        <v>3</v>
      </c>
      <c r="U174">
        <v>0</v>
      </c>
      <c r="V174">
        <v>6.4205999999999976</v>
      </c>
    </row>
    <row r="175" spans="1:22" x14ac:dyDescent="0.3">
      <c r="A175">
        <v>174</v>
      </c>
      <c r="B175" t="s">
        <v>694</v>
      </c>
      <c r="C175">
        <v>2011</v>
      </c>
      <c r="D175" s="21">
        <v>40760</v>
      </c>
      <c r="E175" s="21">
        <v>40764</v>
      </c>
      <c r="F175" t="s">
        <v>50</v>
      </c>
      <c r="G175" t="s">
        <v>695</v>
      </c>
      <c r="H175" t="s">
        <v>696</v>
      </c>
      <c r="I175" t="s">
        <v>26</v>
      </c>
      <c r="J175" t="s">
        <v>27</v>
      </c>
      <c r="K175" t="s">
        <v>42</v>
      </c>
      <c r="L175" t="s">
        <v>43</v>
      </c>
      <c r="M175">
        <v>90004</v>
      </c>
      <c r="N175" t="s">
        <v>44</v>
      </c>
      <c r="O175" t="s">
        <v>701</v>
      </c>
      <c r="P175" t="s">
        <v>32</v>
      </c>
      <c r="Q175" t="s">
        <v>36</v>
      </c>
      <c r="R175" t="s">
        <v>702</v>
      </c>
      <c r="S175">
        <v>340.14400000000006</v>
      </c>
      <c r="T175">
        <v>7</v>
      </c>
      <c r="U175">
        <v>0.2</v>
      </c>
      <c r="V175">
        <v>21.259</v>
      </c>
    </row>
    <row r="176" spans="1:22" x14ac:dyDescent="0.3">
      <c r="A176">
        <v>9360</v>
      </c>
      <c r="B176" t="s">
        <v>10568</v>
      </c>
      <c r="C176">
        <v>2013</v>
      </c>
      <c r="D176" s="21">
        <v>41299</v>
      </c>
      <c r="E176" s="21">
        <v>41302</v>
      </c>
      <c r="F176" t="s">
        <v>23</v>
      </c>
      <c r="G176" t="s">
        <v>581</v>
      </c>
      <c r="H176" t="s">
        <v>582</v>
      </c>
      <c r="I176" t="s">
        <v>41</v>
      </c>
      <c r="J176" t="s">
        <v>27</v>
      </c>
      <c r="K176" t="s">
        <v>266</v>
      </c>
      <c r="L176" t="s">
        <v>267</v>
      </c>
      <c r="M176">
        <v>10024</v>
      </c>
      <c r="N176" t="s">
        <v>148</v>
      </c>
      <c r="O176" t="s">
        <v>8503</v>
      </c>
      <c r="P176" t="s">
        <v>32</v>
      </c>
      <c r="Q176" t="s">
        <v>65</v>
      </c>
      <c r="R176" t="s">
        <v>8504</v>
      </c>
      <c r="S176">
        <v>45.98</v>
      </c>
      <c r="T176">
        <v>1</v>
      </c>
      <c r="U176">
        <v>0</v>
      </c>
      <c r="V176">
        <v>7.816599999999994</v>
      </c>
    </row>
    <row r="177" spans="1:22" x14ac:dyDescent="0.3">
      <c r="A177">
        <v>9359</v>
      </c>
      <c r="B177" t="s">
        <v>10568</v>
      </c>
      <c r="C177">
        <v>2013</v>
      </c>
      <c r="D177" s="21">
        <v>41299</v>
      </c>
      <c r="E177" s="21">
        <v>41302</v>
      </c>
      <c r="F177" t="s">
        <v>23</v>
      </c>
      <c r="G177" t="s">
        <v>581</v>
      </c>
      <c r="H177" t="s">
        <v>582</v>
      </c>
      <c r="I177" t="s">
        <v>41</v>
      </c>
      <c r="J177" t="s">
        <v>27</v>
      </c>
      <c r="K177" t="s">
        <v>266</v>
      </c>
      <c r="L177" t="s">
        <v>267</v>
      </c>
      <c r="M177">
        <v>10024</v>
      </c>
      <c r="N177" t="s">
        <v>148</v>
      </c>
      <c r="O177" t="s">
        <v>2400</v>
      </c>
      <c r="P177" t="s">
        <v>32</v>
      </c>
      <c r="Q177" t="s">
        <v>56</v>
      </c>
      <c r="R177" t="s">
        <v>2401</v>
      </c>
      <c r="S177">
        <v>313.72199999999998</v>
      </c>
      <c r="T177">
        <v>3</v>
      </c>
      <c r="U177">
        <v>0.4</v>
      </c>
      <c r="V177">
        <v>-99.34529999999998</v>
      </c>
    </row>
    <row r="178" spans="1:22" x14ac:dyDescent="0.3">
      <c r="A178">
        <v>9353</v>
      </c>
      <c r="B178" t="s">
        <v>10566</v>
      </c>
      <c r="C178">
        <v>2014</v>
      </c>
      <c r="D178" s="21">
        <v>41907</v>
      </c>
      <c r="E178" s="21">
        <v>41909</v>
      </c>
      <c r="F178" t="s">
        <v>188</v>
      </c>
      <c r="G178" t="s">
        <v>1699</v>
      </c>
      <c r="H178" t="s">
        <v>1700</v>
      </c>
      <c r="I178" t="s">
        <v>26</v>
      </c>
      <c r="J178" t="s">
        <v>27</v>
      </c>
      <c r="K178" t="s">
        <v>303</v>
      </c>
      <c r="L178" t="s">
        <v>211</v>
      </c>
      <c r="M178">
        <v>60623</v>
      </c>
      <c r="N178" t="s">
        <v>105</v>
      </c>
      <c r="O178" t="s">
        <v>3400</v>
      </c>
      <c r="P178" t="s">
        <v>32</v>
      </c>
      <c r="Q178" t="s">
        <v>36</v>
      </c>
      <c r="R178" t="s">
        <v>3401</v>
      </c>
      <c r="S178">
        <v>520.46399999999994</v>
      </c>
      <c r="T178">
        <v>2</v>
      </c>
      <c r="U178">
        <v>0.3</v>
      </c>
      <c r="V178">
        <v>-14.870399999999961</v>
      </c>
    </row>
    <row r="179" spans="1:22" x14ac:dyDescent="0.3">
      <c r="A179">
        <v>178</v>
      </c>
      <c r="B179" t="s">
        <v>715</v>
      </c>
      <c r="C179">
        <v>2012</v>
      </c>
      <c r="D179" s="21">
        <v>41234</v>
      </c>
      <c r="E179" s="21">
        <v>41236</v>
      </c>
      <c r="F179" t="s">
        <v>23</v>
      </c>
      <c r="G179" t="s">
        <v>332</v>
      </c>
      <c r="H179" t="s">
        <v>333</v>
      </c>
      <c r="I179" t="s">
        <v>26</v>
      </c>
      <c r="J179" t="s">
        <v>27</v>
      </c>
      <c r="K179" t="s">
        <v>606</v>
      </c>
      <c r="L179" t="s">
        <v>498</v>
      </c>
      <c r="M179">
        <v>43055</v>
      </c>
      <c r="N179" t="s">
        <v>148</v>
      </c>
      <c r="O179" t="s">
        <v>716</v>
      </c>
      <c r="P179" t="s">
        <v>32</v>
      </c>
      <c r="Q179" t="s">
        <v>36</v>
      </c>
      <c r="R179" t="s">
        <v>717</v>
      </c>
      <c r="S179">
        <v>396.80200000000002</v>
      </c>
      <c r="T179">
        <v>7</v>
      </c>
      <c r="U179">
        <v>0.3</v>
      </c>
      <c r="V179">
        <v>-11.337199999999939</v>
      </c>
    </row>
    <row r="180" spans="1:22" x14ac:dyDescent="0.3">
      <c r="A180">
        <v>9352</v>
      </c>
      <c r="B180" t="s">
        <v>10565</v>
      </c>
      <c r="C180">
        <v>2013</v>
      </c>
      <c r="D180" s="21">
        <v>41541</v>
      </c>
      <c r="E180" s="21">
        <v>41545</v>
      </c>
      <c r="F180" t="s">
        <v>50</v>
      </c>
      <c r="G180" t="s">
        <v>2638</v>
      </c>
      <c r="H180" t="s">
        <v>2639</v>
      </c>
      <c r="I180" t="s">
        <v>41</v>
      </c>
      <c r="J180" t="s">
        <v>27</v>
      </c>
      <c r="K180" t="s">
        <v>95</v>
      </c>
      <c r="L180" t="s">
        <v>96</v>
      </c>
      <c r="M180">
        <v>98115</v>
      </c>
      <c r="N180" t="s">
        <v>44</v>
      </c>
      <c r="O180" t="s">
        <v>1537</v>
      </c>
      <c r="P180" t="s">
        <v>32</v>
      </c>
      <c r="Q180" t="s">
        <v>36</v>
      </c>
      <c r="R180" t="s">
        <v>1538</v>
      </c>
      <c r="S180">
        <v>184.75200000000001</v>
      </c>
      <c r="T180">
        <v>3</v>
      </c>
      <c r="U180">
        <v>0.2</v>
      </c>
      <c r="V180">
        <v>-20.784600000000012</v>
      </c>
    </row>
    <row r="181" spans="1:22" x14ac:dyDescent="0.3">
      <c r="A181">
        <v>9350</v>
      </c>
      <c r="B181" t="s">
        <v>10564</v>
      </c>
      <c r="C181">
        <v>2013</v>
      </c>
      <c r="D181" s="21">
        <v>41631</v>
      </c>
      <c r="E181" s="21">
        <v>41637</v>
      </c>
      <c r="F181" t="s">
        <v>50</v>
      </c>
      <c r="G181" t="s">
        <v>364</v>
      </c>
      <c r="H181" t="s">
        <v>365</v>
      </c>
      <c r="I181" t="s">
        <v>26</v>
      </c>
      <c r="J181" t="s">
        <v>27</v>
      </c>
      <c r="K181" t="s">
        <v>7967</v>
      </c>
      <c r="L181" t="s">
        <v>43</v>
      </c>
      <c r="M181">
        <v>92553</v>
      </c>
      <c r="N181" t="s">
        <v>44</v>
      </c>
      <c r="O181" t="s">
        <v>483</v>
      </c>
      <c r="P181" t="s">
        <v>32</v>
      </c>
      <c r="Q181" t="s">
        <v>65</v>
      </c>
      <c r="R181" t="s">
        <v>484</v>
      </c>
      <c r="S181">
        <v>41.96</v>
      </c>
      <c r="T181">
        <v>2</v>
      </c>
      <c r="U181">
        <v>0</v>
      </c>
      <c r="V181">
        <v>10.909600000000001</v>
      </c>
    </row>
    <row r="182" spans="1:22" x14ac:dyDescent="0.3">
      <c r="A182">
        <v>9349</v>
      </c>
      <c r="B182" t="s">
        <v>10564</v>
      </c>
      <c r="C182">
        <v>2013</v>
      </c>
      <c r="D182" s="21">
        <v>41631</v>
      </c>
      <c r="E182" s="21">
        <v>41637</v>
      </c>
      <c r="F182" t="s">
        <v>50</v>
      </c>
      <c r="G182" t="s">
        <v>364</v>
      </c>
      <c r="H182" t="s">
        <v>365</v>
      </c>
      <c r="I182" t="s">
        <v>26</v>
      </c>
      <c r="J182" t="s">
        <v>27</v>
      </c>
      <c r="K182" t="s">
        <v>7967</v>
      </c>
      <c r="L182" t="s">
        <v>43</v>
      </c>
      <c r="M182">
        <v>92553</v>
      </c>
      <c r="N182" t="s">
        <v>44</v>
      </c>
      <c r="O182" t="s">
        <v>9187</v>
      </c>
      <c r="P182" t="s">
        <v>32</v>
      </c>
      <c r="Q182" t="s">
        <v>65</v>
      </c>
      <c r="R182" t="s">
        <v>9188</v>
      </c>
      <c r="S182">
        <v>842.72</v>
      </c>
      <c r="T182">
        <v>8</v>
      </c>
      <c r="U182">
        <v>0</v>
      </c>
      <c r="V182">
        <v>202.25279999999998</v>
      </c>
    </row>
    <row r="183" spans="1:22" x14ac:dyDescent="0.3">
      <c r="A183">
        <v>9348</v>
      </c>
      <c r="B183" t="s">
        <v>10563</v>
      </c>
      <c r="C183">
        <v>2014</v>
      </c>
      <c r="D183" s="21">
        <v>41688</v>
      </c>
      <c r="E183" s="21">
        <v>41691</v>
      </c>
      <c r="F183" t="s">
        <v>188</v>
      </c>
      <c r="G183" t="s">
        <v>2310</v>
      </c>
      <c r="H183" t="s">
        <v>2311</v>
      </c>
      <c r="I183" t="s">
        <v>102</v>
      </c>
      <c r="J183" t="s">
        <v>27</v>
      </c>
      <c r="K183" t="s">
        <v>276</v>
      </c>
      <c r="L183" t="s">
        <v>498</v>
      </c>
      <c r="M183">
        <v>45373</v>
      </c>
      <c r="N183" t="s">
        <v>148</v>
      </c>
      <c r="O183" t="s">
        <v>4768</v>
      </c>
      <c r="P183" t="s">
        <v>32</v>
      </c>
      <c r="Q183" t="s">
        <v>36</v>
      </c>
      <c r="R183" t="s">
        <v>4769</v>
      </c>
      <c r="S183">
        <v>899.43</v>
      </c>
      <c r="T183">
        <v>5</v>
      </c>
      <c r="U183">
        <v>0.3</v>
      </c>
      <c r="V183">
        <v>-12.84900000000016</v>
      </c>
    </row>
    <row r="184" spans="1:22" x14ac:dyDescent="0.3">
      <c r="A184">
        <v>9347</v>
      </c>
      <c r="B184" t="s">
        <v>10563</v>
      </c>
      <c r="C184">
        <v>2014</v>
      </c>
      <c r="D184" s="21">
        <v>41688</v>
      </c>
      <c r="E184" s="21">
        <v>41691</v>
      </c>
      <c r="F184" t="s">
        <v>188</v>
      </c>
      <c r="G184" t="s">
        <v>2310</v>
      </c>
      <c r="H184" t="s">
        <v>2311</v>
      </c>
      <c r="I184" t="s">
        <v>102</v>
      </c>
      <c r="J184" t="s">
        <v>27</v>
      </c>
      <c r="K184" t="s">
        <v>276</v>
      </c>
      <c r="L184" t="s">
        <v>498</v>
      </c>
      <c r="M184">
        <v>45373</v>
      </c>
      <c r="N184" t="s">
        <v>148</v>
      </c>
      <c r="O184" t="s">
        <v>4628</v>
      </c>
      <c r="P184" t="s">
        <v>32</v>
      </c>
      <c r="Q184" t="s">
        <v>65</v>
      </c>
      <c r="R184" t="s">
        <v>4629</v>
      </c>
      <c r="S184">
        <v>30.144000000000002</v>
      </c>
      <c r="T184">
        <v>2</v>
      </c>
      <c r="U184">
        <v>0.2</v>
      </c>
      <c r="V184">
        <v>8.2896000000000001</v>
      </c>
    </row>
    <row r="185" spans="1:22" x14ac:dyDescent="0.3">
      <c r="A185">
        <v>9344</v>
      </c>
      <c r="B185" t="s">
        <v>10563</v>
      </c>
      <c r="C185">
        <v>2014</v>
      </c>
      <c r="D185" s="21">
        <v>41688</v>
      </c>
      <c r="E185" s="21">
        <v>41691</v>
      </c>
      <c r="F185" t="s">
        <v>188</v>
      </c>
      <c r="G185" t="s">
        <v>2310</v>
      </c>
      <c r="H185" t="s">
        <v>2311</v>
      </c>
      <c r="I185" t="s">
        <v>102</v>
      </c>
      <c r="J185" t="s">
        <v>27</v>
      </c>
      <c r="K185" t="s">
        <v>276</v>
      </c>
      <c r="L185" t="s">
        <v>498</v>
      </c>
      <c r="M185">
        <v>45373</v>
      </c>
      <c r="N185" t="s">
        <v>148</v>
      </c>
      <c r="O185" t="s">
        <v>8316</v>
      </c>
      <c r="P185" t="s">
        <v>32</v>
      </c>
      <c r="Q185" t="s">
        <v>56</v>
      </c>
      <c r="R185" t="s">
        <v>8317</v>
      </c>
      <c r="S185">
        <v>455.97</v>
      </c>
      <c r="T185">
        <v>5</v>
      </c>
      <c r="U185">
        <v>0.4</v>
      </c>
      <c r="V185">
        <v>-106.39299999999997</v>
      </c>
    </row>
    <row r="186" spans="1:22" x14ac:dyDescent="0.3">
      <c r="A186">
        <v>9335</v>
      </c>
      <c r="B186" t="s">
        <v>10559</v>
      </c>
      <c r="C186">
        <v>2014</v>
      </c>
      <c r="D186" s="21">
        <v>41761</v>
      </c>
      <c r="E186" s="21">
        <v>41762</v>
      </c>
      <c r="F186" t="s">
        <v>188</v>
      </c>
      <c r="G186" t="s">
        <v>1308</v>
      </c>
      <c r="H186" t="s">
        <v>1309</v>
      </c>
      <c r="I186" t="s">
        <v>26</v>
      </c>
      <c r="J186" t="s">
        <v>27</v>
      </c>
      <c r="K186" t="s">
        <v>3405</v>
      </c>
      <c r="L186" t="s">
        <v>54</v>
      </c>
      <c r="M186">
        <v>33065</v>
      </c>
      <c r="N186" t="s">
        <v>30</v>
      </c>
      <c r="O186" t="s">
        <v>31</v>
      </c>
      <c r="P186" t="s">
        <v>32</v>
      </c>
      <c r="Q186" t="s">
        <v>33</v>
      </c>
      <c r="R186" t="s">
        <v>34</v>
      </c>
      <c r="S186">
        <v>314.35199999999998</v>
      </c>
      <c r="T186">
        <v>3</v>
      </c>
      <c r="U186">
        <v>0.2</v>
      </c>
      <c r="V186">
        <v>-15.71759999999999</v>
      </c>
    </row>
    <row r="187" spans="1:22" x14ac:dyDescent="0.3">
      <c r="A187">
        <v>9327</v>
      </c>
      <c r="B187" t="s">
        <v>10554</v>
      </c>
      <c r="C187">
        <v>2014</v>
      </c>
      <c r="D187" s="21">
        <v>41890</v>
      </c>
      <c r="E187" s="21">
        <v>41893</v>
      </c>
      <c r="F187" t="s">
        <v>188</v>
      </c>
      <c r="G187" t="s">
        <v>3528</v>
      </c>
      <c r="H187" t="s">
        <v>3529</v>
      </c>
      <c r="I187" t="s">
        <v>26</v>
      </c>
      <c r="J187" t="s">
        <v>27</v>
      </c>
      <c r="K187" t="s">
        <v>2534</v>
      </c>
      <c r="L187" t="s">
        <v>96</v>
      </c>
      <c r="M187">
        <v>98026</v>
      </c>
      <c r="N187" t="s">
        <v>44</v>
      </c>
      <c r="O187" t="s">
        <v>7434</v>
      </c>
      <c r="P187" t="s">
        <v>32</v>
      </c>
      <c r="Q187" t="s">
        <v>65</v>
      </c>
      <c r="R187" t="s">
        <v>7435</v>
      </c>
      <c r="S187">
        <v>80.959999999999994</v>
      </c>
      <c r="T187">
        <v>4</v>
      </c>
      <c r="U187">
        <v>0</v>
      </c>
      <c r="V187">
        <v>34.812800000000003</v>
      </c>
    </row>
    <row r="188" spans="1:22" x14ac:dyDescent="0.3">
      <c r="A188">
        <v>9325</v>
      </c>
      <c r="B188" t="s">
        <v>10553</v>
      </c>
      <c r="C188">
        <v>2014</v>
      </c>
      <c r="D188" s="21">
        <v>41906</v>
      </c>
      <c r="E188" s="21">
        <v>41912</v>
      </c>
      <c r="F188" t="s">
        <v>50</v>
      </c>
      <c r="G188" t="s">
        <v>4743</v>
      </c>
      <c r="H188" t="s">
        <v>4744</v>
      </c>
      <c r="I188" t="s">
        <v>26</v>
      </c>
      <c r="J188" t="s">
        <v>27</v>
      </c>
      <c r="K188" t="s">
        <v>42</v>
      </c>
      <c r="L188" t="s">
        <v>43</v>
      </c>
      <c r="M188">
        <v>90036</v>
      </c>
      <c r="N188" t="s">
        <v>44</v>
      </c>
      <c r="O188" t="s">
        <v>3400</v>
      </c>
      <c r="P188" t="s">
        <v>32</v>
      </c>
      <c r="Q188" t="s">
        <v>36</v>
      </c>
      <c r="R188" t="s">
        <v>3401</v>
      </c>
      <c r="S188">
        <v>594.81600000000003</v>
      </c>
      <c r="T188">
        <v>2</v>
      </c>
      <c r="U188">
        <v>0.2</v>
      </c>
      <c r="V188">
        <v>59.481600000000014</v>
      </c>
    </row>
    <row r="189" spans="1:22" x14ac:dyDescent="0.3">
      <c r="A189">
        <v>9323</v>
      </c>
      <c r="B189" t="s">
        <v>10552</v>
      </c>
      <c r="C189">
        <v>2013</v>
      </c>
      <c r="D189" s="21">
        <v>41583</v>
      </c>
      <c r="E189" s="21">
        <v>41587</v>
      </c>
      <c r="F189" t="s">
        <v>50</v>
      </c>
      <c r="G189" t="s">
        <v>2698</v>
      </c>
      <c r="H189" t="s">
        <v>2699</v>
      </c>
      <c r="I189" t="s">
        <v>26</v>
      </c>
      <c r="J189" t="s">
        <v>27</v>
      </c>
      <c r="K189" t="s">
        <v>184</v>
      </c>
      <c r="L189" t="s">
        <v>104</v>
      </c>
      <c r="M189">
        <v>77041</v>
      </c>
      <c r="N189" t="s">
        <v>105</v>
      </c>
      <c r="O189" t="s">
        <v>1858</v>
      </c>
      <c r="P189" t="s">
        <v>32</v>
      </c>
      <c r="Q189" t="s">
        <v>65</v>
      </c>
      <c r="R189" t="s">
        <v>1859</v>
      </c>
      <c r="S189">
        <v>66.112000000000009</v>
      </c>
      <c r="T189">
        <v>4</v>
      </c>
      <c r="U189">
        <v>0.6</v>
      </c>
      <c r="V189">
        <v>-84.292799999999986</v>
      </c>
    </row>
    <row r="190" spans="1:22" x14ac:dyDescent="0.3">
      <c r="A190">
        <v>9322</v>
      </c>
      <c r="B190" t="s">
        <v>10552</v>
      </c>
      <c r="C190">
        <v>2013</v>
      </c>
      <c r="D190" s="21">
        <v>41583</v>
      </c>
      <c r="E190" s="21">
        <v>41587</v>
      </c>
      <c r="F190" t="s">
        <v>50</v>
      </c>
      <c r="G190" t="s">
        <v>2698</v>
      </c>
      <c r="H190" t="s">
        <v>2699</v>
      </c>
      <c r="I190" t="s">
        <v>26</v>
      </c>
      <c r="J190" t="s">
        <v>27</v>
      </c>
      <c r="K190" t="s">
        <v>184</v>
      </c>
      <c r="L190" t="s">
        <v>104</v>
      </c>
      <c r="M190">
        <v>77041</v>
      </c>
      <c r="N190" t="s">
        <v>105</v>
      </c>
      <c r="O190" t="s">
        <v>6158</v>
      </c>
      <c r="P190" t="s">
        <v>32</v>
      </c>
      <c r="Q190" t="s">
        <v>65</v>
      </c>
      <c r="R190" t="s">
        <v>6159</v>
      </c>
      <c r="S190">
        <v>11.376000000000001</v>
      </c>
      <c r="T190">
        <v>3</v>
      </c>
      <c r="U190">
        <v>0.6</v>
      </c>
      <c r="V190">
        <v>-5.6879999999999988</v>
      </c>
    </row>
    <row r="191" spans="1:22" x14ac:dyDescent="0.3">
      <c r="A191">
        <v>190</v>
      </c>
      <c r="B191" t="s">
        <v>761</v>
      </c>
      <c r="C191">
        <v>2012</v>
      </c>
      <c r="D191" s="21">
        <v>41194</v>
      </c>
      <c r="E191" s="21">
        <v>41196</v>
      </c>
      <c r="F191" t="s">
        <v>188</v>
      </c>
      <c r="G191" t="s">
        <v>762</v>
      </c>
      <c r="H191" t="s">
        <v>763</v>
      </c>
      <c r="I191" t="s">
        <v>102</v>
      </c>
      <c r="J191" t="s">
        <v>27</v>
      </c>
      <c r="K191" t="s">
        <v>266</v>
      </c>
      <c r="L191" t="s">
        <v>267</v>
      </c>
      <c r="M191">
        <v>10035</v>
      </c>
      <c r="N191" t="s">
        <v>148</v>
      </c>
      <c r="O191" t="s">
        <v>764</v>
      </c>
      <c r="P191" t="s">
        <v>32</v>
      </c>
      <c r="Q191" t="s">
        <v>33</v>
      </c>
      <c r="R191" t="s">
        <v>765</v>
      </c>
      <c r="S191">
        <v>899.13600000000008</v>
      </c>
      <c r="T191">
        <v>4</v>
      </c>
      <c r="U191">
        <v>0.2</v>
      </c>
      <c r="V191">
        <v>112.39199999999991</v>
      </c>
    </row>
    <row r="192" spans="1:22" x14ac:dyDescent="0.3">
      <c r="A192">
        <v>9321</v>
      </c>
      <c r="B192" t="s">
        <v>10549</v>
      </c>
      <c r="C192">
        <v>2014</v>
      </c>
      <c r="D192" s="21">
        <v>41841</v>
      </c>
      <c r="E192" s="21">
        <v>41846</v>
      </c>
      <c r="F192" t="s">
        <v>50</v>
      </c>
      <c r="G192" t="s">
        <v>2140</v>
      </c>
      <c r="H192" t="s">
        <v>2141</v>
      </c>
      <c r="I192" t="s">
        <v>41</v>
      </c>
      <c r="J192" t="s">
        <v>27</v>
      </c>
      <c r="K192" t="s">
        <v>266</v>
      </c>
      <c r="L192" t="s">
        <v>267</v>
      </c>
      <c r="M192">
        <v>10009</v>
      </c>
      <c r="N192" t="s">
        <v>148</v>
      </c>
      <c r="O192" t="s">
        <v>8503</v>
      </c>
      <c r="P192" t="s">
        <v>32</v>
      </c>
      <c r="Q192" t="s">
        <v>65</v>
      </c>
      <c r="R192" t="s">
        <v>8504</v>
      </c>
      <c r="S192">
        <v>183.92</v>
      </c>
      <c r="T192">
        <v>4</v>
      </c>
      <c r="U192">
        <v>0</v>
      </c>
      <c r="V192">
        <v>31.266399999999976</v>
      </c>
    </row>
    <row r="193" spans="1:22" x14ac:dyDescent="0.3">
      <c r="A193">
        <v>9320</v>
      </c>
      <c r="B193" t="s">
        <v>10549</v>
      </c>
      <c r="C193">
        <v>2014</v>
      </c>
      <c r="D193" s="21">
        <v>41841</v>
      </c>
      <c r="E193" s="21">
        <v>41846</v>
      </c>
      <c r="F193" t="s">
        <v>50</v>
      </c>
      <c r="G193" t="s">
        <v>2140</v>
      </c>
      <c r="H193" t="s">
        <v>2141</v>
      </c>
      <c r="I193" t="s">
        <v>41</v>
      </c>
      <c r="J193" t="s">
        <v>27</v>
      </c>
      <c r="K193" t="s">
        <v>266</v>
      </c>
      <c r="L193" t="s">
        <v>267</v>
      </c>
      <c r="M193">
        <v>10009</v>
      </c>
      <c r="N193" t="s">
        <v>148</v>
      </c>
      <c r="O193" t="s">
        <v>10550</v>
      </c>
      <c r="P193" t="s">
        <v>32</v>
      </c>
      <c r="Q193" t="s">
        <v>36</v>
      </c>
      <c r="R193" t="s">
        <v>10551</v>
      </c>
      <c r="S193">
        <v>163.76400000000001</v>
      </c>
      <c r="T193">
        <v>2</v>
      </c>
      <c r="U193">
        <v>0.1</v>
      </c>
      <c r="V193">
        <v>25.474399999999999</v>
      </c>
    </row>
    <row r="194" spans="1:22" x14ac:dyDescent="0.3">
      <c r="A194">
        <v>193</v>
      </c>
      <c r="B194" t="s">
        <v>761</v>
      </c>
      <c r="C194">
        <v>2012</v>
      </c>
      <c r="D194" s="21">
        <v>41194</v>
      </c>
      <c r="E194" s="21">
        <v>41196</v>
      </c>
      <c r="F194" t="s">
        <v>188</v>
      </c>
      <c r="G194" t="s">
        <v>762</v>
      </c>
      <c r="H194" t="s">
        <v>763</v>
      </c>
      <c r="I194" t="s">
        <v>102</v>
      </c>
      <c r="J194" t="s">
        <v>27</v>
      </c>
      <c r="K194" t="s">
        <v>266</v>
      </c>
      <c r="L194" t="s">
        <v>267</v>
      </c>
      <c r="M194">
        <v>10035</v>
      </c>
      <c r="N194" t="s">
        <v>148</v>
      </c>
      <c r="O194" t="s">
        <v>201</v>
      </c>
      <c r="P194" t="s">
        <v>32</v>
      </c>
      <c r="Q194" t="s">
        <v>33</v>
      </c>
      <c r="R194" t="s">
        <v>202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x14ac:dyDescent="0.3">
      <c r="A195">
        <v>9301</v>
      </c>
      <c r="B195" t="s">
        <v>10541</v>
      </c>
      <c r="C195">
        <v>2012</v>
      </c>
      <c r="D195" s="21">
        <v>41017</v>
      </c>
      <c r="E195" s="21">
        <v>41021</v>
      </c>
      <c r="F195" t="s">
        <v>23</v>
      </c>
      <c r="G195" t="s">
        <v>1477</v>
      </c>
      <c r="H195" t="s">
        <v>1478</v>
      </c>
      <c r="I195" t="s">
        <v>41</v>
      </c>
      <c r="J195" t="s">
        <v>27</v>
      </c>
      <c r="K195" t="s">
        <v>7289</v>
      </c>
      <c r="L195" t="s">
        <v>104</v>
      </c>
      <c r="M195">
        <v>78501</v>
      </c>
      <c r="N195" t="s">
        <v>105</v>
      </c>
      <c r="O195" t="s">
        <v>1585</v>
      </c>
      <c r="P195" t="s">
        <v>32</v>
      </c>
      <c r="Q195" t="s">
        <v>36</v>
      </c>
      <c r="R195" t="s">
        <v>1586</v>
      </c>
      <c r="S195">
        <v>56.686</v>
      </c>
      <c r="T195">
        <v>1</v>
      </c>
      <c r="U195">
        <v>0.3</v>
      </c>
      <c r="V195">
        <v>-20.245000000000008</v>
      </c>
    </row>
    <row r="196" spans="1:22" x14ac:dyDescent="0.3">
      <c r="A196">
        <v>9296</v>
      </c>
      <c r="B196" t="s">
        <v>10540</v>
      </c>
      <c r="C196">
        <v>2014</v>
      </c>
      <c r="D196" s="21">
        <v>41788</v>
      </c>
      <c r="E196" s="21">
        <v>41792</v>
      </c>
      <c r="F196" t="s">
        <v>50</v>
      </c>
      <c r="G196" t="s">
        <v>756</v>
      </c>
      <c r="H196" t="s">
        <v>757</v>
      </c>
      <c r="I196" t="s">
        <v>41</v>
      </c>
      <c r="J196" t="s">
        <v>27</v>
      </c>
      <c r="K196" t="s">
        <v>2180</v>
      </c>
      <c r="L196" t="s">
        <v>498</v>
      </c>
      <c r="M196">
        <v>44105</v>
      </c>
      <c r="N196" t="s">
        <v>148</v>
      </c>
      <c r="O196" t="s">
        <v>1076</v>
      </c>
      <c r="P196" t="s">
        <v>32</v>
      </c>
      <c r="Q196" t="s">
        <v>33</v>
      </c>
      <c r="R196" t="s">
        <v>1077</v>
      </c>
      <c r="S196">
        <v>115.96</v>
      </c>
      <c r="T196">
        <v>4</v>
      </c>
      <c r="U196">
        <v>0.5</v>
      </c>
      <c r="V196">
        <v>-64.937599999999989</v>
      </c>
    </row>
    <row r="197" spans="1:22" x14ac:dyDescent="0.3">
      <c r="A197">
        <v>9289</v>
      </c>
      <c r="B197" t="s">
        <v>10534</v>
      </c>
      <c r="C197">
        <v>2014</v>
      </c>
      <c r="D197" s="21">
        <v>41974</v>
      </c>
      <c r="E197" s="21">
        <v>41977</v>
      </c>
      <c r="F197" t="s">
        <v>188</v>
      </c>
      <c r="G197" t="s">
        <v>5059</v>
      </c>
      <c r="H197" t="s">
        <v>5060</v>
      </c>
      <c r="I197" t="s">
        <v>26</v>
      </c>
      <c r="J197" t="s">
        <v>27</v>
      </c>
      <c r="K197" t="s">
        <v>146</v>
      </c>
      <c r="L197" t="s">
        <v>147</v>
      </c>
      <c r="M197">
        <v>19134</v>
      </c>
      <c r="N197" t="s">
        <v>148</v>
      </c>
      <c r="O197" t="s">
        <v>4768</v>
      </c>
      <c r="P197" t="s">
        <v>32</v>
      </c>
      <c r="Q197" t="s">
        <v>36</v>
      </c>
      <c r="R197" t="s">
        <v>4769</v>
      </c>
      <c r="S197">
        <v>1079.316</v>
      </c>
      <c r="T197">
        <v>6</v>
      </c>
      <c r="U197">
        <v>0.3</v>
      </c>
      <c r="V197">
        <v>-15.418800000000203</v>
      </c>
    </row>
    <row r="198" spans="1:22" x14ac:dyDescent="0.3">
      <c r="A198">
        <v>9288</v>
      </c>
      <c r="B198" t="s">
        <v>10533</v>
      </c>
      <c r="C198">
        <v>2014</v>
      </c>
      <c r="D198" s="21">
        <v>41810</v>
      </c>
      <c r="E198" s="21">
        <v>41817</v>
      </c>
      <c r="F198" t="s">
        <v>50</v>
      </c>
      <c r="G198" t="s">
        <v>4100</v>
      </c>
      <c r="H198" t="s">
        <v>4101</v>
      </c>
      <c r="I198" t="s">
        <v>102</v>
      </c>
      <c r="J198" t="s">
        <v>27</v>
      </c>
      <c r="K198" t="s">
        <v>815</v>
      </c>
      <c r="L198" t="s">
        <v>104</v>
      </c>
      <c r="M198">
        <v>75081</v>
      </c>
      <c r="N198" t="s">
        <v>105</v>
      </c>
      <c r="O198" t="s">
        <v>2186</v>
      </c>
      <c r="P198" t="s">
        <v>32</v>
      </c>
      <c r="Q198" t="s">
        <v>56</v>
      </c>
      <c r="R198" t="s">
        <v>2187</v>
      </c>
      <c r="S198">
        <v>457.4849999999999</v>
      </c>
      <c r="T198">
        <v>3</v>
      </c>
      <c r="U198">
        <v>0.3</v>
      </c>
      <c r="V198">
        <v>-84.961500000000029</v>
      </c>
    </row>
    <row r="199" spans="1:22" x14ac:dyDescent="0.3">
      <c r="A199">
        <v>9286</v>
      </c>
      <c r="B199" t="s">
        <v>10532</v>
      </c>
      <c r="C199">
        <v>2012</v>
      </c>
      <c r="D199" s="21">
        <v>41234</v>
      </c>
      <c r="E199" s="21">
        <v>41237</v>
      </c>
      <c r="F199" t="s">
        <v>188</v>
      </c>
      <c r="G199" t="s">
        <v>5105</v>
      </c>
      <c r="H199" t="s">
        <v>5106</v>
      </c>
      <c r="I199" t="s">
        <v>26</v>
      </c>
      <c r="J199" t="s">
        <v>27</v>
      </c>
      <c r="K199" t="s">
        <v>735</v>
      </c>
      <c r="L199" t="s">
        <v>88</v>
      </c>
      <c r="M199">
        <v>28110</v>
      </c>
      <c r="N199" t="s">
        <v>30</v>
      </c>
      <c r="O199" t="s">
        <v>871</v>
      </c>
      <c r="P199" t="s">
        <v>32</v>
      </c>
      <c r="Q199" t="s">
        <v>65</v>
      </c>
      <c r="R199" t="s">
        <v>872</v>
      </c>
      <c r="S199">
        <v>18.175999999999998</v>
      </c>
      <c r="T199">
        <v>1</v>
      </c>
      <c r="U199">
        <v>0.2</v>
      </c>
      <c r="V199">
        <v>4.7712000000000012</v>
      </c>
    </row>
    <row r="200" spans="1:22" x14ac:dyDescent="0.3">
      <c r="A200">
        <v>9285</v>
      </c>
      <c r="B200" t="s">
        <v>10531</v>
      </c>
      <c r="C200">
        <v>2011</v>
      </c>
      <c r="D200" s="21">
        <v>40865</v>
      </c>
      <c r="E200" s="21">
        <v>40870</v>
      </c>
      <c r="F200" t="s">
        <v>50</v>
      </c>
      <c r="G200" t="s">
        <v>1291</v>
      </c>
      <c r="H200" t="s">
        <v>1292</v>
      </c>
      <c r="I200" t="s">
        <v>41</v>
      </c>
      <c r="J200" t="s">
        <v>27</v>
      </c>
      <c r="K200" t="s">
        <v>612</v>
      </c>
      <c r="L200" t="s">
        <v>114</v>
      </c>
      <c r="M200">
        <v>53132</v>
      </c>
      <c r="N200" t="s">
        <v>105</v>
      </c>
      <c r="O200" t="s">
        <v>2095</v>
      </c>
      <c r="P200" t="s">
        <v>32</v>
      </c>
      <c r="Q200" t="s">
        <v>36</v>
      </c>
      <c r="R200" t="s">
        <v>2096</v>
      </c>
      <c r="S200">
        <v>392.93999999999994</v>
      </c>
      <c r="T200">
        <v>3</v>
      </c>
      <c r="U200">
        <v>0</v>
      </c>
      <c r="V200">
        <v>43.223399999999984</v>
      </c>
    </row>
    <row r="201" spans="1:22" x14ac:dyDescent="0.3">
      <c r="A201">
        <v>9281</v>
      </c>
      <c r="B201" t="s">
        <v>10527</v>
      </c>
      <c r="C201">
        <v>2013</v>
      </c>
      <c r="D201" s="21">
        <v>41538</v>
      </c>
      <c r="E201" s="21">
        <v>41542</v>
      </c>
      <c r="F201" t="s">
        <v>50</v>
      </c>
      <c r="G201" t="s">
        <v>6657</v>
      </c>
      <c r="H201" t="s">
        <v>6658</v>
      </c>
      <c r="I201" t="s">
        <v>102</v>
      </c>
      <c r="J201" t="s">
        <v>27</v>
      </c>
      <c r="K201" t="s">
        <v>95</v>
      </c>
      <c r="L201" t="s">
        <v>96</v>
      </c>
      <c r="M201">
        <v>98105</v>
      </c>
      <c r="N201" t="s">
        <v>44</v>
      </c>
      <c r="O201" t="s">
        <v>7283</v>
      </c>
      <c r="P201" t="s">
        <v>32</v>
      </c>
      <c r="Q201" t="s">
        <v>33</v>
      </c>
      <c r="R201" t="s">
        <v>7284</v>
      </c>
      <c r="S201">
        <v>163.88</v>
      </c>
      <c r="T201">
        <v>2</v>
      </c>
      <c r="U201">
        <v>0</v>
      </c>
      <c r="V201">
        <v>40.97</v>
      </c>
    </row>
    <row r="202" spans="1:22" x14ac:dyDescent="0.3">
      <c r="A202">
        <v>9280</v>
      </c>
      <c r="B202" t="s">
        <v>10526</v>
      </c>
      <c r="C202">
        <v>2014</v>
      </c>
      <c r="D202" s="21">
        <v>41975</v>
      </c>
      <c r="E202" s="21">
        <v>41979</v>
      </c>
      <c r="F202" t="s">
        <v>50</v>
      </c>
      <c r="G202" t="s">
        <v>2122</v>
      </c>
      <c r="H202" t="s">
        <v>2123</v>
      </c>
      <c r="I202" t="s">
        <v>26</v>
      </c>
      <c r="J202" t="s">
        <v>27</v>
      </c>
      <c r="K202" t="s">
        <v>146</v>
      </c>
      <c r="L202" t="s">
        <v>147</v>
      </c>
      <c r="M202">
        <v>19140</v>
      </c>
      <c r="N202" t="s">
        <v>148</v>
      </c>
      <c r="O202" t="s">
        <v>1793</v>
      </c>
      <c r="P202" t="s">
        <v>32</v>
      </c>
      <c r="Q202" t="s">
        <v>36</v>
      </c>
      <c r="R202" t="s">
        <v>1794</v>
      </c>
      <c r="S202">
        <v>398.97199999999998</v>
      </c>
      <c r="T202">
        <v>2</v>
      </c>
      <c r="U202">
        <v>0.3</v>
      </c>
      <c r="V202">
        <v>-28.49799999999999</v>
      </c>
    </row>
    <row r="203" spans="1:22" x14ac:dyDescent="0.3">
      <c r="A203">
        <v>202</v>
      </c>
      <c r="B203" t="s">
        <v>804</v>
      </c>
      <c r="C203">
        <v>2011</v>
      </c>
      <c r="D203" s="21">
        <v>40758</v>
      </c>
      <c r="E203" s="21">
        <v>40760</v>
      </c>
      <c r="F203" t="s">
        <v>188</v>
      </c>
      <c r="G203" t="s">
        <v>805</v>
      </c>
      <c r="H203" t="s">
        <v>806</v>
      </c>
      <c r="I203" t="s">
        <v>26</v>
      </c>
      <c r="J203" t="s">
        <v>27</v>
      </c>
      <c r="K203" t="s">
        <v>807</v>
      </c>
      <c r="L203" t="s">
        <v>457</v>
      </c>
      <c r="M203">
        <v>80219</v>
      </c>
      <c r="N203" t="s">
        <v>44</v>
      </c>
      <c r="O203" t="s">
        <v>808</v>
      </c>
      <c r="P203" t="s">
        <v>32</v>
      </c>
      <c r="Q203" t="s">
        <v>56</v>
      </c>
      <c r="R203" t="s">
        <v>809</v>
      </c>
      <c r="S203">
        <v>218.75</v>
      </c>
      <c r="T203">
        <v>2</v>
      </c>
      <c r="U203">
        <v>0.5</v>
      </c>
      <c r="V203">
        <v>-161.875</v>
      </c>
    </row>
    <row r="204" spans="1:22" x14ac:dyDescent="0.3">
      <c r="A204">
        <v>9272</v>
      </c>
      <c r="B204" t="s">
        <v>10522</v>
      </c>
      <c r="C204">
        <v>2013</v>
      </c>
      <c r="D204" s="21">
        <v>41407</v>
      </c>
      <c r="E204" s="21">
        <v>41412</v>
      </c>
      <c r="F204" t="s">
        <v>50</v>
      </c>
      <c r="G204" t="s">
        <v>3744</v>
      </c>
      <c r="H204" t="s">
        <v>3745</v>
      </c>
      <c r="I204" t="s">
        <v>41</v>
      </c>
      <c r="J204" t="s">
        <v>27</v>
      </c>
      <c r="K204" t="s">
        <v>266</v>
      </c>
      <c r="L204" t="s">
        <v>267</v>
      </c>
      <c r="M204">
        <v>10024</v>
      </c>
      <c r="N204" t="s">
        <v>148</v>
      </c>
      <c r="O204" t="s">
        <v>6591</v>
      </c>
      <c r="P204" t="s">
        <v>32</v>
      </c>
      <c r="Q204" t="s">
        <v>65</v>
      </c>
      <c r="R204" t="s">
        <v>6592</v>
      </c>
      <c r="S204">
        <v>10.02</v>
      </c>
      <c r="T204">
        <v>3</v>
      </c>
      <c r="U204">
        <v>0</v>
      </c>
      <c r="V204">
        <v>4.4088000000000012</v>
      </c>
    </row>
    <row r="205" spans="1:22" x14ac:dyDescent="0.3">
      <c r="A205">
        <v>9268</v>
      </c>
      <c r="B205" t="s">
        <v>10520</v>
      </c>
      <c r="C205">
        <v>2012</v>
      </c>
      <c r="D205" s="21">
        <v>41177</v>
      </c>
      <c r="E205" s="21">
        <v>41177</v>
      </c>
      <c r="F205" t="s">
        <v>1290</v>
      </c>
      <c r="G205" t="s">
        <v>1952</v>
      </c>
      <c r="H205" t="s">
        <v>1953</v>
      </c>
      <c r="I205" t="s">
        <v>26</v>
      </c>
      <c r="J205" t="s">
        <v>27</v>
      </c>
      <c r="K205" t="s">
        <v>3708</v>
      </c>
      <c r="L205" t="s">
        <v>267</v>
      </c>
      <c r="M205">
        <v>11520</v>
      </c>
      <c r="N205" t="s">
        <v>148</v>
      </c>
      <c r="O205" t="s">
        <v>8382</v>
      </c>
      <c r="P205" t="s">
        <v>32</v>
      </c>
      <c r="Q205" t="s">
        <v>36</v>
      </c>
      <c r="R205" t="s">
        <v>8383</v>
      </c>
      <c r="S205">
        <v>102.58200000000001</v>
      </c>
      <c r="T205">
        <v>1</v>
      </c>
      <c r="U205">
        <v>0.1</v>
      </c>
      <c r="V205">
        <v>6.8388000000000009</v>
      </c>
    </row>
    <row r="206" spans="1:22" x14ac:dyDescent="0.3">
      <c r="A206">
        <v>205</v>
      </c>
      <c r="B206" t="s">
        <v>818</v>
      </c>
      <c r="C206">
        <v>2014</v>
      </c>
      <c r="D206" s="21">
        <v>41794</v>
      </c>
      <c r="E206" s="21">
        <v>41798</v>
      </c>
      <c r="F206" t="s">
        <v>50</v>
      </c>
      <c r="G206" t="s">
        <v>819</v>
      </c>
      <c r="H206" t="s">
        <v>820</v>
      </c>
      <c r="I206" t="s">
        <v>41</v>
      </c>
      <c r="J206" t="s">
        <v>27</v>
      </c>
      <c r="K206" t="s">
        <v>612</v>
      </c>
      <c r="L206" t="s">
        <v>335</v>
      </c>
      <c r="M206">
        <v>37064</v>
      </c>
      <c r="N206" t="s">
        <v>30</v>
      </c>
      <c r="O206" t="s">
        <v>821</v>
      </c>
      <c r="P206" t="s">
        <v>32</v>
      </c>
      <c r="Q206" t="s">
        <v>65</v>
      </c>
      <c r="R206" t="s">
        <v>822</v>
      </c>
      <c r="S206">
        <v>35.168000000000006</v>
      </c>
      <c r="T206">
        <v>7</v>
      </c>
      <c r="U206">
        <v>0.2</v>
      </c>
      <c r="V206">
        <v>9.6712000000000025</v>
      </c>
    </row>
    <row r="207" spans="1:22" x14ac:dyDescent="0.3">
      <c r="A207">
        <v>9267</v>
      </c>
      <c r="B207" t="s">
        <v>10519</v>
      </c>
      <c r="C207">
        <v>2011</v>
      </c>
      <c r="D207" s="21">
        <v>40583</v>
      </c>
      <c r="E207" s="21">
        <v>40584</v>
      </c>
      <c r="F207" t="s">
        <v>188</v>
      </c>
      <c r="G207" t="s">
        <v>1162</v>
      </c>
      <c r="H207" t="s">
        <v>1163</v>
      </c>
      <c r="I207" t="s">
        <v>102</v>
      </c>
      <c r="J207" t="s">
        <v>27</v>
      </c>
      <c r="K207" t="s">
        <v>4045</v>
      </c>
      <c r="L207" t="s">
        <v>1392</v>
      </c>
      <c r="M207">
        <v>89031</v>
      </c>
      <c r="N207" t="s">
        <v>44</v>
      </c>
      <c r="O207" t="s">
        <v>7600</v>
      </c>
      <c r="P207" t="s">
        <v>32</v>
      </c>
      <c r="Q207" t="s">
        <v>65</v>
      </c>
      <c r="R207" t="s">
        <v>7601</v>
      </c>
      <c r="S207">
        <v>14.56</v>
      </c>
      <c r="T207">
        <v>2</v>
      </c>
      <c r="U207">
        <v>0</v>
      </c>
      <c r="V207">
        <v>5.5327999999999999</v>
      </c>
    </row>
    <row r="208" spans="1:22" x14ac:dyDescent="0.3">
      <c r="A208">
        <v>9263</v>
      </c>
      <c r="B208" t="s">
        <v>10517</v>
      </c>
      <c r="C208">
        <v>2012</v>
      </c>
      <c r="D208" s="21">
        <v>41191</v>
      </c>
      <c r="E208" s="21">
        <v>41195</v>
      </c>
      <c r="F208" t="s">
        <v>50</v>
      </c>
      <c r="G208" t="s">
        <v>2080</v>
      </c>
      <c r="H208" t="s">
        <v>2081</v>
      </c>
      <c r="I208" t="s">
        <v>26</v>
      </c>
      <c r="J208" t="s">
        <v>27</v>
      </c>
      <c r="K208" t="s">
        <v>880</v>
      </c>
      <c r="L208" t="s">
        <v>238</v>
      </c>
      <c r="M208">
        <v>48227</v>
      </c>
      <c r="N208" t="s">
        <v>105</v>
      </c>
      <c r="O208" t="s">
        <v>336</v>
      </c>
      <c r="P208" t="s">
        <v>32</v>
      </c>
      <c r="Q208" t="s">
        <v>36</v>
      </c>
      <c r="R208" t="s">
        <v>337</v>
      </c>
      <c r="S208">
        <v>389.97</v>
      </c>
      <c r="T208">
        <v>3</v>
      </c>
      <c r="U208">
        <v>0</v>
      </c>
      <c r="V208">
        <v>35.097300000000004</v>
      </c>
    </row>
    <row r="209" spans="1:22" x14ac:dyDescent="0.3">
      <c r="A209">
        <v>9262</v>
      </c>
      <c r="B209" t="s">
        <v>10516</v>
      </c>
      <c r="C209">
        <v>2014</v>
      </c>
      <c r="D209" s="21">
        <v>41885</v>
      </c>
      <c r="E209" s="21">
        <v>41885</v>
      </c>
      <c r="F209" t="s">
        <v>1290</v>
      </c>
      <c r="G209" t="s">
        <v>6713</v>
      </c>
      <c r="H209" t="s">
        <v>6714</v>
      </c>
      <c r="I209" t="s">
        <v>102</v>
      </c>
      <c r="J209" t="s">
        <v>27</v>
      </c>
      <c r="K209" t="s">
        <v>95</v>
      </c>
      <c r="L209" t="s">
        <v>96</v>
      </c>
      <c r="M209">
        <v>98103</v>
      </c>
      <c r="N209" t="s">
        <v>44</v>
      </c>
      <c r="O209" t="s">
        <v>261</v>
      </c>
      <c r="P209" t="s">
        <v>32</v>
      </c>
      <c r="Q209" t="s">
        <v>36</v>
      </c>
      <c r="R209" t="s">
        <v>262</v>
      </c>
      <c r="S209">
        <v>215.976</v>
      </c>
      <c r="T209">
        <v>3</v>
      </c>
      <c r="U209">
        <v>0.2</v>
      </c>
      <c r="V209">
        <v>-2.6997000000000355</v>
      </c>
    </row>
    <row r="210" spans="1:22" x14ac:dyDescent="0.3">
      <c r="A210">
        <v>9258</v>
      </c>
      <c r="B210" t="s">
        <v>10513</v>
      </c>
      <c r="C210">
        <v>2011</v>
      </c>
      <c r="D210" s="21">
        <v>40586</v>
      </c>
      <c r="E210" s="21">
        <v>40590</v>
      </c>
      <c r="F210" t="s">
        <v>23</v>
      </c>
      <c r="G210" t="s">
        <v>2626</v>
      </c>
      <c r="H210" t="s">
        <v>2627</v>
      </c>
      <c r="I210" t="s">
        <v>26</v>
      </c>
      <c r="J210" t="s">
        <v>27</v>
      </c>
      <c r="K210" t="s">
        <v>382</v>
      </c>
      <c r="L210" t="s">
        <v>596</v>
      </c>
      <c r="M210">
        <v>65203</v>
      </c>
      <c r="N210" t="s">
        <v>105</v>
      </c>
      <c r="O210" t="s">
        <v>5400</v>
      </c>
      <c r="P210" t="s">
        <v>32</v>
      </c>
      <c r="Q210" t="s">
        <v>65</v>
      </c>
      <c r="R210" t="s">
        <v>5401</v>
      </c>
      <c r="S210">
        <v>332.94</v>
      </c>
      <c r="T210">
        <v>3</v>
      </c>
      <c r="U210">
        <v>0</v>
      </c>
      <c r="V210">
        <v>53.270399999999995</v>
      </c>
    </row>
    <row r="211" spans="1:22" x14ac:dyDescent="0.3">
      <c r="A211">
        <v>9255</v>
      </c>
      <c r="B211" t="s">
        <v>10513</v>
      </c>
      <c r="C211">
        <v>2011</v>
      </c>
      <c r="D211" s="21">
        <v>40586</v>
      </c>
      <c r="E211" s="21">
        <v>40590</v>
      </c>
      <c r="F211" t="s">
        <v>23</v>
      </c>
      <c r="G211" t="s">
        <v>2626</v>
      </c>
      <c r="H211" t="s">
        <v>2627</v>
      </c>
      <c r="I211" t="s">
        <v>26</v>
      </c>
      <c r="J211" t="s">
        <v>27</v>
      </c>
      <c r="K211" t="s">
        <v>382</v>
      </c>
      <c r="L211" t="s">
        <v>596</v>
      </c>
      <c r="M211">
        <v>65203</v>
      </c>
      <c r="N211" t="s">
        <v>105</v>
      </c>
      <c r="O211" t="s">
        <v>304</v>
      </c>
      <c r="P211" t="s">
        <v>32</v>
      </c>
      <c r="Q211" t="s">
        <v>36</v>
      </c>
      <c r="R211" t="s">
        <v>305</v>
      </c>
      <c r="S211">
        <v>60.89</v>
      </c>
      <c r="T211">
        <v>1</v>
      </c>
      <c r="U211">
        <v>0</v>
      </c>
      <c r="V211">
        <v>15.222499999999997</v>
      </c>
    </row>
    <row r="212" spans="1:22" x14ac:dyDescent="0.3">
      <c r="A212">
        <v>9244</v>
      </c>
      <c r="B212" t="s">
        <v>10506</v>
      </c>
      <c r="C212">
        <v>2011</v>
      </c>
      <c r="D212" s="21">
        <v>40733</v>
      </c>
      <c r="E212" s="21">
        <v>40738</v>
      </c>
      <c r="F212" t="s">
        <v>50</v>
      </c>
      <c r="G212" t="s">
        <v>2351</v>
      </c>
      <c r="H212" t="s">
        <v>2352</v>
      </c>
      <c r="I212" t="s">
        <v>102</v>
      </c>
      <c r="J212" t="s">
        <v>27</v>
      </c>
      <c r="K212" t="s">
        <v>127</v>
      </c>
      <c r="L212" t="s">
        <v>43</v>
      </c>
      <c r="M212">
        <v>94122</v>
      </c>
      <c r="N212" t="s">
        <v>44</v>
      </c>
      <c r="O212" t="s">
        <v>7052</v>
      </c>
      <c r="P212" t="s">
        <v>32</v>
      </c>
      <c r="Q212" t="s">
        <v>33</v>
      </c>
      <c r="R212" t="s">
        <v>7053</v>
      </c>
      <c r="S212">
        <v>119.83299999999998</v>
      </c>
      <c r="T212">
        <v>1</v>
      </c>
      <c r="U212">
        <v>0.15</v>
      </c>
      <c r="V212">
        <v>7.0489999999999995</v>
      </c>
    </row>
    <row r="213" spans="1:22" x14ac:dyDescent="0.3">
      <c r="A213">
        <v>9239</v>
      </c>
      <c r="B213" t="s">
        <v>10504</v>
      </c>
      <c r="C213">
        <v>2014</v>
      </c>
      <c r="D213" s="21">
        <v>41682</v>
      </c>
      <c r="E213" s="21">
        <v>41685</v>
      </c>
      <c r="F213" t="s">
        <v>188</v>
      </c>
      <c r="G213" t="s">
        <v>4985</v>
      </c>
      <c r="H213" t="s">
        <v>4986</v>
      </c>
      <c r="I213" t="s">
        <v>26</v>
      </c>
      <c r="J213" t="s">
        <v>27</v>
      </c>
      <c r="K213" t="s">
        <v>497</v>
      </c>
      <c r="L213" t="s">
        <v>498</v>
      </c>
      <c r="M213">
        <v>43229</v>
      </c>
      <c r="N213" t="s">
        <v>148</v>
      </c>
      <c r="O213" t="s">
        <v>2878</v>
      </c>
      <c r="P213" t="s">
        <v>32</v>
      </c>
      <c r="Q213" t="s">
        <v>65</v>
      </c>
      <c r="R213" t="s">
        <v>2879</v>
      </c>
      <c r="S213">
        <v>147.56800000000001</v>
      </c>
      <c r="T213">
        <v>2</v>
      </c>
      <c r="U213">
        <v>0.2</v>
      </c>
      <c r="V213">
        <v>-3.6892000000000067</v>
      </c>
    </row>
    <row r="214" spans="1:22" x14ac:dyDescent="0.3">
      <c r="A214">
        <v>9237</v>
      </c>
      <c r="B214" t="s">
        <v>10503</v>
      </c>
      <c r="C214">
        <v>2013</v>
      </c>
      <c r="D214" s="21">
        <v>41520</v>
      </c>
      <c r="E214" s="21">
        <v>41524</v>
      </c>
      <c r="F214" t="s">
        <v>50</v>
      </c>
      <c r="G214" t="s">
        <v>1990</v>
      </c>
      <c r="H214" t="s">
        <v>1991</v>
      </c>
      <c r="I214" t="s">
        <v>26</v>
      </c>
      <c r="J214" t="s">
        <v>27</v>
      </c>
      <c r="K214" t="s">
        <v>42</v>
      </c>
      <c r="L214" t="s">
        <v>43</v>
      </c>
      <c r="M214">
        <v>90036</v>
      </c>
      <c r="N214" t="s">
        <v>44</v>
      </c>
      <c r="O214" t="s">
        <v>80</v>
      </c>
      <c r="P214" t="s">
        <v>32</v>
      </c>
      <c r="Q214" t="s">
        <v>56</v>
      </c>
      <c r="R214" t="s">
        <v>81</v>
      </c>
      <c r="S214">
        <v>568.72800000000007</v>
      </c>
      <c r="T214">
        <v>3</v>
      </c>
      <c r="U214">
        <v>0.2</v>
      </c>
      <c r="V214">
        <v>28.436399999999935</v>
      </c>
    </row>
    <row r="215" spans="1:22" x14ac:dyDescent="0.3">
      <c r="A215">
        <v>214</v>
      </c>
      <c r="B215" t="s">
        <v>846</v>
      </c>
      <c r="C215">
        <v>2012</v>
      </c>
      <c r="D215" s="21">
        <v>40910</v>
      </c>
      <c r="E215" s="21">
        <v>40917</v>
      </c>
      <c r="F215" t="s">
        <v>50</v>
      </c>
      <c r="G215" t="s">
        <v>847</v>
      </c>
      <c r="H215" t="s">
        <v>848</v>
      </c>
      <c r="I215" t="s">
        <v>41</v>
      </c>
      <c r="J215" t="s">
        <v>27</v>
      </c>
      <c r="K215" t="s">
        <v>849</v>
      </c>
      <c r="L215" t="s">
        <v>498</v>
      </c>
      <c r="M215">
        <v>44256</v>
      </c>
      <c r="N215" t="s">
        <v>148</v>
      </c>
      <c r="O215" t="s">
        <v>852</v>
      </c>
      <c r="P215" t="s">
        <v>32</v>
      </c>
      <c r="Q215" t="s">
        <v>33</v>
      </c>
      <c r="R215" t="s">
        <v>853</v>
      </c>
      <c r="S215">
        <v>452.45</v>
      </c>
      <c r="T215">
        <v>5</v>
      </c>
      <c r="U215">
        <v>0.5</v>
      </c>
      <c r="V215">
        <v>-244.32300000000006</v>
      </c>
    </row>
    <row r="216" spans="1:22" x14ac:dyDescent="0.3">
      <c r="A216">
        <v>9233</v>
      </c>
      <c r="B216" t="s">
        <v>10503</v>
      </c>
      <c r="C216">
        <v>2013</v>
      </c>
      <c r="D216" s="21">
        <v>41520</v>
      </c>
      <c r="E216" s="21">
        <v>41524</v>
      </c>
      <c r="F216" t="s">
        <v>50</v>
      </c>
      <c r="G216" t="s">
        <v>1990</v>
      </c>
      <c r="H216" t="s">
        <v>1991</v>
      </c>
      <c r="I216" t="s">
        <v>26</v>
      </c>
      <c r="J216" t="s">
        <v>27</v>
      </c>
      <c r="K216" t="s">
        <v>42</v>
      </c>
      <c r="L216" t="s">
        <v>43</v>
      </c>
      <c r="M216">
        <v>90036</v>
      </c>
      <c r="N216" t="s">
        <v>44</v>
      </c>
      <c r="O216" t="s">
        <v>4694</v>
      </c>
      <c r="P216" t="s">
        <v>32</v>
      </c>
      <c r="Q216" t="s">
        <v>65</v>
      </c>
      <c r="R216" t="s">
        <v>4695</v>
      </c>
      <c r="S216">
        <v>94.679999999999993</v>
      </c>
      <c r="T216">
        <v>9</v>
      </c>
      <c r="U216">
        <v>0</v>
      </c>
      <c r="V216">
        <v>31.244399999999995</v>
      </c>
    </row>
    <row r="217" spans="1:22" x14ac:dyDescent="0.3">
      <c r="A217">
        <v>9222</v>
      </c>
      <c r="B217" t="s">
        <v>10496</v>
      </c>
      <c r="C217">
        <v>2014</v>
      </c>
      <c r="D217" s="21">
        <v>41926</v>
      </c>
      <c r="E217" s="21">
        <v>41927</v>
      </c>
      <c r="F217" t="s">
        <v>188</v>
      </c>
      <c r="G217" t="s">
        <v>5985</v>
      </c>
      <c r="H217" t="s">
        <v>5986</v>
      </c>
      <c r="I217" t="s">
        <v>26</v>
      </c>
      <c r="J217" t="s">
        <v>27</v>
      </c>
      <c r="K217" t="s">
        <v>4268</v>
      </c>
      <c r="L217" t="s">
        <v>736</v>
      </c>
      <c r="M217">
        <v>70506</v>
      </c>
      <c r="N217" t="s">
        <v>30</v>
      </c>
      <c r="O217" t="s">
        <v>903</v>
      </c>
      <c r="P217" t="s">
        <v>32</v>
      </c>
      <c r="Q217" t="s">
        <v>56</v>
      </c>
      <c r="R217" t="s">
        <v>904</v>
      </c>
      <c r="S217">
        <v>1504.52</v>
      </c>
      <c r="T217">
        <v>4</v>
      </c>
      <c r="U217">
        <v>0</v>
      </c>
      <c r="V217">
        <v>346.03960000000006</v>
      </c>
    </row>
    <row r="218" spans="1:22" x14ac:dyDescent="0.3">
      <c r="A218">
        <v>9220</v>
      </c>
      <c r="B218" t="s">
        <v>10495</v>
      </c>
      <c r="C218">
        <v>2012</v>
      </c>
      <c r="D218" s="21">
        <v>41137</v>
      </c>
      <c r="E218" s="21">
        <v>41141</v>
      </c>
      <c r="F218" t="s">
        <v>50</v>
      </c>
      <c r="G218" t="s">
        <v>4458</v>
      </c>
      <c r="H218" t="s">
        <v>4459</v>
      </c>
      <c r="I218" t="s">
        <v>26</v>
      </c>
      <c r="J218" t="s">
        <v>27</v>
      </c>
      <c r="K218" t="s">
        <v>146</v>
      </c>
      <c r="L218" t="s">
        <v>147</v>
      </c>
      <c r="M218">
        <v>19120</v>
      </c>
      <c r="N218" t="s">
        <v>148</v>
      </c>
      <c r="O218" t="s">
        <v>5448</v>
      </c>
      <c r="P218" t="s">
        <v>32</v>
      </c>
      <c r="Q218" t="s">
        <v>33</v>
      </c>
      <c r="R218" t="s">
        <v>5449</v>
      </c>
      <c r="S218">
        <v>301.46999999999997</v>
      </c>
      <c r="T218">
        <v>3</v>
      </c>
      <c r="U218">
        <v>0.5</v>
      </c>
      <c r="V218">
        <v>-204.99959999999996</v>
      </c>
    </row>
    <row r="219" spans="1:22" x14ac:dyDescent="0.3">
      <c r="A219">
        <v>9214</v>
      </c>
      <c r="B219" t="s">
        <v>10488</v>
      </c>
      <c r="C219">
        <v>2011</v>
      </c>
      <c r="D219" s="21">
        <v>40885</v>
      </c>
      <c r="E219" s="21">
        <v>40892</v>
      </c>
      <c r="F219" t="s">
        <v>50</v>
      </c>
      <c r="G219" t="s">
        <v>2092</v>
      </c>
      <c r="H219" t="s">
        <v>2093</v>
      </c>
      <c r="I219" t="s">
        <v>41</v>
      </c>
      <c r="J219" t="s">
        <v>27</v>
      </c>
      <c r="K219" t="s">
        <v>127</v>
      </c>
      <c r="L219" t="s">
        <v>43</v>
      </c>
      <c r="M219">
        <v>94110</v>
      </c>
      <c r="N219" t="s">
        <v>44</v>
      </c>
      <c r="O219" t="s">
        <v>4356</v>
      </c>
      <c r="P219" t="s">
        <v>32</v>
      </c>
      <c r="Q219" t="s">
        <v>65</v>
      </c>
      <c r="R219" t="s">
        <v>4357</v>
      </c>
      <c r="S219">
        <v>79.44</v>
      </c>
      <c r="T219">
        <v>3</v>
      </c>
      <c r="U219">
        <v>0</v>
      </c>
      <c r="V219">
        <v>28.598399999999994</v>
      </c>
    </row>
    <row r="220" spans="1:22" x14ac:dyDescent="0.3">
      <c r="A220">
        <v>9213</v>
      </c>
      <c r="B220" t="s">
        <v>10488</v>
      </c>
      <c r="C220">
        <v>2011</v>
      </c>
      <c r="D220" s="21">
        <v>40885</v>
      </c>
      <c r="E220" s="21">
        <v>40892</v>
      </c>
      <c r="F220" t="s">
        <v>50</v>
      </c>
      <c r="G220" t="s">
        <v>2092</v>
      </c>
      <c r="H220" t="s">
        <v>2093</v>
      </c>
      <c r="I220" t="s">
        <v>41</v>
      </c>
      <c r="J220" t="s">
        <v>27</v>
      </c>
      <c r="K220" t="s">
        <v>127</v>
      </c>
      <c r="L220" t="s">
        <v>43</v>
      </c>
      <c r="M220">
        <v>94110</v>
      </c>
      <c r="N220" t="s">
        <v>44</v>
      </c>
      <c r="O220" t="s">
        <v>298</v>
      </c>
      <c r="P220" t="s">
        <v>32</v>
      </c>
      <c r="Q220" t="s">
        <v>65</v>
      </c>
      <c r="R220" t="s">
        <v>299</v>
      </c>
      <c r="S220">
        <v>39.880000000000003</v>
      </c>
      <c r="T220">
        <v>2</v>
      </c>
      <c r="U220">
        <v>0</v>
      </c>
      <c r="V220">
        <v>11.166400000000003</v>
      </c>
    </row>
    <row r="221" spans="1:22" x14ac:dyDescent="0.3">
      <c r="A221">
        <v>9201</v>
      </c>
      <c r="B221" t="s">
        <v>10478</v>
      </c>
      <c r="C221">
        <v>2013</v>
      </c>
      <c r="D221" s="21">
        <v>41565</v>
      </c>
      <c r="E221" s="21">
        <v>41568</v>
      </c>
      <c r="F221" t="s">
        <v>188</v>
      </c>
      <c r="G221" t="s">
        <v>7719</v>
      </c>
      <c r="H221" t="s">
        <v>7720</v>
      </c>
      <c r="I221" t="s">
        <v>26</v>
      </c>
      <c r="J221" t="s">
        <v>27</v>
      </c>
      <c r="K221" t="s">
        <v>4926</v>
      </c>
      <c r="L221" t="s">
        <v>788</v>
      </c>
      <c r="M221">
        <v>8861</v>
      </c>
      <c r="N221" t="s">
        <v>148</v>
      </c>
      <c r="O221" t="s">
        <v>1669</v>
      </c>
      <c r="P221" t="s">
        <v>32</v>
      </c>
      <c r="Q221" t="s">
        <v>33</v>
      </c>
      <c r="R221" t="s">
        <v>1670</v>
      </c>
      <c r="S221">
        <v>120.98</v>
      </c>
      <c r="T221">
        <v>1</v>
      </c>
      <c r="U221">
        <v>0</v>
      </c>
      <c r="V221">
        <v>12.097999999999999</v>
      </c>
    </row>
    <row r="222" spans="1:22" x14ac:dyDescent="0.3">
      <c r="A222">
        <v>9200</v>
      </c>
      <c r="B222" t="s">
        <v>10477</v>
      </c>
      <c r="C222">
        <v>2011</v>
      </c>
      <c r="D222" s="21">
        <v>40673</v>
      </c>
      <c r="E222" s="21">
        <v>40678</v>
      </c>
      <c r="F222" t="s">
        <v>50</v>
      </c>
      <c r="G222" t="s">
        <v>3467</v>
      </c>
      <c r="H222" t="s">
        <v>3468</v>
      </c>
      <c r="I222" t="s">
        <v>26</v>
      </c>
      <c r="J222" t="s">
        <v>27</v>
      </c>
      <c r="K222" t="s">
        <v>630</v>
      </c>
      <c r="L222" t="s">
        <v>43</v>
      </c>
      <c r="M222">
        <v>95123</v>
      </c>
      <c r="N222" t="s">
        <v>44</v>
      </c>
      <c r="O222" t="s">
        <v>6248</v>
      </c>
      <c r="P222" t="s">
        <v>32</v>
      </c>
      <c r="Q222" t="s">
        <v>36</v>
      </c>
      <c r="R222" t="s">
        <v>6249</v>
      </c>
      <c r="S222">
        <v>256.78400000000005</v>
      </c>
      <c r="T222">
        <v>1</v>
      </c>
      <c r="U222">
        <v>0.2</v>
      </c>
      <c r="V222">
        <v>32.097999999999971</v>
      </c>
    </row>
    <row r="223" spans="1:22" x14ac:dyDescent="0.3">
      <c r="A223">
        <v>9186</v>
      </c>
      <c r="B223" t="s">
        <v>10471</v>
      </c>
      <c r="C223">
        <v>2014</v>
      </c>
      <c r="D223" s="21">
        <v>41859</v>
      </c>
      <c r="E223" s="21">
        <v>41863</v>
      </c>
      <c r="F223" t="s">
        <v>50</v>
      </c>
      <c r="G223" t="s">
        <v>1258</v>
      </c>
      <c r="H223" t="s">
        <v>1259</v>
      </c>
      <c r="I223" t="s">
        <v>26</v>
      </c>
      <c r="J223" t="s">
        <v>27</v>
      </c>
      <c r="K223" t="s">
        <v>3972</v>
      </c>
      <c r="L223" t="s">
        <v>43</v>
      </c>
      <c r="M223">
        <v>92683</v>
      </c>
      <c r="N223" t="s">
        <v>44</v>
      </c>
      <c r="O223" t="s">
        <v>10472</v>
      </c>
      <c r="P223" t="s">
        <v>32</v>
      </c>
      <c r="Q223" t="s">
        <v>36</v>
      </c>
      <c r="R223" t="s">
        <v>10473</v>
      </c>
      <c r="S223">
        <v>207.18400000000003</v>
      </c>
      <c r="T223">
        <v>1</v>
      </c>
      <c r="U223">
        <v>0.2</v>
      </c>
      <c r="V223">
        <v>25.897999999999982</v>
      </c>
    </row>
    <row r="224" spans="1:22" x14ac:dyDescent="0.3">
      <c r="A224">
        <v>223</v>
      </c>
      <c r="B224" t="s">
        <v>863</v>
      </c>
      <c r="C224">
        <v>2012</v>
      </c>
      <c r="D224" s="21">
        <v>41267</v>
      </c>
      <c r="E224" s="21">
        <v>41270</v>
      </c>
      <c r="F224" t="s">
        <v>188</v>
      </c>
      <c r="G224" t="s">
        <v>864</v>
      </c>
      <c r="H224" t="s">
        <v>865</v>
      </c>
      <c r="I224" t="s">
        <v>26</v>
      </c>
      <c r="J224" t="s">
        <v>27</v>
      </c>
      <c r="K224" t="s">
        <v>866</v>
      </c>
      <c r="L224" t="s">
        <v>498</v>
      </c>
      <c r="M224">
        <v>43017</v>
      </c>
      <c r="N224" t="s">
        <v>148</v>
      </c>
      <c r="O224" t="s">
        <v>871</v>
      </c>
      <c r="P224" t="s">
        <v>32</v>
      </c>
      <c r="Q224" t="s">
        <v>65</v>
      </c>
      <c r="R224" t="s">
        <v>872</v>
      </c>
      <c r="S224">
        <v>72.703999999999994</v>
      </c>
      <c r="T224">
        <v>4</v>
      </c>
      <c r="U224">
        <v>0.2</v>
      </c>
      <c r="V224">
        <v>19.084800000000005</v>
      </c>
    </row>
    <row r="225" spans="1:22" x14ac:dyDescent="0.3">
      <c r="A225">
        <v>9185</v>
      </c>
      <c r="B225" t="s">
        <v>10471</v>
      </c>
      <c r="C225">
        <v>2014</v>
      </c>
      <c r="D225" s="21">
        <v>41859</v>
      </c>
      <c r="E225" s="21">
        <v>41863</v>
      </c>
      <c r="F225" t="s">
        <v>50</v>
      </c>
      <c r="G225" t="s">
        <v>1258</v>
      </c>
      <c r="H225" t="s">
        <v>1259</v>
      </c>
      <c r="I225" t="s">
        <v>26</v>
      </c>
      <c r="J225" t="s">
        <v>27</v>
      </c>
      <c r="K225" t="s">
        <v>3972</v>
      </c>
      <c r="L225" t="s">
        <v>43</v>
      </c>
      <c r="M225">
        <v>92683</v>
      </c>
      <c r="N225" t="s">
        <v>44</v>
      </c>
      <c r="O225" t="s">
        <v>170</v>
      </c>
      <c r="P225" t="s">
        <v>32</v>
      </c>
      <c r="Q225" t="s">
        <v>65</v>
      </c>
      <c r="R225" t="s">
        <v>171</v>
      </c>
      <c r="S225">
        <v>51.75</v>
      </c>
      <c r="T225">
        <v>1</v>
      </c>
      <c r="U225">
        <v>0</v>
      </c>
      <c r="V225">
        <v>15.524999999999999</v>
      </c>
    </row>
    <row r="226" spans="1:22" x14ac:dyDescent="0.3">
      <c r="A226">
        <v>9171</v>
      </c>
      <c r="B226" t="s">
        <v>10467</v>
      </c>
      <c r="C226">
        <v>2013</v>
      </c>
      <c r="D226" s="21">
        <v>41610</v>
      </c>
      <c r="E226" s="21">
        <v>41610</v>
      </c>
      <c r="F226" t="s">
        <v>1290</v>
      </c>
      <c r="G226" t="s">
        <v>6479</v>
      </c>
      <c r="H226" t="s">
        <v>6480</v>
      </c>
      <c r="I226" t="s">
        <v>102</v>
      </c>
      <c r="J226" t="s">
        <v>27</v>
      </c>
      <c r="K226" t="s">
        <v>8826</v>
      </c>
      <c r="L226" t="s">
        <v>43</v>
      </c>
      <c r="M226">
        <v>93030</v>
      </c>
      <c r="N226" t="s">
        <v>44</v>
      </c>
      <c r="O226" t="s">
        <v>1812</v>
      </c>
      <c r="P226" t="s">
        <v>32</v>
      </c>
      <c r="Q226" t="s">
        <v>65</v>
      </c>
      <c r="R226" t="s">
        <v>1813</v>
      </c>
      <c r="S226">
        <v>31.96</v>
      </c>
      <c r="T226">
        <v>2</v>
      </c>
      <c r="U226">
        <v>0</v>
      </c>
      <c r="V226">
        <v>1.597999999999999</v>
      </c>
    </row>
    <row r="227" spans="1:22" x14ac:dyDescent="0.3">
      <c r="A227">
        <v>9163</v>
      </c>
      <c r="B227" t="s">
        <v>10463</v>
      </c>
      <c r="C227">
        <v>2013</v>
      </c>
      <c r="D227" s="21">
        <v>41617</v>
      </c>
      <c r="E227" s="21">
        <v>41621</v>
      </c>
      <c r="F227" t="s">
        <v>50</v>
      </c>
      <c r="G227" t="s">
        <v>1308</v>
      </c>
      <c r="H227" t="s">
        <v>1309</v>
      </c>
      <c r="I227" t="s">
        <v>26</v>
      </c>
      <c r="J227" t="s">
        <v>27</v>
      </c>
      <c r="K227" t="s">
        <v>6206</v>
      </c>
      <c r="L227" t="s">
        <v>114</v>
      </c>
      <c r="M227">
        <v>54703</v>
      </c>
      <c r="N227" t="s">
        <v>105</v>
      </c>
      <c r="O227" t="s">
        <v>2455</v>
      </c>
      <c r="P227" t="s">
        <v>32</v>
      </c>
      <c r="Q227" t="s">
        <v>36</v>
      </c>
      <c r="R227" t="s">
        <v>2456</v>
      </c>
      <c r="S227">
        <v>680.01</v>
      </c>
      <c r="T227">
        <v>3</v>
      </c>
      <c r="U227">
        <v>0</v>
      </c>
      <c r="V227">
        <v>176.80260000000001</v>
      </c>
    </row>
    <row r="228" spans="1:22" x14ac:dyDescent="0.3">
      <c r="A228">
        <v>227</v>
      </c>
      <c r="B228" t="s">
        <v>877</v>
      </c>
      <c r="C228">
        <v>2012</v>
      </c>
      <c r="D228" s="21">
        <v>41130</v>
      </c>
      <c r="E228" s="21">
        <v>41137</v>
      </c>
      <c r="F228" t="s">
        <v>50</v>
      </c>
      <c r="G228" t="s">
        <v>878</v>
      </c>
      <c r="H228" t="s">
        <v>879</v>
      </c>
      <c r="I228" t="s">
        <v>41</v>
      </c>
      <c r="J228" t="s">
        <v>27</v>
      </c>
      <c r="K228" t="s">
        <v>880</v>
      </c>
      <c r="L228" t="s">
        <v>238</v>
      </c>
      <c r="M228">
        <v>48227</v>
      </c>
      <c r="N228" t="s">
        <v>105</v>
      </c>
      <c r="O228" t="s">
        <v>883</v>
      </c>
      <c r="P228" t="s">
        <v>32</v>
      </c>
      <c r="Q228" t="s">
        <v>56</v>
      </c>
      <c r="R228" t="s">
        <v>884</v>
      </c>
      <c r="S228">
        <v>622.44999999999993</v>
      </c>
      <c r="T228">
        <v>5</v>
      </c>
      <c r="U228">
        <v>0</v>
      </c>
      <c r="V228">
        <v>136.93899999999999</v>
      </c>
    </row>
    <row r="229" spans="1:22" x14ac:dyDescent="0.3">
      <c r="A229">
        <v>9162</v>
      </c>
      <c r="B229" t="s">
        <v>10463</v>
      </c>
      <c r="C229">
        <v>2013</v>
      </c>
      <c r="D229" s="21">
        <v>41617</v>
      </c>
      <c r="E229" s="21">
        <v>41621</v>
      </c>
      <c r="F229" t="s">
        <v>50</v>
      </c>
      <c r="G229" t="s">
        <v>1308</v>
      </c>
      <c r="H229" t="s">
        <v>1309</v>
      </c>
      <c r="I229" t="s">
        <v>26</v>
      </c>
      <c r="J229" t="s">
        <v>27</v>
      </c>
      <c r="K229" t="s">
        <v>6206</v>
      </c>
      <c r="L229" t="s">
        <v>114</v>
      </c>
      <c r="M229">
        <v>54703</v>
      </c>
      <c r="N229" t="s">
        <v>105</v>
      </c>
      <c r="O229" t="s">
        <v>5638</v>
      </c>
      <c r="P229" t="s">
        <v>32</v>
      </c>
      <c r="Q229" t="s">
        <v>33</v>
      </c>
      <c r="R229" t="s">
        <v>5639</v>
      </c>
      <c r="S229">
        <v>405.85999999999996</v>
      </c>
      <c r="T229">
        <v>7</v>
      </c>
      <c r="U229">
        <v>0</v>
      </c>
      <c r="V229">
        <v>32.46879999999998</v>
      </c>
    </row>
    <row r="230" spans="1:22" x14ac:dyDescent="0.3">
      <c r="A230">
        <v>229</v>
      </c>
      <c r="B230" t="s">
        <v>887</v>
      </c>
      <c r="C230">
        <v>2012</v>
      </c>
      <c r="D230" s="21">
        <v>40967</v>
      </c>
      <c r="E230" s="21">
        <v>40972</v>
      </c>
      <c r="F230" t="s">
        <v>50</v>
      </c>
      <c r="G230" t="s">
        <v>888</v>
      </c>
      <c r="H230" t="s">
        <v>889</v>
      </c>
      <c r="I230" t="s">
        <v>26</v>
      </c>
      <c r="J230" t="s">
        <v>27</v>
      </c>
      <c r="K230" t="s">
        <v>382</v>
      </c>
      <c r="L230" t="s">
        <v>335</v>
      </c>
      <c r="M230">
        <v>38401</v>
      </c>
      <c r="N230" t="s">
        <v>30</v>
      </c>
      <c r="O230" t="s">
        <v>890</v>
      </c>
      <c r="P230" t="s">
        <v>32</v>
      </c>
      <c r="Q230" t="s">
        <v>36</v>
      </c>
      <c r="R230" t="s">
        <v>891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x14ac:dyDescent="0.3">
      <c r="A231">
        <v>230</v>
      </c>
      <c r="B231" t="s">
        <v>887</v>
      </c>
      <c r="C231">
        <v>2012</v>
      </c>
      <c r="D231" s="21">
        <v>40967</v>
      </c>
      <c r="E231" s="21">
        <v>40972</v>
      </c>
      <c r="F231" t="s">
        <v>50</v>
      </c>
      <c r="G231" t="s">
        <v>888</v>
      </c>
      <c r="H231" t="s">
        <v>889</v>
      </c>
      <c r="I231" t="s">
        <v>26</v>
      </c>
      <c r="J231" t="s">
        <v>27</v>
      </c>
      <c r="K231" t="s">
        <v>382</v>
      </c>
      <c r="L231" t="s">
        <v>335</v>
      </c>
      <c r="M231">
        <v>38401</v>
      </c>
      <c r="N231" t="s">
        <v>30</v>
      </c>
      <c r="O231" t="s">
        <v>892</v>
      </c>
      <c r="P231" t="s">
        <v>32</v>
      </c>
      <c r="Q231" t="s">
        <v>36</v>
      </c>
      <c r="R231" t="s">
        <v>893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x14ac:dyDescent="0.3">
      <c r="A232">
        <v>9155</v>
      </c>
      <c r="B232" t="s">
        <v>10459</v>
      </c>
      <c r="C232">
        <v>2013</v>
      </c>
      <c r="D232" s="21">
        <v>41488</v>
      </c>
      <c r="E232" s="21">
        <v>41490</v>
      </c>
      <c r="F232" t="s">
        <v>23</v>
      </c>
      <c r="G232" t="s">
        <v>7143</v>
      </c>
      <c r="H232" t="s">
        <v>7144</v>
      </c>
      <c r="I232" t="s">
        <v>26</v>
      </c>
      <c r="J232" t="s">
        <v>27</v>
      </c>
      <c r="K232" t="s">
        <v>146</v>
      </c>
      <c r="L232" t="s">
        <v>147</v>
      </c>
      <c r="M232">
        <v>19140</v>
      </c>
      <c r="N232" t="s">
        <v>148</v>
      </c>
      <c r="O232" t="s">
        <v>1714</v>
      </c>
      <c r="P232" t="s">
        <v>32</v>
      </c>
      <c r="Q232" t="s">
        <v>65</v>
      </c>
      <c r="R232" t="s">
        <v>8143</v>
      </c>
      <c r="S232">
        <v>19.312000000000001</v>
      </c>
      <c r="T232">
        <v>2</v>
      </c>
      <c r="U232">
        <v>0.2</v>
      </c>
      <c r="V232">
        <v>3.1382000000000003</v>
      </c>
    </row>
    <row r="233" spans="1:22" x14ac:dyDescent="0.3">
      <c r="A233">
        <v>232</v>
      </c>
      <c r="B233" t="s">
        <v>899</v>
      </c>
      <c r="C233">
        <v>2014</v>
      </c>
      <c r="D233" s="21">
        <v>41737</v>
      </c>
      <c r="E233" s="21">
        <v>41742</v>
      </c>
      <c r="F233" t="s">
        <v>50</v>
      </c>
      <c r="G233" t="s">
        <v>377</v>
      </c>
      <c r="H233" t="s">
        <v>378</v>
      </c>
      <c r="I233" t="s">
        <v>102</v>
      </c>
      <c r="J233" t="s">
        <v>27</v>
      </c>
      <c r="K233" t="s">
        <v>900</v>
      </c>
      <c r="L233" t="s">
        <v>54</v>
      </c>
      <c r="M233">
        <v>33614</v>
      </c>
      <c r="N233" t="s">
        <v>30</v>
      </c>
      <c r="O233" t="s">
        <v>901</v>
      </c>
      <c r="P233" t="s">
        <v>32</v>
      </c>
      <c r="Q233" t="s">
        <v>56</v>
      </c>
      <c r="R233" t="s">
        <v>902</v>
      </c>
      <c r="S233">
        <v>233.86</v>
      </c>
      <c r="T233">
        <v>2</v>
      </c>
      <c r="U233">
        <v>0.45</v>
      </c>
      <c r="V233">
        <v>-102.04800000000003</v>
      </c>
    </row>
    <row r="234" spans="1:22" x14ac:dyDescent="0.3">
      <c r="A234">
        <v>233</v>
      </c>
      <c r="B234" t="s">
        <v>899</v>
      </c>
      <c r="C234">
        <v>2014</v>
      </c>
      <c r="D234" s="21">
        <v>41737</v>
      </c>
      <c r="E234" s="21">
        <v>41742</v>
      </c>
      <c r="F234" t="s">
        <v>50</v>
      </c>
      <c r="G234" t="s">
        <v>377</v>
      </c>
      <c r="H234" t="s">
        <v>378</v>
      </c>
      <c r="I234" t="s">
        <v>102</v>
      </c>
      <c r="J234" t="s">
        <v>27</v>
      </c>
      <c r="K234" t="s">
        <v>900</v>
      </c>
      <c r="L234" t="s">
        <v>54</v>
      </c>
      <c r="M234">
        <v>33614</v>
      </c>
      <c r="N234" t="s">
        <v>30</v>
      </c>
      <c r="O234" t="s">
        <v>903</v>
      </c>
      <c r="P234" t="s">
        <v>32</v>
      </c>
      <c r="Q234" t="s">
        <v>56</v>
      </c>
      <c r="R234" t="s">
        <v>904</v>
      </c>
      <c r="S234">
        <v>620.61450000000013</v>
      </c>
      <c r="T234">
        <v>3</v>
      </c>
      <c r="U234">
        <v>0.45</v>
      </c>
      <c r="V234">
        <v>-248.24579999999992</v>
      </c>
    </row>
    <row r="235" spans="1:22" x14ac:dyDescent="0.3">
      <c r="A235">
        <v>9132</v>
      </c>
      <c r="B235" t="s">
        <v>10444</v>
      </c>
      <c r="C235">
        <v>2014</v>
      </c>
      <c r="D235" s="21">
        <v>41788</v>
      </c>
      <c r="E235" s="21">
        <v>41792</v>
      </c>
      <c r="F235" t="s">
        <v>50</v>
      </c>
      <c r="G235" t="s">
        <v>4733</v>
      </c>
      <c r="H235" t="s">
        <v>4734</v>
      </c>
      <c r="I235" t="s">
        <v>41</v>
      </c>
      <c r="J235" t="s">
        <v>27</v>
      </c>
      <c r="K235" t="s">
        <v>10445</v>
      </c>
      <c r="L235" t="s">
        <v>2735</v>
      </c>
      <c r="M235">
        <v>20707</v>
      </c>
      <c r="N235" t="s">
        <v>148</v>
      </c>
      <c r="O235" t="s">
        <v>3928</v>
      </c>
      <c r="P235" t="s">
        <v>32</v>
      </c>
      <c r="Q235" t="s">
        <v>65</v>
      </c>
      <c r="R235" t="s">
        <v>3929</v>
      </c>
      <c r="S235">
        <v>27.46</v>
      </c>
      <c r="T235">
        <v>2</v>
      </c>
      <c r="U235">
        <v>0</v>
      </c>
      <c r="V235">
        <v>9.8856000000000002</v>
      </c>
    </row>
    <row r="236" spans="1:22" x14ac:dyDescent="0.3">
      <c r="A236">
        <v>235</v>
      </c>
      <c r="B236" t="s">
        <v>899</v>
      </c>
      <c r="C236">
        <v>2014</v>
      </c>
      <c r="D236" s="21">
        <v>41737</v>
      </c>
      <c r="E236" s="21">
        <v>41742</v>
      </c>
      <c r="F236" t="s">
        <v>50</v>
      </c>
      <c r="G236" t="s">
        <v>377</v>
      </c>
      <c r="H236" t="s">
        <v>378</v>
      </c>
      <c r="I236" t="s">
        <v>102</v>
      </c>
      <c r="J236" t="s">
        <v>27</v>
      </c>
      <c r="K236" t="s">
        <v>900</v>
      </c>
      <c r="L236" t="s">
        <v>54</v>
      </c>
      <c r="M236">
        <v>33614</v>
      </c>
      <c r="N236" t="s">
        <v>30</v>
      </c>
      <c r="O236" t="s">
        <v>905</v>
      </c>
      <c r="P236" t="s">
        <v>32</v>
      </c>
      <c r="Q236" t="s">
        <v>65</v>
      </c>
      <c r="R236" t="s">
        <v>906</v>
      </c>
      <c r="S236">
        <v>258.072</v>
      </c>
      <c r="T236">
        <v>3</v>
      </c>
      <c r="U236">
        <v>0.2</v>
      </c>
      <c r="V236">
        <v>0</v>
      </c>
    </row>
    <row r="237" spans="1:22" x14ac:dyDescent="0.3">
      <c r="A237">
        <v>9130</v>
      </c>
      <c r="B237" t="s">
        <v>10443</v>
      </c>
      <c r="C237">
        <v>2013</v>
      </c>
      <c r="D237" s="21">
        <v>41358</v>
      </c>
      <c r="E237" s="21">
        <v>41360</v>
      </c>
      <c r="F237" t="s">
        <v>23</v>
      </c>
      <c r="G237" t="s">
        <v>3535</v>
      </c>
      <c r="H237" t="s">
        <v>3536</v>
      </c>
      <c r="I237" t="s">
        <v>26</v>
      </c>
      <c r="J237" t="s">
        <v>27</v>
      </c>
      <c r="K237" t="s">
        <v>2180</v>
      </c>
      <c r="L237" t="s">
        <v>498</v>
      </c>
      <c r="M237">
        <v>44105</v>
      </c>
      <c r="N237" t="s">
        <v>148</v>
      </c>
      <c r="O237" t="s">
        <v>5658</v>
      </c>
      <c r="P237" t="s">
        <v>32</v>
      </c>
      <c r="Q237" t="s">
        <v>33</v>
      </c>
      <c r="R237" t="s">
        <v>5659</v>
      </c>
      <c r="S237">
        <v>301.46999999999997</v>
      </c>
      <c r="T237">
        <v>3</v>
      </c>
      <c r="U237">
        <v>0.5</v>
      </c>
      <c r="V237">
        <v>-241.17600000000002</v>
      </c>
    </row>
    <row r="238" spans="1:22" x14ac:dyDescent="0.3">
      <c r="A238">
        <v>9126</v>
      </c>
      <c r="B238" t="s">
        <v>10439</v>
      </c>
      <c r="C238">
        <v>2013</v>
      </c>
      <c r="D238" s="21">
        <v>41505</v>
      </c>
      <c r="E238" s="21">
        <v>41507</v>
      </c>
      <c r="F238" t="s">
        <v>23</v>
      </c>
      <c r="G238" t="s">
        <v>182</v>
      </c>
      <c r="H238" t="s">
        <v>183</v>
      </c>
      <c r="I238" t="s">
        <v>102</v>
      </c>
      <c r="J238" t="s">
        <v>27</v>
      </c>
      <c r="K238" t="s">
        <v>184</v>
      </c>
      <c r="L238" t="s">
        <v>104</v>
      </c>
      <c r="M238">
        <v>77070</v>
      </c>
      <c r="N238" t="s">
        <v>105</v>
      </c>
      <c r="O238" t="s">
        <v>6591</v>
      </c>
      <c r="P238" t="s">
        <v>32</v>
      </c>
      <c r="Q238" t="s">
        <v>65</v>
      </c>
      <c r="R238" t="s">
        <v>6592</v>
      </c>
      <c r="S238">
        <v>5.3440000000000003</v>
      </c>
      <c r="T238">
        <v>4</v>
      </c>
      <c r="U238">
        <v>0.6</v>
      </c>
      <c r="V238">
        <v>-2.1375999999999991</v>
      </c>
    </row>
    <row r="239" spans="1:22" x14ac:dyDescent="0.3">
      <c r="A239">
        <v>9125</v>
      </c>
      <c r="B239" t="s">
        <v>10439</v>
      </c>
      <c r="C239">
        <v>2013</v>
      </c>
      <c r="D239" s="21">
        <v>41505</v>
      </c>
      <c r="E239" s="21">
        <v>41507</v>
      </c>
      <c r="F239" t="s">
        <v>23</v>
      </c>
      <c r="G239" t="s">
        <v>182</v>
      </c>
      <c r="H239" t="s">
        <v>183</v>
      </c>
      <c r="I239" t="s">
        <v>102</v>
      </c>
      <c r="J239" t="s">
        <v>27</v>
      </c>
      <c r="K239" t="s">
        <v>184</v>
      </c>
      <c r="L239" t="s">
        <v>104</v>
      </c>
      <c r="M239">
        <v>77070</v>
      </c>
      <c r="N239" t="s">
        <v>105</v>
      </c>
      <c r="O239" t="s">
        <v>2887</v>
      </c>
      <c r="P239" t="s">
        <v>32</v>
      </c>
      <c r="Q239" t="s">
        <v>65</v>
      </c>
      <c r="R239" t="s">
        <v>186</v>
      </c>
      <c r="S239">
        <v>9.5519999999999996</v>
      </c>
      <c r="T239">
        <v>3</v>
      </c>
      <c r="U239">
        <v>0.6</v>
      </c>
      <c r="V239">
        <v>-3.8207999999999984</v>
      </c>
    </row>
    <row r="240" spans="1:22" x14ac:dyDescent="0.3">
      <c r="A240">
        <v>239</v>
      </c>
      <c r="B240" t="s">
        <v>915</v>
      </c>
      <c r="C240">
        <v>2013</v>
      </c>
      <c r="D240" s="21">
        <v>41430</v>
      </c>
      <c r="E240" s="21">
        <v>41435</v>
      </c>
      <c r="F240" t="s">
        <v>23</v>
      </c>
      <c r="G240" t="s">
        <v>916</v>
      </c>
      <c r="H240" t="s">
        <v>917</v>
      </c>
      <c r="I240" t="s">
        <v>26</v>
      </c>
      <c r="J240" t="s">
        <v>27</v>
      </c>
      <c r="K240" t="s">
        <v>303</v>
      </c>
      <c r="L240" t="s">
        <v>211</v>
      </c>
      <c r="M240">
        <v>60610</v>
      </c>
      <c r="N240" t="s">
        <v>105</v>
      </c>
      <c r="O240" t="s">
        <v>920</v>
      </c>
      <c r="P240" t="s">
        <v>32</v>
      </c>
      <c r="Q240" t="s">
        <v>65</v>
      </c>
      <c r="R240" t="s">
        <v>921</v>
      </c>
      <c r="S240">
        <v>419.68000000000006</v>
      </c>
      <c r="T240">
        <v>5</v>
      </c>
      <c r="U240">
        <v>0.6</v>
      </c>
      <c r="V240">
        <v>-356.72799999999995</v>
      </c>
    </row>
    <row r="241" spans="1:22" x14ac:dyDescent="0.3">
      <c r="A241">
        <v>240</v>
      </c>
      <c r="B241" t="s">
        <v>915</v>
      </c>
      <c r="C241">
        <v>2013</v>
      </c>
      <c r="D241" s="21">
        <v>41430</v>
      </c>
      <c r="E241" s="21">
        <v>41435</v>
      </c>
      <c r="F241" t="s">
        <v>23</v>
      </c>
      <c r="G241" t="s">
        <v>916</v>
      </c>
      <c r="H241" t="s">
        <v>917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922</v>
      </c>
      <c r="P241" t="s">
        <v>32</v>
      </c>
      <c r="Q241" t="s">
        <v>65</v>
      </c>
      <c r="R241" t="s">
        <v>186</v>
      </c>
      <c r="S241">
        <v>11.688000000000001</v>
      </c>
      <c r="T241">
        <v>3</v>
      </c>
      <c r="U241">
        <v>0.6</v>
      </c>
      <c r="V241">
        <v>-4.6751999999999985</v>
      </c>
    </row>
    <row r="242" spans="1:22" x14ac:dyDescent="0.3">
      <c r="A242">
        <v>9118</v>
      </c>
      <c r="B242" t="s">
        <v>10432</v>
      </c>
      <c r="C242">
        <v>2014</v>
      </c>
      <c r="D242" s="21">
        <v>41659</v>
      </c>
      <c r="E242" s="21">
        <v>41664</v>
      </c>
      <c r="F242" t="s">
        <v>23</v>
      </c>
      <c r="G242" t="s">
        <v>4330</v>
      </c>
      <c r="H242" t="s">
        <v>4331</v>
      </c>
      <c r="I242" t="s">
        <v>26</v>
      </c>
      <c r="J242" t="s">
        <v>27</v>
      </c>
      <c r="K242" t="s">
        <v>146</v>
      </c>
      <c r="L242" t="s">
        <v>147</v>
      </c>
      <c r="M242">
        <v>19140</v>
      </c>
      <c r="N242" t="s">
        <v>148</v>
      </c>
      <c r="O242" t="s">
        <v>3036</v>
      </c>
      <c r="P242" t="s">
        <v>32</v>
      </c>
      <c r="Q242" t="s">
        <v>36</v>
      </c>
      <c r="R242" t="s">
        <v>3037</v>
      </c>
      <c r="S242">
        <v>887.27099999999984</v>
      </c>
      <c r="T242">
        <v>3</v>
      </c>
      <c r="U242">
        <v>0.3</v>
      </c>
      <c r="V242">
        <v>-63.376499999999965</v>
      </c>
    </row>
    <row r="243" spans="1:22" x14ac:dyDescent="0.3">
      <c r="A243">
        <v>242</v>
      </c>
      <c r="B243" t="s">
        <v>915</v>
      </c>
      <c r="C243">
        <v>2013</v>
      </c>
      <c r="D243" s="21">
        <v>41430</v>
      </c>
      <c r="E243" s="21">
        <v>41435</v>
      </c>
      <c r="F243" t="s">
        <v>23</v>
      </c>
      <c r="G243" t="s">
        <v>916</v>
      </c>
      <c r="H243" t="s">
        <v>917</v>
      </c>
      <c r="I243" t="s">
        <v>26</v>
      </c>
      <c r="J243" t="s">
        <v>27</v>
      </c>
      <c r="K243" t="s">
        <v>303</v>
      </c>
      <c r="L243" t="s">
        <v>211</v>
      </c>
      <c r="M243">
        <v>60610</v>
      </c>
      <c r="N243" t="s">
        <v>105</v>
      </c>
      <c r="O243" t="s">
        <v>925</v>
      </c>
      <c r="P243" t="s">
        <v>32</v>
      </c>
      <c r="Q243" t="s">
        <v>56</v>
      </c>
      <c r="R243" t="s">
        <v>926</v>
      </c>
      <c r="S243">
        <v>177.22499999999999</v>
      </c>
      <c r="T243">
        <v>5</v>
      </c>
      <c r="U243">
        <v>0.5</v>
      </c>
      <c r="V243">
        <v>-120.51299999999998</v>
      </c>
    </row>
    <row r="244" spans="1:22" x14ac:dyDescent="0.3">
      <c r="A244">
        <v>243</v>
      </c>
      <c r="B244" t="s">
        <v>915</v>
      </c>
      <c r="C244">
        <v>2013</v>
      </c>
      <c r="D244" s="21">
        <v>41430</v>
      </c>
      <c r="E244" s="21">
        <v>41435</v>
      </c>
      <c r="F244" t="s">
        <v>23</v>
      </c>
      <c r="G244" t="s">
        <v>916</v>
      </c>
      <c r="H244" t="s">
        <v>917</v>
      </c>
      <c r="I244" t="s">
        <v>26</v>
      </c>
      <c r="J244" t="s">
        <v>27</v>
      </c>
      <c r="K244" t="s">
        <v>303</v>
      </c>
      <c r="L244" t="s">
        <v>211</v>
      </c>
      <c r="M244">
        <v>60610</v>
      </c>
      <c r="N244" t="s">
        <v>105</v>
      </c>
      <c r="O244" t="s">
        <v>927</v>
      </c>
      <c r="P244" t="s">
        <v>32</v>
      </c>
      <c r="Q244" t="s">
        <v>65</v>
      </c>
      <c r="R244" t="s">
        <v>928</v>
      </c>
      <c r="S244">
        <v>4.0440000000000005</v>
      </c>
      <c r="T244">
        <v>3</v>
      </c>
      <c r="U244">
        <v>0.6</v>
      </c>
      <c r="V244">
        <v>-2.8307999999999995</v>
      </c>
    </row>
    <row r="245" spans="1:22" x14ac:dyDescent="0.3">
      <c r="A245">
        <v>9117</v>
      </c>
      <c r="B245" t="s">
        <v>10432</v>
      </c>
      <c r="C245">
        <v>2014</v>
      </c>
      <c r="D245" s="21">
        <v>41659</v>
      </c>
      <c r="E245" s="21">
        <v>41664</v>
      </c>
      <c r="F245" t="s">
        <v>23</v>
      </c>
      <c r="G245" t="s">
        <v>4330</v>
      </c>
      <c r="H245" t="s">
        <v>4331</v>
      </c>
      <c r="I245" t="s">
        <v>26</v>
      </c>
      <c r="J245" t="s">
        <v>27</v>
      </c>
      <c r="K245" t="s">
        <v>146</v>
      </c>
      <c r="L245" t="s">
        <v>147</v>
      </c>
      <c r="M245">
        <v>19140</v>
      </c>
      <c r="N245" t="s">
        <v>148</v>
      </c>
      <c r="O245" t="s">
        <v>2184</v>
      </c>
      <c r="P245" t="s">
        <v>32</v>
      </c>
      <c r="Q245" t="s">
        <v>65</v>
      </c>
      <c r="R245" t="s">
        <v>2185</v>
      </c>
      <c r="S245">
        <v>31.968000000000004</v>
      </c>
      <c r="T245">
        <v>2</v>
      </c>
      <c r="U245">
        <v>0.2</v>
      </c>
      <c r="V245">
        <v>6.3935999999999993</v>
      </c>
    </row>
    <row r="246" spans="1:22" x14ac:dyDescent="0.3">
      <c r="A246">
        <v>245</v>
      </c>
      <c r="B246" t="s">
        <v>929</v>
      </c>
      <c r="C246">
        <v>2011</v>
      </c>
      <c r="D246" s="21">
        <v>40695</v>
      </c>
      <c r="E246" s="21">
        <v>40700</v>
      </c>
      <c r="F246" t="s">
        <v>23</v>
      </c>
      <c r="G246" t="s">
        <v>930</v>
      </c>
      <c r="H246" t="s">
        <v>931</v>
      </c>
      <c r="I246" t="s">
        <v>102</v>
      </c>
      <c r="J246" t="s">
        <v>27</v>
      </c>
      <c r="K246" t="s">
        <v>932</v>
      </c>
      <c r="L246" t="s">
        <v>229</v>
      </c>
      <c r="M246">
        <v>55044</v>
      </c>
      <c r="N246" t="s">
        <v>105</v>
      </c>
      <c r="O246" t="s">
        <v>533</v>
      </c>
      <c r="P246" t="s">
        <v>32</v>
      </c>
      <c r="Q246" t="s">
        <v>36</v>
      </c>
      <c r="R246" t="s">
        <v>534</v>
      </c>
      <c r="S246">
        <v>2001.8600000000001</v>
      </c>
      <c r="T246">
        <v>7</v>
      </c>
      <c r="U246">
        <v>0</v>
      </c>
      <c r="V246">
        <v>580.53939999999989</v>
      </c>
    </row>
    <row r="247" spans="1:22" x14ac:dyDescent="0.3">
      <c r="A247">
        <v>9104</v>
      </c>
      <c r="B247" t="s">
        <v>10428</v>
      </c>
      <c r="C247">
        <v>2012</v>
      </c>
      <c r="D247" s="21">
        <v>41220</v>
      </c>
      <c r="E247" s="21">
        <v>41225</v>
      </c>
      <c r="F247" t="s">
        <v>50</v>
      </c>
      <c r="G247" t="s">
        <v>3827</v>
      </c>
      <c r="H247" t="s">
        <v>3828</v>
      </c>
      <c r="I247" t="s">
        <v>26</v>
      </c>
      <c r="J247" t="s">
        <v>27</v>
      </c>
      <c r="K247" t="s">
        <v>184</v>
      </c>
      <c r="L247" t="s">
        <v>104</v>
      </c>
      <c r="M247">
        <v>77041</v>
      </c>
      <c r="N247" t="s">
        <v>105</v>
      </c>
      <c r="O247" t="s">
        <v>6546</v>
      </c>
      <c r="P247" t="s">
        <v>32</v>
      </c>
      <c r="Q247" t="s">
        <v>65</v>
      </c>
      <c r="R247" t="s">
        <v>6547</v>
      </c>
      <c r="S247">
        <v>64.959999999999994</v>
      </c>
      <c r="T247">
        <v>5</v>
      </c>
      <c r="U247">
        <v>0.6</v>
      </c>
      <c r="V247">
        <v>-84.447999999999993</v>
      </c>
    </row>
    <row r="248" spans="1:22" x14ac:dyDescent="0.3">
      <c r="A248">
        <v>9093</v>
      </c>
      <c r="B248" t="s">
        <v>10424</v>
      </c>
      <c r="C248">
        <v>2012</v>
      </c>
      <c r="D248" s="21">
        <v>41088</v>
      </c>
      <c r="E248" s="21">
        <v>41093</v>
      </c>
      <c r="F248" t="s">
        <v>23</v>
      </c>
      <c r="G248" t="s">
        <v>556</v>
      </c>
      <c r="H248" t="s">
        <v>557</v>
      </c>
      <c r="I248" t="s">
        <v>41</v>
      </c>
      <c r="J248" t="s">
        <v>27</v>
      </c>
      <c r="K248" t="s">
        <v>276</v>
      </c>
      <c r="L248" t="s">
        <v>498</v>
      </c>
      <c r="M248">
        <v>45373</v>
      </c>
      <c r="N248" t="s">
        <v>148</v>
      </c>
      <c r="O248" t="s">
        <v>4648</v>
      </c>
      <c r="P248" t="s">
        <v>32</v>
      </c>
      <c r="Q248" t="s">
        <v>33</v>
      </c>
      <c r="R248" t="s">
        <v>4649</v>
      </c>
      <c r="S248">
        <v>482.93999999999994</v>
      </c>
      <c r="T248">
        <v>6</v>
      </c>
      <c r="U248">
        <v>0.5</v>
      </c>
      <c r="V248">
        <v>-376.69319999999999</v>
      </c>
    </row>
    <row r="249" spans="1:22" x14ac:dyDescent="0.3">
      <c r="A249">
        <v>9088</v>
      </c>
      <c r="B249" t="s">
        <v>10420</v>
      </c>
      <c r="C249">
        <v>2013</v>
      </c>
      <c r="D249" s="21">
        <v>41544</v>
      </c>
      <c r="E249" s="21">
        <v>41548</v>
      </c>
      <c r="F249" t="s">
        <v>50</v>
      </c>
      <c r="G249" t="s">
        <v>7934</v>
      </c>
      <c r="H249" t="s">
        <v>7935</v>
      </c>
      <c r="I249" t="s">
        <v>41</v>
      </c>
      <c r="J249" t="s">
        <v>27</v>
      </c>
      <c r="K249" t="s">
        <v>184</v>
      </c>
      <c r="L249" t="s">
        <v>104</v>
      </c>
      <c r="M249">
        <v>77041</v>
      </c>
      <c r="N249" t="s">
        <v>105</v>
      </c>
      <c r="O249" t="s">
        <v>336</v>
      </c>
      <c r="P249" t="s">
        <v>32</v>
      </c>
      <c r="Q249" t="s">
        <v>36</v>
      </c>
      <c r="R249" t="s">
        <v>337</v>
      </c>
      <c r="S249">
        <v>454.96499999999997</v>
      </c>
      <c r="T249">
        <v>5</v>
      </c>
      <c r="U249">
        <v>0.3</v>
      </c>
      <c r="V249">
        <v>-136.48950000000002</v>
      </c>
    </row>
    <row r="250" spans="1:22" x14ac:dyDescent="0.3">
      <c r="A250">
        <v>9079</v>
      </c>
      <c r="B250" t="s">
        <v>10415</v>
      </c>
      <c r="C250">
        <v>2013</v>
      </c>
      <c r="D250" s="21">
        <v>41321</v>
      </c>
      <c r="E250" s="21">
        <v>41328</v>
      </c>
      <c r="F250" t="s">
        <v>50</v>
      </c>
      <c r="G250" t="s">
        <v>4625</v>
      </c>
      <c r="H250" t="s">
        <v>4626</v>
      </c>
      <c r="I250" t="s">
        <v>26</v>
      </c>
      <c r="J250" t="s">
        <v>27</v>
      </c>
      <c r="K250" t="s">
        <v>28</v>
      </c>
      <c r="L250" t="s">
        <v>29</v>
      </c>
      <c r="M250">
        <v>42420</v>
      </c>
      <c r="N250" t="s">
        <v>30</v>
      </c>
      <c r="O250" t="s">
        <v>553</v>
      </c>
      <c r="P250" t="s">
        <v>32</v>
      </c>
      <c r="Q250" t="s">
        <v>65</v>
      </c>
      <c r="R250" t="s">
        <v>554</v>
      </c>
      <c r="S250">
        <v>318.08</v>
      </c>
      <c r="T250">
        <v>4</v>
      </c>
      <c r="U250">
        <v>0</v>
      </c>
      <c r="V250">
        <v>34.988799999999969</v>
      </c>
    </row>
    <row r="251" spans="1:22" x14ac:dyDescent="0.3">
      <c r="A251">
        <v>250</v>
      </c>
      <c r="B251" t="s">
        <v>939</v>
      </c>
      <c r="C251">
        <v>2013</v>
      </c>
      <c r="D251" s="21">
        <v>41619</v>
      </c>
      <c r="E251" s="21">
        <v>41624</v>
      </c>
      <c r="F251" t="s">
        <v>23</v>
      </c>
      <c r="G251" t="s">
        <v>940</v>
      </c>
      <c r="H251" t="s">
        <v>941</v>
      </c>
      <c r="I251" t="s">
        <v>26</v>
      </c>
      <c r="J251" t="s">
        <v>27</v>
      </c>
      <c r="K251" t="s">
        <v>127</v>
      </c>
      <c r="L251" t="s">
        <v>43</v>
      </c>
      <c r="M251">
        <v>94109</v>
      </c>
      <c r="N251" t="s">
        <v>44</v>
      </c>
      <c r="O251" t="s">
        <v>942</v>
      </c>
      <c r="P251" t="s">
        <v>32</v>
      </c>
      <c r="Q251" t="s">
        <v>36</v>
      </c>
      <c r="R251" t="s">
        <v>943</v>
      </c>
      <c r="S251">
        <v>321.56799999999998</v>
      </c>
      <c r="T251">
        <v>2</v>
      </c>
      <c r="U251">
        <v>0.2</v>
      </c>
      <c r="V251">
        <v>28.137200000000007</v>
      </c>
    </row>
    <row r="252" spans="1:22" x14ac:dyDescent="0.3">
      <c r="A252">
        <v>9071</v>
      </c>
      <c r="B252" t="s">
        <v>10409</v>
      </c>
      <c r="C252">
        <v>2014</v>
      </c>
      <c r="D252" s="21">
        <v>41978</v>
      </c>
      <c r="E252" s="21">
        <v>41979</v>
      </c>
      <c r="F252" t="s">
        <v>188</v>
      </c>
      <c r="G252" t="s">
        <v>6982</v>
      </c>
      <c r="H252" t="s">
        <v>6983</v>
      </c>
      <c r="I252" t="s">
        <v>41</v>
      </c>
      <c r="J252" t="s">
        <v>27</v>
      </c>
      <c r="K252" t="s">
        <v>146</v>
      </c>
      <c r="L252" t="s">
        <v>147</v>
      </c>
      <c r="M252">
        <v>19134</v>
      </c>
      <c r="N252" t="s">
        <v>148</v>
      </c>
      <c r="O252" t="s">
        <v>1134</v>
      </c>
      <c r="P252" t="s">
        <v>32</v>
      </c>
      <c r="Q252" t="s">
        <v>65</v>
      </c>
      <c r="R252" t="s">
        <v>1135</v>
      </c>
      <c r="S252">
        <v>11.352000000000002</v>
      </c>
      <c r="T252">
        <v>3</v>
      </c>
      <c r="U252">
        <v>0.2</v>
      </c>
      <c r="V252">
        <v>2.6961000000000008</v>
      </c>
    </row>
    <row r="253" spans="1:22" x14ac:dyDescent="0.3">
      <c r="A253">
        <v>9069</v>
      </c>
      <c r="B253" t="s">
        <v>10408</v>
      </c>
      <c r="C253">
        <v>2013</v>
      </c>
      <c r="D253" s="21">
        <v>41520</v>
      </c>
      <c r="E253" s="21">
        <v>41523</v>
      </c>
      <c r="F253" t="s">
        <v>23</v>
      </c>
      <c r="G253" t="s">
        <v>676</v>
      </c>
      <c r="H253" t="s">
        <v>677</v>
      </c>
      <c r="I253" t="s">
        <v>26</v>
      </c>
      <c r="J253" t="s">
        <v>27</v>
      </c>
      <c r="K253" t="s">
        <v>1377</v>
      </c>
      <c r="L253" t="s">
        <v>96</v>
      </c>
      <c r="M253">
        <v>98198</v>
      </c>
      <c r="N253" t="s">
        <v>44</v>
      </c>
      <c r="O253" t="s">
        <v>261</v>
      </c>
      <c r="P253" t="s">
        <v>32</v>
      </c>
      <c r="Q253" t="s">
        <v>36</v>
      </c>
      <c r="R253" t="s">
        <v>262</v>
      </c>
      <c r="S253">
        <v>215.976</v>
      </c>
      <c r="T253">
        <v>3</v>
      </c>
      <c r="U253">
        <v>0.2</v>
      </c>
      <c r="V253">
        <v>-2.6997000000000355</v>
      </c>
    </row>
    <row r="254" spans="1:22" x14ac:dyDescent="0.3">
      <c r="A254">
        <v>9060</v>
      </c>
      <c r="B254" t="s">
        <v>10402</v>
      </c>
      <c r="C254">
        <v>2013</v>
      </c>
      <c r="D254" s="21">
        <v>41440</v>
      </c>
      <c r="E254" s="21">
        <v>41444</v>
      </c>
      <c r="F254" t="s">
        <v>50</v>
      </c>
      <c r="G254" t="s">
        <v>2140</v>
      </c>
      <c r="H254" t="s">
        <v>2141</v>
      </c>
      <c r="I254" t="s">
        <v>41</v>
      </c>
      <c r="J254" t="s">
        <v>27</v>
      </c>
      <c r="K254" t="s">
        <v>95</v>
      </c>
      <c r="L254" t="s">
        <v>96</v>
      </c>
      <c r="M254">
        <v>98103</v>
      </c>
      <c r="N254" t="s">
        <v>44</v>
      </c>
      <c r="O254" t="s">
        <v>3489</v>
      </c>
      <c r="P254" t="s">
        <v>32</v>
      </c>
      <c r="Q254" t="s">
        <v>56</v>
      </c>
      <c r="R254" t="s">
        <v>3490</v>
      </c>
      <c r="S254">
        <v>1115.17</v>
      </c>
      <c r="T254">
        <v>7</v>
      </c>
      <c r="U254">
        <v>0</v>
      </c>
      <c r="V254">
        <v>334.55099999999993</v>
      </c>
    </row>
    <row r="255" spans="1:22" x14ac:dyDescent="0.3">
      <c r="A255">
        <v>9059</v>
      </c>
      <c r="B255" t="s">
        <v>10401</v>
      </c>
      <c r="C255">
        <v>2012</v>
      </c>
      <c r="D255" s="21">
        <v>41202</v>
      </c>
      <c r="E255" s="21">
        <v>41206</v>
      </c>
      <c r="F255" t="s">
        <v>50</v>
      </c>
      <c r="G255" t="s">
        <v>5810</v>
      </c>
      <c r="H255" t="s">
        <v>5811</v>
      </c>
      <c r="I255" t="s">
        <v>26</v>
      </c>
      <c r="J255" t="s">
        <v>27</v>
      </c>
      <c r="K255" t="s">
        <v>42</v>
      </c>
      <c r="L255" t="s">
        <v>43</v>
      </c>
      <c r="M255">
        <v>90045</v>
      </c>
      <c r="N255" t="s">
        <v>44</v>
      </c>
      <c r="O255" t="s">
        <v>8316</v>
      </c>
      <c r="P255" t="s">
        <v>32</v>
      </c>
      <c r="Q255" t="s">
        <v>56</v>
      </c>
      <c r="R255" t="s">
        <v>8317</v>
      </c>
      <c r="S255">
        <v>364.77600000000007</v>
      </c>
      <c r="T255">
        <v>3</v>
      </c>
      <c r="U255">
        <v>0.2</v>
      </c>
      <c r="V255">
        <v>27.358200000000011</v>
      </c>
    </row>
    <row r="256" spans="1:22" x14ac:dyDescent="0.3">
      <c r="A256">
        <v>255</v>
      </c>
      <c r="B256" t="s">
        <v>957</v>
      </c>
      <c r="C256">
        <v>2012</v>
      </c>
      <c r="D256" s="21">
        <v>41241</v>
      </c>
      <c r="E256" s="21">
        <v>41247</v>
      </c>
      <c r="F256" t="s">
        <v>50</v>
      </c>
      <c r="G256" t="s">
        <v>958</v>
      </c>
      <c r="H256" t="s">
        <v>959</v>
      </c>
      <c r="I256" t="s">
        <v>41</v>
      </c>
      <c r="J256" t="s">
        <v>27</v>
      </c>
      <c r="K256" t="s">
        <v>303</v>
      </c>
      <c r="L256" t="s">
        <v>211</v>
      </c>
      <c r="M256">
        <v>60623</v>
      </c>
      <c r="N256" t="s">
        <v>105</v>
      </c>
      <c r="O256" t="s">
        <v>927</v>
      </c>
      <c r="P256" t="s">
        <v>32</v>
      </c>
      <c r="Q256" t="s">
        <v>65</v>
      </c>
      <c r="R256" t="s">
        <v>928</v>
      </c>
      <c r="S256">
        <v>12.132000000000001</v>
      </c>
      <c r="T256">
        <v>9</v>
      </c>
      <c r="U256">
        <v>0.6</v>
      </c>
      <c r="V256">
        <v>-8.4923999999999982</v>
      </c>
    </row>
    <row r="257" spans="1:22" x14ac:dyDescent="0.3">
      <c r="A257">
        <v>9058</v>
      </c>
      <c r="B257" t="s">
        <v>10401</v>
      </c>
      <c r="C257">
        <v>2012</v>
      </c>
      <c r="D257" s="21">
        <v>41202</v>
      </c>
      <c r="E257" s="21">
        <v>41206</v>
      </c>
      <c r="F257" t="s">
        <v>50</v>
      </c>
      <c r="G257" t="s">
        <v>5810</v>
      </c>
      <c r="H257" t="s">
        <v>5811</v>
      </c>
      <c r="I257" t="s">
        <v>26</v>
      </c>
      <c r="J257" t="s">
        <v>27</v>
      </c>
      <c r="K257" t="s">
        <v>42</v>
      </c>
      <c r="L257" t="s">
        <v>43</v>
      </c>
      <c r="M257">
        <v>90045</v>
      </c>
      <c r="N257" t="s">
        <v>44</v>
      </c>
      <c r="O257" t="s">
        <v>7621</v>
      </c>
      <c r="P257" t="s">
        <v>32</v>
      </c>
      <c r="Q257" t="s">
        <v>65</v>
      </c>
      <c r="R257" t="s">
        <v>7622</v>
      </c>
      <c r="S257">
        <v>74.759999999999991</v>
      </c>
      <c r="T257">
        <v>7</v>
      </c>
      <c r="U257">
        <v>0</v>
      </c>
      <c r="V257">
        <v>23.923199999999994</v>
      </c>
    </row>
    <row r="258" spans="1:22" x14ac:dyDescent="0.3">
      <c r="A258">
        <v>9057</v>
      </c>
      <c r="B258" t="s">
        <v>10400</v>
      </c>
      <c r="C258">
        <v>2012</v>
      </c>
      <c r="D258" s="21">
        <v>41215</v>
      </c>
      <c r="E258" s="21">
        <v>41217</v>
      </c>
      <c r="F258" t="s">
        <v>188</v>
      </c>
      <c r="G258" t="s">
        <v>4443</v>
      </c>
      <c r="H258" t="s">
        <v>4444</v>
      </c>
      <c r="I258" t="s">
        <v>102</v>
      </c>
      <c r="J258" t="s">
        <v>27</v>
      </c>
      <c r="K258" t="s">
        <v>266</v>
      </c>
      <c r="L258" t="s">
        <v>267</v>
      </c>
      <c r="M258">
        <v>10011</v>
      </c>
      <c r="N258" t="s">
        <v>148</v>
      </c>
      <c r="O258" t="s">
        <v>9131</v>
      </c>
      <c r="P258" t="s">
        <v>32</v>
      </c>
      <c r="Q258" t="s">
        <v>36</v>
      </c>
      <c r="R258" t="s">
        <v>9132</v>
      </c>
      <c r="S258">
        <v>2621.3220000000001</v>
      </c>
      <c r="T258">
        <v>11</v>
      </c>
      <c r="U258">
        <v>0.1</v>
      </c>
      <c r="V258">
        <v>553.39019999999982</v>
      </c>
    </row>
    <row r="259" spans="1:22" x14ac:dyDescent="0.3">
      <c r="A259">
        <v>9042</v>
      </c>
      <c r="B259" t="s">
        <v>10391</v>
      </c>
      <c r="C259">
        <v>2011</v>
      </c>
      <c r="D259" s="21">
        <v>40814</v>
      </c>
      <c r="E259" s="21">
        <v>40819</v>
      </c>
      <c r="F259" t="s">
        <v>50</v>
      </c>
      <c r="G259" t="s">
        <v>1655</v>
      </c>
      <c r="H259" t="s">
        <v>1656</v>
      </c>
      <c r="I259" t="s">
        <v>26</v>
      </c>
      <c r="J259" t="s">
        <v>27</v>
      </c>
      <c r="K259" t="s">
        <v>7238</v>
      </c>
      <c r="L259" t="s">
        <v>54</v>
      </c>
      <c r="M259">
        <v>33021</v>
      </c>
      <c r="N259" t="s">
        <v>30</v>
      </c>
      <c r="O259" t="s">
        <v>9187</v>
      </c>
      <c r="P259" t="s">
        <v>32</v>
      </c>
      <c r="Q259" t="s">
        <v>65</v>
      </c>
      <c r="R259" t="s">
        <v>9188</v>
      </c>
      <c r="S259">
        <v>337.08800000000002</v>
      </c>
      <c r="T259">
        <v>4</v>
      </c>
      <c r="U259">
        <v>0.2</v>
      </c>
      <c r="V259">
        <v>16.854399999999984</v>
      </c>
    </row>
    <row r="260" spans="1:22" x14ac:dyDescent="0.3">
      <c r="A260">
        <v>9041</v>
      </c>
      <c r="B260" t="s">
        <v>10390</v>
      </c>
      <c r="C260">
        <v>2011</v>
      </c>
      <c r="D260" s="21">
        <v>40805</v>
      </c>
      <c r="E260" s="21">
        <v>40810</v>
      </c>
      <c r="F260" t="s">
        <v>50</v>
      </c>
      <c r="G260" t="s">
        <v>4592</v>
      </c>
      <c r="H260" t="s">
        <v>4593</v>
      </c>
      <c r="I260" t="s">
        <v>41</v>
      </c>
      <c r="J260" t="s">
        <v>27</v>
      </c>
      <c r="K260" t="s">
        <v>8027</v>
      </c>
      <c r="L260" t="s">
        <v>310</v>
      </c>
      <c r="M260">
        <v>85224</v>
      </c>
      <c r="N260" t="s">
        <v>44</v>
      </c>
      <c r="O260" t="s">
        <v>4455</v>
      </c>
      <c r="P260" t="s">
        <v>32</v>
      </c>
      <c r="Q260" t="s">
        <v>56</v>
      </c>
      <c r="R260" t="s">
        <v>4456</v>
      </c>
      <c r="S260">
        <v>73.915000000000006</v>
      </c>
      <c r="T260">
        <v>1</v>
      </c>
      <c r="U260">
        <v>0.5</v>
      </c>
      <c r="V260">
        <v>-45.827300000000008</v>
      </c>
    </row>
    <row r="261" spans="1:22" x14ac:dyDescent="0.3">
      <c r="A261">
        <v>9033</v>
      </c>
      <c r="B261" t="s">
        <v>10384</v>
      </c>
      <c r="C261">
        <v>2014</v>
      </c>
      <c r="D261" s="21">
        <v>41813</v>
      </c>
      <c r="E261" s="21">
        <v>41817</v>
      </c>
      <c r="F261" t="s">
        <v>50</v>
      </c>
      <c r="G261" t="s">
        <v>440</v>
      </c>
      <c r="H261" t="s">
        <v>441</v>
      </c>
      <c r="I261" t="s">
        <v>102</v>
      </c>
      <c r="J261" t="s">
        <v>27</v>
      </c>
      <c r="K261" t="s">
        <v>880</v>
      </c>
      <c r="L261" t="s">
        <v>238</v>
      </c>
      <c r="M261">
        <v>48227</v>
      </c>
      <c r="N261" t="s">
        <v>105</v>
      </c>
      <c r="O261" t="s">
        <v>35</v>
      </c>
      <c r="P261" t="s">
        <v>32</v>
      </c>
      <c r="Q261" t="s">
        <v>36</v>
      </c>
      <c r="R261" t="s">
        <v>37</v>
      </c>
      <c r="S261">
        <v>487.96</v>
      </c>
      <c r="T261">
        <v>2</v>
      </c>
      <c r="U261">
        <v>0</v>
      </c>
      <c r="V261">
        <v>146.38799999999998</v>
      </c>
    </row>
    <row r="262" spans="1:22" x14ac:dyDescent="0.3">
      <c r="A262">
        <v>9032</v>
      </c>
      <c r="B262" t="s">
        <v>10383</v>
      </c>
      <c r="C262">
        <v>2014</v>
      </c>
      <c r="D262" s="21">
        <v>41884</v>
      </c>
      <c r="E262" s="21">
        <v>41884</v>
      </c>
      <c r="F262" t="s">
        <v>1290</v>
      </c>
      <c r="G262" t="s">
        <v>3847</v>
      </c>
      <c r="H262" t="s">
        <v>3848</v>
      </c>
      <c r="I262" t="s">
        <v>41</v>
      </c>
      <c r="J262" t="s">
        <v>27</v>
      </c>
      <c r="K262" t="s">
        <v>95</v>
      </c>
      <c r="L262" t="s">
        <v>96</v>
      </c>
      <c r="M262">
        <v>98103</v>
      </c>
      <c r="N262" t="s">
        <v>44</v>
      </c>
      <c r="O262" t="s">
        <v>925</v>
      </c>
      <c r="P262" t="s">
        <v>32</v>
      </c>
      <c r="Q262" t="s">
        <v>56</v>
      </c>
      <c r="R262" t="s">
        <v>926</v>
      </c>
      <c r="S262">
        <v>283.56</v>
      </c>
      <c r="T262">
        <v>4</v>
      </c>
      <c r="U262">
        <v>0</v>
      </c>
      <c r="V262">
        <v>45.36960000000002</v>
      </c>
    </row>
    <row r="263" spans="1:22" x14ac:dyDescent="0.3">
      <c r="A263">
        <v>9029</v>
      </c>
      <c r="B263" t="s">
        <v>10380</v>
      </c>
      <c r="C263">
        <v>2013</v>
      </c>
      <c r="D263" s="21">
        <v>41535</v>
      </c>
      <c r="E263" s="21">
        <v>41540</v>
      </c>
      <c r="F263" t="s">
        <v>50</v>
      </c>
      <c r="G263" t="s">
        <v>235</v>
      </c>
      <c r="H263" t="s">
        <v>236</v>
      </c>
      <c r="I263" t="s">
        <v>26</v>
      </c>
      <c r="J263" t="s">
        <v>27</v>
      </c>
      <c r="K263" t="s">
        <v>10381</v>
      </c>
      <c r="L263" t="s">
        <v>1245</v>
      </c>
      <c r="M263">
        <v>1752</v>
      </c>
      <c r="N263" t="s">
        <v>148</v>
      </c>
      <c r="O263" t="s">
        <v>1714</v>
      </c>
      <c r="P263" t="s">
        <v>32</v>
      </c>
      <c r="Q263" t="s">
        <v>65</v>
      </c>
      <c r="R263" t="s">
        <v>1715</v>
      </c>
      <c r="S263">
        <v>191.82</v>
      </c>
      <c r="T263">
        <v>3</v>
      </c>
      <c r="U263">
        <v>0</v>
      </c>
      <c r="V263">
        <v>61.382399999999997</v>
      </c>
    </row>
    <row r="264" spans="1:22" x14ac:dyDescent="0.3">
      <c r="A264">
        <v>9028</v>
      </c>
      <c r="B264" t="s">
        <v>10380</v>
      </c>
      <c r="C264">
        <v>2013</v>
      </c>
      <c r="D264" s="21">
        <v>41535</v>
      </c>
      <c r="E264" s="21">
        <v>41540</v>
      </c>
      <c r="F264" t="s">
        <v>50</v>
      </c>
      <c r="G264" t="s">
        <v>235</v>
      </c>
      <c r="H264" t="s">
        <v>236</v>
      </c>
      <c r="I264" t="s">
        <v>26</v>
      </c>
      <c r="J264" t="s">
        <v>27</v>
      </c>
      <c r="K264" t="s">
        <v>10381</v>
      </c>
      <c r="L264" t="s">
        <v>1245</v>
      </c>
      <c r="M264">
        <v>1752</v>
      </c>
      <c r="N264" t="s">
        <v>148</v>
      </c>
      <c r="O264" t="s">
        <v>2447</v>
      </c>
      <c r="P264" t="s">
        <v>32</v>
      </c>
      <c r="Q264" t="s">
        <v>65</v>
      </c>
      <c r="R264" t="s">
        <v>2448</v>
      </c>
      <c r="S264">
        <v>14.82</v>
      </c>
      <c r="T264">
        <v>3</v>
      </c>
      <c r="U264">
        <v>0</v>
      </c>
      <c r="V264">
        <v>6.224400000000001</v>
      </c>
    </row>
    <row r="265" spans="1:22" x14ac:dyDescent="0.3">
      <c r="A265">
        <v>9027</v>
      </c>
      <c r="B265" t="s">
        <v>10379</v>
      </c>
      <c r="C265">
        <v>2013</v>
      </c>
      <c r="D265" s="21">
        <v>41452</v>
      </c>
      <c r="E265" s="21">
        <v>41458</v>
      </c>
      <c r="F265" t="s">
        <v>50</v>
      </c>
      <c r="G265" t="s">
        <v>8994</v>
      </c>
      <c r="H265" t="s">
        <v>8995</v>
      </c>
      <c r="I265" t="s">
        <v>41</v>
      </c>
      <c r="J265" t="s">
        <v>27</v>
      </c>
      <c r="K265" t="s">
        <v>266</v>
      </c>
      <c r="L265" t="s">
        <v>267</v>
      </c>
      <c r="M265">
        <v>10035</v>
      </c>
      <c r="N265" t="s">
        <v>148</v>
      </c>
      <c r="O265" t="s">
        <v>3839</v>
      </c>
      <c r="P265" t="s">
        <v>32</v>
      </c>
      <c r="Q265" t="s">
        <v>65</v>
      </c>
      <c r="R265" t="s">
        <v>3840</v>
      </c>
      <c r="S265">
        <v>37.74</v>
      </c>
      <c r="T265">
        <v>3</v>
      </c>
      <c r="U265">
        <v>0</v>
      </c>
      <c r="V265">
        <v>12.831599999999996</v>
      </c>
    </row>
    <row r="266" spans="1:22" x14ac:dyDescent="0.3">
      <c r="A266">
        <v>9024</v>
      </c>
      <c r="B266" t="s">
        <v>10378</v>
      </c>
      <c r="C266">
        <v>2012</v>
      </c>
      <c r="D266" s="21">
        <v>41089</v>
      </c>
      <c r="E266" s="21">
        <v>41092</v>
      </c>
      <c r="F266" t="s">
        <v>188</v>
      </c>
      <c r="G266" t="s">
        <v>4143</v>
      </c>
      <c r="H266" t="s">
        <v>4144</v>
      </c>
      <c r="I266" t="s">
        <v>26</v>
      </c>
      <c r="J266" t="s">
        <v>27</v>
      </c>
      <c r="K266" t="s">
        <v>266</v>
      </c>
      <c r="L266" t="s">
        <v>267</v>
      </c>
      <c r="M266">
        <v>10024</v>
      </c>
      <c r="N266" t="s">
        <v>148</v>
      </c>
      <c r="O266" t="s">
        <v>2095</v>
      </c>
      <c r="P266" t="s">
        <v>32</v>
      </c>
      <c r="Q266" t="s">
        <v>36</v>
      </c>
      <c r="R266" t="s">
        <v>2096</v>
      </c>
      <c r="S266">
        <v>117.88199999999999</v>
      </c>
      <c r="T266">
        <v>1</v>
      </c>
      <c r="U266">
        <v>0.1</v>
      </c>
      <c r="V266">
        <v>1.3097999999999956</v>
      </c>
    </row>
    <row r="267" spans="1:22" x14ac:dyDescent="0.3">
      <c r="A267">
        <v>9023</v>
      </c>
      <c r="B267" t="s">
        <v>10377</v>
      </c>
      <c r="C267">
        <v>2013</v>
      </c>
      <c r="D267" s="21">
        <v>41509</v>
      </c>
      <c r="E267" s="21">
        <v>41510</v>
      </c>
      <c r="F267" t="s">
        <v>188</v>
      </c>
      <c r="G267" t="s">
        <v>6256</v>
      </c>
      <c r="H267" t="s">
        <v>6257</v>
      </c>
      <c r="I267" t="s">
        <v>102</v>
      </c>
      <c r="J267" t="s">
        <v>27</v>
      </c>
      <c r="K267" t="s">
        <v>5340</v>
      </c>
      <c r="L267" t="s">
        <v>457</v>
      </c>
      <c r="M267">
        <v>80525</v>
      </c>
      <c r="N267" t="s">
        <v>44</v>
      </c>
      <c r="O267" t="s">
        <v>1994</v>
      </c>
      <c r="P267" t="s">
        <v>32</v>
      </c>
      <c r="Q267" t="s">
        <v>65</v>
      </c>
      <c r="R267" t="s">
        <v>1995</v>
      </c>
      <c r="S267">
        <v>98.328000000000003</v>
      </c>
      <c r="T267">
        <v>3</v>
      </c>
      <c r="U267">
        <v>0.2</v>
      </c>
      <c r="V267">
        <v>9.832800000000006</v>
      </c>
    </row>
    <row r="268" spans="1:22" x14ac:dyDescent="0.3">
      <c r="A268">
        <v>9021</v>
      </c>
      <c r="B268" t="s">
        <v>10375</v>
      </c>
      <c r="C268">
        <v>2011</v>
      </c>
      <c r="D268" s="21">
        <v>40893</v>
      </c>
      <c r="E268" s="21">
        <v>40895</v>
      </c>
      <c r="F268" t="s">
        <v>23</v>
      </c>
      <c r="G268" t="s">
        <v>824</v>
      </c>
      <c r="H268" t="s">
        <v>825</v>
      </c>
      <c r="I268" t="s">
        <v>26</v>
      </c>
      <c r="J268" t="s">
        <v>27</v>
      </c>
      <c r="K268" t="s">
        <v>318</v>
      </c>
      <c r="L268" t="s">
        <v>319</v>
      </c>
      <c r="M268">
        <v>22153</v>
      </c>
      <c r="N268" t="s">
        <v>30</v>
      </c>
      <c r="O268" t="s">
        <v>3406</v>
      </c>
      <c r="P268" t="s">
        <v>32</v>
      </c>
      <c r="Q268" t="s">
        <v>65</v>
      </c>
      <c r="R268" t="s">
        <v>3407</v>
      </c>
      <c r="S268">
        <v>29.46</v>
      </c>
      <c r="T268">
        <v>6</v>
      </c>
      <c r="U268">
        <v>0</v>
      </c>
      <c r="V268">
        <v>9.7217999999999982</v>
      </c>
    </row>
    <row r="269" spans="1:22" x14ac:dyDescent="0.3">
      <c r="A269">
        <v>9013</v>
      </c>
      <c r="B269" t="s">
        <v>10371</v>
      </c>
      <c r="C269">
        <v>2013</v>
      </c>
      <c r="D269" s="21">
        <v>41326</v>
      </c>
      <c r="E269" s="21">
        <v>41327</v>
      </c>
      <c r="F269" t="s">
        <v>188</v>
      </c>
      <c r="G269" t="s">
        <v>895</v>
      </c>
      <c r="H269" t="s">
        <v>896</v>
      </c>
      <c r="I269" t="s">
        <v>41</v>
      </c>
      <c r="J269" t="s">
        <v>27</v>
      </c>
      <c r="K269" t="s">
        <v>266</v>
      </c>
      <c r="L269" t="s">
        <v>267</v>
      </c>
      <c r="M269">
        <v>10011</v>
      </c>
      <c r="N269" t="s">
        <v>148</v>
      </c>
      <c r="O269" t="s">
        <v>1100</v>
      </c>
      <c r="P269" t="s">
        <v>32</v>
      </c>
      <c r="Q269" t="s">
        <v>65</v>
      </c>
      <c r="R269" t="s">
        <v>1101</v>
      </c>
      <c r="S269">
        <v>135.79999999999998</v>
      </c>
      <c r="T269">
        <v>7</v>
      </c>
      <c r="U269">
        <v>0</v>
      </c>
      <c r="V269">
        <v>66.541999999999987</v>
      </c>
    </row>
    <row r="270" spans="1:22" x14ac:dyDescent="0.3">
      <c r="A270">
        <v>9009</v>
      </c>
      <c r="B270" t="s">
        <v>10367</v>
      </c>
      <c r="C270">
        <v>2014</v>
      </c>
      <c r="D270" s="21">
        <v>41962</v>
      </c>
      <c r="E270" s="21">
        <v>41962</v>
      </c>
      <c r="F270" t="s">
        <v>1290</v>
      </c>
      <c r="G270" t="s">
        <v>2023</v>
      </c>
      <c r="H270" t="s">
        <v>2024</v>
      </c>
      <c r="I270" t="s">
        <v>41</v>
      </c>
      <c r="J270" t="s">
        <v>27</v>
      </c>
      <c r="K270" t="s">
        <v>2548</v>
      </c>
      <c r="L270" t="s">
        <v>114</v>
      </c>
      <c r="M270">
        <v>53209</v>
      </c>
      <c r="N270" t="s">
        <v>105</v>
      </c>
      <c r="O270" t="s">
        <v>1555</v>
      </c>
      <c r="P270" t="s">
        <v>32</v>
      </c>
      <c r="Q270" t="s">
        <v>65</v>
      </c>
      <c r="R270" t="s">
        <v>1556</v>
      </c>
      <c r="S270">
        <v>5.82</v>
      </c>
      <c r="T270">
        <v>2</v>
      </c>
      <c r="U270">
        <v>0</v>
      </c>
      <c r="V270">
        <v>2.7353999999999998</v>
      </c>
    </row>
    <row r="271" spans="1:22" x14ac:dyDescent="0.3">
      <c r="A271">
        <v>9000</v>
      </c>
      <c r="B271" t="s">
        <v>10363</v>
      </c>
      <c r="C271">
        <v>2014</v>
      </c>
      <c r="D271" s="21">
        <v>41773</v>
      </c>
      <c r="E271" s="21">
        <v>41777</v>
      </c>
      <c r="F271" t="s">
        <v>50</v>
      </c>
      <c r="G271" t="s">
        <v>3503</v>
      </c>
      <c r="H271" t="s">
        <v>3504</v>
      </c>
      <c r="I271" t="s">
        <v>102</v>
      </c>
      <c r="J271" t="s">
        <v>27</v>
      </c>
      <c r="K271" t="s">
        <v>146</v>
      </c>
      <c r="L271" t="s">
        <v>147</v>
      </c>
      <c r="M271">
        <v>19140</v>
      </c>
      <c r="N271" t="s">
        <v>148</v>
      </c>
      <c r="O271" t="s">
        <v>2095</v>
      </c>
      <c r="P271" t="s">
        <v>32</v>
      </c>
      <c r="Q271" t="s">
        <v>36</v>
      </c>
      <c r="R271" t="s">
        <v>2096</v>
      </c>
      <c r="S271">
        <v>458.42999999999995</v>
      </c>
      <c r="T271">
        <v>5</v>
      </c>
      <c r="U271">
        <v>0.3</v>
      </c>
      <c r="V271">
        <v>-124.431</v>
      </c>
    </row>
    <row r="272" spans="1:22" x14ac:dyDescent="0.3">
      <c r="A272">
        <v>8994</v>
      </c>
      <c r="B272" t="s">
        <v>10359</v>
      </c>
      <c r="C272">
        <v>2014</v>
      </c>
      <c r="D272" s="21">
        <v>41929</v>
      </c>
      <c r="E272" s="21">
        <v>41934</v>
      </c>
      <c r="F272" t="s">
        <v>50</v>
      </c>
      <c r="G272" t="s">
        <v>8994</v>
      </c>
      <c r="H272" t="s">
        <v>8995</v>
      </c>
      <c r="I272" t="s">
        <v>41</v>
      </c>
      <c r="J272" t="s">
        <v>27</v>
      </c>
      <c r="K272" t="s">
        <v>382</v>
      </c>
      <c r="L272" t="s">
        <v>335</v>
      </c>
      <c r="M272">
        <v>38401</v>
      </c>
      <c r="N272" t="s">
        <v>30</v>
      </c>
      <c r="O272" t="s">
        <v>5302</v>
      </c>
      <c r="P272" t="s">
        <v>32</v>
      </c>
      <c r="Q272" t="s">
        <v>56</v>
      </c>
      <c r="R272" t="s">
        <v>5303</v>
      </c>
      <c r="S272">
        <v>1875.258</v>
      </c>
      <c r="T272">
        <v>7</v>
      </c>
      <c r="U272">
        <v>0.4</v>
      </c>
      <c r="V272">
        <v>-968.88329999999996</v>
      </c>
    </row>
    <row r="273" spans="1:22" x14ac:dyDescent="0.3">
      <c r="A273">
        <v>8990</v>
      </c>
      <c r="B273" t="s">
        <v>10357</v>
      </c>
      <c r="C273">
        <v>2012</v>
      </c>
      <c r="D273" s="21">
        <v>41267</v>
      </c>
      <c r="E273" s="21">
        <v>41273</v>
      </c>
      <c r="F273" t="s">
        <v>50</v>
      </c>
      <c r="G273" t="s">
        <v>3744</v>
      </c>
      <c r="H273" t="s">
        <v>3745</v>
      </c>
      <c r="I273" t="s">
        <v>41</v>
      </c>
      <c r="J273" t="s">
        <v>27</v>
      </c>
      <c r="K273" t="s">
        <v>318</v>
      </c>
      <c r="L273" t="s">
        <v>596</v>
      </c>
      <c r="M273">
        <v>65807</v>
      </c>
      <c r="N273" t="s">
        <v>105</v>
      </c>
      <c r="O273" t="s">
        <v>6855</v>
      </c>
      <c r="P273" t="s">
        <v>32</v>
      </c>
      <c r="Q273" t="s">
        <v>65</v>
      </c>
      <c r="R273" t="s">
        <v>6856</v>
      </c>
      <c r="S273">
        <v>9.68</v>
      </c>
      <c r="T273">
        <v>2</v>
      </c>
      <c r="U273">
        <v>0</v>
      </c>
      <c r="V273">
        <v>3.7751999999999999</v>
      </c>
    </row>
    <row r="274" spans="1:22" x14ac:dyDescent="0.3">
      <c r="A274">
        <v>273</v>
      </c>
      <c r="B274" t="s">
        <v>1017</v>
      </c>
      <c r="C274">
        <v>2012</v>
      </c>
      <c r="D274" s="21">
        <v>41120</v>
      </c>
      <c r="E274" s="21">
        <v>41121</v>
      </c>
      <c r="F274" t="s">
        <v>188</v>
      </c>
      <c r="G274" t="s">
        <v>600</v>
      </c>
      <c r="H274" t="s">
        <v>601</v>
      </c>
      <c r="I274" t="s">
        <v>26</v>
      </c>
      <c r="J274" t="s">
        <v>27</v>
      </c>
      <c r="K274" t="s">
        <v>127</v>
      </c>
      <c r="L274" t="s">
        <v>43</v>
      </c>
      <c r="M274">
        <v>94109</v>
      </c>
      <c r="N274" t="s">
        <v>44</v>
      </c>
      <c r="O274" t="s">
        <v>1020</v>
      </c>
      <c r="P274" t="s">
        <v>32</v>
      </c>
      <c r="Q274" t="s">
        <v>65</v>
      </c>
      <c r="R274" t="s">
        <v>1021</v>
      </c>
      <c r="S274">
        <v>5.28</v>
      </c>
      <c r="T274">
        <v>3</v>
      </c>
      <c r="U274">
        <v>0</v>
      </c>
      <c r="V274">
        <v>2.3232000000000004</v>
      </c>
    </row>
    <row r="275" spans="1:22" x14ac:dyDescent="0.3">
      <c r="A275">
        <v>8986</v>
      </c>
      <c r="B275" t="s">
        <v>10356</v>
      </c>
      <c r="C275">
        <v>2012</v>
      </c>
      <c r="D275" s="21">
        <v>41246</v>
      </c>
      <c r="E275" s="21">
        <v>41250</v>
      </c>
      <c r="F275" t="s">
        <v>50</v>
      </c>
      <c r="G275" t="s">
        <v>1375</v>
      </c>
      <c r="H275" t="s">
        <v>1376</v>
      </c>
      <c r="I275" t="s">
        <v>26</v>
      </c>
      <c r="J275" t="s">
        <v>27</v>
      </c>
      <c r="K275" t="s">
        <v>1521</v>
      </c>
      <c r="L275" t="s">
        <v>88</v>
      </c>
      <c r="M275">
        <v>28540</v>
      </c>
      <c r="N275" t="s">
        <v>30</v>
      </c>
      <c r="O275" t="s">
        <v>2325</v>
      </c>
      <c r="P275" t="s">
        <v>32</v>
      </c>
      <c r="Q275" t="s">
        <v>65</v>
      </c>
      <c r="R275" t="s">
        <v>2326</v>
      </c>
      <c r="S275">
        <v>77.951999999999998</v>
      </c>
      <c r="T275">
        <v>3</v>
      </c>
      <c r="U275">
        <v>0.2</v>
      </c>
      <c r="V275">
        <v>12.667199999999994</v>
      </c>
    </row>
    <row r="276" spans="1:22" x14ac:dyDescent="0.3">
      <c r="A276">
        <v>8985</v>
      </c>
      <c r="B276" t="s">
        <v>10355</v>
      </c>
      <c r="C276">
        <v>2013</v>
      </c>
      <c r="D276" s="21">
        <v>41340</v>
      </c>
      <c r="E276" s="21">
        <v>41346</v>
      </c>
      <c r="F276" t="s">
        <v>50</v>
      </c>
      <c r="G276" t="s">
        <v>454</v>
      </c>
      <c r="H276" t="s">
        <v>455</v>
      </c>
      <c r="I276" t="s">
        <v>26</v>
      </c>
      <c r="J276" t="s">
        <v>27</v>
      </c>
      <c r="K276" t="s">
        <v>303</v>
      </c>
      <c r="L276" t="s">
        <v>211</v>
      </c>
      <c r="M276">
        <v>60623</v>
      </c>
      <c r="N276" t="s">
        <v>105</v>
      </c>
      <c r="O276" t="s">
        <v>5504</v>
      </c>
      <c r="P276" t="s">
        <v>32</v>
      </c>
      <c r="Q276" t="s">
        <v>56</v>
      </c>
      <c r="R276" t="s">
        <v>5505</v>
      </c>
      <c r="S276">
        <v>145.97999999999999</v>
      </c>
      <c r="T276">
        <v>2</v>
      </c>
      <c r="U276">
        <v>0.5</v>
      </c>
      <c r="V276">
        <v>-99.266399999999976</v>
      </c>
    </row>
    <row r="277" spans="1:22" x14ac:dyDescent="0.3">
      <c r="A277">
        <v>8984</v>
      </c>
      <c r="B277" t="s">
        <v>10355</v>
      </c>
      <c r="C277">
        <v>2013</v>
      </c>
      <c r="D277" s="21">
        <v>41340</v>
      </c>
      <c r="E277" s="21">
        <v>41346</v>
      </c>
      <c r="F277" t="s">
        <v>50</v>
      </c>
      <c r="G277" t="s">
        <v>454</v>
      </c>
      <c r="H277" t="s">
        <v>455</v>
      </c>
      <c r="I277" t="s">
        <v>26</v>
      </c>
      <c r="J277" t="s">
        <v>27</v>
      </c>
      <c r="K277" t="s">
        <v>303</v>
      </c>
      <c r="L277" t="s">
        <v>211</v>
      </c>
      <c r="M277">
        <v>60623</v>
      </c>
      <c r="N277" t="s">
        <v>105</v>
      </c>
      <c r="O277" t="s">
        <v>553</v>
      </c>
      <c r="P277" t="s">
        <v>32</v>
      </c>
      <c r="Q277" t="s">
        <v>65</v>
      </c>
      <c r="R277" t="s">
        <v>554</v>
      </c>
      <c r="S277">
        <v>159.04</v>
      </c>
      <c r="T277">
        <v>5</v>
      </c>
      <c r="U277">
        <v>0.6</v>
      </c>
      <c r="V277">
        <v>-194.82400000000001</v>
      </c>
    </row>
    <row r="278" spans="1:22" x14ac:dyDescent="0.3">
      <c r="A278">
        <v>8977</v>
      </c>
      <c r="B278" t="s">
        <v>10350</v>
      </c>
      <c r="C278">
        <v>2014</v>
      </c>
      <c r="D278" s="21">
        <v>41967</v>
      </c>
      <c r="E278" s="21">
        <v>41970</v>
      </c>
      <c r="F278" t="s">
        <v>188</v>
      </c>
      <c r="G278" t="s">
        <v>6343</v>
      </c>
      <c r="H278" t="s">
        <v>6344</v>
      </c>
      <c r="I278" t="s">
        <v>41</v>
      </c>
      <c r="J278" t="s">
        <v>27</v>
      </c>
      <c r="K278" t="s">
        <v>815</v>
      </c>
      <c r="L278" t="s">
        <v>104</v>
      </c>
      <c r="M278">
        <v>75220</v>
      </c>
      <c r="N278" t="s">
        <v>105</v>
      </c>
      <c r="O278" t="s">
        <v>3772</v>
      </c>
      <c r="P278" t="s">
        <v>32</v>
      </c>
      <c r="Q278" t="s">
        <v>56</v>
      </c>
      <c r="R278" t="s">
        <v>3773</v>
      </c>
      <c r="S278">
        <v>127.785</v>
      </c>
      <c r="T278">
        <v>1</v>
      </c>
      <c r="U278">
        <v>0.3</v>
      </c>
      <c r="V278">
        <v>-31.033499999999989</v>
      </c>
    </row>
    <row r="279" spans="1:22" x14ac:dyDescent="0.3">
      <c r="A279">
        <v>8974</v>
      </c>
      <c r="B279" t="s">
        <v>10349</v>
      </c>
      <c r="C279">
        <v>2014</v>
      </c>
      <c r="D279" s="21">
        <v>41755</v>
      </c>
      <c r="E279" s="21">
        <v>41757</v>
      </c>
      <c r="F279" t="s">
        <v>23</v>
      </c>
      <c r="G279" t="s">
        <v>1815</v>
      </c>
      <c r="H279" t="s">
        <v>1816</v>
      </c>
      <c r="I279" t="s">
        <v>26</v>
      </c>
      <c r="J279" t="s">
        <v>27</v>
      </c>
      <c r="K279" t="s">
        <v>42</v>
      </c>
      <c r="L279" t="s">
        <v>43</v>
      </c>
      <c r="M279">
        <v>90008</v>
      </c>
      <c r="N279" t="s">
        <v>44</v>
      </c>
      <c r="O279" t="s">
        <v>1076</v>
      </c>
      <c r="P279" t="s">
        <v>32</v>
      </c>
      <c r="Q279" t="s">
        <v>33</v>
      </c>
      <c r="R279" t="s">
        <v>1077</v>
      </c>
      <c r="S279">
        <v>344.98099999999994</v>
      </c>
      <c r="T279">
        <v>7</v>
      </c>
      <c r="U279">
        <v>0.15</v>
      </c>
      <c r="V279">
        <v>28.410200000000017</v>
      </c>
    </row>
    <row r="280" spans="1:22" x14ac:dyDescent="0.3">
      <c r="A280">
        <v>8972</v>
      </c>
      <c r="B280" t="s">
        <v>10347</v>
      </c>
      <c r="C280">
        <v>2014</v>
      </c>
      <c r="D280" s="21">
        <v>41723</v>
      </c>
      <c r="E280" s="21">
        <v>41727</v>
      </c>
      <c r="F280" t="s">
        <v>50</v>
      </c>
      <c r="G280" t="s">
        <v>5248</v>
      </c>
      <c r="H280" t="s">
        <v>5249</v>
      </c>
      <c r="I280" t="s">
        <v>26</v>
      </c>
      <c r="J280" t="s">
        <v>27</v>
      </c>
      <c r="K280" t="s">
        <v>266</v>
      </c>
      <c r="L280" t="s">
        <v>267</v>
      </c>
      <c r="M280">
        <v>10011</v>
      </c>
      <c r="N280" t="s">
        <v>148</v>
      </c>
      <c r="O280" t="s">
        <v>2580</v>
      </c>
      <c r="P280" t="s">
        <v>32</v>
      </c>
      <c r="Q280" t="s">
        <v>36</v>
      </c>
      <c r="R280" t="s">
        <v>2581</v>
      </c>
      <c r="S280">
        <v>271.76400000000001</v>
      </c>
      <c r="T280">
        <v>2</v>
      </c>
      <c r="U280">
        <v>0.1</v>
      </c>
      <c r="V280">
        <v>60.391999999999967</v>
      </c>
    </row>
    <row r="281" spans="1:22" x14ac:dyDescent="0.3">
      <c r="A281">
        <v>8968</v>
      </c>
      <c r="B281" t="s">
        <v>10344</v>
      </c>
      <c r="C281">
        <v>2013</v>
      </c>
      <c r="D281" s="21">
        <v>41582</v>
      </c>
      <c r="E281" s="21">
        <v>41586</v>
      </c>
      <c r="F281" t="s">
        <v>50</v>
      </c>
      <c r="G281" t="s">
        <v>5925</v>
      </c>
      <c r="H281" t="s">
        <v>5926</v>
      </c>
      <c r="I281" t="s">
        <v>102</v>
      </c>
      <c r="J281" t="s">
        <v>27</v>
      </c>
      <c r="K281" t="s">
        <v>146</v>
      </c>
      <c r="L281" t="s">
        <v>147</v>
      </c>
      <c r="M281">
        <v>19120</v>
      </c>
      <c r="N281" t="s">
        <v>148</v>
      </c>
      <c r="O281" t="s">
        <v>1461</v>
      </c>
      <c r="P281" t="s">
        <v>32</v>
      </c>
      <c r="Q281" t="s">
        <v>36</v>
      </c>
      <c r="R281" t="s">
        <v>1462</v>
      </c>
      <c r="S281">
        <v>470.15499999999997</v>
      </c>
      <c r="T281">
        <v>7</v>
      </c>
      <c r="U281">
        <v>0.3</v>
      </c>
      <c r="V281">
        <v>-13.432999999999993</v>
      </c>
    </row>
    <row r="282" spans="1:22" x14ac:dyDescent="0.3">
      <c r="A282">
        <v>8965</v>
      </c>
      <c r="B282" t="s">
        <v>10342</v>
      </c>
      <c r="C282">
        <v>2013</v>
      </c>
      <c r="D282" s="21">
        <v>41584</v>
      </c>
      <c r="E282" s="21">
        <v>41586</v>
      </c>
      <c r="F282" t="s">
        <v>188</v>
      </c>
      <c r="G282" t="s">
        <v>7797</v>
      </c>
      <c r="H282" t="s">
        <v>7798</v>
      </c>
      <c r="I282" t="s">
        <v>26</v>
      </c>
      <c r="J282" t="s">
        <v>27</v>
      </c>
      <c r="K282" t="s">
        <v>2978</v>
      </c>
      <c r="L282" t="s">
        <v>319</v>
      </c>
      <c r="M282">
        <v>23464</v>
      </c>
      <c r="N282" t="s">
        <v>30</v>
      </c>
      <c r="O282" t="s">
        <v>9343</v>
      </c>
      <c r="P282" t="s">
        <v>32</v>
      </c>
      <c r="Q282" t="s">
        <v>65</v>
      </c>
      <c r="R282" t="s">
        <v>9344</v>
      </c>
      <c r="S282">
        <v>756.80000000000007</v>
      </c>
      <c r="T282">
        <v>5</v>
      </c>
      <c r="U282">
        <v>0</v>
      </c>
      <c r="V282">
        <v>75.679999999999978</v>
      </c>
    </row>
    <row r="283" spans="1:22" x14ac:dyDescent="0.3">
      <c r="A283">
        <v>8963</v>
      </c>
      <c r="B283" t="s">
        <v>10342</v>
      </c>
      <c r="C283">
        <v>2013</v>
      </c>
      <c r="D283" s="21">
        <v>41584</v>
      </c>
      <c r="E283" s="21">
        <v>41586</v>
      </c>
      <c r="F283" t="s">
        <v>188</v>
      </c>
      <c r="G283" t="s">
        <v>7797</v>
      </c>
      <c r="H283" t="s">
        <v>7798</v>
      </c>
      <c r="I283" t="s">
        <v>26</v>
      </c>
      <c r="J283" t="s">
        <v>27</v>
      </c>
      <c r="K283" t="s">
        <v>2978</v>
      </c>
      <c r="L283" t="s">
        <v>319</v>
      </c>
      <c r="M283">
        <v>23464</v>
      </c>
      <c r="N283" t="s">
        <v>30</v>
      </c>
      <c r="O283" t="s">
        <v>5643</v>
      </c>
      <c r="P283" t="s">
        <v>32</v>
      </c>
      <c r="Q283" t="s">
        <v>65</v>
      </c>
      <c r="R283" t="s">
        <v>5644</v>
      </c>
      <c r="S283">
        <v>273.95999999999998</v>
      </c>
      <c r="T283">
        <v>2</v>
      </c>
      <c r="U283">
        <v>0</v>
      </c>
      <c r="V283">
        <v>71.229600000000005</v>
      </c>
    </row>
    <row r="284" spans="1:22" x14ac:dyDescent="0.3">
      <c r="A284">
        <v>283</v>
      </c>
      <c r="B284" t="s">
        <v>1048</v>
      </c>
      <c r="C284">
        <v>2012</v>
      </c>
      <c r="D284" s="21">
        <v>41215</v>
      </c>
      <c r="E284" s="21">
        <v>41219</v>
      </c>
      <c r="F284" t="s">
        <v>50</v>
      </c>
      <c r="G284" t="s">
        <v>1049</v>
      </c>
      <c r="H284" t="s">
        <v>1050</v>
      </c>
      <c r="I284" t="s">
        <v>26</v>
      </c>
      <c r="J284" t="s">
        <v>27</v>
      </c>
      <c r="K284" t="s">
        <v>42</v>
      </c>
      <c r="L284" t="s">
        <v>43</v>
      </c>
      <c r="M284">
        <v>90004</v>
      </c>
      <c r="N284" t="s">
        <v>44</v>
      </c>
      <c r="O284" t="s">
        <v>1051</v>
      </c>
      <c r="P284" t="s">
        <v>32</v>
      </c>
      <c r="Q284" t="s">
        <v>56</v>
      </c>
      <c r="R284" t="s">
        <v>1052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x14ac:dyDescent="0.3">
      <c r="A285">
        <v>8961</v>
      </c>
      <c r="B285" t="s">
        <v>10341</v>
      </c>
      <c r="C285">
        <v>2014</v>
      </c>
      <c r="D285" s="21">
        <v>41969</v>
      </c>
      <c r="E285" s="21">
        <v>41974</v>
      </c>
      <c r="F285" t="s">
        <v>50</v>
      </c>
      <c r="G285" t="s">
        <v>1699</v>
      </c>
      <c r="H285" t="s">
        <v>1700</v>
      </c>
      <c r="I285" t="s">
        <v>26</v>
      </c>
      <c r="J285" t="s">
        <v>27</v>
      </c>
      <c r="K285" t="s">
        <v>184</v>
      </c>
      <c r="L285" t="s">
        <v>104</v>
      </c>
      <c r="M285">
        <v>77070</v>
      </c>
      <c r="N285" t="s">
        <v>105</v>
      </c>
      <c r="O285" t="s">
        <v>3329</v>
      </c>
      <c r="P285" t="s">
        <v>32</v>
      </c>
      <c r="Q285" t="s">
        <v>36</v>
      </c>
      <c r="R285" t="s">
        <v>3330</v>
      </c>
      <c r="S285">
        <v>853.92999999999984</v>
      </c>
      <c r="T285">
        <v>5</v>
      </c>
      <c r="U285">
        <v>0.3</v>
      </c>
      <c r="V285">
        <v>-24.397999999999911</v>
      </c>
    </row>
    <row r="286" spans="1:22" x14ac:dyDescent="0.3">
      <c r="A286">
        <v>8957</v>
      </c>
      <c r="B286" t="s">
        <v>10340</v>
      </c>
      <c r="C286">
        <v>2014</v>
      </c>
      <c r="D286" s="21">
        <v>41999</v>
      </c>
      <c r="E286" s="21">
        <v>42002</v>
      </c>
      <c r="F286" t="s">
        <v>188</v>
      </c>
      <c r="G286" t="s">
        <v>3077</v>
      </c>
      <c r="H286" t="s">
        <v>3078</v>
      </c>
      <c r="I286" t="s">
        <v>26</v>
      </c>
      <c r="J286" t="s">
        <v>27</v>
      </c>
      <c r="K286" t="s">
        <v>2330</v>
      </c>
      <c r="L286" t="s">
        <v>54</v>
      </c>
      <c r="M286">
        <v>33012</v>
      </c>
      <c r="N286" t="s">
        <v>30</v>
      </c>
      <c r="O286" t="s">
        <v>6135</v>
      </c>
      <c r="P286" t="s">
        <v>32</v>
      </c>
      <c r="Q286" t="s">
        <v>65</v>
      </c>
      <c r="R286" t="s">
        <v>6136</v>
      </c>
      <c r="S286">
        <v>21</v>
      </c>
      <c r="T286">
        <v>3</v>
      </c>
      <c r="U286">
        <v>0.2</v>
      </c>
      <c r="V286">
        <v>5.7750000000000021</v>
      </c>
    </row>
    <row r="287" spans="1:22" x14ac:dyDescent="0.3">
      <c r="A287">
        <v>8955</v>
      </c>
      <c r="B287" t="s">
        <v>10338</v>
      </c>
      <c r="C287">
        <v>2011</v>
      </c>
      <c r="D287" s="21">
        <v>40763</v>
      </c>
      <c r="E287" s="21">
        <v>40765</v>
      </c>
      <c r="F287" t="s">
        <v>23</v>
      </c>
      <c r="G287" t="s">
        <v>3010</v>
      </c>
      <c r="H287" t="s">
        <v>3011</v>
      </c>
      <c r="I287" t="s">
        <v>26</v>
      </c>
      <c r="J287" t="s">
        <v>27</v>
      </c>
      <c r="K287" t="s">
        <v>1521</v>
      </c>
      <c r="L287" t="s">
        <v>54</v>
      </c>
      <c r="M287">
        <v>32216</v>
      </c>
      <c r="N287" t="s">
        <v>30</v>
      </c>
      <c r="O287" t="s">
        <v>4791</v>
      </c>
      <c r="P287" t="s">
        <v>32</v>
      </c>
      <c r="Q287" t="s">
        <v>33</v>
      </c>
      <c r="R287" t="s">
        <v>4792</v>
      </c>
      <c r="S287">
        <v>155.45600000000002</v>
      </c>
      <c r="T287">
        <v>4</v>
      </c>
      <c r="U287">
        <v>0.2</v>
      </c>
      <c r="V287">
        <v>-7.7727999999999895</v>
      </c>
    </row>
    <row r="288" spans="1:22" x14ac:dyDescent="0.3">
      <c r="A288">
        <v>8950</v>
      </c>
      <c r="B288" t="s">
        <v>10337</v>
      </c>
      <c r="C288">
        <v>2014</v>
      </c>
      <c r="D288" s="21">
        <v>41996</v>
      </c>
      <c r="E288" s="21">
        <v>42002</v>
      </c>
      <c r="F288" t="s">
        <v>50</v>
      </c>
      <c r="G288" t="s">
        <v>6409</v>
      </c>
      <c r="H288" t="s">
        <v>6410</v>
      </c>
      <c r="I288" t="s">
        <v>26</v>
      </c>
      <c r="J288" t="s">
        <v>27</v>
      </c>
      <c r="K288" t="s">
        <v>328</v>
      </c>
      <c r="L288" t="s">
        <v>335</v>
      </c>
      <c r="M288">
        <v>38301</v>
      </c>
      <c r="N288" t="s">
        <v>30</v>
      </c>
      <c r="O288" t="s">
        <v>1051</v>
      </c>
      <c r="P288" t="s">
        <v>32</v>
      </c>
      <c r="Q288" t="s">
        <v>56</v>
      </c>
      <c r="R288" t="s">
        <v>1052</v>
      </c>
      <c r="S288">
        <v>934.9559999999999</v>
      </c>
      <c r="T288">
        <v>6</v>
      </c>
      <c r="U288">
        <v>0.4</v>
      </c>
      <c r="V288">
        <v>-249.32159999999999</v>
      </c>
    </row>
    <row r="289" spans="1:22" x14ac:dyDescent="0.3">
      <c r="A289">
        <v>8944</v>
      </c>
      <c r="B289" t="s">
        <v>10332</v>
      </c>
      <c r="C289">
        <v>2014</v>
      </c>
      <c r="D289" s="21">
        <v>41923</v>
      </c>
      <c r="E289" s="21">
        <v>41929</v>
      </c>
      <c r="F289" t="s">
        <v>50</v>
      </c>
      <c r="G289" t="s">
        <v>5023</v>
      </c>
      <c r="H289" t="s">
        <v>5024</v>
      </c>
      <c r="I289" t="s">
        <v>26</v>
      </c>
      <c r="J289" t="s">
        <v>27</v>
      </c>
      <c r="K289" t="s">
        <v>456</v>
      </c>
      <c r="L289" t="s">
        <v>211</v>
      </c>
      <c r="M289">
        <v>60505</v>
      </c>
      <c r="N289" t="s">
        <v>105</v>
      </c>
      <c r="O289" t="s">
        <v>8382</v>
      </c>
      <c r="P289" t="s">
        <v>32</v>
      </c>
      <c r="Q289" t="s">
        <v>36</v>
      </c>
      <c r="R289" t="s">
        <v>8383</v>
      </c>
      <c r="S289">
        <v>239.358</v>
      </c>
      <c r="T289">
        <v>3</v>
      </c>
      <c r="U289">
        <v>0.3</v>
      </c>
      <c r="V289">
        <v>-47.871600000000001</v>
      </c>
    </row>
    <row r="290" spans="1:22" x14ac:dyDescent="0.3">
      <c r="A290">
        <v>8934</v>
      </c>
      <c r="B290" t="s">
        <v>10323</v>
      </c>
      <c r="C290">
        <v>2013</v>
      </c>
      <c r="D290" s="21">
        <v>41348</v>
      </c>
      <c r="E290" s="21">
        <v>41353</v>
      </c>
      <c r="F290" t="s">
        <v>50</v>
      </c>
      <c r="G290" t="s">
        <v>2167</v>
      </c>
      <c r="H290" t="s">
        <v>2168</v>
      </c>
      <c r="I290" t="s">
        <v>41</v>
      </c>
      <c r="J290" t="s">
        <v>27</v>
      </c>
      <c r="K290" t="s">
        <v>1844</v>
      </c>
      <c r="L290" t="s">
        <v>114</v>
      </c>
      <c r="M290">
        <v>54302</v>
      </c>
      <c r="N290" t="s">
        <v>105</v>
      </c>
      <c r="O290" t="s">
        <v>3505</v>
      </c>
      <c r="P290" t="s">
        <v>32</v>
      </c>
      <c r="Q290" t="s">
        <v>65</v>
      </c>
      <c r="R290" t="s">
        <v>3506</v>
      </c>
      <c r="S290">
        <v>16.739999999999998</v>
      </c>
      <c r="T290">
        <v>2</v>
      </c>
      <c r="U290">
        <v>0</v>
      </c>
      <c r="V290">
        <v>4.3523999999999994</v>
      </c>
    </row>
    <row r="291" spans="1:22" x14ac:dyDescent="0.3">
      <c r="A291">
        <v>8932</v>
      </c>
      <c r="B291" t="s">
        <v>10322</v>
      </c>
      <c r="C291">
        <v>2014</v>
      </c>
      <c r="D291" s="21">
        <v>41992</v>
      </c>
      <c r="E291" s="21">
        <v>41998</v>
      </c>
      <c r="F291" t="s">
        <v>50</v>
      </c>
      <c r="G291" t="s">
        <v>9874</v>
      </c>
      <c r="H291" t="s">
        <v>9875</v>
      </c>
      <c r="I291" t="s">
        <v>41</v>
      </c>
      <c r="J291" t="s">
        <v>27</v>
      </c>
      <c r="K291" t="s">
        <v>2548</v>
      </c>
      <c r="L291" t="s">
        <v>114</v>
      </c>
      <c r="M291">
        <v>53209</v>
      </c>
      <c r="N291" t="s">
        <v>105</v>
      </c>
      <c r="O291" t="s">
        <v>9113</v>
      </c>
      <c r="P291" t="s">
        <v>32</v>
      </c>
      <c r="Q291" t="s">
        <v>65</v>
      </c>
      <c r="R291" t="s">
        <v>9114</v>
      </c>
      <c r="S291">
        <v>99.949999999999989</v>
      </c>
      <c r="T291">
        <v>5</v>
      </c>
      <c r="U291">
        <v>0</v>
      </c>
      <c r="V291">
        <v>22.988499999999998</v>
      </c>
    </row>
    <row r="292" spans="1:22" x14ac:dyDescent="0.3">
      <c r="A292">
        <v>8930</v>
      </c>
      <c r="B292" t="s">
        <v>10321</v>
      </c>
      <c r="C292">
        <v>2012</v>
      </c>
      <c r="D292" s="21">
        <v>41012</v>
      </c>
      <c r="E292" s="21">
        <v>41016</v>
      </c>
      <c r="F292" t="s">
        <v>50</v>
      </c>
      <c r="G292" t="s">
        <v>1918</v>
      </c>
      <c r="H292" t="s">
        <v>1919</v>
      </c>
      <c r="I292" t="s">
        <v>26</v>
      </c>
      <c r="J292" t="s">
        <v>27</v>
      </c>
      <c r="K292" t="s">
        <v>1681</v>
      </c>
      <c r="L292" t="s">
        <v>104</v>
      </c>
      <c r="M292">
        <v>77340</v>
      </c>
      <c r="N292" t="s">
        <v>105</v>
      </c>
      <c r="O292" t="s">
        <v>3919</v>
      </c>
      <c r="P292" t="s">
        <v>32</v>
      </c>
      <c r="Q292" t="s">
        <v>56</v>
      </c>
      <c r="R292" t="s">
        <v>3920</v>
      </c>
      <c r="S292">
        <v>211.37199999999999</v>
      </c>
      <c r="T292">
        <v>2</v>
      </c>
      <c r="U292">
        <v>0.3</v>
      </c>
      <c r="V292">
        <v>-45.294000000000011</v>
      </c>
    </row>
    <row r="293" spans="1:22" x14ac:dyDescent="0.3">
      <c r="A293">
        <v>8929</v>
      </c>
      <c r="B293" t="s">
        <v>10321</v>
      </c>
      <c r="C293">
        <v>2012</v>
      </c>
      <c r="D293" s="21">
        <v>41012</v>
      </c>
      <c r="E293" s="21">
        <v>41016</v>
      </c>
      <c r="F293" t="s">
        <v>50</v>
      </c>
      <c r="G293" t="s">
        <v>1918</v>
      </c>
      <c r="H293" t="s">
        <v>1919</v>
      </c>
      <c r="I293" t="s">
        <v>26</v>
      </c>
      <c r="J293" t="s">
        <v>27</v>
      </c>
      <c r="K293" t="s">
        <v>1681</v>
      </c>
      <c r="L293" t="s">
        <v>104</v>
      </c>
      <c r="M293">
        <v>77340</v>
      </c>
      <c r="N293" t="s">
        <v>105</v>
      </c>
      <c r="O293" t="s">
        <v>2186</v>
      </c>
      <c r="P293" t="s">
        <v>32</v>
      </c>
      <c r="Q293" t="s">
        <v>56</v>
      </c>
      <c r="R293" t="s">
        <v>2187</v>
      </c>
      <c r="S293">
        <v>609.9799999999999</v>
      </c>
      <c r="T293">
        <v>4</v>
      </c>
      <c r="U293">
        <v>0.3</v>
      </c>
      <c r="V293">
        <v>-113.28200000000004</v>
      </c>
    </row>
    <row r="294" spans="1:22" x14ac:dyDescent="0.3">
      <c r="A294">
        <v>293</v>
      </c>
      <c r="B294" t="s">
        <v>1067</v>
      </c>
      <c r="C294">
        <v>2013</v>
      </c>
      <c r="D294" s="21">
        <v>41599</v>
      </c>
      <c r="E294" s="21">
        <v>41603</v>
      </c>
      <c r="F294" t="s">
        <v>23</v>
      </c>
      <c r="G294" t="s">
        <v>1068</v>
      </c>
      <c r="H294" t="s">
        <v>1069</v>
      </c>
      <c r="I294" t="s">
        <v>102</v>
      </c>
      <c r="J294" t="s">
        <v>27</v>
      </c>
      <c r="K294" t="s">
        <v>497</v>
      </c>
      <c r="L294" t="s">
        <v>498</v>
      </c>
      <c r="M294">
        <v>43229</v>
      </c>
      <c r="N294" t="s">
        <v>148</v>
      </c>
      <c r="O294" t="s">
        <v>1076</v>
      </c>
      <c r="P294" t="s">
        <v>32</v>
      </c>
      <c r="Q294" t="s">
        <v>33</v>
      </c>
      <c r="R294" t="s">
        <v>1077</v>
      </c>
      <c r="S294">
        <v>86.97</v>
      </c>
      <c r="T294">
        <v>3</v>
      </c>
      <c r="U294">
        <v>0.5</v>
      </c>
      <c r="V294">
        <v>-48.703199999999995</v>
      </c>
    </row>
    <row r="295" spans="1:22" x14ac:dyDescent="0.3">
      <c r="A295">
        <v>294</v>
      </c>
      <c r="B295" t="s">
        <v>1078</v>
      </c>
      <c r="C295">
        <v>2011</v>
      </c>
      <c r="D295" s="21">
        <v>40903</v>
      </c>
      <c r="E295" s="21">
        <v>40905</v>
      </c>
      <c r="F295" t="s">
        <v>188</v>
      </c>
      <c r="G295" t="s">
        <v>1079</v>
      </c>
      <c r="H295" t="s">
        <v>1080</v>
      </c>
      <c r="I295" t="s">
        <v>41</v>
      </c>
      <c r="J295" t="s">
        <v>27</v>
      </c>
      <c r="K295" t="s">
        <v>1081</v>
      </c>
      <c r="L295" t="s">
        <v>457</v>
      </c>
      <c r="M295">
        <v>80906</v>
      </c>
      <c r="N295" t="s">
        <v>44</v>
      </c>
      <c r="O295" t="s">
        <v>1082</v>
      </c>
      <c r="P295" t="s">
        <v>32</v>
      </c>
      <c r="Q295" t="s">
        <v>65</v>
      </c>
      <c r="R295" t="s">
        <v>1083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">
      <c r="A296">
        <v>295</v>
      </c>
      <c r="B296" t="s">
        <v>1078</v>
      </c>
      <c r="C296">
        <v>2011</v>
      </c>
      <c r="D296" s="21">
        <v>40903</v>
      </c>
      <c r="E296" s="21">
        <v>40905</v>
      </c>
      <c r="F296" t="s">
        <v>188</v>
      </c>
      <c r="G296" t="s">
        <v>1079</v>
      </c>
      <c r="H296" t="s">
        <v>1080</v>
      </c>
      <c r="I296" t="s">
        <v>41</v>
      </c>
      <c r="J296" t="s">
        <v>27</v>
      </c>
      <c r="K296" t="s">
        <v>1081</v>
      </c>
      <c r="L296" t="s">
        <v>457</v>
      </c>
      <c r="M296">
        <v>80906</v>
      </c>
      <c r="N296" t="s">
        <v>44</v>
      </c>
      <c r="O296" t="s">
        <v>1084</v>
      </c>
      <c r="P296" t="s">
        <v>32</v>
      </c>
      <c r="Q296" t="s">
        <v>36</v>
      </c>
      <c r="R296" t="s">
        <v>1085</v>
      </c>
      <c r="S296">
        <v>230.35200000000003</v>
      </c>
      <c r="T296">
        <v>3</v>
      </c>
      <c r="U296">
        <v>0.2</v>
      </c>
      <c r="V296">
        <v>20.155800000000013</v>
      </c>
    </row>
    <row r="297" spans="1:22" x14ac:dyDescent="0.3">
      <c r="A297">
        <v>296</v>
      </c>
      <c r="B297" t="s">
        <v>1078</v>
      </c>
      <c r="C297">
        <v>2011</v>
      </c>
      <c r="D297" s="21">
        <v>40903</v>
      </c>
      <c r="E297" s="21">
        <v>40905</v>
      </c>
      <c r="F297" t="s">
        <v>188</v>
      </c>
      <c r="G297" t="s">
        <v>1079</v>
      </c>
      <c r="H297" t="s">
        <v>1080</v>
      </c>
      <c r="I297" t="s">
        <v>41</v>
      </c>
      <c r="J297" t="s">
        <v>27</v>
      </c>
      <c r="K297" t="s">
        <v>1081</v>
      </c>
      <c r="L297" t="s">
        <v>457</v>
      </c>
      <c r="M297">
        <v>80906</v>
      </c>
      <c r="N297" t="s">
        <v>44</v>
      </c>
      <c r="O297" t="s">
        <v>1086</v>
      </c>
      <c r="P297" t="s">
        <v>32</v>
      </c>
      <c r="Q297" t="s">
        <v>65</v>
      </c>
      <c r="R297" t="s">
        <v>1087</v>
      </c>
      <c r="S297">
        <v>218.35200000000003</v>
      </c>
      <c r="T297">
        <v>3</v>
      </c>
      <c r="U297">
        <v>0.2</v>
      </c>
      <c r="V297">
        <v>-24.564599999999999</v>
      </c>
    </row>
    <row r="298" spans="1:22" x14ac:dyDescent="0.3">
      <c r="A298">
        <v>8927</v>
      </c>
      <c r="B298" t="s">
        <v>10317</v>
      </c>
      <c r="C298">
        <v>2013</v>
      </c>
      <c r="D298" s="21">
        <v>41304</v>
      </c>
      <c r="E298" s="21">
        <v>41308</v>
      </c>
      <c r="F298" t="s">
        <v>50</v>
      </c>
      <c r="G298" t="s">
        <v>5879</v>
      </c>
      <c r="H298" t="s">
        <v>5880</v>
      </c>
      <c r="I298" t="s">
        <v>26</v>
      </c>
      <c r="J298" t="s">
        <v>27</v>
      </c>
      <c r="K298" t="s">
        <v>3101</v>
      </c>
      <c r="L298" t="s">
        <v>211</v>
      </c>
      <c r="M298">
        <v>61107</v>
      </c>
      <c r="N298" t="s">
        <v>105</v>
      </c>
      <c r="O298" t="s">
        <v>1896</v>
      </c>
      <c r="P298" t="s">
        <v>32</v>
      </c>
      <c r="Q298" t="s">
        <v>56</v>
      </c>
      <c r="R298" t="s">
        <v>1897</v>
      </c>
      <c r="S298">
        <v>626.09999999999991</v>
      </c>
      <c r="T298">
        <v>3</v>
      </c>
      <c r="U298">
        <v>0.5</v>
      </c>
      <c r="V298">
        <v>-538.44600000000003</v>
      </c>
    </row>
    <row r="299" spans="1:22" x14ac:dyDescent="0.3">
      <c r="A299">
        <v>8923</v>
      </c>
      <c r="B299" t="s">
        <v>10314</v>
      </c>
      <c r="C299">
        <v>2013</v>
      </c>
      <c r="D299" s="21">
        <v>41552</v>
      </c>
      <c r="E299" s="21">
        <v>41556</v>
      </c>
      <c r="F299" t="s">
        <v>50</v>
      </c>
      <c r="G299" t="s">
        <v>6638</v>
      </c>
      <c r="H299" t="s">
        <v>6639</v>
      </c>
      <c r="I299" t="s">
        <v>41</v>
      </c>
      <c r="J299" t="s">
        <v>27</v>
      </c>
      <c r="K299" t="s">
        <v>10315</v>
      </c>
      <c r="L299" t="s">
        <v>54</v>
      </c>
      <c r="M299">
        <v>33134</v>
      </c>
      <c r="N299" t="s">
        <v>30</v>
      </c>
      <c r="O299" t="s">
        <v>2989</v>
      </c>
      <c r="P299" t="s">
        <v>32</v>
      </c>
      <c r="Q299" t="s">
        <v>65</v>
      </c>
      <c r="R299" t="s">
        <v>2990</v>
      </c>
      <c r="S299">
        <v>11.568000000000001</v>
      </c>
      <c r="T299">
        <v>3</v>
      </c>
      <c r="U299">
        <v>0.2</v>
      </c>
      <c r="V299">
        <v>2.6028000000000011</v>
      </c>
    </row>
    <row r="300" spans="1:22" x14ac:dyDescent="0.3">
      <c r="A300">
        <v>8920</v>
      </c>
      <c r="B300" t="s">
        <v>10312</v>
      </c>
      <c r="C300">
        <v>2011</v>
      </c>
      <c r="D300" s="21">
        <v>40635</v>
      </c>
      <c r="E300" s="21">
        <v>40641</v>
      </c>
      <c r="F300" t="s">
        <v>50</v>
      </c>
      <c r="G300" t="s">
        <v>6638</v>
      </c>
      <c r="H300" t="s">
        <v>6639</v>
      </c>
      <c r="I300" t="s">
        <v>41</v>
      </c>
      <c r="J300" t="s">
        <v>27</v>
      </c>
      <c r="K300" t="s">
        <v>2978</v>
      </c>
      <c r="L300" t="s">
        <v>319</v>
      </c>
      <c r="M300">
        <v>23464</v>
      </c>
      <c r="N300" t="s">
        <v>30</v>
      </c>
      <c r="O300" t="s">
        <v>8240</v>
      </c>
      <c r="P300" t="s">
        <v>32</v>
      </c>
      <c r="Q300" t="s">
        <v>65</v>
      </c>
      <c r="R300" t="s">
        <v>8241</v>
      </c>
      <c r="S300">
        <v>177.68</v>
      </c>
      <c r="T300">
        <v>2</v>
      </c>
      <c r="U300">
        <v>0</v>
      </c>
      <c r="V300">
        <v>46.196799999999996</v>
      </c>
    </row>
    <row r="301" spans="1:22" x14ac:dyDescent="0.3">
      <c r="A301">
        <v>8903</v>
      </c>
      <c r="B301" t="s">
        <v>10305</v>
      </c>
      <c r="C301">
        <v>2013</v>
      </c>
      <c r="D301" s="21">
        <v>41426</v>
      </c>
      <c r="E301" s="21">
        <v>41430</v>
      </c>
      <c r="F301" t="s">
        <v>50</v>
      </c>
      <c r="G301" t="s">
        <v>3723</v>
      </c>
      <c r="H301" t="s">
        <v>3724</v>
      </c>
      <c r="I301" t="s">
        <v>26</v>
      </c>
      <c r="J301" t="s">
        <v>27</v>
      </c>
      <c r="K301" t="s">
        <v>357</v>
      </c>
      <c r="L301" t="s">
        <v>211</v>
      </c>
      <c r="M301">
        <v>62521</v>
      </c>
      <c r="N301" t="s">
        <v>105</v>
      </c>
      <c r="O301" t="s">
        <v>6128</v>
      </c>
      <c r="P301" t="s">
        <v>32</v>
      </c>
      <c r="Q301" t="s">
        <v>36</v>
      </c>
      <c r="R301" t="s">
        <v>6129</v>
      </c>
      <c r="S301">
        <v>191.07899999999998</v>
      </c>
      <c r="T301">
        <v>3</v>
      </c>
      <c r="U301">
        <v>0.3</v>
      </c>
      <c r="V301">
        <v>-38.215799999999973</v>
      </c>
    </row>
    <row r="302" spans="1:22" x14ac:dyDescent="0.3">
      <c r="A302">
        <v>8901</v>
      </c>
      <c r="B302" t="s">
        <v>10305</v>
      </c>
      <c r="C302">
        <v>2013</v>
      </c>
      <c r="D302" s="21">
        <v>41426</v>
      </c>
      <c r="E302" s="21">
        <v>41430</v>
      </c>
      <c r="F302" t="s">
        <v>50</v>
      </c>
      <c r="G302" t="s">
        <v>3723</v>
      </c>
      <c r="H302" t="s">
        <v>3724</v>
      </c>
      <c r="I302" t="s">
        <v>26</v>
      </c>
      <c r="J302" t="s">
        <v>27</v>
      </c>
      <c r="K302" t="s">
        <v>357</v>
      </c>
      <c r="L302" t="s">
        <v>211</v>
      </c>
      <c r="M302">
        <v>62521</v>
      </c>
      <c r="N302" t="s">
        <v>105</v>
      </c>
      <c r="O302" t="s">
        <v>9797</v>
      </c>
      <c r="P302" t="s">
        <v>32</v>
      </c>
      <c r="Q302" t="s">
        <v>65</v>
      </c>
      <c r="R302" t="s">
        <v>9798</v>
      </c>
      <c r="S302">
        <v>32.064</v>
      </c>
      <c r="T302">
        <v>3</v>
      </c>
      <c r="U302">
        <v>0.6</v>
      </c>
      <c r="V302">
        <v>-12.825599999999994</v>
      </c>
    </row>
    <row r="303" spans="1:22" x14ac:dyDescent="0.3">
      <c r="A303">
        <v>302</v>
      </c>
      <c r="B303" t="s">
        <v>1092</v>
      </c>
      <c r="C303">
        <v>2013</v>
      </c>
      <c r="D303" s="21">
        <v>41576</v>
      </c>
      <c r="E303" s="21">
        <v>41582</v>
      </c>
      <c r="F303" t="s">
        <v>50</v>
      </c>
      <c r="G303" t="s">
        <v>581</v>
      </c>
      <c r="H303" t="s">
        <v>582</v>
      </c>
      <c r="I303" t="s">
        <v>41</v>
      </c>
      <c r="J303" t="s">
        <v>27</v>
      </c>
      <c r="K303" t="s">
        <v>1093</v>
      </c>
      <c r="L303" t="s">
        <v>788</v>
      </c>
      <c r="M303">
        <v>7109</v>
      </c>
      <c r="N303" t="s">
        <v>148</v>
      </c>
      <c r="O303" t="s">
        <v>1100</v>
      </c>
      <c r="P303" t="s">
        <v>32</v>
      </c>
      <c r="Q303" t="s">
        <v>65</v>
      </c>
      <c r="R303" t="s">
        <v>1101</v>
      </c>
      <c r="S303">
        <v>77.599999999999994</v>
      </c>
      <c r="T303">
        <v>4</v>
      </c>
      <c r="U303">
        <v>0</v>
      </c>
      <c r="V303">
        <v>38.023999999999994</v>
      </c>
    </row>
    <row r="304" spans="1:22" x14ac:dyDescent="0.3">
      <c r="A304">
        <v>8895</v>
      </c>
      <c r="B304" t="s">
        <v>10303</v>
      </c>
      <c r="C304">
        <v>2013</v>
      </c>
      <c r="D304" s="21">
        <v>41502</v>
      </c>
      <c r="E304" s="21">
        <v>41509</v>
      </c>
      <c r="F304" t="s">
        <v>50</v>
      </c>
      <c r="G304" t="s">
        <v>1870</v>
      </c>
      <c r="H304" t="s">
        <v>1871</v>
      </c>
      <c r="I304" t="s">
        <v>26</v>
      </c>
      <c r="J304" t="s">
        <v>27</v>
      </c>
      <c r="K304" t="s">
        <v>42</v>
      </c>
      <c r="L304" t="s">
        <v>43</v>
      </c>
      <c r="M304">
        <v>90004</v>
      </c>
      <c r="N304" t="s">
        <v>44</v>
      </c>
      <c r="O304" t="s">
        <v>2238</v>
      </c>
      <c r="P304" t="s">
        <v>32</v>
      </c>
      <c r="Q304" t="s">
        <v>65</v>
      </c>
      <c r="R304" t="s">
        <v>2239</v>
      </c>
      <c r="S304">
        <v>312.03000000000003</v>
      </c>
      <c r="T304">
        <v>3</v>
      </c>
      <c r="U304">
        <v>0</v>
      </c>
      <c r="V304">
        <v>43.684200000000018</v>
      </c>
    </row>
    <row r="305" spans="1:22" x14ac:dyDescent="0.3">
      <c r="A305">
        <v>304</v>
      </c>
      <c r="B305" t="s">
        <v>1104</v>
      </c>
      <c r="C305">
        <v>2014</v>
      </c>
      <c r="D305" s="21">
        <v>41963</v>
      </c>
      <c r="E305" s="21">
        <v>41967</v>
      </c>
      <c r="F305" t="s">
        <v>50</v>
      </c>
      <c r="G305" t="s">
        <v>859</v>
      </c>
      <c r="H305" t="s">
        <v>860</v>
      </c>
      <c r="I305" t="s">
        <v>26</v>
      </c>
      <c r="J305" t="s">
        <v>27</v>
      </c>
      <c r="K305" t="s">
        <v>303</v>
      </c>
      <c r="L305" t="s">
        <v>211</v>
      </c>
      <c r="M305">
        <v>60623</v>
      </c>
      <c r="N305" t="s">
        <v>105</v>
      </c>
      <c r="O305" t="s">
        <v>1105</v>
      </c>
      <c r="P305" t="s">
        <v>32</v>
      </c>
      <c r="Q305" t="s">
        <v>56</v>
      </c>
      <c r="R305" t="s">
        <v>1106</v>
      </c>
      <c r="S305">
        <v>219.07500000000002</v>
      </c>
      <c r="T305">
        <v>3</v>
      </c>
      <c r="U305">
        <v>0.5</v>
      </c>
      <c r="V305">
        <v>-131.44500000000005</v>
      </c>
    </row>
    <row r="306" spans="1:22" x14ac:dyDescent="0.3">
      <c r="A306">
        <v>305</v>
      </c>
      <c r="B306" t="s">
        <v>1107</v>
      </c>
      <c r="C306">
        <v>2012</v>
      </c>
      <c r="D306" s="21">
        <v>41033</v>
      </c>
      <c r="E306" s="21">
        <v>41038</v>
      </c>
      <c r="F306" t="s">
        <v>23</v>
      </c>
      <c r="G306" t="s">
        <v>1108</v>
      </c>
      <c r="H306" t="s">
        <v>1109</v>
      </c>
      <c r="I306" t="s">
        <v>41</v>
      </c>
      <c r="J306" t="s">
        <v>27</v>
      </c>
      <c r="K306" t="s">
        <v>266</v>
      </c>
      <c r="L306" t="s">
        <v>267</v>
      </c>
      <c r="M306">
        <v>10024</v>
      </c>
      <c r="N306" t="s">
        <v>148</v>
      </c>
      <c r="O306" t="s">
        <v>1110</v>
      </c>
      <c r="P306" t="s">
        <v>32</v>
      </c>
      <c r="Q306" t="s">
        <v>65</v>
      </c>
      <c r="R306" t="s">
        <v>1111</v>
      </c>
      <c r="S306">
        <v>26.8</v>
      </c>
      <c r="T306">
        <v>2</v>
      </c>
      <c r="U306">
        <v>0</v>
      </c>
      <c r="V306">
        <v>12.863999999999999</v>
      </c>
    </row>
    <row r="307" spans="1:22" x14ac:dyDescent="0.3">
      <c r="A307">
        <v>8894</v>
      </c>
      <c r="B307" t="s">
        <v>10302</v>
      </c>
      <c r="C307">
        <v>2011</v>
      </c>
      <c r="D307" s="21">
        <v>40760</v>
      </c>
      <c r="E307" s="21">
        <v>40767</v>
      </c>
      <c r="F307" t="s">
        <v>50</v>
      </c>
      <c r="G307" t="s">
        <v>449</v>
      </c>
      <c r="H307" t="s">
        <v>450</v>
      </c>
      <c r="I307" t="s">
        <v>26</v>
      </c>
      <c r="J307" t="s">
        <v>27</v>
      </c>
      <c r="K307" t="s">
        <v>8997</v>
      </c>
      <c r="L307" t="s">
        <v>104</v>
      </c>
      <c r="M307">
        <v>77590</v>
      </c>
      <c r="N307" t="s">
        <v>105</v>
      </c>
      <c r="O307" t="s">
        <v>4429</v>
      </c>
      <c r="P307" t="s">
        <v>32</v>
      </c>
      <c r="Q307" t="s">
        <v>56</v>
      </c>
      <c r="R307" t="s">
        <v>4430</v>
      </c>
      <c r="S307">
        <v>489.22999999999996</v>
      </c>
      <c r="T307">
        <v>2</v>
      </c>
      <c r="U307">
        <v>0.3</v>
      </c>
      <c r="V307">
        <v>41.933999999999997</v>
      </c>
    </row>
    <row r="308" spans="1:22" x14ac:dyDescent="0.3">
      <c r="A308">
        <v>8893</v>
      </c>
      <c r="B308" t="s">
        <v>10301</v>
      </c>
      <c r="C308">
        <v>2012</v>
      </c>
      <c r="D308" s="21">
        <v>41244</v>
      </c>
      <c r="E308" s="21">
        <v>41249</v>
      </c>
      <c r="F308" t="s">
        <v>50</v>
      </c>
      <c r="G308" t="s">
        <v>9817</v>
      </c>
      <c r="H308" t="s">
        <v>9818</v>
      </c>
      <c r="I308" t="s">
        <v>102</v>
      </c>
      <c r="J308" t="s">
        <v>27</v>
      </c>
      <c r="K308" t="s">
        <v>947</v>
      </c>
      <c r="L308" t="s">
        <v>43</v>
      </c>
      <c r="M308">
        <v>92037</v>
      </c>
      <c r="N308" t="s">
        <v>44</v>
      </c>
      <c r="O308" t="s">
        <v>3400</v>
      </c>
      <c r="P308" t="s">
        <v>32</v>
      </c>
      <c r="Q308" t="s">
        <v>36</v>
      </c>
      <c r="R308" t="s">
        <v>3401</v>
      </c>
      <c r="S308">
        <v>2676.672</v>
      </c>
      <c r="T308">
        <v>9</v>
      </c>
      <c r="U308">
        <v>0.2</v>
      </c>
      <c r="V308">
        <v>267.66720000000009</v>
      </c>
    </row>
    <row r="309" spans="1:22" x14ac:dyDescent="0.3">
      <c r="A309">
        <v>8892</v>
      </c>
      <c r="B309" t="s">
        <v>10300</v>
      </c>
      <c r="C309">
        <v>2013</v>
      </c>
      <c r="D309" s="21">
        <v>41534</v>
      </c>
      <c r="E309" s="21">
        <v>41536</v>
      </c>
      <c r="F309" t="s">
        <v>188</v>
      </c>
      <c r="G309" t="s">
        <v>1117</v>
      </c>
      <c r="H309" t="s">
        <v>1118</v>
      </c>
      <c r="I309" t="s">
        <v>102</v>
      </c>
      <c r="J309" t="s">
        <v>27</v>
      </c>
      <c r="K309" t="s">
        <v>497</v>
      </c>
      <c r="L309" t="s">
        <v>1272</v>
      </c>
      <c r="M309">
        <v>31907</v>
      </c>
      <c r="N309" t="s">
        <v>30</v>
      </c>
      <c r="O309" t="s">
        <v>304</v>
      </c>
      <c r="P309" t="s">
        <v>32</v>
      </c>
      <c r="Q309" t="s">
        <v>36</v>
      </c>
      <c r="R309" t="s">
        <v>305</v>
      </c>
      <c r="S309">
        <v>121.78</v>
      </c>
      <c r="T309">
        <v>2</v>
      </c>
      <c r="U309">
        <v>0</v>
      </c>
      <c r="V309">
        <v>30.444999999999993</v>
      </c>
    </row>
    <row r="310" spans="1:22" x14ac:dyDescent="0.3">
      <c r="A310">
        <v>8889</v>
      </c>
      <c r="B310" t="s">
        <v>10298</v>
      </c>
      <c r="C310">
        <v>2014</v>
      </c>
      <c r="D310" s="21">
        <v>41975</v>
      </c>
      <c r="E310" s="21">
        <v>41981</v>
      </c>
      <c r="F310" t="s">
        <v>50</v>
      </c>
      <c r="G310" t="s">
        <v>4479</v>
      </c>
      <c r="H310" t="s">
        <v>4480</v>
      </c>
      <c r="I310" t="s">
        <v>102</v>
      </c>
      <c r="J310" t="s">
        <v>27</v>
      </c>
      <c r="K310" t="s">
        <v>5025</v>
      </c>
      <c r="L310" t="s">
        <v>43</v>
      </c>
      <c r="M310">
        <v>95207</v>
      </c>
      <c r="N310" t="s">
        <v>44</v>
      </c>
      <c r="O310" t="s">
        <v>2263</v>
      </c>
      <c r="P310" t="s">
        <v>32</v>
      </c>
      <c r="Q310" t="s">
        <v>65</v>
      </c>
      <c r="R310" t="s">
        <v>2264</v>
      </c>
      <c r="S310">
        <v>629.64</v>
      </c>
      <c r="T310">
        <v>9</v>
      </c>
      <c r="U310">
        <v>0</v>
      </c>
      <c r="V310">
        <v>107.03879999999994</v>
      </c>
    </row>
    <row r="311" spans="1:22" x14ac:dyDescent="0.3">
      <c r="A311">
        <v>310</v>
      </c>
      <c r="B311" t="s">
        <v>1130</v>
      </c>
      <c r="C311">
        <v>2013</v>
      </c>
      <c r="D311" s="21">
        <v>41530</v>
      </c>
      <c r="E311" s="21">
        <v>41532</v>
      </c>
      <c r="F311" t="s">
        <v>23</v>
      </c>
      <c r="G311" t="s">
        <v>1131</v>
      </c>
      <c r="H311" t="s">
        <v>1132</v>
      </c>
      <c r="I311" t="s">
        <v>41</v>
      </c>
      <c r="J311" t="s">
        <v>27</v>
      </c>
      <c r="K311" t="s">
        <v>1133</v>
      </c>
      <c r="L311" t="s">
        <v>457</v>
      </c>
      <c r="M311">
        <v>80004</v>
      </c>
      <c r="N311" t="s">
        <v>44</v>
      </c>
      <c r="O311" t="s">
        <v>1134</v>
      </c>
      <c r="P311" t="s">
        <v>32</v>
      </c>
      <c r="Q311" t="s">
        <v>65</v>
      </c>
      <c r="R311" t="s">
        <v>1135</v>
      </c>
      <c r="S311">
        <v>15.136000000000003</v>
      </c>
      <c r="T311">
        <v>4</v>
      </c>
      <c r="U311">
        <v>0.2</v>
      </c>
      <c r="V311">
        <v>3.5948000000000011</v>
      </c>
    </row>
    <row r="312" spans="1:22" x14ac:dyDescent="0.3">
      <c r="A312">
        <v>311</v>
      </c>
      <c r="B312" t="s">
        <v>1130</v>
      </c>
      <c r="C312">
        <v>2013</v>
      </c>
      <c r="D312" s="21">
        <v>41530</v>
      </c>
      <c r="E312" s="21">
        <v>41532</v>
      </c>
      <c r="F312" t="s">
        <v>23</v>
      </c>
      <c r="G312" t="s">
        <v>1131</v>
      </c>
      <c r="H312" t="s">
        <v>1132</v>
      </c>
      <c r="I312" t="s">
        <v>41</v>
      </c>
      <c r="J312" t="s">
        <v>27</v>
      </c>
      <c r="K312" t="s">
        <v>1133</v>
      </c>
      <c r="L312" t="s">
        <v>457</v>
      </c>
      <c r="M312">
        <v>80004</v>
      </c>
      <c r="N312" t="s">
        <v>44</v>
      </c>
      <c r="O312" t="s">
        <v>1136</v>
      </c>
      <c r="P312" t="s">
        <v>32</v>
      </c>
      <c r="Q312" t="s">
        <v>36</v>
      </c>
      <c r="R312" t="s">
        <v>1137</v>
      </c>
      <c r="S312">
        <v>466.76800000000003</v>
      </c>
      <c r="T312">
        <v>2</v>
      </c>
      <c r="U312">
        <v>0.2</v>
      </c>
      <c r="V312">
        <v>52.511399999999981</v>
      </c>
    </row>
    <row r="313" spans="1:22" x14ac:dyDescent="0.3">
      <c r="A313">
        <v>312</v>
      </c>
      <c r="B313" t="s">
        <v>1130</v>
      </c>
      <c r="C313">
        <v>2013</v>
      </c>
      <c r="D313" s="21">
        <v>41530</v>
      </c>
      <c r="E313" s="21">
        <v>41532</v>
      </c>
      <c r="F313" t="s">
        <v>23</v>
      </c>
      <c r="G313" t="s">
        <v>1131</v>
      </c>
      <c r="H313" t="s">
        <v>1132</v>
      </c>
      <c r="I313" t="s">
        <v>41</v>
      </c>
      <c r="J313" t="s">
        <v>27</v>
      </c>
      <c r="K313" t="s">
        <v>1133</v>
      </c>
      <c r="L313" t="s">
        <v>457</v>
      </c>
      <c r="M313">
        <v>80004</v>
      </c>
      <c r="N313" t="s">
        <v>44</v>
      </c>
      <c r="O313" t="s">
        <v>1138</v>
      </c>
      <c r="P313" t="s">
        <v>32</v>
      </c>
      <c r="Q313" t="s">
        <v>65</v>
      </c>
      <c r="R313" t="s">
        <v>1139</v>
      </c>
      <c r="S313">
        <v>15.231999999999999</v>
      </c>
      <c r="T313">
        <v>1</v>
      </c>
      <c r="U313">
        <v>0.2</v>
      </c>
      <c r="V313">
        <v>1.7135999999999978</v>
      </c>
    </row>
    <row r="314" spans="1:22" x14ac:dyDescent="0.3">
      <c r="A314">
        <v>8871</v>
      </c>
      <c r="B314" t="s">
        <v>10284</v>
      </c>
      <c r="C314">
        <v>2014</v>
      </c>
      <c r="D314" s="21">
        <v>41975</v>
      </c>
      <c r="E314" s="21">
        <v>41980</v>
      </c>
      <c r="F314" t="s">
        <v>50</v>
      </c>
      <c r="G314" t="s">
        <v>584</v>
      </c>
      <c r="H314" t="s">
        <v>585</v>
      </c>
      <c r="I314" t="s">
        <v>41</v>
      </c>
      <c r="J314" t="s">
        <v>27</v>
      </c>
      <c r="K314" t="s">
        <v>95</v>
      </c>
      <c r="L314" t="s">
        <v>96</v>
      </c>
      <c r="M314">
        <v>98105</v>
      </c>
      <c r="N314" t="s">
        <v>44</v>
      </c>
      <c r="O314" t="s">
        <v>1284</v>
      </c>
      <c r="P314" t="s">
        <v>32</v>
      </c>
      <c r="Q314" t="s">
        <v>65</v>
      </c>
      <c r="R314" t="s">
        <v>1285</v>
      </c>
      <c r="S314">
        <v>70.679999999999993</v>
      </c>
      <c r="T314">
        <v>12</v>
      </c>
      <c r="U314">
        <v>0</v>
      </c>
      <c r="V314">
        <v>31.099200000000003</v>
      </c>
    </row>
    <row r="315" spans="1:22" x14ac:dyDescent="0.3">
      <c r="A315">
        <v>314</v>
      </c>
      <c r="B315" t="s">
        <v>1142</v>
      </c>
      <c r="C315">
        <v>2011</v>
      </c>
      <c r="D315" s="21">
        <v>40813</v>
      </c>
      <c r="E315" s="21">
        <v>40819</v>
      </c>
      <c r="F315" t="s">
        <v>50</v>
      </c>
      <c r="G315" t="s">
        <v>1143</v>
      </c>
      <c r="H315" t="s">
        <v>1144</v>
      </c>
      <c r="I315" t="s">
        <v>41</v>
      </c>
      <c r="J315" t="s">
        <v>27</v>
      </c>
      <c r="K315" t="s">
        <v>1145</v>
      </c>
      <c r="L315" t="s">
        <v>788</v>
      </c>
      <c r="M315">
        <v>7601</v>
      </c>
      <c r="N315" t="s">
        <v>148</v>
      </c>
      <c r="O315" t="s">
        <v>1146</v>
      </c>
      <c r="P315" t="s">
        <v>32</v>
      </c>
      <c r="Q315" t="s">
        <v>65</v>
      </c>
      <c r="R315" t="s">
        <v>1147</v>
      </c>
      <c r="S315">
        <v>87.539999999999992</v>
      </c>
      <c r="T315">
        <v>3</v>
      </c>
      <c r="U315">
        <v>0</v>
      </c>
      <c r="V315">
        <v>37.642200000000003</v>
      </c>
    </row>
    <row r="316" spans="1:22" x14ac:dyDescent="0.3">
      <c r="A316">
        <v>8867</v>
      </c>
      <c r="B316" t="s">
        <v>10282</v>
      </c>
      <c r="C316">
        <v>2011</v>
      </c>
      <c r="D316" s="21">
        <v>40806</v>
      </c>
      <c r="E316" s="21">
        <v>40809</v>
      </c>
      <c r="F316" t="s">
        <v>188</v>
      </c>
      <c r="G316" t="s">
        <v>8354</v>
      </c>
      <c r="H316" t="s">
        <v>8355</v>
      </c>
      <c r="I316" t="s">
        <v>26</v>
      </c>
      <c r="J316" t="s">
        <v>27</v>
      </c>
      <c r="K316" t="s">
        <v>303</v>
      </c>
      <c r="L316" t="s">
        <v>211</v>
      </c>
      <c r="M316">
        <v>60653</v>
      </c>
      <c r="N316" t="s">
        <v>105</v>
      </c>
      <c r="O316" t="s">
        <v>7052</v>
      </c>
      <c r="P316" t="s">
        <v>32</v>
      </c>
      <c r="Q316" t="s">
        <v>33</v>
      </c>
      <c r="R316" t="s">
        <v>7053</v>
      </c>
      <c r="S316">
        <v>493.42999999999995</v>
      </c>
      <c r="T316">
        <v>5</v>
      </c>
      <c r="U316">
        <v>0.3</v>
      </c>
      <c r="V316">
        <v>-70.489999999999981</v>
      </c>
    </row>
    <row r="317" spans="1:22" x14ac:dyDescent="0.3">
      <c r="A317">
        <v>8862</v>
      </c>
      <c r="B317" t="s">
        <v>10280</v>
      </c>
      <c r="C317">
        <v>2012</v>
      </c>
      <c r="D317" s="21">
        <v>41163</v>
      </c>
      <c r="E317" s="21">
        <v>41170</v>
      </c>
      <c r="F317" t="s">
        <v>50</v>
      </c>
      <c r="G317" t="s">
        <v>3155</v>
      </c>
      <c r="H317" t="s">
        <v>3156</v>
      </c>
      <c r="I317" t="s">
        <v>102</v>
      </c>
      <c r="J317" t="s">
        <v>27</v>
      </c>
      <c r="K317" t="s">
        <v>4824</v>
      </c>
      <c r="L317" t="s">
        <v>788</v>
      </c>
      <c r="M317">
        <v>7501</v>
      </c>
      <c r="N317" t="s">
        <v>148</v>
      </c>
      <c r="O317" t="s">
        <v>5535</v>
      </c>
      <c r="P317" t="s">
        <v>32</v>
      </c>
      <c r="Q317" t="s">
        <v>65</v>
      </c>
      <c r="R317" t="s">
        <v>5536</v>
      </c>
      <c r="S317">
        <v>8.92</v>
      </c>
      <c r="T317">
        <v>4</v>
      </c>
      <c r="U317">
        <v>0</v>
      </c>
      <c r="V317">
        <v>3.9248000000000003</v>
      </c>
    </row>
    <row r="318" spans="1:22" x14ac:dyDescent="0.3">
      <c r="A318">
        <v>8850</v>
      </c>
      <c r="B318" t="s">
        <v>10274</v>
      </c>
      <c r="C318">
        <v>2012</v>
      </c>
      <c r="D318" s="21">
        <v>41092</v>
      </c>
      <c r="E318" s="21">
        <v>41094</v>
      </c>
      <c r="F318" t="s">
        <v>188</v>
      </c>
      <c r="G318" t="s">
        <v>1171</v>
      </c>
      <c r="H318" t="s">
        <v>1172</v>
      </c>
      <c r="I318" t="s">
        <v>41</v>
      </c>
      <c r="J318" t="s">
        <v>27</v>
      </c>
      <c r="K318" t="s">
        <v>4588</v>
      </c>
      <c r="L318" t="s">
        <v>88</v>
      </c>
      <c r="M318">
        <v>27604</v>
      </c>
      <c r="N318" t="s">
        <v>30</v>
      </c>
      <c r="O318" t="s">
        <v>3462</v>
      </c>
      <c r="P318" t="s">
        <v>32</v>
      </c>
      <c r="Q318" t="s">
        <v>65</v>
      </c>
      <c r="R318" t="s">
        <v>3463</v>
      </c>
      <c r="S318">
        <v>159.84000000000003</v>
      </c>
      <c r="T318">
        <v>10</v>
      </c>
      <c r="U318">
        <v>0.2</v>
      </c>
      <c r="V318">
        <v>45.954000000000008</v>
      </c>
    </row>
    <row r="319" spans="1:22" x14ac:dyDescent="0.3">
      <c r="A319">
        <v>318</v>
      </c>
      <c r="B319" t="s">
        <v>1161</v>
      </c>
      <c r="C319">
        <v>2011</v>
      </c>
      <c r="D319" s="21">
        <v>40851</v>
      </c>
      <c r="E319" s="21">
        <v>40856</v>
      </c>
      <c r="F319" t="s">
        <v>50</v>
      </c>
      <c r="G319" t="s">
        <v>1162</v>
      </c>
      <c r="H319" t="s">
        <v>1163</v>
      </c>
      <c r="I319" t="s">
        <v>102</v>
      </c>
      <c r="J319" t="s">
        <v>27</v>
      </c>
      <c r="K319" t="s">
        <v>266</v>
      </c>
      <c r="L319" t="s">
        <v>267</v>
      </c>
      <c r="M319">
        <v>10024</v>
      </c>
      <c r="N319" t="s">
        <v>148</v>
      </c>
      <c r="O319" t="s">
        <v>1164</v>
      </c>
      <c r="P319" t="s">
        <v>32</v>
      </c>
      <c r="Q319" t="s">
        <v>36</v>
      </c>
      <c r="R319" t="s">
        <v>1165</v>
      </c>
      <c r="S319">
        <v>135.88200000000001</v>
      </c>
      <c r="T319">
        <v>1</v>
      </c>
      <c r="U319">
        <v>0.1</v>
      </c>
      <c r="V319">
        <v>24.156800000000004</v>
      </c>
    </row>
    <row r="320" spans="1:22" x14ac:dyDescent="0.3">
      <c r="A320">
        <v>8832</v>
      </c>
      <c r="B320" t="s">
        <v>10267</v>
      </c>
      <c r="C320">
        <v>2012</v>
      </c>
      <c r="D320" s="21">
        <v>41228</v>
      </c>
      <c r="E320" s="21">
        <v>41232</v>
      </c>
      <c r="F320" t="s">
        <v>50</v>
      </c>
      <c r="G320" t="s">
        <v>6993</v>
      </c>
      <c r="H320" t="s">
        <v>6994</v>
      </c>
      <c r="I320" t="s">
        <v>102</v>
      </c>
      <c r="J320" t="s">
        <v>27</v>
      </c>
      <c r="K320" t="s">
        <v>3323</v>
      </c>
      <c r="L320" t="s">
        <v>319</v>
      </c>
      <c r="M320">
        <v>22801</v>
      </c>
      <c r="N320" t="s">
        <v>30</v>
      </c>
      <c r="O320" t="s">
        <v>2184</v>
      </c>
      <c r="P320" t="s">
        <v>32</v>
      </c>
      <c r="Q320" t="s">
        <v>65</v>
      </c>
      <c r="R320" t="s">
        <v>2185</v>
      </c>
      <c r="S320">
        <v>39.96</v>
      </c>
      <c r="T320">
        <v>2</v>
      </c>
      <c r="U320">
        <v>0</v>
      </c>
      <c r="V320">
        <v>14.3856</v>
      </c>
    </row>
    <row r="321" spans="1:22" x14ac:dyDescent="0.3">
      <c r="A321">
        <v>8814</v>
      </c>
      <c r="B321" t="s">
        <v>10255</v>
      </c>
      <c r="C321">
        <v>2012</v>
      </c>
      <c r="D321" s="21">
        <v>41116</v>
      </c>
      <c r="E321" s="21">
        <v>41121</v>
      </c>
      <c r="F321" t="s">
        <v>50</v>
      </c>
      <c r="G321" t="s">
        <v>2632</v>
      </c>
      <c r="H321" t="s">
        <v>2633</v>
      </c>
      <c r="I321" t="s">
        <v>41</v>
      </c>
      <c r="J321" t="s">
        <v>27</v>
      </c>
      <c r="K321" t="s">
        <v>3942</v>
      </c>
      <c r="L321" t="s">
        <v>310</v>
      </c>
      <c r="M321">
        <v>85301</v>
      </c>
      <c r="N321" t="s">
        <v>44</v>
      </c>
      <c r="O321" t="s">
        <v>2481</v>
      </c>
      <c r="P321" t="s">
        <v>32</v>
      </c>
      <c r="Q321" t="s">
        <v>36</v>
      </c>
      <c r="R321" t="s">
        <v>2482</v>
      </c>
      <c r="S321">
        <v>266.35200000000003</v>
      </c>
      <c r="T321">
        <v>3</v>
      </c>
      <c r="U321">
        <v>0.2</v>
      </c>
      <c r="V321">
        <v>13.317599999999985</v>
      </c>
    </row>
    <row r="322" spans="1:22" x14ac:dyDescent="0.3">
      <c r="A322">
        <v>8807</v>
      </c>
      <c r="B322" t="s">
        <v>10251</v>
      </c>
      <c r="C322">
        <v>2013</v>
      </c>
      <c r="D322" s="21">
        <v>41530</v>
      </c>
      <c r="E322" s="21">
        <v>41534</v>
      </c>
      <c r="F322" t="s">
        <v>50</v>
      </c>
      <c r="G322" t="s">
        <v>4924</v>
      </c>
      <c r="H322" t="s">
        <v>4925</v>
      </c>
      <c r="I322" t="s">
        <v>41</v>
      </c>
      <c r="J322" t="s">
        <v>27</v>
      </c>
      <c r="K322" t="s">
        <v>8508</v>
      </c>
      <c r="L322" t="s">
        <v>267</v>
      </c>
      <c r="M322">
        <v>13501</v>
      </c>
      <c r="N322" t="s">
        <v>148</v>
      </c>
      <c r="O322" t="s">
        <v>7792</v>
      </c>
      <c r="P322" t="s">
        <v>32</v>
      </c>
      <c r="Q322" t="s">
        <v>65</v>
      </c>
      <c r="R322" t="s">
        <v>7793</v>
      </c>
      <c r="S322">
        <v>40.479999999999997</v>
      </c>
      <c r="T322">
        <v>2</v>
      </c>
      <c r="U322">
        <v>0</v>
      </c>
      <c r="V322">
        <v>14.572799999999997</v>
      </c>
    </row>
    <row r="323" spans="1:22" x14ac:dyDescent="0.3">
      <c r="A323">
        <v>8803</v>
      </c>
      <c r="B323" t="s">
        <v>10248</v>
      </c>
      <c r="C323">
        <v>2013</v>
      </c>
      <c r="D323" s="21">
        <v>41589</v>
      </c>
      <c r="E323" s="21">
        <v>41591</v>
      </c>
      <c r="F323" t="s">
        <v>188</v>
      </c>
      <c r="G323" t="s">
        <v>7899</v>
      </c>
      <c r="H323" t="s">
        <v>7900</v>
      </c>
      <c r="I323" t="s">
        <v>26</v>
      </c>
      <c r="J323" t="s">
        <v>27</v>
      </c>
      <c r="K323" t="s">
        <v>4847</v>
      </c>
      <c r="L323" t="s">
        <v>649</v>
      </c>
      <c r="M323">
        <v>73120</v>
      </c>
      <c r="N323" t="s">
        <v>105</v>
      </c>
      <c r="O323" t="s">
        <v>4417</v>
      </c>
      <c r="P323" t="s">
        <v>32</v>
      </c>
      <c r="Q323" t="s">
        <v>33</v>
      </c>
      <c r="R323" t="s">
        <v>4418</v>
      </c>
      <c r="S323">
        <v>341.96</v>
      </c>
      <c r="T323">
        <v>2</v>
      </c>
      <c r="U323">
        <v>0</v>
      </c>
      <c r="V323">
        <v>54.713599999999985</v>
      </c>
    </row>
    <row r="324" spans="1:22" x14ac:dyDescent="0.3">
      <c r="A324">
        <v>8790</v>
      </c>
      <c r="B324" t="s">
        <v>10240</v>
      </c>
      <c r="C324">
        <v>2014</v>
      </c>
      <c r="D324" s="21">
        <v>41806</v>
      </c>
      <c r="E324" s="21">
        <v>41810</v>
      </c>
      <c r="F324" t="s">
        <v>50</v>
      </c>
      <c r="G324" t="s">
        <v>4798</v>
      </c>
      <c r="H324" t="s">
        <v>4799</v>
      </c>
      <c r="I324" t="s">
        <v>26</v>
      </c>
      <c r="J324" t="s">
        <v>27</v>
      </c>
      <c r="K324" t="s">
        <v>735</v>
      </c>
      <c r="L324" t="s">
        <v>88</v>
      </c>
      <c r="M324">
        <v>28110</v>
      </c>
      <c r="N324" t="s">
        <v>30</v>
      </c>
      <c r="O324" t="s">
        <v>4791</v>
      </c>
      <c r="P324" t="s">
        <v>32</v>
      </c>
      <c r="Q324" t="s">
        <v>33</v>
      </c>
      <c r="R324" t="s">
        <v>4792</v>
      </c>
      <c r="S324">
        <v>77.728000000000009</v>
      </c>
      <c r="T324">
        <v>2</v>
      </c>
      <c r="U324">
        <v>0.2</v>
      </c>
      <c r="V324">
        <v>-3.8863999999999947</v>
      </c>
    </row>
    <row r="325" spans="1:22" x14ac:dyDescent="0.3">
      <c r="A325">
        <v>8789</v>
      </c>
      <c r="B325" t="s">
        <v>10240</v>
      </c>
      <c r="C325">
        <v>2014</v>
      </c>
      <c r="D325" s="21">
        <v>41806</v>
      </c>
      <c r="E325" s="21">
        <v>41810</v>
      </c>
      <c r="F325" t="s">
        <v>50</v>
      </c>
      <c r="G325" t="s">
        <v>4798</v>
      </c>
      <c r="H325" t="s">
        <v>4799</v>
      </c>
      <c r="I325" t="s">
        <v>26</v>
      </c>
      <c r="J325" t="s">
        <v>27</v>
      </c>
      <c r="K325" t="s">
        <v>735</v>
      </c>
      <c r="L325" t="s">
        <v>88</v>
      </c>
      <c r="M325">
        <v>28110</v>
      </c>
      <c r="N325" t="s">
        <v>30</v>
      </c>
      <c r="O325" t="s">
        <v>3945</v>
      </c>
      <c r="P325" t="s">
        <v>32</v>
      </c>
      <c r="Q325" t="s">
        <v>36</v>
      </c>
      <c r="R325" t="s">
        <v>3946</v>
      </c>
      <c r="S325">
        <v>698.35200000000009</v>
      </c>
      <c r="T325">
        <v>3</v>
      </c>
      <c r="U325">
        <v>0.2</v>
      </c>
      <c r="V325">
        <v>52.376399999999961</v>
      </c>
    </row>
    <row r="326" spans="1:22" x14ac:dyDescent="0.3">
      <c r="A326">
        <v>8784</v>
      </c>
      <c r="B326" t="s">
        <v>10236</v>
      </c>
      <c r="C326">
        <v>2013</v>
      </c>
      <c r="D326" s="21">
        <v>41533</v>
      </c>
      <c r="E326" s="21">
        <v>41538</v>
      </c>
      <c r="F326" t="s">
        <v>50</v>
      </c>
      <c r="G326" t="s">
        <v>2109</v>
      </c>
      <c r="H326" t="s">
        <v>2110</v>
      </c>
      <c r="I326" t="s">
        <v>41</v>
      </c>
      <c r="J326" t="s">
        <v>27</v>
      </c>
      <c r="K326" t="s">
        <v>10237</v>
      </c>
      <c r="L326" t="s">
        <v>6260</v>
      </c>
      <c r="M326">
        <v>83301</v>
      </c>
      <c r="N326" t="s">
        <v>44</v>
      </c>
      <c r="O326" t="s">
        <v>903</v>
      </c>
      <c r="P326" t="s">
        <v>32</v>
      </c>
      <c r="Q326" t="s">
        <v>56</v>
      </c>
      <c r="R326" t="s">
        <v>904</v>
      </c>
      <c r="S326">
        <v>1128.3899999999999</v>
      </c>
      <c r="T326">
        <v>3</v>
      </c>
      <c r="U326">
        <v>0</v>
      </c>
      <c r="V326">
        <v>259.52970000000005</v>
      </c>
    </row>
    <row r="327" spans="1:22" x14ac:dyDescent="0.3">
      <c r="A327">
        <v>326</v>
      </c>
      <c r="B327" t="s">
        <v>1182</v>
      </c>
      <c r="C327">
        <v>2014</v>
      </c>
      <c r="D327" s="21">
        <v>41947</v>
      </c>
      <c r="E327" s="21">
        <v>41949</v>
      </c>
      <c r="F327" t="s">
        <v>23</v>
      </c>
      <c r="G327" t="s">
        <v>1183</v>
      </c>
      <c r="H327" t="s">
        <v>1184</v>
      </c>
      <c r="I327" t="s">
        <v>41</v>
      </c>
      <c r="J327" t="s">
        <v>27</v>
      </c>
      <c r="K327" t="s">
        <v>1185</v>
      </c>
      <c r="L327" t="s">
        <v>335</v>
      </c>
      <c r="M327">
        <v>37130</v>
      </c>
      <c r="N327" t="s">
        <v>30</v>
      </c>
      <c r="O327" t="s">
        <v>1186</v>
      </c>
      <c r="P327" t="s">
        <v>32</v>
      </c>
      <c r="Q327" t="s">
        <v>65</v>
      </c>
      <c r="R327" t="s">
        <v>1187</v>
      </c>
      <c r="S327">
        <v>15.991999999999999</v>
      </c>
      <c r="T327">
        <v>1</v>
      </c>
      <c r="U327">
        <v>0.2</v>
      </c>
      <c r="V327">
        <v>0.99949999999999894</v>
      </c>
    </row>
    <row r="328" spans="1:22" x14ac:dyDescent="0.3">
      <c r="A328">
        <v>8782</v>
      </c>
      <c r="B328" t="s">
        <v>10235</v>
      </c>
      <c r="C328">
        <v>2012</v>
      </c>
      <c r="D328" s="21">
        <v>40969</v>
      </c>
      <c r="E328" s="21">
        <v>40972</v>
      </c>
      <c r="F328" t="s">
        <v>188</v>
      </c>
      <c r="G328" t="s">
        <v>9528</v>
      </c>
      <c r="H328" t="s">
        <v>9529</v>
      </c>
      <c r="I328" t="s">
        <v>41</v>
      </c>
      <c r="J328" t="s">
        <v>27</v>
      </c>
      <c r="K328" t="s">
        <v>184</v>
      </c>
      <c r="L328" t="s">
        <v>104</v>
      </c>
      <c r="M328">
        <v>77070</v>
      </c>
      <c r="N328" t="s">
        <v>105</v>
      </c>
      <c r="O328" t="s">
        <v>3091</v>
      </c>
      <c r="P328" t="s">
        <v>32</v>
      </c>
      <c r="Q328" t="s">
        <v>33</v>
      </c>
      <c r="R328" t="s">
        <v>3092</v>
      </c>
      <c r="S328">
        <v>1227.9983999999999</v>
      </c>
      <c r="T328">
        <v>6</v>
      </c>
      <c r="U328">
        <v>0.32</v>
      </c>
      <c r="V328">
        <v>-36.117600000000152</v>
      </c>
    </row>
    <row r="329" spans="1:22" x14ac:dyDescent="0.3">
      <c r="A329">
        <v>8779</v>
      </c>
      <c r="B329" t="s">
        <v>10233</v>
      </c>
      <c r="C329">
        <v>2014</v>
      </c>
      <c r="D329" s="21">
        <v>41987</v>
      </c>
      <c r="E329" s="21">
        <v>41992</v>
      </c>
      <c r="F329" t="s">
        <v>50</v>
      </c>
      <c r="G329" t="s">
        <v>1383</v>
      </c>
      <c r="H329" t="s">
        <v>1384</v>
      </c>
      <c r="I329" t="s">
        <v>41</v>
      </c>
      <c r="J329" t="s">
        <v>27</v>
      </c>
      <c r="K329" t="s">
        <v>266</v>
      </c>
      <c r="L329" t="s">
        <v>267</v>
      </c>
      <c r="M329">
        <v>10024</v>
      </c>
      <c r="N329" t="s">
        <v>148</v>
      </c>
      <c r="O329" t="s">
        <v>2232</v>
      </c>
      <c r="P329" t="s">
        <v>32</v>
      </c>
      <c r="Q329" t="s">
        <v>33</v>
      </c>
      <c r="R329" t="s">
        <v>2233</v>
      </c>
      <c r="S329">
        <v>287.976</v>
      </c>
      <c r="T329">
        <v>3</v>
      </c>
      <c r="U329">
        <v>0.2</v>
      </c>
      <c r="V329">
        <v>7.1993999999999687</v>
      </c>
    </row>
    <row r="330" spans="1:22" x14ac:dyDescent="0.3">
      <c r="A330">
        <v>329</v>
      </c>
      <c r="B330" t="s">
        <v>1188</v>
      </c>
      <c r="C330">
        <v>2013</v>
      </c>
      <c r="D330" s="21">
        <v>41517</v>
      </c>
      <c r="E330" s="21">
        <v>41519</v>
      </c>
      <c r="F330" t="s">
        <v>188</v>
      </c>
      <c r="G330" t="s">
        <v>1189</v>
      </c>
      <c r="H330" t="s">
        <v>1190</v>
      </c>
      <c r="I330" t="s">
        <v>26</v>
      </c>
      <c r="J330" t="s">
        <v>27</v>
      </c>
      <c r="K330" t="s">
        <v>146</v>
      </c>
      <c r="L330" t="s">
        <v>147</v>
      </c>
      <c r="M330">
        <v>19143</v>
      </c>
      <c r="N330" t="s">
        <v>148</v>
      </c>
      <c r="O330" t="s">
        <v>1195</v>
      </c>
      <c r="P330" t="s">
        <v>32</v>
      </c>
      <c r="Q330" t="s">
        <v>36</v>
      </c>
      <c r="R330" t="s">
        <v>1196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x14ac:dyDescent="0.3">
      <c r="A331">
        <v>8777</v>
      </c>
      <c r="B331" t="s">
        <v>10232</v>
      </c>
      <c r="C331">
        <v>2013</v>
      </c>
      <c r="D331" s="21">
        <v>41458</v>
      </c>
      <c r="E331" s="21">
        <v>41459</v>
      </c>
      <c r="F331" t="s">
        <v>188</v>
      </c>
      <c r="G331" t="s">
        <v>895</v>
      </c>
      <c r="H331" t="s">
        <v>896</v>
      </c>
      <c r="I331" t="s">
        <v>41</v>
      </c>
      <c r="J331" t="s">
        <v>27</v>
      </c>
      <c r="K331" t="s">
        <v>1681</v>
      </c>
      <c r="L331" t="s">
        <v>104</v>
      </c>
      <c r="M331">
        <v>77340</v>
      </c>
      <c r="N331" t="s">
        <v>105</v>
      </c>
      <c r="O331" t="s">
        <v>2580</v>
      </c>
      <c r="P331" t="s">
        <v>32</v>
      </c>
      <c r="Q331" t="s">
        <v>36</v>
      </c>
      <c r="R331" t="s">
        <v>2581</v>
      </c>
      <c r="S331">
        <v>528.42999999999995</v>
      </c>
      <c r="T331">
        <v>5</v>
      </c>
      <c r="U331">
        <v>0.3</v>
      </c>
      <c r="V331">
        <v>0</v>
      </c>
    </row>
    <row r="332" spans="1:22" x14ac:dyDescent="0.3">
      <c r="A332">
        <v>8771</v>
      </c>
      <c r="B332" t="s">
        <v>10228</v>
      </c>
      <c r="C332">
        <v>2013</v>
      </c>
      <c r="D332" s="21">
        <v>41530</v>
      </c>
      <c r="E332" s="21">
        <v>41531</v>
      </c>
      <c r="F332" t="s">
        <v>1290</v>
      </c>
      <c r="G332" t="s">
        <v>1527</v>
      </c>
      <c r="H332" t="s">
        <v>1528</v>
      </c>
      <c r="I332" t="s">
        <v>102</v>
      </c>
      <c r="J332" t="s">
        <v>27</v>
      </c>
      <c r="K332" t="s">
        <v>1473</v>
      </c>
      <c r="L332" t="s">
        <v>457</v>
      </c>
      <c r="M332">
        <v>80027</v>
      </c>
      <c r="N332" t="s">
        <v>44</v>
      </c>
      <c r="O332" t="s">
        <v>3102</v>
      </c>
      <c r="P332" t="s">
        <v>32</v>
      </c>
      <c r="Q332" t="s">
        <v>36</v>
      </c>
      <c r="R332" t="s">
        <v>3103</v>
      </c>
      <c r="S332">
        <v>83.13600000000001</v>
      </c>
      <c r="T332">
        <v>4</v>
      </c>
      <c r="U332">
        <v>0.2</v>
      </c>
      <c r="V332">
        <v>5.1960000000000015</v>
      </c>
    </row>
    <row r="333" spans="1:22" x14ac:dyDescent="0.3">
      <c r="A333">
        <v>8759</v>
      </c>
      <c r="B333" t="s">
        <v>10223</v>
      </c>
      <c r="C333">
        <v>2013</v>
      </c>
      <c r="D333" s="21">
        <v>41478</v>
      </c>
      <c r="E333" s="21">
        <v>41482</v>
      </c>
      <c r="F333" t="s">
        <v>50</v>
      </c>
      <c r="G333" t="s">
        <v>6865</v>
      </c>
      <c r="H333" t="s">
        <v>6866</v>
      </c>
      <c r="I333" t="s">
        <v>41</v>
      </c>
      <c r="J333" t="s">
        <v>27</v>
      </c>
      <c r="K333" t="s">
        <v>382</v>
      </c>
      <c r="L333" t="s">
        <v>2735</v>
      </c>
      <c r="M333">
        <v>21044</v>
      </c>
      <c r="N333" t="s">
        <v>148</v>
      </c>
      <c r="O333" t="s">
        <v>2522</v>
      </c>
      <c r="P333" t="s">
        <v>32</v>
      </c>
      <c r="Q333" t="s">
        <v>65</v>
      </c>
      <c r="R333" t="s">
        <v>2523</v>
      </c>
      <c r="S333">
        <v>27.42</v>
      </c>
      <c r="T333">
        <v>3</v>
      </c>
      <c r="U333">
        <v>0</v>
      </c>
      <c r="V333">
        <v>9.3227999999999991</v>
      </c>
    </row>
    <row r="334" spans="1:22" x14ac:dyDescent="0.3">
      <c r="A334">
        <v>8747</v>
      </c>
      <c r="B334" t="s">
        <v>10217</v>
      </c>
      <c r="C334">
        <v>2014</v>
      </c>
      <c r="D334" s="21">
        <v>41673</v>
      </c>
      <c r="E334" s="21">
        <v>41678</v>
      </c>
      <c r="F334" t="s">
        <v>50</v>
      </c>
      <c r="G334" t="s">
        <v>5724</v>
      </c>
      <c r="H334" t="s">
        <v>5725</v>
      </c>
      <c r="I334" t="s">
        <v>41</v>
      </c>
      <c r="J334" t="s">
        <v>27</v>
      </c>
      <c r="K334" t="s">
        <v>947</v>
      </c>
      <c r="L334" t="s">
        <v>43</v>
      </c>
      <c r="M334">
        <v>92105</v>
      </c>
      <c r="N334" t="s">
        <v>44</v>
      </c>
      <c r="O334" t="s">
        <v>3109</v>
      </c>
      <c r="P334" t="s">
        <v>32</v>
      </c>
      <c r="Q334" t="s">
        <v>65</v>
      </c>
      <c r="R334" t="s">
        <v>3110</v>
      </c>
      <c r="S334">
        <v>210.58</v>
      </c>
      <c r="T334">
        <v>2</v>
      </c>
      <c r="U334">
        <v>0</v>
      </c>
      <c r="V334">
        <v>12.634799999999984</v>
      </c>
    </row>
    <row r="335" spans="1:22" x14ac:dyDescent="0.3">
      <c r="A335">
        <v>8743</v>
      </c>
      <c r="B335" t="s">
        <v>10215</v>
      </c>
      <c r="C335">
        <v>2012</v>
      </c>
      <c r="D335" s="21">
        <v>41184</v>
      </c>
      <c r="E335" s="21">
        <v>41186</v>
      </c>
      <c r="F335" t="s">
        <v>188</v>
      </c>
      <c r="G335" t="s">
        <v>2002</v>
      </c>
      <c r="H335" t="s">
        <v>2003</v>
      </c>
      <c r="I335" t="s">
        <v>26</v>
      </c>
      <c r="J335" t="s">
        <v>27</v>
      </c>
      <c r="K335" t="s">
        <v>9417</v>
      </c>
      <c r="L335" t="s">
        <v>420</v>
      </c>
      <c r="M335">
        <v>97123</v>
      </c>
      <c r="N335" t="s">
        <v>44</v>
      </c>
      <c r="O335" t="s">
        <v>426</v>
      </c>
      <c r="P335" t="s">
        <v>32</v>
      </c>
      <c r="Q335" t="s">
        <v>65</v>
      </c>
      <c r="R335" t="s">
        <v>427</v>
      </c>
      <c r="S335">
        <v>11.032</v>
      </c>
      <c r="T335">
        <v>1</v>
      </c>
      <c r="U335">
        <v>0.2</v>
      </c>
      <c r="V335">
        <v>3.0338000000000003</v>
      </c>
    </row>
    <row r="336" spans="1:22" x14ac:dyDescent="0.3">
      <c r="A336">
        <v>8734</v>
      </c>
      <c r="B336" t="s">
        <v>10208</v>
      </c>
      <c r="C336">
        <v>2014</v>
      </c>
      <c r="D336" s="21">
        <v>41818</v>
      </c>
      <c r="E336" s="21">
        <v>41820</v>
      </c>
      <c r="F336" t="s">
        <v>23</v>
      </c>
      <c r="G336" t="s">
        <v>3884</v>
      </c>
      <c r="H336" t="s">
        <v>3885</v>
      </c>
      <c r="I336" t="s">
        <v>41</v>
      </c>
      <c r="J336" t="s">
        <v>27</v>
      </c>
      <c r="K336" t="s">
        <v>95</v>
      </c>
      <c r="L336" t="s">
        <v>96</v>
      </c>
      <c r="M336">
        <v>98105</v>
      </c>
      <c r="N336" t="s">
        <v>44</v>
      </c>
      <c r="O336" t="s">
        <v>1748</v>
      </c>
      <c r="P336" t="s">
        <v>32</v>
      </c>
      <c r="Q336" t="s">
        <v>65</v>
      </c>
      <c r="R336" t="s">
        <v>1749</v>
      </c>
      <c r="S336">
        <v>126.30000000000001</v>
      </c>
      <c r="T336">
        <v>3</v>
      </c>
      <c r="U336">
        <v>0</v>
      </c>
      <c r="V336">
        <v>40.415999999999997</v>
      </c>
    </row>
    <row r="337" spans="1:22" x14ac:dyDescent="0.3">
      <c r="A337">
        <v>8729</v>
      </c>
      <c r="B337" t="s">
        <v>10206</v>
      </c>
      <c r="C337">
        <v>2012</v>
      </c>
      <c r="D337" s="21">
        <v>41270</v>
      </c>
      <c r="E337" s="21">
        <v>41274</v>
      </c>
      <c r="F337" t="s">
        <v>50</v>
      </c>
      <c r="G337" t="s">
        <v>1157</v>
      </c>
      <c r="H337" t="s">
        <v>1158</v>
      </c>
      <c r="I337" t="s">
        <v>41</v>
      </c>
      <c r="J337" t="s">
        <v>27</v>
      </c>
      <c r="K337" t="s">
        <v>1185</v>
      </c>
      <c r="L337" t="s">
        <v>335</v>
      </c>
      <c r="M337">
        <v>37130</v>
      </c>
      <c r="N337" t="s">
        <v>30</v>
      </c>
      <c r="O337" t="s">
        <v>7283</v>
      </c>
      <c r="P337" t="s">
        <v>32</v>
      </c>
      <c r="Q337" t="s">
        <v>33</v>
      </c>
      <c r="R337" t="s">
        <v>7284</v>
      </c>
      <c r="S337">
        <v>131.10400000000001</v>
      </c>
      <c r="T337">
        <v>2</v>
      </c>
      <c r="U337">
        <v>0.2</v>
      </c>
      <c r="V337">
        <v>8.1939999999999955</v>
      </c>
    </row>
    <row r="338" spans="1:22" x14ac:dyDescent="0.3">
      <c r="A338">
        <v>8728</v>
      </c>
      <c r="B338" t="s">
        <v>10206</v>
      </c>
      <c r="C338">
        <v>2012</v>
      </c>
      <c r="D338" s="21">
        <v>41270</v>
      </c>
      <c r="E338" s="21">
        <v>41274</v>
      </c>
      <c r="F338" t="s">
        <v>50</v>
      </c>
      <c r="G338" t="s">
        <v>1157</v>
      </c>
      <c r="H338" t="s">
        <v>1158</v>
      </c>
      <c r="I338" t="s">
        <v>41</v>
      </c>
      <c r="J338" t="s">
        <v>27</v>
      </c>
      <c r="K338" t="s">
        <v>1185</v>
      </c>
      <c r="L338" t="s">
        <v>335</v>
      </c>
      <c r="M338">
        <v>37130</v>
      </c>
      <c r="N338" t="s">
        <v>30</v>
      </c>
      <c r="O338" t="s">
        <v>9896</v>
      </c>
      <c r="P338" t="s">
        <v>32</v>
      </c>
      <c r="Q338" t="s">
        <v>65</v>
      </c>
      <c r="R338" t="s">
        <v>9897</v>
      </c>
      <c r="S338">
        <v>53.352000000000004</v>
      </c>
      <c r="T338">
        <v>3</v>
      </c>
      <c r="U338">
        <v>0.2</v>
      </c>
      <c r="V338">
        <v>16.005600000000005</v>
      </c>
    </row>
    <row r="339" spans="1:22" x14ac:dyDescent="0.3">
      <c r="A339">
        <v>8721</v>
      </c>
      <c r="B339" t="s">
        <v>10203</v>
      </c>
      <c r="C339">
        <v>2013</v>
      </c>
      <c r="D339" s="21">
        <v>41438</v>
      </c>
      <c r="E339" s="21">
        <v>41442</v>
      </c>
      <c r="F339" t="s">
        <v>23</v>
      </c>
      <c r="G339" t="s">
        <v>5151</v>
      </c>
      <c r="H339" t="s">
        <v>5152</v>
      </c>
      <c r="I339" t="s">
        <v>102</v>
      </c>
      <c r="J339" t="s">
        <v>27</v>
      </c>
      <c r="K339" t="s">
        <v>184</v>
      </c>
      <c r="L339" t="s">
        <v>104</v>
      </c>
      <c r="M339">
        <v>77070</v>
      </c>
      <c r="N339" t="s">
        <v>105</v>
      </c>
      <c r="O339" t="s">
        <v>7267</v>
      </c>
      <c r="P339" t="s">
        <v>32</v>
      </c>
      <c r="Q339" t="s">
        <v>36</v>
      </c>
      <c r="R339" t="s">
        <v>7268</v>
      </c>
      <c r="S339">
        <v>379.37200000000001</v>
      </c>
      <c r="T339">
        <v>2</v>
      </c>
      <c r="U339">
        <v>0.3</v>
      </c>
      <c r="V339">
        <v>-119.23120000000003</v>
      </c>
    </row>
    <row r="340" spans="1:22" x14ac:dyDescent="0.3">
      <c r="A340">
        <v>339</v>
      </c>
      <c r="B340" t="s">
        <v>1220</v>
      </c>
      <c r="C340">
        <v>2011</v>
      </c>
      <c r="D340" s="21">
        <v>40736</v>
      </c>
      <c r="E340" s="21">
        <v>40741</v>
      </c>
      <c r="F340" t="s">
        <v>50</v>
      </c>
      <c r="G340" t="s">
        <v>1221</v>
      </c>
      <c r="H340" t="s">
        <v>1222</v>
      </c>
      <c r="I340" t="s">
        <v>41</v>
      </c>
      <c r="J340" t="s">
        <v>27</v>
      </c>
      <c r="K340" t="s">
        <v>127</v>
      </c>
      <c r="L340" t="s">
        <v>43</v>
      </c>
      <c r="M340">
        <v>94122</v>
      </c>
      <c r="N340" t="s">
        <v>44</v>
      </c>
      <c r="O340" t="s">
        <v>1225</v>
      </c>
      <c r="P340" t="s">
        <v>32</v>
      </c>
      <c r="Q340" t="s">
        <v>56</v>
      </c>
      <c r="R340" t="s">
        <v>1226</v>
      </c>
      <c r="S340">
        <v>698.35200000000009</v>
      </c>
      <c r="T340">
        <v>3</v>
      </c>
      <c r="U340">
        <v>0.2</v>
      </c>
      <c r="V340">
        <v>-17.458800000000053</v>
      </c>
    </row>
    <row r="341" spans="1:22" x14ac:dyDescent="0.3">
      <c r="A341">
        <v>8718</v>
      </c>
      <c r="B341" t="s">
        <v>10203</v>
      </c>
      <c r="C341">
        <v>2013</v>
      </c>
      <c r="D341" s="21">
        <v>41438</v>
      </c>
      <c r="E341" s="21">
        <v>41442</v>
      </c>
      <c r="F341" t="s">
        <v>23</v>
      </c>
      <c r="G341" t="s">
        <v>5151</v>
      </c>
      <c r="H341" t="s">
        <v>5152</v>
      </c>
      <c r="I341" t="s">
        <v>102</v>
      </c>
      <c r="J341" t="s">
        <v>27</v>
      </c>
      <c r="K341" t="s">
        <v>184</v>
      </c>
      <c r="L341" t="s">
        <v>104</v>
      </c>
      <c r="M341">
        <v>77070</v>
      </c>
      <c r="N341" t="s">
        <v>105</v>
      </c>
      <c r="O341" t="s">
        <v>2722</v>
      </c>
      <c r="P341" t="s">
        <v>32</v>
      </c>
      <c r="Q341" t="s">
        <v>65</v>
      </c>
      <c r="R341" t="s">
        <v>2723</v>
      </c>
      <c r="S341">
        <v>6.9840000000000009</v>
      </c>
      <c r="T341">
        <v>2</v>
      </c>
      <c r="U341">
        <v>0.6</v>
      </c>
      <c r="V341">
        <v>-4.5396000000000019</v>
      </c>
    </row>
    <row r="342" spans="1:22" x14ac:dyDescent="0.3">
      <c r="A342">
        <v>8713</v>
      </c>
      <c r="B342" t="s">
        <v>10199</v>
      </c>
      <c r="C342">
        <v>2012</v>
      </c>
      <c r="D342" s="21">
        <v>41246</v>
      </c>
      <c r="E342" s="21">
        <v>41250</v>
      </c>
      <c r="F342" t="s">
        <v>50</v>
      </c>
      <c r="G342" t="s">
        <v>5502</v>
      </c>
      <c r="H342" t="s">
        <v>5503</v>
      </c>
      <c r="I342" t="s">
        <v>26</v>
      </c>
      <c r="J342" t="s">
        <v>27</v>
      </c>
      <c r="K342" t="s">
        <v>127</v>
      </c>
      <c r="L342" t="s">
        <v>43</v>
      </c>
      <c r="M342">
        <v>94110</v>
      </c>
      <c r="N342" t="s">
        <v>44</v>
      </c>
      <c r="O342" t="s">
        <v>5019</v>
      </c>
      <c r="P342" t="s">
        <v>32</v>
      </c>
      <c r="Q342" t="s">
        <v>33</v>
      </c>
      <c r="R342" t="s">
        <v>5537</v>
      </c>
      <c r="S342">
        <v>359.49899999999997</v>
      </c>
      <c r="T342">
        <v>3</v>
      </c>
      <c r="U342">
        <v>0.15</v>
      </c>
      <c r="V342">
        <v>-29.605799999999981</v>
      </c>
    </row>
    <row r="343" spans="1:22" x14ac:dyDescent="0.3">
      <c r="A343">
        <v>8712</v>
      </c>
      <c r="B343" t="s">
        <v>10198</v>
      </c>
      <c r="C343">
        <v>2011</v>
      </c>
      <c r="D343" s="21">
        <v>40605</v>
      </c>
      <c r="E343" s="21">
        <v>40609</v>
      </c>
      <c r="F343" t="s">
        <v>50</v>
      </c>
      <c r="G343" t="s">
        <v>3480</v>
      </c>
      <c r="H343" t="s">
        <v>3481</v>
      </c>
      <c r="I343" t="s">
        <v>26</v>
      </c>
      <c r="J343" t="s">
        <v>27</v>
      </c>
      <c r="K343" t="s">
        <v>947</v>
      </c>
      <c r="L343" t="s">
        <v>43</v>
      </c>
      <c r="M343">
        <v>92037</v>
      </c>
      <c r="N343" t="s">
        <v>44</v>
      </c>
      <c r="O343" t="s">
        <v>3804</v>
      </c>
      <c r="P343" t="s">
        <v>32</v>
      </c>
      <c r="Q343" t="s">
        <v>56</v>
      </c>
      <c r="R343" t="s">
        <v>3805</v>
      </c>
      <c r="S343">
        <v>626.35200000000009</v>
      </c>
      <c r="T343">
        <v>3</v>
      </c>
      <c r="U343">
        <v>0.2</v>
      </c>
      <c r="V343">
        <v>-23.488200000000091</v>
      </c>
    </row>
    <row r="344" spans="1:22" x14ac:dyDescent="0.3">
      <c r="A344">
        <v>8710</v>
      </c>
      <c r="B344" t="s">
        <v>10197</v>
      </c>
      <c r="C344">
        <v>2011</v>
      </c>
      <c r="D344" s="21">
        <v>40863</v>
      </c>
      <c r="E344" s="21">
        <v>40865</v>
      </c>
      <c r="F344" t="s">
        <v>188</v>
      </c>
      <c r="G344" t="s">
        <v>2109</v>
      </c>
      <c r="H344" t="s">
        <v>2110</v>
      </c>
      <c r="I344" t="s">
        <v>41</v>
      </c>
      <c r="J344" t="s">
        <v>27</v>
      </c>
      <c r="K344" t="s">
        <v>42</v>
      </c>
      <c r="L344" t="s">
        <v>43</v>
      </c>
      <c r="M344">
        <v>90008</v>
      </c>
      <c r="N344" t="s">
        <v>44</v>
      </c>
      <c r="O344" t="s">
        <v>2232</v>
      </c>
      <c r="P344" t="s">
        <v>32</v>
      </c>
      <c r="Q344" t="s">
        <v>33</v>
      </c>
      <c r="R344" t="s">
        <v>2233</v>
      </c>
      <c r="S344">
        <v>305.97449999999998</v>
      </c>
      <c r="T344">
        <v>3</v>
      </c>
      <c r="U344">
        <v>0.15</v>
      </c>
      <c r="V344">
        <v>25.197899999999969</v>
      </c>
    </row>
    <row r="345" spans="1:22" x14ac:dyDescent="0.3">
      <c r="A345">
        <v>8707</v>
      </c>
      <c r="B345" t="s">
        <v>10196</v>
      </c>
      <c r="C345">
        <v>2011</v>
      </c>
      <c r="D345" s="21">
        <v>40794</v>
      </c>
      <c r="E345" s="21">
        <v>40799</v>
      </c>
      <c r="F345" t="s">
        <v>50</v>
      </c>
      <c r="G345" t="s">
        <v>3790</v>
      </c>
      <c r="H345" t="s">
        <v>3791</v>
      </c>
      <c r="I345" t="s">
        <v>102</v>
      </c>
      <c r="J345" t="s">
        <v>27</v>
      </c>
      <c r="K345" t="s">
        <v>266</v>
      </c>
      <c r="L345" t="s">
        <v>267</v>
      </c>
      <c r="M345">
        <v>10009</v>
      </c>
      <c r="N345" t="s">
        <v>148</v>
      </c>
      <c r="O345" t="s">
        <v>3891</v>
      </c>
      <c r="P345" t="s">
        <v>32</v>
      </c>
      <c r="Q345" t="s">
        <v>36</v>
      </c>
      <c r="R345" t="s">
        <v>3892</v>
      </c>
      <c r="S345">
        <v>172.76400000000001</v>
      </c>
      <c r="T345">
        <v>2</v>
      </c>
      <c r="U345">
        <v>0.1</v>
      </c>
      <c r="V345">
        <v>13.437199999999986</v>
      </c>
    </row>
    <row r="346" spans="1:22" x14ac:dyDescent="0.3">
      <c r="A346">
        <v>8699</v>
      </c>
      <c r="B346" t="s">
        <v>10190</v>
      </c>
      <c r="C346">
        <v>2014</v>
      </c>
      <c r="D346" s="21">
        <v>41806</v>
      </c>
      <c r="E346" s="21">
        <v>41811</v>
      </c>
      <c r="F346" t="s">
        <v>50</v>
      </c>
      <c r="G346" t="s">
        <v>1143</v>
      </c>
      <c r="H346" t="s">
        <v>1144</v>
      </c>
      <c r="I346" t="s">
        <v>41</v>
      </c>
      <c r="J346" t="s">
        <v>27</v>
      </c>
      <c r="K346" t="s">
        <v>5661</v>
      </c>
      <c r="L346" t="s">
        <v>335</v>
      </c>
      <c r="M346">
        <v>37211</v>
      </c>
      <c r="N346" t="s">
        <v>30</v>
      </c>
      <c r="O346" t="s">
        <v>6562</v>
      </c>
      <c r="P346" t="s">
        <v>32</v>
      </c>
      <c r="Q346" t="s">
        <v>56</v>
      </c>
      <c r="R346" t="s">
        <v>6563</v>
      </c>
      <c r="S346">
        <v>120.96</v>
      </c>
      <c r="T346">
        <v>2</v>
      </c>
      <c r="U346">
        <v>0.4</v>
      </c>
      <c r="V346">
        <v>-28.224000000000004</v>
      </c>
    </row>
    <row r="347" spans="1:22" x14ac:dyDescent="0.3">
      <c r="A347">
        <v>8698</v>
      </c>
      <c r="B347" t="s">
        <v>10190</v>
      </c>
      <c r="C347">
        <v>2014</v>
      </c>
      <c r="D347" s="21">
        <v>41806</v>
      </c>
      <c r="E347" s="21">
        <v>41811</v>
      </c>
      <c r="F347" t="s">
        <v>50</v>
      </c>
      <c r="G347" t="s">
        <v>1143</v>
      </c>
      <c r="H347" t="s">
        <v>1144</v>
      </c>
      <c r="I347" t="s">
        <v>41</v>
      </c>
      <c r="J347" t="s">
        <v>27</v>
      </c>
      <c r="K347" t="s">
        <v>5661</v>
      </c>
      <c r="L347" t="s">
        <v>335</v>
      </c>
      <c r="M347">
        <v>37211</v>
      </c>
      <c r="N347" t="s">
        <v>30</v>
      </c>
      <c r="O347" t="s">
        <v>922</v>
      </c>
      <c r="P347" t="s">
        <v>32</v>
      </c>
      <c r="Q347" t="s">
        <v>65</v>
      </c>
      <c r="R347" t="s">
        <v>186</v>
      </c>
      <c r="S347">
        <v>31.168000000000003</v>
      </c>
      <c r="T347">
        <v>4</v>
      </c>
      <c r="U347">
        <v>0.2</v>
      </c>
      <c r="V347">
        <v>9.3504000000000005</v>
      </c>
    </row>
    <row r="348" spans="1:22" x14ac:dyDescent="0.3">
      <c r="A348">
        <v>8696</v>
      </c>
      <c r="B348" t="s">
        <v>10189</v>
      </c>
      <c r="C348">
        <v>2014</v>
      </c>
      <c r="D348" s="21">
        <v>41898</v>
      </c>
      <c r="E348" s="21">
        <v>41900</v>
      </c>
      <c r="F348" t="s">
        <v>23</v>
      </c>
      <c r="G348" t="s">
        <v>377</v>
      </c>
      <c r="H348" t="s">
        <v>378</v>
      </c>
      <c r="I348" t="s">
        <v>102</v>
      </c>
      <c r="J348" t="s">
        <v>27</v>
      </c>
      <c r="K348" t="s">
        <v>127</v>
      </c>
      <c r="L348" t="s">
        <v>43</v>
      </c>
      <c r="M348">
        <v>94109</v>
      </c>
      <c r="N348" t="s">
        <v>44</v>
      </c>
      <c r="O348" t="s">
        <v>903</v>
      </c>
      <c r="P348" t="s">
        <v>32</v>
      </c>
      <c r="Q348" t="s">
        <v>56</v>
      </c>
      <c r="R348" t="s">
        <v>904</v>
      </c>
      <c r="S348">
        <v>300.904</v>
      </c>
      <c r="T348">
        <v>1</v>
      </c>
      <c r="U348">
        <v>0.2</v>
      </c>
      <c r="V348">
        <v>11.283900000000017</v>
      </c>
    </row>
    <row r="349" spans="1:22" x14ac:dyDescent="0.3">
      <c r="A349">
        <v>8678</v>
      </c>
      <c r="B349" t="s">
        <v>10176</v>
      </c>
      <c r="C349">
        <v>2014</v>
      </c>
      <c r="D349" s="21">
        <v>41937</v>
      </c>
      <c r="E349" s="21">
        <v>41939</v>
      </c>
      <c r="F349" t="s">
        <v>188</v>
      </c>
      <c r="G349" t="s">
        <v>1189</v>
      </c>
      <c r="H349" t="s">
        <v>1190</v>
      </c>
      <c r="I349" t="s">
        <v>26</v>
      </c>
      <c r="J349" t="s">
        <v>27</v>
      </c>
      <c r="K349" t="s">
        <v>10177</v>
      </c>
      <c r="L349" t="s">
        <v>104</v>
      </c>
      <c r="M349">
        <v>76063</v>
      </c>
      <c r="N349" t="s">
        <v>105</v>
      </c>
      <c r="O349" t="s">
        <v>4455</v>
      </c>
      <c r="P349" t="s">
        <v>32</v>
      </c>
      <c r="Q349" t="s">
        <v>56</v>
      </c>
      <c r="R349" t="s">
        <v>4456</v>
      </c>
      <c r="S349">
        <v>517.40500000000009</v>
      </c>
      <c r="T349">
        <v>5</v>
      </c>
      <c r="U349">
        <v>0.3</v>
      </c>
      <c r="V349">
        <v>-81.306500000000028</v>
      </c>
    </row>
    <row r="350" spans="1:22" x14ac:dyDescent="0.3">
      <c r="A350">
        <v>8677</v>
      </c>
      <c r="B350" t="s">
        <v>10175</v>
      </c>
      <c r="C350">
        <v>2014</v>
      </c>
      <c r="D350" s="21">
        <v>41687</v>
      </c>
      <c r="E350" s="21">
        <v>41692</v>
      </c>
      <c r="F350" t="s">
        <v>50</v>
      </c>
      <c r="G350" t="s">
        <v>4869</v>
      </c>
      <c r="H350" t="s">
        <v>4870</v>
      </c>
      <c r="I350" t="s">
        <v>26</v>
      </c>
      <c r="J350" t="s">
        <v>27</v>
      </c>
      <c r="K350" t="s">
        <v>357</v>
      </c>
      <c r="L350" t="s">
        <v>211</v>
      </c>
      <c r="M350">
        <v>62521</v>
      </c>
      <c r="N350" t="s">
        <v>105</v>
      </c>
      <c r="O350" t="s">
        <v>3956</v>
      </c>
      <c r="P350" t="s">
        <v>32</v>
      </c>
      <c r="Q350" t="s">
        <v>65</v>
      </c>
      <c r="R350" t="s">
        <v>5770</v>
      </c>
      <c r="S350">
        <v>7.6920000000000002</v>
      </c>
      <c r="T350">
        <v>1</v>
      </c>
      <c r="U350">
        <v>0.6</v>
      </c>
      <c r="V350">
        <v>-3.6536999999999988</v>
      </c>
    </row>
    <row r="351" spans="1:22" x14ac:dyDescent="0.3">
      <c r="A351">
        <v>8674</v>
      </c>
      <c r="B351" t="s">
        <v>10175</v>
      </c>
      <c r="C351">
        <v>2014</v>
      </c>
      <c r="D351" s="21">
        <v>41687</v>
      </c>
      <c r="E351" s="21">
        <v>41692</v>
      </c>
      <c r="F351" t="s">
        <v>50</v>
      </c>
      <c r="G351" t="s">
        <v>4869</v>
      </c>
      <c r="H351" t="s">
        <v>4870</v>
      </c>
      <c r="I351" t="s">
        <v>26</v>
      </c>
      <c r="J351" t="s">
        <v>27</v>
      </c>
      <c r="K351" t="s">
        <v>357</v>
      </c>
      <c r="L351" t="s">
        <v>211</v>
      </c>
      <c r="M351">
        <v>62521</v>
      </c>
      <c r="N351" t="s">
        <v>105</v>
      </c>
      <c r="O351" t="s">
        <v>533</v>
      </c>
      <c r="P351" t="s">
        <v>32</v>
      </c>
      <c r="Q351" t="s">
        <v>36</v>
      </c>
      <c r="R351" t="s">
        <v>534</v>
      </c>
      <c r="S351">
        <v>600.55799999999999</v>
      </c>
      <c r="T351">
        <v>3</v>
      </c>
      <c r="U351">
        <v>0.3</v>
      </c>
      <c r="V351">
        <v>-8.5794000000000779</v>
      </c>
    </row>
    <row r="352" spans="1:22" x14ac:dyDescent="0.3">
      <c r="A352">
        <v>8671</v>
      </c>
      <c r="B352" t="s">
        <v>10174</v>
      </c>
      <c r="C352">
        <v>2011</v>
      </c>
      <c r="D352" s="21">
        <v>40904</v>
      </c>
      <c r="E352" s="21">
        <v>40909</v>
      </c>
      <c r="F352" t="s">
        <v>23</v>
      </c>
      <c r="G352" t="s">
        <v>407</v>
      </c>
      <c r="H352" t="s">
        <v>408</v>
      </c>
      <c r="I352" t="s">
        <v>26</v>
      </c>
      <c r="J352" t="s">
        <v>27</v>
      </c>
      <c r="K352" t="s">
        <v>2180</v>
      </c>
      <c r="L352" t="s">
        <v>498</v>
      </c>
      <c r="M352">
        <v>44105</v>
      </c>
      <c r="N352" t="s">
        <v>148</v>
      </c>
      <c r="O352" t="s">
        <v>7015</v>
      </c>
      <c r="P352" t="s">
        <v>32</v>
      </c>
      <c r="Q352" t="s">
        <v>65</v>
      </c>
      <c r="R352" t="s">
        <v>7016</v>
      </c>
      <c r="S352">
        <v>182.35200000000003</v>
      </c>
      <c r="T352">
        <v>3</v>
      </c>
      <c r="U352">
        <v>0.2</v>
      </c>
      <c r="V352">
        <v>-18.23520000000002</v>
      </c>
    </row>
    <row r="353" spans="1:22" x14ac:dyDescent="0.3">
      <c r="A353">
        <v>8665</v>
      </c>
      <c r="B353" t="s">
        <v>10167</v>
      </c>
      <c r="C353">
        <v>2014</v>
      </c>
      <c r="D353" s="21">
        <v>41729</v>
      </c>
      <c r="E353" s="21">
        <v>41731</v>
      </c>
      <c r="F353" t="s">
        <v>23</v>
      </c>
      <c r="G353" t="s">
        <v>2243</v>
      </c>
      <c r="H353" t="s">
        <v>2244</v>
      </c>
      <c r="I353" t="s">
        <v>26</v>
      </c>
      <c r="J353" t="s">
        <v>27</v>
      </c>
      <c r="K353" t="s">
        <v>1119</v>
      </c>
      <c r="L353" t="s">
        <v>43</v>
      </c>
      <c r="M353">
        <v>90712</v>
      </c>
      <c r="N353" t="s">
        <v>44</v>
      </c>
      <c r="O353" t="s">
        <v>4628</v>
      </c>
      <c r="P353" t="s">
        <v>32</v>
      </c>
      <c r="Q353" t="s">
        <v>65</v>
      </c>
      <c r="R353" t="s">
        <v>4629</v>
      </c>
      <c r="S353">
        <v>94.2</v>
      </c>
      <c r="T353">
        <v>5</v>
      </c>
      <c r="U353">
        <v>0</v>
      </c>
      <c r="V353">
        <v>39.564000000000007</v>
      </c>
    </row>
    <row r="354" spans="1:22" x14ac:dyDescent="0.3">
      <c r="A354">
        <v>8662</v>
      </c>
      <c r="B354" t="s">
        <v>10166</v>
      </c>
      <c r="C354">
        <v>2012</v>
      </c>
      <c r="D354" s="21">
        <v>41041</v>
      </c>
      <c r="E354" s="21">
        <v>41046</v>
      </c>
      <c r="F354" t="s">
        <v>50</v>
      </c>
      <c r="G354" t="s">
        <v>4261</v>
      </c>
      <c r="H354" t="s">
        <v>4262</v>
      </c>
      <c r="I354" t="s">
        <v>26</v>
      </c>
      <c r="J354" t="s">
        <v>27</v>
      </c>
      <c r="K354" t="s">
        <v>184</v>
      </c>
      <c r="L354" t="s">
        <v>104</v>
      </c>
      <c r="M354">
        <v>77041</v>
      </c>
      <c r="N354" t="s">
        <v>105</v>
      </c>
      <c r="O354" t="s">
        <v>7407</v>
      </c>
      <c r="P354" t="s">
        <v>32</v>
      </c>
      <c r="Q354" t="s">
        <v>65</v>
      </c>
      <c r="R354" t="s">
        <v>7408</v>
      </c>
      <c r="S354">
        <v>21.968000000000004</v>
      </c>
      <c r="T354">
        <v>4</v>
      </c>
      <c r="U354">
        <v>0.6</v>
      </c>
      <c r="V354">
        <v>-15.9268</v>
      </c>
    </row>
    <row r="355" spans="1:22" x14ac:dyDescent="0.3">
      <c r="A355">
        <v>8661</v>
      </c>
      <c r="B355" t="s">
        <v>10165</v>
      </c>
      <c r="C355">
        <v>2014</v>
      </c>
      <c r="D355" s="21">
        <v>41969</v>
      </c>
      <c r="E355" s="21">
        <v>41974</v>
      </c>
      <c r="F355" t="s">
        <v>50</v>
      </c>
      <c r="G355" t="s">
        <v>4376</v>
      </c>
      <c r="H355" t="s">
        <v>4377</v>
      </c>
      <c r="I355" t="s">
        <v>26</v>
      </c>
      <c r="J355" t="s">
        <v>27</v>
      </c>
      <c r="K355" t="s">
        <v>53</v>
      </c>
      <c r="L355" t="s">
        <v>54</v>
      </c>
      <c r="M355">
        <v>33311</v>
      </c>
      <c r="N355" t="s">
        <v>30</v>
      </c>
      <c r="O355" t="s">
        <v>4408</v>
      </c>
      <c r="P355" t="s">
        <v>32</v>
      </c>
      <c r="Q355" t="s">
        <v>33</v>
      </c>
      <c r="R355" t="s">
        <v>4409</v>
      </c>
      <c r="S355">
        <v>723.92</v>
      </c>
      <c r="T355">
        <v>5</v>
      </c>
      <c r="U355">
        <v>0.2</v>
      </c>
      <c r="V355">
        <v>-81.440999999999946</v>
      </c>
    </row>
    <row r="356" spans="1:22" x14ac:dyDescent="0.3">
      <c r="A356">
        <v>355</v>
      </c>
      <c r="B356" t="s">
        <v>1257</v>
      </c>
      <c r="C356">
        <v>2013</v>
      </c>
      <c r="D356" s="21">
        <v>41373</v>
      </c>
      <c r="E356" s="21">
        <v>41378</v>
      </c>
      <c r="F356" t="s">
        <v>50</v>
      </c>
      <c r="G356" t="s">
        <v>1258</v>
      </c>
      <c r="H356" t="s">
        <v>1259</v>
      </c>
      <c r="I356" t="s">
        <v>26</v>
      </c>
      <c r="J356" t="s">
        <v>27</v>
      </c>
      <c r="K356" t="s">
        <v>266</v>
      </c>
      <c r="L356" t="s">
        <v>267</v>
      </c>
      <c r="M356">
        <v>10035</v>
      </c>
      <c r="N356" t="s">
        <v>148</v>
      </c>
      <c r="O356" t="s">
        <v>1260</v>
      </c>
      <c r="P356" t="s">
        <v>32</v>
      </c>
      <c r="Q356" t="s">
        <v>33</v>
      </c>
      <c r="R356" t="s">
        <v>1261</v>
      </c>
      <c r="S356">
        <v>388.70400000000006</v>
      </c>
      <c r="T356">
        <v>6</v>
      </c>
      <c r="U356">
        <v>0.2</v>
      </c>
      <c r="V356">
        <v>-4.8588000000000022</v>
      </c>
    </row>
    <row r="357" spans="1:22" x14ac:dyDescent="0.3">
      <c r="A357">
        <v>8652</v>
      </c>
      <c r="B357" t="s">
        <v>10162</v>
      </c>
      <c r="C357">
        <v>2011</v>
      </c>
      <c r="D357" s="21">
        <v>40799</v>
      </c>
      <c r="E357" s="21">
        <v>40799</v>
      </c>
      <c r="F357" t="s">
        <v>1290</v>
      </c>
      <c r="G357" t="s">
        <v>2178</v>
      </c>
      <c r="H357" t="s">
        <v>2179</v>
      </c>
      <c r="I357" t="s">
        <v>26</v>
      </c>
      <c r="J357" t="s">
        <v>27</v>
      </c>
      <c r="K357" t="s">
        <v>95</v>
      </c>
      <c r="L357" t="s">
        <v>96</v>
      </c>
      <c r="M357">
        <v>98103</v>
      </c>
      <c r="N357" t="s">
        <v>44</v>
      </c>
      <c r="O357" t="s">
        <v>1134</v>
      </c>
      <c r="P357" t="s">
        <v>32</v>
      </c>
      <c r="Q357" t="s">
        <v>65</v>
      </c>
      <c r="R357" t="s">
        <v>1135</v>
      </c>
      <c r="S357">
        <v>14.190000000000001</v>
      </c>
      <c r="T357">
        <v>3</v>
      </c>
      <c r="U357">
        <v>0</v>
      </c>
      <c r="V357">
        <v>5.5341000000000014</v>
      </c>
    </row>
    <row r="358" spans="1:22" x14ac:dyDescent="0.3">
      <c r="A358">
        <v>8648</v>
      </c>
      <c r="B358" t="s">
        <v>10160</v>
      </c>
      <c r="C358">
        <v>2012</v>
      </c>
      <c r="D358" s="21">
        <v>41248</v>
      </c>
      <c r="E358" s="21">
        <v>41251</v>
      </c>
      <c r="F358" t="s">
        <v>188</v>
      </c>
      <c r="G358" t="s">
        <v>5799</v>
      </c>
      <c r="H358" t="s">
        <v>5800</v>
      </c>
      <c r="I358" t="s">
        <v>41</v>
      </c>
      <c r="J358" t="s">
        <v>27</v>
      </c>
      <c r="K358" t="s">
        <v>5661</v>
      </c>
      <c r="L358" t="s">
        <v>335</v>
      </c>
      <c r="M358">
        <v>37211</v>
      </c>
      <c r="N358" t="s">
        <v>30</v>
      </c>
      <c r="O358" t="s">
        <v>892</v>
      </c>
      <c r="P358" t="s">
        <v>32</v>
      </c>
      <c r="Q358" t="s">
        <v>36</v>
      </c>
      <c r="R358" t="s">
        <v>893</v>
      </c>
      <c r="S358">
        <v>97.424000000000007</v>
      </c>
      <c r="T358">
        <v>2</v>
      </c>
      <c r="U358">
        <v>0.2</v>
      </c>
      <c r="V358">
        <v>10.960199999999993</v>
      </c>
    </row>
    <row r="359" spans="1:22" x14ac:dyDescent="0.3">
      <c r="A359">
        <v>8647</v>
      </c>
      <c r="B359" t="s">
        <v>10159</v>
      </c>
      <c r="C359">
        <v>2013</v>
      </c>
      <c r="D359" s="21">
        <v>41604</v>
      </c>
      <c r="E359" s="21">
        <v>41608</v>
      </c>
      <c r="F359" t="s">
        <v>50</v>
      </c>
      <c r="G359" t="s">
        <v>6663</v>
      </c>
      <c r="H359" t="s">
        <v>6664</v>
      </c>
      <c r="I359" t="s">
        <v>26</v>
      </c>
      <c r="J359" t="s">
        <v>27</v>
      </c>
      <c r="K359" t="s">
        <v>42</v>
      </c>
      <c r="L359" t="s">
        <v>43</v>
      </c>
      <c r="M359">
        <v>90032</v>
      </c>
      <c r="N359" t="s">
        <v>44</v>
      </c>
      <c r="O359" t="s">
        <v>716</v>
      </c>
      <c r="P359" t="s">
        <v>32</v>
      </c>
      <c r="Q359" t="s">
        <v>36</v>
      </c>
      <c r="R359" t="s">
        <v>717</v>
      </c>
      <c r="S359">
        <v>194.35200000000003</v>
      </c>
      <c r="T359">
        <v>3</v>
      </c>
      <c r="U359">
        <v>0.2</v>
      </c>
      <c r="V359">
        <v>19.435200000000009</v>
      </c>
    </row>
    <row r="360" spans="1:22" x14ac:dyDescent="0.3">
      <c r="A360">
        <v>8646</v>
      </c>
      <c r="B360" t="s">
        <v>10158</v>
      </c>
      <c r="C360">
        <v>2012</v>
      </c>
      <c r="D360" s="21">
        <v>41221</v>
      </c>
      <c r="E360" s="21">
        <v>41228</v>
      </c>
      <c r="F360" t="s">
        <v>50</v>
      </c>
      <c r="G360" t="s">
        <v>3094</v>
      </c>
      <c r="H360" t="s">
        <v>3095</v>
      </c>
      <c r="I360" t="s">
        <v>41</v>
      </c>
      <c r="J360" t="s">
        <v>27</v>
      </c>
      <c r="K360" t="s">
        <v>1521</v>
      </c>
      <c r="L360" t="s">
        <v>88</v>
      </c>
      <c r="M360">
        <v>28540</v>
      </c>
      <c r="N360" t="s">
        <v>30</v>
      </c>
      <c r="O360" t="s">
        <v>1284</v>
      </c>
      <c r="P360" t="s">
        <v>32</v>
      </c>
      <c r="Q360" t="s">
        <v>65</v>
      </c>
      <c r="R360" t="s">
        <v>1285</v>
      </c>
      <c r="S360">
        <v>4.7119999999999997</v>
      </c>
      <c r="T360">
        <v>1</v>
      </c>
      <c r="U360">
        <v>0.2</v>
      </c>
      <c r="V360">
        <v>1.4136000000000002</v>
      </c>
    </row>
    <row r="361" spans="1:22" x14ac:dyDescent="0.3">
      <c r="A361">
        <v>8638</v>
      </c>
      <c r="B361" t="s">
        <v>10153</v>
      </c>
      <c r="C361">
        <v>2014</v>
      </c>
      <c r="D361" s="21">
        <v>41757</v>
      </c>
      <c r="E361" s="21">
        <v>41762</v>
      </c>
      <c r="F361" t="s">
        <v>50</v>
      </c>
      <c r="G361" t="s">
        <v>323</v>
      </c>
      <c r="H361" t="s">
        <v>324</v>
      </c>
      <c r="I361" t="s">
        <v>26</v>
      </c>
      <c r="J361" t="s">
        <v>27</v>
      </c>
      <c r="K361" t="s">
        <v>95</v>
      </c>
      <c r="L361" t="s">
        <v>96</v>
      </c>
      <c r="M361">
        <v>98105</v>
      </c>
      <c r="N361" t="s">
        <v>44</v>
      </c>
      <c r="O361" t="s">
        <v>298</v>
      </c>
      <c r="P361" t="s">
        <v>32</v>
      </c>
      <c r="Q361" t="s">
        <v>65</v>
      </c>
      <c r="R361" t="s">
        <v>299</v>
      </c>
      <c r="S361">
        <v>139.58000000000001</v>
      </c>
      <c r="T361">
        <v>7</v>
      </c>
      <c r="U361">
        <v>0</v>
      </c>
      <c r="V361">
        <v>39.082400000000007</v>
      </c>
    </row>
    <row r="362" spans="1:22" x14ac:dyDescent="0.3">
      <c r="A362">
        <v>8635</v>
      </c>
      <c r="B362" t="s">
        <v>10151</v>
      </c>
      <c r="C362">
        <v>2014</v>
      </c>
      <c r="D362" s="21">
        <v>41877</v>
      </c>
      <c r="E362" s="21">
        <v>41881</v>
      </c>
      <c r="F362" t="s">
        <v>50</v>
      </c>
      <c r="G362" t="s">
        <v>2304</v>
      </c>
      <c r="H362" t="s">
        <v>2305</v>
      </c>
      <c r="I362" t="s">
        <v>26</v>
      </c>
      <c r="J362" t="s">
        <v>27</v>
      </c>
      <c r="K362" t="s">
        <v>146</v>
      </c>
      <c r="L362" t="s">
        <v>147</v>
      </c>
      <c r="M362">
        <v>19140</v>
      </c>
      <c r="N362" t="s">
        <v>148</v>
      </c>
      <c r="O362" t="s">
        <v>31</v>
      </c>
      <c r="P362" t="s">
        <v>32</v>
      </c>
      <c r="Q362" t="s">
        <v>33</v>
      </c>
      <c r="R362" t="s">
        <v>34</v>
      </c>
      <c r="S362">
        <v>130.97999999999999</v>
      </c>
      <c r="T362">
        <v>2</v>
      </c>
      <c r="U362">
        <v>0.5</v>
      </c>
      <c r="V362">
        <v>-89.066399999999987</v>
      </c>
    </row>
    <row r="363" spans="1:22" x14ac:dyDescent="0.3">
      <c r="A363">
        <v>8632</v>
      </c>
      <c r="B363" t="s">
        <v>10150</v>
      </c>
      <c r="C363">
        <v>2013</v>
      </c>
      <c r="D363" s="21">
        <v>41484</v>
      </c>
      <c r="E363" s="21">
        <v>41485</v>
      </c>
      <c r="F363" t="s">
        <v>188</v>
      </c>
      <c r="G363" t="s">
        <v>1892</v>
      </c>
      <c r="H363" t="s">
        <v>1893</v>
      </c>
      <c r="I363" t="s">
        <v>26</v>
      </c>
      <c r="J363" t="s">
        <v>27</v>
      </c>
      <c r="K363" t="s">
        <v>8098</v>
      </c>
      <c r="L363" t="s">
        <v>147</v>
      </c>
      <c r="M363">
        <v>18018</v>
      </c>
      <c r="N363" t="s">
        <v>148</v>
      </c>
      <c r="O363" t="s">
        <v>2462</v>
      </c>
      <c r="P363" t="s">
        <v>32</v>
      </c>
      <c r="Q363" t="s">
        <v>33</v>
      </c>
      <c r="R363" t="s">
        <v>2463</v>
      </c>
      <c r="S363">
        <v>177.45000000000002</v>
      </c>
      <c r="T363">
        <v>5</v>
      </c>
      <c r="U363">
        <v>0.5</v>
      </c>
      <c r="V363">
        <v>-78.078000000000003</v>
      </c>
    </row>
    <row r="364" spans="1:22" x14ac:dyDescent="0.3">
      <c r="A364">
        <v>363</v>
      </c>
      <c r="B364" t="s">
        <v>1277</v>
      </c>
      <c r="C364">
        <v>2014</v>
      </c>
      <c r="D364" s="21">
        <v>41908</v>
      </c>
      <c r="E364" s="21">
        <v>41914</v>
      </c>
      <c r="F364" t="s">
        <v>50</v>
      </c>
      <c r="G364" t="s">
        <v>1278</v>
      </c>
      <c r="H364" t="s">
        <v>1279</v>
      </c>
      <c r="I364" t="s">
        <v>26</v>
      </c>
      <c r="J364" t="s">
        <v>27</v>
      </c>
      <c r="K364" t="s">
        <v>266</v>
      </c>
      <c r="L364" t="s">
        <v>267</v>
      </c>
      <c r="M364">
        <v>10009</v>
      </c>
      <c r="N364" t="s">
        <v>148</v>
      </c>
      <c r="O364" t="s">
        <v>1280</v>
      </c>
      <c r="P364" t="s">
        <v>32</v>
      </c>
      <c r="Q364" t="s">
        <v>36</v>
      </c>
      <c r="R364" t="s">
        <v>1281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">
      <c r="A365">
        <v>8630</v>
      </c>
      <c r="B365" t="s">
        <v>10149</v>
      </c>
      <c r="C365">
        <v>2012</v>
      </c>
      <c r="D365" s="21">
        <v>41159</v>
      </c>
      <c r="E365" s="21">
        <v>41164</v>
      </c>
      <c r="F365" t="s">
        <v>50</v>
      </c>
      <c r="G365" t="s">
        <v>1149</v>
      </c>
      <c r="H365" t="s">
        <v>1150</v>
      </c>
      <c r="I365" t="s">
        <v>41</v>
      </c>
      <c r="J365" t="s">
        <v>27</v>
      </c>
      <c r="K365" t="s">
        <v>266</v>
      </c>
      <c r="L365" t="s">
        <v>267</v>
      </c>
      <c r="M365">
        <v>10011</v>
      </c>
      <c r="N365" t="s">
        <v>148</v>
      </c>
      <c r="O365" t="s">
        <v>5700</v>
      </c>
      <c r="P365" t="s">
        <v>32</v>
      </c>
      <c r="Q365" t="s">
        <v>56</v>
      </c>
      <c r="R365" t="s">
        <v>5701</v>
      </c>
      <c r="S365">
        <v>481.17599999999999</v>
      </c>
      <c r="T365">
        <v>2</v>
      </c>
      <c r="U365">
        <v>0.4</v>
      </c>
      <c r="V365">
        <v>-120.29400000000004</v>
      </c>
    </row>
    <row r="366" spans="1:22" x14ac:dyDescent="0.3">
      <c r="A366">
        <v>365</v>
      </c>
      <c r="B366" t="s">
        <v>1277</v>
      </c>
      <c r="C366">
        <v>2014</v>
      </c>
      <c r="D366" s="21">
        <v>41908</v>
      </c>
      <c r="E366" s="21">
        <v>41914</v>
      </c>
      <c r="F366" t="s">
        <v>50</v>
      </c>
      <c r="G366" t="s">
        <v>1278</v>
      </c>
      <c r="H366" t="s">
        <v>1279</v>
      </c>
      <c r="I366" t="s">
        <v>26</v>
      </c>
      <c r="J366" t="s">
        <v>27</v>
      </c>
      <c r="K366" t="s">
        <v>266</v>
      </c>
      <c r="L366" t="s">
        <v>267</v>
      </c>
      <c r="M366">
        <v>10009</v>
      </c>
      <c r="N366" t="s">
        <v>148</v>
      </c>
      <c r="O366" t="s">
        <v>1284</v>
      </c>
      <c r="P366" t="s">
        <v>32</v>
      </c>
      <c r="Q366" t="s">
        <v>65</v>
      </c>
      <c r="R366" t="s">
        <v>1285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">
      <c r="A367">
        <v>8621</v>
      </c>
      <c r="B367" t="s">
        <v>10144</v>
      </c>
      <c r="C367">
        <v>2014</v>
      </c>
      <c r="D367" s="21">
        <v>41950</v>
      </c>
      <c r="E367" s="21">
        <v>41953</v>
      </c>
      <c r="F367" t="s">
        <v>23</v>
      </c>
      <c r="G367" t="s">
        <v>6573</v>
      </c>
      <c r="H367" t="s">
        <v>6574</v>
      </c>
      <c r="I367" t="s">
        <v>26</v>
      </c>
      <c r="J367" t="s">
        <v>27</v>
      </c>
      <c r="K367" t="s">
        <v>815</v>
      </c>
      <c r="L367" t="s">
        <v>104</v>
      </c>
      <c r="M367">
        <v>75217</v>
      </c>
      <c r="N367" t="s">
        <v>105</v>
      </c>
      <c r="O367" t="s">
        <v>2629</v>
      </c>
      <c r="P367" t="s">
        <v>32</v>
      </c>
      <c r="Q367" t="s">
        <v>65</v>
      </c>
      <c r="R367" t="s">
        <v>2630</v>
      </c>
      <c r="S367">
        <v>30.560000000000002</v>
      </c>
      <c r="T367">
        <v>5</v>
      </c>
      <c r="U367">
        <v>0.6</v>
      </c>
      <c r="V367">
        <v>-19.863999999999997</v>
      </c>
    </row>
    <row r="368" spans="1:22" x14ac:dyDescent="0.3">
      <c r="A368">
        <v>8619</v>
      </c>
      <c r="B368" t="s">
        <v>10142</v>
      </c>
      <c r="C368">
        <v>2014</v>
      </c>
      <c r="D368" s="21">
        <v>41702</v>
      </c>
      <c r="E368" s="21">
        <v>41707</v>
      </c>
      <c r="F368" t="s">
        <v>50</v>
      </c>
      <c r="G368" t="s">
        <v>3183</v>
      </c>
      <c r="H368" t="s">
        <v>3184</v>
      </c>
      <c r="I368" t="s">
        <v>41</v>
      </c>
      <c r="J368" t="s">
        <v>27</v>
      </c>
      <c r="K368" t="s">
        <v>42</v>
      </c>
      <c r="L368" t="s">
        <v>43</v>
      </c>
      <c r="M368">
        <v>90004</v>
      </c>
      <c r="N368" t="s">
        <v>44</v>
      </c>
      <c r="O368" t="s">
        <v>2803</v>
      </c>
      <c r="P368" t="s">
        <v>32</v>
      </c>
      <c r="Q368" t="s">
        <v>56</v>
      </c>
      <c r="R368" t="s">
        <v>2804</v>
      </c>
      <c r="S368">
        <v>399.67200000000003</v>
      </c>
      <c r="T368">
        <v>7</v>
      </c>
      <c r="U368">
        <v>0.2</v>
      </c>
      <c r="V368">
        <v>-14.987700000000061</v>
      </c>
    </row>
    <row r="369" spans="1:22" x14ac:dyDescent="0.3">
      <c r="A369">
        <v>8611</v>
      </c>
      <c r="B369" t="s">
        <v>10137</v>
      </c>
      <c r="C369">
        <v>2011</v>
      </c>
      <c r="D369" s="21">
        <v>40698</v>
      </c>
      <c r="E369" s="21">
        <v>40703</v>
      </c>
      <c r="F369" t="s">
        <v>50</v>
      </c>
      <c r="G369" t="s">
        <v>5183</v>
      </c>
      <c r="H369" t="s">
        <v>5184</v>
      </c>
      <c r="I369" t="s">
        <v>26</v>
      </c>
      <c r="J369" t="s">
        <v>27</v>
      </c>
      <c r="K369" t="s">
        <v>266</v>
      </c>
      <c r="L369" t="s">
        <v>267</v>
      </c>
      <c r="M369">
        <v>10035</v>
      </c>
      <c r="N369" t="s">
        <v>148</v>
      </c>
      <c r="O369" t="s">
        <v>3027</v>
      </c>
      <c r="P369" t="s">
        <v>32</v>
      </c>
      <c r="Q369" t="s">
        <v>65</v>
      </c>
      <c r="R369" t="s">
        <v>3028</v>
      </c>
      <c r="S369">
        <v>13.96</v>
      </c>
      <c r="T369">
        <v>2</v>
      </c>
      <c r="U369">
        <v>0</v>
      </c>
      <c r="V369">
        <v>6.7008000000000001</v>
      </c>
    </row>
    <row r="370" spans="1:22" x14ac:dyDescent="0.3">
      <c r="A370">
        <v>8610</v>
      </c>
      <c r="B370" t="s">
        <v>10137</v>
      </c>
      <c r="C370">
        <v>2011</v>
      </c>
      <c r="D370" s="21">
        <v>40698</v>
      </c>
      <c r="E370" s="21">
        <v>40703</v>
      </c>
      <c r="F370" t="s">
        <v>50</v>
      </c>
      <c r="G370" t="s">
        <v>5183</v>
      </c>
      <c r="H370" t="s">
        <v>5184</v>
      </c>
      <c r="I370" t="s">
        <v>26</v>
      </c>
      <c r="J370" t="s">
        <v>27</v>
      </c>
      <c r="K370" t="s">
        <v>266</v>
      </c>
      <c r="L370" t="s">
        <v>267</v>
      </c>
      <c r="M370">
        <v>10035</v>
      </c>
      <c r="N370" t="s">
        <v>148</v>
      </c>
      <c r="O370" t="s">
        <v>2281</v>
      </c>
      <c r="P370" t="s">
        <v>32</v>
      </c>
      <c r="Q370" t="s">
        <v>33</v>
      </c>
      <c r="R370" t="s">
        <v>2282</v>
      </c>
      <c r="S370">
        <v>353.56799999999998</v>
      </c>
      <c r="T370">
        <v>2</v>
      </c>
      <c r="U370">
        <v>0.2</v>
      </c>
      <c r="V370">
        <v>-44.196000000000026</v>
      </c>
    </row>
    <row r="371" spans="1:22" x14ac:dyDescent="0.3">
      <c r="A371">
        <v>370</v>
      </c>
      <c r="B371" t="s">
        <v>1289</v>
      </c>
      <c r="C371">
        <v>2013</v>
      </c>
      <c r="D371" s="21">
        <v>41569</v>
      </c>
      <c r="E371" s="21">
        <v>41569</v>
      </c>
      <c r="F371" t="s">
        <v>1290</v>
      </c>
      <c r="G371" t="s">
        <v>1291</v>
      </c>
      <c r="H371" t="s">
        <v>1292</v>
      </c>
      <c r="I371" t="s">
        <v>41</v>
      </c>
      <c r="J371" t="s">
        <v>27</v>
      </c>
      <c r="K371" t="s">
        <v>1293</v>
      </c>
      <c r="L371" t="s">
        <v>747</v>
      </c>
      <c r="M371">
        <v>6040</v>
      </c>
      <c r="N371" t="s">
        <v>148</v>
      </c>
      <c r="O371" t="s">
        <v>201</v>
      </c>
      <c r="P371" t="s">
        <v>32</v>
      </c>
      <c r="Q371" t="s">
        <v>33</v>
      </c>
      <c r="R371" t="s">
        <v>202</v>
      </c>
      <c r="S371">
        <v>1043.92</v>
      </c>
      <c r="T371">
        <v>4</v>
      </c>
      <c r="U371">
        <v>0</v>
      </c>
      <c r="V371">
        <v>271.41920000000005</v>
      </c>
    </row>
    <row r="372" spans="1:22" x14ac:dyDescent="0.3">
      <c r="A372">
        <v>8608</v>
      </c>
      <c r="B372" t="s">
        <v>10137</v>
      </c>
      <c r="C372">
        <v>2011</v>
      </c>
      <c r="D372" s="21">
        <v>40698</v>
      </c>
      <c r="E372" s="21">
        <v>40703</v>
      </c>
      <c r="F372" t="s">
        <v>50</v>
      </c>
      <c r="G372" t="s">
        <v>5183</v>
      </c>
      <c r="H372" t="s">
        <v>5184</v>
      </c>
      <c r="I372" t="s">
        <v>26</v>
      </c>
      <c r="J372" t="s">
        <v>27</v>
      </c>
      <c r="K372" t="s">
        <v>266</v>
      </c>
      <c r="L372" t="s">
        <v>267</v>
      </c>
      <c r="M372">
        <v>10035</v>
      </c>
      <c r="N372" t="s">
        <v>148</v>
      </c>
      <c r="O372" t="s">
        <v>4583</v>
      </c>
      <c r="P372" t="s">
        <v>32</v>
      </c>
      <c r="Q372" t="s">
        <v>65</v>
      </c>
      <c r="R372" t="s">
        <v>4584</v>
      </c>
      <c r="S372">
        <v>56.96</v>
      </c>
      <c r="T372">
        <v>2</v>
      </c>
      <c r="U372">
        <v>0</v>
      </c>
      <c r="V372">
        <v>21.075200000000002</v>
      </c>
    </row>
    <row r="373" spans="1:22" x14ac:dyDescent="0.3">
      <c r="A373">
        <v>8593</v>
      </c>
      <c r="B373" t="s">
        <v>10128</v>
      </c>
      <c r="C373">
        <v>2014</v>
      </c>
      <c r="D373" s="21">
        <v>41753</v>
      </c>
      <c r="E373" s="21">
        <v>41756</v>
      </c>
      <c r="F373" t="s">
        <v>188</v>
      </c>
      <c r="G373" t="s">
        <v>51</v>
      </c>
      <c r="H373" t="s">
        <v>52</v>
      </c>
      <c r="I373" t="s">
        <v>26</v>
      </c>
      <c r="J373" t="s">
        <v>27</v>
      </c>
      <c r="K373" t="s">
        <v>10129</v>
      </c>
      <c r="L373" t="s">
        <v>457</v>
      </c>
      <c r="M373">
        <v>80634</v>
      </c>
      <c r="N373" t="s">
        <v>44</v>
      </c>
      <c r="O373" t="s">
        <v>8003</v>
      </c>
      <c r="P373" t="s">
        <v>32</v>
      </c>
      <c r="Q373" t="s">
        <v>65</v>
      </c>
      <c r="R373" t="s">
        <v>8004</v>
      </c>
      <c r="S373">
        <v>11.664000000000001</v>
      </c>
      <c r="T373">
        <v>3</v>
      </c>
      <c r="U373">
        <v>0.2</v>
      </c>
      <c r="V373">
        <v>3.3534000000000006</v>
      </c>
    </row>
    <row r="374" spans="1:22" x14ac:dyDescent="0.3">
      <c r="A374">
        <v>8581</v>
      </c>
      <c r="B374" t="s">
        <v>10120</v>
      </c>
      <c r="C374">
        <v>2011</v>
      </c>
      <c r="D374" s="21">
        <v>40683</v>
      </c>
      <c r="E374" s="21">
        <v>40685</v>
      </c>
      <c r="F374" t="s">
        <v>23</v>
      </c>
      <c r="G374" t="s">
        <v>4924</v>
      </c>
      <c r="H374" t="s">
        <v>4925</v>
      </c>
      <c r="I374" t="s">
        <v>41</v>
      </c>
      <c r="J374" t="s">
        <v>27</v>
      </c>
      <c r="K374" t="s">
        <v>10121</v>
      </c>
      <c r="L374" t="s">
        <v>104</v>
      </c>
      <c r="M374">
        <v>78666</v>
      </c>
      <c r="N374" t="s">
        <v>105</v>
      </c>
      <c r="O374" t="s">
        <v>8817</v>
      </c>
      <c r="P374" t="s">
        <v>32</v>
      </c>
      <c r="Q374" t="s">
        <v>65</v>
      </c>
      <c r="R374" t="s">
        <v>8818</v>
      </c>
      <c r="S374">
        <v>10.332000000000001</v>
      </c>
      <c r="T374">
        <v>3</v>
      </c>
      <c r="U374">
        <v>0.6</v>
      </c>
      <c r="V374">
        <v>-5.9408999999999992</v>
      </c>
    </row>
    <row r="375" spans="1:22" x14ac:dyDescent="0.3">
      <c r="A375">
        <v>8578</v>
      </c>
      <c r="B375" t="s">
        <v>10118</v>
      </c>
      <c r="C375">
        <v>2014</v>
      </c>
      <c r="D375" s="21">
        <v>41996</v>
      </c>
      <c r="E375" s="21">
        <v>42000</v>
      </c>
      <c r="F375" t="s">
        <v>50</v>
      </c>
      <c r="G375" t="s">
        <v>4146</v>
      </c>
      <c r="H375" t="s">
        <v>4147</v>
      </c>
      <c r="I375" t="s">
        <v>26</v>
      </c>
      <c r="J375" t="s">
        <v>27</v>
      </c>
      <c r="K375" t="s">
        <v>389</v>
      </c>
      <c r="L375" t="s">
        <v>229</v>
      </c>
      <c r="M375">
        <v>55901</v>
      </c>
      <c r="N375" t="s">
        <v>105</v>
      </c>
      <c r="O375" t="s">
        <v>1326</v>
      </c>
      <c r="P375" t="s">
        <v>32</v>
      </c>
      <c r="Q375" t="s">
        <v>56</v>
      </c>
      <c r="R375" t="s">
        <v>1327</v>
      </c>
      <c r="S375">
        <v>607.52</v>
      </c>
      <c r="T375">
        <v>2</v>
      </c>
      <c r="U375">
        <v>0</v>
      </c>
      <c r="V375">
        <v>97.203200000000038</v>
      </c>
    </row>
    <row r="376" spans="1:22" x14ac:dyDescent="0.3">
      <c r="A376">
        <v>8577</v>
      </c>
      <c r="B376" t="s">
        <v>10117</v>
      </c>
      <c r="C376">
        <v>2014</v>
      </c>
      <c r="D376" s="21">
        <v>41824</v>
      </c>
      <c r="E376" s="21">
        <v>41825</v>
      </c>
      <c r="F376" t="s">
        <v>188</v>
      </c>
      <c r="G376" t="s">
        <v>6532</v>
      </c>
      <c r="H376" t="s">
        <v>6533</v>
      </c>
      <c r="I376" t="s">
        <v>26</v>
      </c>
      <c r="J376" t="s">
        <v>27</v>
      </c>
      <c r="K376" t="s">
        <v>87</v>
      </c>
      <c r="L376" t="s">
        <v>2694</v>
      </c>
      <c r="M376">
        <v>3301</v>
      </c>
      <c r="N376" t="s">
        <v>148</v>
      </c>
      <c r="O376" t="s">
        <v>2905</v>
      </c>
      <c r="P376" t="s">
        <v>32</v>
      </c>
      <c r="Q376" t="s">
        <v>65</v>
      </c>
      <c r="R376" t="s">
        <v>2906</v>
      </c>
      <c r="S376">
        <v>102.3</v>
      </c>
      <c r="T376">
        <v>1</v>
      </c>
      <c r="U376">
        <v>0</v>
      </c>
      <c r="V376">
        <v>26.597999999999999</v>
      </c>
    </row>
    <row r="377" spans="1:22" x14ac:dyDescent="0.3">
      <c r="A377">
        <v>8565</v>
      </c>
      <c r="B377" t="s">
        <v>10107</v>
      </c>
      <c r="C377">
        <v>2014</v>
      </c>
      <c r="D377" s="21">
        <v>41760</v>
      </c>
      <c r="E377" s="21">
        <v>41764</v>
      </c>
      <c r="F377" t="s">
        <v>50</v>
      </c>
      <c r="G377" t="s">
        <v>3503</v>
      </c>
      <c r="H377" t="s">
        <v>3504</v>
      </c>
      <c r="I377" t="s">
        <v>102</v>
      </c>
      <c r="J377" t="s">
        <v>27</v>
      </c>
      <c r="K377" t="s">
        <v>10108</v>
      </c>
      <c r="L377" t="s">
        <v>54</v>
      </c>
      <c r="M377">
        <v>32771</v>
      </c>
      <c r="N377" t="s">
        <v>30</v>
      </c>
      <c r="O377" t="s">
        <v>8503</v>
      </c>
      <c r="P377" t="s">
        <v>32</v>
      </c>
      <c r="Q377" t="s">
        <v>65</v>
      </c>
      <c r="R377" t="s">
        <v>8504</v>
      </c>
      <c r="S377">
        <v>220.70400000000001</v>
      </c>
      <c r="T377">
        <v>6</v>
      </c>
      <c r="U377">
        <v>0.2</v>
      </c>
      <c r="V377">
        <v>-8.2764000000000379</v>
      </c>
    </row>
    <row r="378" spans="1:22" x14ac:dyDescent="0.3">
      <c r="A378">
        <v>8563</v>
      </c>
      <c r="B378" t="s">
        <v>10106</v>
      </c>
      <c r="C378">
        <v>2013</v>
      </c>
      <c r="D378" s="21">
        <v>41367</v>
      </c>
      <c r="E378" s="21">
        <v>41371</v>
      </c>
      <c r="F378" t="s">
        <v>23</v>
      </c>
      <c r="G378" t="s">
        <v>2092</v>
      </c>
      <c r="H378" t="s">
        <v>2093</v>
      </c>
      <c r="I378" t="s">
        <v>41</v>
      </c>
      <c r="J378" t="s">
        <v>27</v>
      </c>
      <c r="K378" t="s">
        <v>2548</v>
      </c>
      <c r="L378" t="s">
        <v>114</v>
      </c>
      <c r="M378">
        <v>53209</v>
      </c>
      <c r="N378" t="s">
        <v>105</v>
      </c>
      <c r="O378" t="s">
        <v>3945</v>
      </c>
      <c r="P378" t="s">
        <v>32</v>
      </c>
      <c r="Q378" t="s">
        <v>36</v>
      </c>
      <c r="R378" t="s">
        <v>3946</v>
      </c>
      <c r="S378">
        <v>1454.9</v>
      </c>
      <c r="T378">
        <v>5</v>
      </c>
      <c r="U378">
        <v>0</v>
      </c>
      <c r="V378">
        <v>378.274</v>
      </c>
    </row>
    <row r="379" spans="1:22" x14ac:dyDescent="0.3">
      <c r="A379">
        <v>378</v>
      </c>
      <c r="B379" t="s">
        <v>1323</v>
      </c>
      <c r="C379">
        <v>2014</v>
      </c>
      <c r="D379" s="21">
        <v>41879</v>
      </c>
      <c r="E379" s="21">
        <v>41884</v>
      </c>
      <c r="F379" t="s">
        <v>50</v>
      </c>
      <c r="G379" t="s">
        <v>1324</v>
      </c>
      <c r="H379" t="s">
        <v>1325</v>
      </c>
      <c r="I379" t="s">
        <v>41</v>
      </c>
      <c r="J379" t="s">
        <v>27</v>
      </c>
      <c r="K379" t="s">
        <v>612</v>
      </c>
      <c r="L379" t="s">
        <v>1245</v>
      </c>
      <c r="M379">
        <v>2038</v>
      </c>
      <c r="N379" t="s">
        <v>148</v>
      </c>
      <c r="O379" t="s">
        <v>1326</v>
      </c>
      <c r="P379" t="s">
        <v>32</v>
      </c>
      <c r="Q379" t="s">
        <v>56</v>
      </c>
      <c r="R379" t="s">
        <v>1327</v>
      </c>
      <c r="S379">
        <v>1488.4239999999998</v>
      </c>
      <c r="T379">
        <v>7</v>
      </c>
      <c r="U379">
        <v>0.3</v>
      </c>
      <c r="V379">
        <v>-297.68479999999983</v>
      </c>
    </row>
    <row r="380" spans="1:22" x14ac:dyDescent="0.3">
      <c r="A380">
        <v>8562</v>
      </c>
      <c r="B380" t="s">
        <v>10105</v>
      </c>
      <c r="C380">
        <v>2013</v>
      </c>
      <c r="D380" s="21">
        <v>41632</v>
      </c>
      <c r="E380" s="21">
        <v>41635</v>
      </c>
      <c r="F380" t="s">
        <v>23</v>
      </c>
      <c r="G380" t="s">
        <v>1345</v>
      </c>
      <c r="H380" t="s">
        <v>1346</v>
      </c>
      <c r="I380" t="s">
        <v>41</v>
      </c>
      <c r="J380" t="s">
        <v>27</v>
      </c>
      <c r="K380" t="s">
        <v>184</v>
      </c>
      <c r="L380" t="s">
        <v>104</v>
      </c>
      <c r="M380">
        <v>77041</v>
      </c>
      <c r="N380" t="s">
        <v>105</v>
      </c>
      <c r="O380" t="s">
        <v>1555</v>
      </c>
      <c r="P380" t="s">
        <v>32</v>
      </c>
      <c r="Q380" t="s">
        <v>65</v>
      </c>
      <c r="R380" t="s">
        <v>1556</v>
      </c>
      <c r="S380">
        <v>2.3280000000000003</v>
      </c>
      <c r="T380">
        <v>2</v>
      </c>
      <c r="U380">
        <v>0.6</v>
      </c>
      <c r="V380">
        <v>-0.75660000000000016</v>
      </c>
    </row>
    <row r="381" spans="1:22" x14ac:dyDescent="0.3">
      <c r="A381">
        <v>8555</v>
      </c>
      <c r="B381" t="s">
        <v>10103</v>
      </c>
      <c r="C381">
        <v>2013</v>
      </c>
      <c r="D381" s="21">
        <v>41618</v>
      </c>
      <c r="E381" s="21">
        <v>41620</v>
      </c>
      <c r="F381" t="s">
        <v>188</v>
      </c>
      <c r="G381" t="s">
        <v>3347</v>
      </c>
      <c r="H381" t="s">
        <v>3348</v>
      </c>
      <c r="I381" t="s">
        <v>26</v>
      </c>
      <c r="J381" t="s">
        <v>27</v>
      </c>
      <c r="K381" t="s">
        <v>318</v>
      </c>
      <c r="L381" t="s">
        <v>319</v>
      </c>
      <c r="M381">
        <v>22153</v>
      </c>
      <c r="N381" t="s">
        <v>30</v>
      </c>
      <c r="O381" t="s">
        <v>3919</v>
      </c>
      <c r="P381" t="s">
        <v>32</v>
      </c>
      <c r="Q381" t="s">
        <v>56</v>
      </c>
      <c r="R381" t="s">
        <v>3920</v>
      </c>
      <c r="S381">
        <v>1056.8599999999999</v>
      </c>
      <c r="T381">
        <v>7</v>
      </c>
      <c r="U381">
        <v>0</v>
      </c>
      <c r="V381">
        <v>158.52899999999994</v>
      </c>
    </row>
    <row r="382" spans="1:22" x14ac:dyDescent="0.3">
      <c r="A382">
        <v>8550</v>
      </c>
      <c r="B382" t="s">
        <v>10099</v>
      </c>
      <c r="C382">
        <v>2012</v>
      </c>
      <c r="D382" s="21">
        <v>41163</v>
      </c>
      <c r="E382" s="21">
        <v>41164</v>
      </c>
      <c r="F382" t="s">
        <v>188</v>
      </c>
      <c r="G382" t="s">
        <v>2760</v>
      </c>
      <c r="H382" t="s">
        <v>2761</v>
      </c>
      <c r="I382" t="s">
        <v>41</v>
      </c>
      <c r="J382" t="s">
        <v>27</v>
      </c>
      <c r="K382" t="s">
        <v>456</v>
      </c>
      <c r="L382" t="s">
        <v>457</v>
      </c>
      <c r="M382">
        <v>80013</v>
      </c>
      <c r="N382" t="s">
        <v>44</v>
      </c>
      <c r="O382" t="s">
        <v>1716</v>
      </c>
      <c r="P382" t="s">
        <v>32</v>
      </c>
      <c r="Q382" t="s">
        <v>65</v>
      </c>
      <c r="R382" t="s">
        <v>1717</v>
      </c>
      <c r="S382">
        <v>24.64</v>
      </c>
      <c r="T382">
        <v>4</v>
      </c>
      <c r="U382">
        <v>0.2</v>
      </c>
      <c r="V382">
        <v>4.0039999999999978</v>
      </c>
    </row>
    <row r="383" spans="1:22" x14ac:dyDescent="0.3">
      <c r="A383">
        <v>8546</v>
      </c>
      <c r="B383" t="s">
        <v>10097</v>
      </c>
      <c r="C383">
        <v>2013</v>
      </c>
      <c r="D383" s="21">
        <v>41361</v>
      </c>
      <c r="E383" s="21">
        <v>41365</v>
      </c>
      <c r="F383" t="s">
        <v>50</v>
      </c>
      <c r="G383" t="s">
        <v>878</v>
      </c>
      <c r="H383" t="s">
        <v>879</v>
      </c>
      <c r="I383" t="s">
        <v>41</v>
      </c>
      <c r="J383" t="s">
        <v>27</v>
      </c>
      <c r="K383" t="s">
        <v>497</v>
      </c>
      <c r="L383" t="s">
        <v>1272</v>
      </c>
      <c r="M383">
        <v>31907</v>
      </c>
      <c r="N383" t="s">
        <v>30</v>
      </c>
      <c r="O383" t="s">
        <v>7111</v>
      </c>
      <c r="P383" t="s">
        <v>32</v>
      </c>
      <c r="Q383" t="s">
        <v>65</v>
      </c>
      <c r="R383" t="s">
        <v>7112</v>
      </c>
      <c r="S383">
        <v>39.92</v>
      </c>
      <c r="T383">
        <v>4</v>
      </c>
      <c r="U383">
        <v>0</v>
      </c>
      <c r="V383">
        <v>11.177600000000002</v>
      </c>
    </row>
    <row r="384" spans="1:22" x14ac:dyDescent="0.3">
      <c r="A384">
        <v>8545</v>
      </c>
      <c r="B384" t="s">
        <v>10097</v>
      </c>
      <c r="C384">
        <v>2013</v>
      </c>
      <c r="D384" s="21">
        <v>41361</v>
      </c>
      <c r="E384" s="21">
        <v>41365</v>
      </c>
      <c r="F384" t="s">
        <v>50</v>
      </c>
      <c r="G384" t="s">
        <v>878</v>
      </c>
      <c r="H384" t="s">
        <v>879</v>
      </c>
      <c r="I384" t="s">
        <v>41</v>
      </c>
      <c r="J384" t="s">
        <v>27</v>
      </c>
      <c r="K384" t="s">
        <v>497</v>
      </c>
      <c r="L384" t="s">
        <v>1272</v>
      </c>
      <c r="M384">
        <v>31907</v>
      </c>
      <c r="N384" t="s">
        <v>30</v>
      </c>
      <c r="O384" t="s">
        <v>7434</v>
      </c>
      <c r="P384" t="s">
        <v>32</v>
      </c>
      <c r="Q384" t="s">
        <v>65</v>
      </c>
      <c r="R384" t="s">
        <v>7435</v>
      </c>
      <c r="S384">
        <v>20.239999999999998</v>
      </c>
      <c r="T384">
        <v>1</v>
      </c>
      <c r="U384">
        <v>0</v>
      </c>
      <c r="V384">
        <v>8.7032000000000007</v>
      </c>
    </row>
    <row r="385" spans="1:22" x14ac:dyDescent="0.3">
      <c r="A385">
        <v>8543</v>
      </c>
      <c r="B385" t="s">
        <v>10095</v>
      </c>
      <c r="C385">
        <v>2012</v>
      </c>
      <c r="D385" s="21">
        <v>41265</v>
      </c>
      <c r="E385" s="21">
        <v>41266</v>
      </c>
      <c r="F385" t="s">
        <v>188</v>
      </c>
      <c r="G385" t="s">
        <v>3389</v>
      </c>
      <c r="H385" t="s">
        <v>3390</v>
      </c>
      <c r="I385" t="s">
        <v>41</v>
      </c>
      <c r="J385" t="s">
        <v>27</v>
      </c>
      <c r="K385" t="s">
        <v>146</v>
      </c>
      <c r="L385" t="s">
        <v>147</v>
      </c>
      <c r="M385">
        <v>19140</v>
      </c>
      <c r="N385" t="s">
        <v>148</v>
      </c>
      <c r="O385" t="s">
        <v>3375</v>
      </c>
      <c r="P385" t="s">
        <v>32</v>
      </c>
      <c r="Q385" t="s">
        <v>36</v>
      </c>
      <c r="R385" t="s">
        <v>3376</v>
      </c>
      <c r="S385">
        <v>422.62499999999994</v>
      </c>
      <c r="T385">
        <v>7</v>
      </c>
      <c r="U385">
        <v>0.3</v>
      </c>
      <c r="V385">
        <v>0</v>
      </c>
    </row>
    <row r="386" spans="1:22" x14ac:dyDescent="0.3">
      <c r="A386">
        <v>385</v>
      </c>
      <c r="B386" t="s">
        <v>1349</v>
      </c>
      <c r="C386">
        <v>2012</v>
      </c>
      <c r="D386" s="21">
        <v>41240</v>
      </c>
      <c r="E386" s="21">
        <v>41245</v>
      </c>
      <c r="F386" t="s">
        <v>50</v>
      </c>
      <c r="G386" t="s">
        <v>1350</v>
      </c>
      <c r="H386" t="s">
        <v>1351</v>
      </c>
      <c r="I386" t="s">
        <v>26</v>
      </c>
      <c r="J386" t="s">
        <v>27</v>
      </c>
      <c r="K386" t="s">
        <v>1352</v>
      </c>
      <c r="L386" t="s">
        <v>54</v>
      </c>
      <c r="M386">
        <v>33024</v>
      </c>
      <c r="N386" t="s">
        <v>30</v>
      </c>
      <c r="O386" t="s">
        <v>1353</v>
      </c>
      <c r="P386" t="s">
        <v>32</v>
      </c>
      <c r="Q386" t="s">
        <v>56</v>
      </c>
      <c r="R386" t="s">
        <v>1354</v>
      </c>
      <c r="S386">
        <v>375.45750000000004</v>
      </c>
      <c r="T386">
        <v>3</v>
      </c>
      <c r="U386">
        <v>0.45</v>
      </c>
      <c r="V386">
        <v>-157.00949999999997</v>
      </c>
    </row>
    <row r="387" spans="1:22" x14ac:dyDescent="0.3">
      <c r="A387">
        <v>8534</v>
      </c>
      <c r="B387" t="s">
        <v>10088</v>
      </c>
      <c r="C387">
        <v>2013</v>
      </c>
      <c r="D387" s="21">
        <v>41609</v>
      </c>
      <c r="E387" s="21">
        <v>41615</v>
      </c>
      <c r="F387" t="s">
        <v>50</v>
      </c>
      <c r="G387" t="s">
        <v>805</v>
      </c>
      <c r="H387" t="s">
        <v>806</v>
      </c>
      <c r="I387" t="s">
        <v>26</v>
      </c>
      <c r="J387" t="s">
        <v>27</v>
      </c>
      <c r="K387" t="s">
        <v>880</v>
      </c>
      <c r="L387" t="s">
        <v>238</v>
      </c>
      <c r="M387">
        <v>48227</v>
      </c>
      <c r="N387" t="s">
        <v>105</v>
      </c>
      <c r="O387" t="s">
        <v>336</v>
      </c>
      <c r="P387" t="s">
        <v>32</v>
      </c>
      <c r="Q387" t="s">
        <v>36</v>
      </c>
      <c r="R387" t="s">
        <v>337</v>
      </c>
      <c r="S387">
        <v>389.97</v>
      </c>
      <c r="T387">
        <v>3</v>
      </c>
      <c r="U387">
        <v>0</v>
      </c>
      <c r="V387">
        <v>35.097300000000004</v>
      </c>
    </row>
    <row r="388" spans="1:22" x14ac:dyDescent="0.3">
      <c r="A388">
        <v>8530</v>
      </c>
      <c r="B388" t="s">
        <v>10087</v>
      </c>
      <c r="C388">
        <v>2014</v>
      </c>
      <c r="D388" s="21">
        <v>41954</v>
      </c>
      <c r="E388" s="21">
        <v>41961</v>
      </c>
      <c r="F388" t="s">
        <v>50</v>
      </c>
      <c r="G388" t="s">
        <v>3915</v>
      </c>
      <c r="H388" t="s">
        <v>3916</v>
      </c>
      <c r="I388" t="s">
        <v>102</v>
      </c>
      <c r="J388" t="s">
        <v>27</v>
      </c>
      <c r="K388" t="s">
        <v>42</v>
      </c>
      <c r="L388" t="s">
        <v>43</v>
      </c>
      <c r="M388">
        <v>90008</v>
      </c>
      <c r="N388" t="s">
        <v>44</v>
      </c>
      <c r="O388" t="s">
        <v>5396</v>
      </c>
      <c r="P388" t="s">
        <v>32</v>
      </c>
      <c r="Q388" t="s">
        <v>36</v>
      </c>
      <c r="R388" t="s">
        <v>5397</v>
      </c>
      <c r="S388">
        <v>241.42399999999998</v>
      </c>
      <c r="T388">
        <v>2</v>
      </c>
      <c r="U388">
        <v>0.2</v>
      </c>
      <c r="V388">
        <v>-36.213599999999985</v>
      </c>
    </row>
    <row r="389" spans="1:22" x14ac:dyDescent="0.3">
      <c r="A389">
        <v>388</v>
      </c>
      <c r="B389" t="s">
        <v>1357</v>
      </c>
      <c r="C389">
        <v>2012</v>
      </c>
      <c r="D389" s="21">
        <v>41246</v>
      </c>
      <c r="E389" s="21">
        <v>41250</v>
      </c>
      <c r="F389" t="s">
        <v>50</v>
      </c>
      <c r="G389" t="s">
        <v>1358</v>
      </c>
      <c r="H389" t="s">
        <v>1359</v>
      </c>
      <c r="I389" t="s">
        <v>41</v>
      </c>
      <c r="J389" t="s">
        <v>27</v>
      </c>
      <c r="K389" t="s">
        <v>146</v>
      </c>
      <c r="L389" t="s">
        <v>147</v>
      </c>
      <c r="M389">
        <v>19140</v>
      </c>
      <c r="N389" t="s">
        <v>148</v>
      </c>
      <c r="O389" t="s">
        <v>1362</v>
      </c>
      <c r="P389" t="s">
        <v>32</v>
      </c>
      <c r="Q389" t="s">
        <v>65</v>
      </c>
      <c r="R389" t="s">
        <v>1363</v>
      </c>
      <c r="S389">
        <v>2.9600000000000004</v>
      </c>
      <c r="T389">
        <v>1</v>
      </c>
      <c r="U389">
        <v>0.2</v>
      </c>
      <c r="V389">
        <v>0.77700000000000025</v>
      </c>
    </row>
    <row r="390" spans="1:22" x14ac:dyDescent="0.3">
      <c r="A390">
        <v>8526</v>
      </c>
      <c r="B390" t="s">
        <v>10086</v>
      </c>
      <c r="C390">
        <v>2014</v>
      </c>
      <c r="D390" s="21">
        <v>41715</v>
      </c>
      <c r="E390" s="21">
        <v>41715</v>
      </c>
      <c r="F390" t="s">
        <v>1290</v>
      </c>
      <c r="G390" t="s">
        <v>7106</v>
      </c>
      <c r="H390" t="s">
        <v>7107</v>
      </c>
      <c r="I390" t="s">
        <v>26</v>
      </c>
      <c r="J390" t="s">
        <v>27</v>
      </c>
      <c r="K390" t="s">
        <v>497</v>
      </c>
      <c r="L390" t="s">
        <v>498</v>
      </c>
      <c r="M390">
        <v>43229</v>
      </c>
      <c r="N390" t="s">
        <v>148</v>
      </c>
      <c r="O390" t="s">
        <v>7621</v>
      </c>
      <c r="P390" t="s">
        <v>32</v>
      </c>
      <c r="Q390" t="s">
        <v>65</v>
      </c>
      <c r="R390" t="s">
        <v>7622</v>
      </c>
      <c r="S390">
        <v>51.264000000000003</v>
      </c>
      <c r="T390">
        <v>6</v>
      </c>
      <c r="U390">
        <v>0.2</v>
      </c>
      <c r="V390">
        <v>7.6895999999999933</v>
      </c>
    </row>
    <row r="391" spans="1:22" x14ac:dyDescent="0.3">
      <c r="A391">
        <v>8522</v>
      </c>
      <c r="B391" t="s">
        <v>10083</v>
      </c>
      <c r="C391">
        <v>2013</v>
      </c>
      <c r="D391" s="21">
        <v>41285</v>
      </c>
      <c r="E391" s="21">
        <v>41289</v>
      </c>
      <c r="F391" t="s">
        <v>50</v>
      </c>
      <c r="G391" t="s">
        <v>762</v>
      </c>
      <c r="H391" t="s">
        <v>763</v>
      </c>
      <c r="I391" t="s">
        <v>102</v>
      </c>
      <c r="J391" t="s">
        <v>27</v>
      </c>
      <c r="K391" t="s">
        <v>497</v>
      </c>
      <c r="L391" t="s">
        <v>498</v>
      </c>
      <c r="M391">
        <v>43229</v>
      </c>
      <c r="N391" t="s">
        <v>148</v>
      </c>
      <c r="O391" t="s">
        <v>3406</v>
      </c>
      <c r="P391" t="s">
        <v>32</v>
      </c>
      <c r="Q391" t="s">
        <v>65</v>
      </c>
      <c r="R391" t="s">
        <v>3407</v>
      </c>
      <c r="S391">
        <v>54.992000000000004</v>
      </c>
      <c r="T391">
        <v>14</v>
      </c>
      <c r="U391">
        <v>0.2</v>
      </c>
      <c r="V391">
        <v>8.9361999999999959</v>
      </c>
    </row>
    <row r="392" spans="1:22" x14ac:dyDescent="0.3">
      <c r="A392">
        <v>8521</v>
      </c>
      <c r="B392" t="s">
        <v>10082</v>
      </c>
      <c r="C392">
        <v>2014</v>
      </c>
      <c r="D392" s="21">
        <v>41978</v>
      </c>
      <c r="E392" s="21">
        <v>41984</v>
      </c>
      <c r="F392" t="s">
        <v>50</v>
      </c>
      <c r="G392" t="s">
        <v>8517</v>
      </c>
      <c r="H392" t="s">
        <v>8518</v>
      </c>
      <c r="I392" t="s">
        <v>26</v>
      </c>
      <c r="J392" t="s">
        <v>27</v>
      </c>
      <c r="K392" t="s">
        <v>4824</v>
      </c>
      <c r="L392" t="s">
        <v>788</v>
      </c>
      <c r="M392">
        <v>7501</v>
      </c>
      <c r="N392" t="s">
        <v>148</v>
      </c>
      <c r="O392" t="s">
        <v>890</v>
      </c>
      <c r="P392" t="s">
        <v>32</v>
      </c>
      <c r="Q392" t="s">
        <v>36</v>
      </c>
      <c r="R392" t="s">
        <v>891</v>
      </c>
      <c r="S392">
        <v>302.94</v>
      </c>
      <c r="T392">
        <v>3</v>
      </c>
      <c r="U392">
        <v>0</v>
      </c>
      <c r="V392">
        <v>18.176399999999973</v>
      </c>
    </row>
    <row r="393" spans="1:22" x14ac:dyDescent="0.3">
      <c r="A393">
        <v>8520</v>
      </c>
      <c r="B393" t="s">
        <v>10082</v>
      </c>
      <c r="C393">
        <v>2014</v>
      </c>
      <c r="D393" s="21">
        <v>41978</v>
      </c>
      <c r="E393" s="21">
        <v>41984</v>
      </c>
      <c r="F393" t="s">
        <v>50</v>
      </c>
      <c r="G393" t="s">
        <v>8517</v>
      </c>
      <c r="H393" t="s">
        <v>8518</v>
      </c>
      <c r="I393" t="s">
        <v>26</v>
      </c>
      <c r="J393" t="s">
        <v>27</v>
      </c>
      <c r="K393" t="s">
        <v>4824</v>
      </c>
      <c r="L393" t="s">
        <v>788</v>
      </c>
      <c r="M393">
        <v>7501</v>
      </c>
      <c r="N393" t="s">
        <v>148</v>
      </c>
      <c r="O393" t="s">
        <v>701</v>
      </c>
      <c r="P393" t="s">
        <v>32</v>
      </c>
      <c r="Q393" t="s">
        <v>36</v>
      </c>
      <c r="R393" t="s">
        <v>702</v>
      </c>
      <c r="S393">
        <v>182.22</v>
      </c>
      <c r="T393">
        <v>3</v>
      </c>
      <c r="U393">
        <v>0</v>
      </c>
      <c r="V393">
        <v>45.555000000000007</v>
      </c>
    </row>
    <row r="394" spans="1:22" x14ac:dyDescent="0.3">
      <c r="A394">
        <v>8519</v>
      </c>
      <c r="B394" t="s">
        <v>10082</v>
      </c>
      <c r="C394">
        <v>2014</v>
      </c>
      <c r="D394" s="21">
        <v>41978</v>
      </c>
      <c r="E394" s="21">
        <v>41984</v>
      </c>
      <c r="F394" t="s">
        <v>50</v>
      </c>
      <c r="G394" t="s">
        <v>8517</v>
      </c>
      <c r="H394" t="s">
        <v>8518</v>
      </c>
      <c r="I394" t="s">
        <v>26</v>
      </c>
      <c r="J394" t="s">
        <v>27</v>
      </c>
      <c r="K394" t="s">
        <v>4824</v>
      </c>
      <c r="L394" t="s">
        <v>788</v>
      </c>
      <c r="M394">
        <v>7501</v>
      </c>
      <c r="N394" t="s">
        <v>148</v>
      </c>
      <c r="O394" t="s">
        <v>9595</v>
      </c>
      <c r="P394" t="s">
        <v>32</v>
      </c>
      <c r="Q394" t="s">
        <v>65</v>
      </c>
      <c r="R394" t="s">
        <v>9596</v>
      </c>
      <c r="S394">
        <v>12.99</v>
      </c>
      <c r="T394">
        <v>1</v>
      </c>
      <c r="U394">
        <v>0</v>
      </c>
      <c r="V394">
        <v>1.5587999999999997</v>
      </c>
    </row>
    <row r="395" spans="1:22" x14ac:dyDescent="0.3">
      <c r="A395">
        <v>8518</v>
      </c>
      <c r="B395" t="s">
        <v>10081</v>
      </c>
      <c r="C395">
        <v>2014</v>
      </c>
      <c r="D395" s="21">
        <v>41795</v>
      </c>
      <c r="E395" s="21">
        <v>41798</v>
      </c>
      <c r="F395" t="s">
        <v>23</v>
      </c>
      <c r="G395" t="s">
        <v>1660</v>
      </c>
      <c r="H395" t="s">
        <v>1661</v>
      </c>
      <c r="I395" t="s">
        <v>26</v>
      </c>
      <c r="J395" t="s">
        <v>27</v>
      </c>
      <c r="K395" t="s">
        <v>5906</v>
      </c>
      <c r="L395" t="s">
        <v>104</v>
      </c>
      <c r="M395">
        <v>75034</v>
      </c>
      <c r="N395" t="s">
        <v>105</v>
      </c>
      <c r="O395" t="s">
        <v>5363</v>
      </c>
      <c r="P395" t="s">
        <v>32</v>
      </c>
      <c r="Q395" t="s">
        <v>65</v>
      </c>
      <c r="R395" t="s">
        <v>5364</v>
      </c>
      <c r="S395">
        <v>30.336000000000006</v>
      </c>
      <c r="T395">
        <v>6</v>
      </c>
      <c r="U395">
        <v>0.6</v>
      </c>
      <c r="V395">
        <v>-17.443199999999997</v>
      </c>
    </row>
    <row r="396" spans="1:22" x14ac:dyDescent="0.3">
      <c r="A396">
        <v>8513</v>
      </c>
      <c r="B396" t="s">
        <v>10077</v>
      </c>
      <c r="C396">
        <v>2013</v>
      </c>
      <c r="D396" s="21">
        <v>41307</v>
      </c>
      <c r="E396" s="21">
        <v>41313</v>
      </c>
      <c r="F396" t="s">
        <v>50</v>
      </c>
      <c r="G396" t="s">
        <v>3094</v>
      </c>
      <c r="H396" t="s">
        <v>3095</v>
      </c>
      <c r="I396" t="s">
        <v>41</v>
      </c>
      <c r="J396" t="s">
        <v>27</v>
      </c>
      <c r="K396" t="s">
        <v>184</v>
      </c>
      <c r="L396" t="s">
        <v>104</v>
      </c>
      <c r="M396">
        <v>77041</v>
      </c>
      <c r="N396" t="s">
        <v>105</v>
      </c>
      <c r="O396" t="s">
        <v>2878</v>
      </c>
      <c r="P396" t="s">
        <v>32</v>
      </c>
      <c r="Q396" t="s">
        <v>65</v>
      </c>
      <c r="R396" t="s">
        <v>2879</v>
      </c>
      <c r="S396">
        <v>73.784000000000006</v>
      </c>
      <c r="T396">
        <v>2</v>
      </c>
      <c r="U396">
        <v>0.6</v>
      </c>
      <c r="V396">
        <v>-77.473200000000006</v>
      </c>
    </row>
    <row r="397" spans="1:22" x14ac:dyDescent="0.3">
      <c r="A397">
        <v>8505</v>
      </c>
      <c r="B397" t="s">
        <v>10073</v>
      </c>
      <c r="C397">
        <v>2013</v>
      </c>
      <c r="D397" s="21">
        <v>41397</v>
      </c>
      <c r="E397" s="21">
        <v>41401</v>
      </c>
      <c r="F397" t="s">
        <v>50</v>
      </c>
      <c r="G397" t="s">
        <v>7719</v>
      </c>
      <c r="H397" t="s">
        <v>7720</v>
      </c>
      <c r="I397" t="s">
        <v>26</v>
      </c>
      <c r="J397" t="s">
        <v>27</v>
      </c>
      <c r="K397" t="s">
        <v>1614</v>
      </c>
      <c r="L397" t="s">
        <v>104</v>
      </c>
      <c r="M397">
        <v>79109</v>
      </c>
      <c r="N397" t="s">
        <v>105</v>
      </c>
      <c r="O397" t="s">
        <v>6956</v>
      </c>
      <c r="P397" t="s">
        <v>32</v>
      </c>
      <c r="Q397" t="s">
        <v>36</v>
      </c>
      <c r="R397" t="s">
        <v>6957</v>
      </c>
      <c r="S397">
        <v>366.74399999999997</v>
      </c>
      <c r="T397">
        <v>4</v>
      </c>
      <c r="U397">
        <v>0.3</v>
      </c>
      <c r="V397">
        <v>-110.02320000000003</v>
      </c>
    </row>
    <row r="398" spans="1:22" x14ac:dyDescent="0.3">
      <c r="A398">
        <v>8503</v>
      </c>
      <c r="B398" t="s">
        <v>10071</v>
      </c>
      <c r="C398">
        <v>2012</v>
      </c>
      <c r="D398" s="21">
        <v>40968</v>
      </c>
      <c r="E398" s="21">
        <v>40971</v>
      </c>
      <c r="F398" t="s">
        <v>23</v>
      </c>
      <c r="G398" t="s">
        <v>6604</v>
      </c>
      <c r="H398" t="s">
        <v>6605</v>
      </c>
      <c r="I398" t="s">
        <v>41</v>
      </c>
      <c r="J398" t="s">
        <v>27</v>
      </c>
      <c r="K398" t="s">
        <v>42</v>
      </c>
      <c r="L398" t="s">
        <v>43</v>
      </c>
      <c r="M398">
        <v>90045</v>
      </c>
      <c r="N398" t="s">
        <v>44</v>
      </c>
      <c r="O398" t="s">
        <v>1537</v>
      </c>
      <c r="P398" t="s">
        <v>32</v>
      </c>
      <c r="Q398" t="s">
        <v>36</v>
      </c>
      <c r="R398" t="s">
        <v>1538</v>
      </c>
      <c r="S398">
        <v>184.75200000000001</v>
      </c>
      <c r="T398">
        <v>3</v>
      </c>
      <c r="U398">
        <v>0.2</v>
      </c>
      <c r="V398">
        <v>-20.784600000000012</v>
      </c>
    </row>
    <row r="399" spans="1:22" x14ac:dyDescent="0.3">
      <c r="A399">
        <v>8491</v>
      </c>
      <c r="B399" t="s">
        <v>10066</v>
      </c>
      <c r="C399">
        <v>2013</v>
      </c>
      <c r="D399" s="21">
        <v>41307</v>
      </c>
      <c r="E399" s="21">
        <v>41309</v>
      </c>
      <c r="F399" t="s">
        <v>23</v>
      </c>
      <c r="G399" t="s">
        <v>2813</v>
      </c>
      <c r="H399" t="s">
        <v>2814</v>
      </c>
      <c r="I399" t="s">
        <v>26</v>
      </c>
      <c r="J399" t="s">
        <v>27</v>
      </c>
      <c r="K399" t="s">
        <v>1127</v>
      </c>
      <c r="L399" t="s">
        <v>319</v>
      </c>
      <c r="M399">
        <v>22204</v>
      </c>
      <c r="N399" t="s">
        <v>30</v>
      </c>
      <c r="O399" t="s">
        <v>6826</v>
      </c>
      <c r="P399" t="s">
        <v>32</v>
      </c>
      <c r="Q399" t="s">
        <v>65</v>
      </c>
      <c r="R399" t="s">
        <v>6827</v>
      </c>
      <c r="S399">
        <v>18.689999999999998</v>
      </c>
      <c r="T399">
        <v>7</v>
      </c>
      <c r="U399">
        <v>0</v>
      </c>
      <c r="V399">
        <v>7.1021999999999998</v>
      </c>
    </row>
    <row r="400" spans="1:22" x14ac:dyDescent="0.3">
      <c r="A400">
        <v>8485</v>
      </c>
      <c r="B400" t="s">
        <v>10062</v>
      </c>
      <c r="C400">
        <v>2014</v>
      </c>
      <c r="D400" s="21">
        <v>41907</v>
      </c>
      <c r="E400" s="21">
        <v>41907</v>
      </c>
      <c r="F400" t="s">
        <v>1290</v>
      </c>
      <c r="G400" t="s">
        <v>1459</v>
      </c>
      <c r="H400" t="s">
        <v>1460</v>
      </c>
      <c r="I400" t="s">
        <v>26</v>
      </c>
      <c r="J400" t="s">
        <v>27</v>
      </c>
      <c r="K400" t="s">
        <v>95</v>
      </c>
      <c r="L400" t="s">
        <v>96</v>
      </c>
      <c r="M400">
        <v>98115</v>
      </c>
      <c r="N400" t="s">
        <v>44</v>
      </c>
      <c r="O400" t="s">
        <v>2184</v>
      </c>
      <c r="P400" t="s">
        <v>32</v>
      </c>
      <c r="Q400" t="s">
        <v>65</v>
      </c>
      <c r="R400" t="s">
        <v>2185</v>
      </c>
      <c r="S400">
        <v>199.8</v>
      </c>
      <c r="T400">
        <v>10</v>
      </c>
      <c r="U400">
        <v>0</v>
      </c>
      <c r="V400">
        <v>71.927999999999997</v>
      </c>
    </row>
    <row r="401" spans="1:22" x14ac:dyDescent="0.3">
      <c r="A401">
        <v>400</v>
      </c>
      <c r="B401" t="s">
        <v>1407</v>
      </c>
      <c r="C401">
        <v>2013</v>
      </c>
      <c r="D401" s="21">
        <v>41526</v>
      </c>
      <c r="E401" s="21">
        <v>41528</v>
      </c>
      <c r="F401" t="s">
        <v>23</v>
      </c>
      <c r="G401" t="s">
        <v>1408</v>
      </c>
      <c r="H401" t="s">
        <v>1409</v>
      </c>
      <c r="I401" t="s">
        <v>26</v>
      </c>
      <c r="J401" t="s">
        <v>27</v>
      </c>
      <c r="K401" t="s">
        <v>184</v>
      </c>
      <c r="L401" t="s">
        <v>104</v>
      </c>
      <c r="M401">
        <v>77036</v>
      </c>
      <c r="N401" t="s">
        <v>105</v>
      </c>
      <c r="O401" t="s">
        <v>166</v>
      </c>
      <c r="P401" t="s">
        <v>32</v>
      </c>
      <c r="Q401" t="s">
        <v>33</v>
      </c>
      <c r="R401" t="s">
        <v>167</v>
      </c>
      <c r="S401">
        <v>2396.2655999999997</v>
      </c>
      <c r="T401">
        <v>4</v>
      </c>
      <c r="U401">
        <v>0.32</v>
      </c>
      <c r="V401">
        <v>-317.15280000000007</v>
      </c>
    </row>
    <row r="402" spans="1:22" x14ac:dyDescent="0.3">
      <c r="A402">
        <v>8472</v>
      </c>
      <c r="B402" t="s">
        <v>10049</v>
      </c>
      <c r="C402">
        <v>2014</v>
      </c>
      <c r="D402" s="21">
        <v>41753</v>
      </c>
      <c r="E402" s="21">
        <v>41757</v>
      </c>
      <c r="F402" t="s">
        <v>50</v>
      </c>
      <c r="G402" t="s">
        <v>424</v>
      </c>
      <c r="H402" t="s">
        <v>425</v>
      </c>
      <c r="I402" t="s">
        <v>102</v>
      </c>
      <c r="J402" t="s">
        <v>27</v>
      </c>
      <c r="K402" t="s">
        <v>5353</v>
      </c>
      <c r="L402" t="s">
        <v>335</v>
      </c>
      <c r="M402">
        <v>37042</v>
      </c>
      <c r="N402" t="s">
        <v>30</v>
      </c>
      <c r="O402" t="s">
        <v>6546</v>
      </c>
      <c r="P402" t="s">
        <v>32</v>
      </c>
      <c r="Q402" t="s">
        <v>65</v>
      </c>
      <c r="R402" t="s">
        <v>6547</v>
      </c>
      <c r="S402">
        <v>77.951999999999998</v>
      </c>
      <c r="T402">
        <v>3</v>
      </c>
      <c r="U402">
        <v>0.2</v>
      </c>
      <c r="V402">
        <v>-11.692800000000005</v>
      </c>
    </row>
    <row r="403" spans="1:22" x14ac:dyDescent="0.3">
      <c r="A403">
        <v>8470</v>
      </c>
      <c r="B403" t="s">
        <v>10049</v>
      </c>
      <c r="C403">
        <v>2014</v>
      </c>
      <c r="D403" s="21">
        <v>41753</v>
      </c>
      <c r="E403" s="21">
        <v>41757</v>
      </c>
      <c r="F403" t="s">
        <v>50</v>
      </c>
      <c r="G403" t="s">
        <v>424</v>
      </c>
      <c r="H403" t="s">
        <v>425</v>
      </c>
      <c r="I403" t="s">
        <v>102</v>
      </c>
      <c r="J403" t="s">
        <v>27</v>
      </c>
      <c r="K403" t="s">
        <v>5353</v>
      </c>
      <c r="L403" t="s">
        <v>335</v>
      </c>
      <c r="M403">
        <v>37042</v>
      </c>
      <c r="N403" t="s">
        <v>30</v>
      </c>
      <c r="O403" t="s">
        <v>1443</v>
      </c>
      <c r="P403" t="s">
        <v>32</v>
      </c>
      <c r="Q403" t="s">
        <v>33</v>
      </c>
      <c r="R403" t="s">
        <v>1444</v>
      </c>
      <c r="S403">
        <v>387.13600000000002</v>
      </c>
      <c r="T403">
        <v>4</v>
      </c>
      <c r="U403">
        <v>0.2</v>
      </c>
      <c r="V403">
        <v>-14.51760000000003</v>
      </c>
    </row>
    <row r="404" spans="1:22" x14ac:dyDescent="0.3">
      <c r="A404">
        <v>8469</v>
      </c>
      <c r="B404" t="s">
        <v>10048</v>
      </c>
      <c r="C404">
        <v>2013</v>
      </c>
      <c r="D404" s="21">
        <v>41590</v>
      </c>
      <c r="E404" s="21">
        <v>41596</v>
      </c>
      <c r="F404" t="s">
        <v>50</v>
      </c>
      <c r="G404" t="s">
        <v>1338</v>
      </c>
      <c r="H404" t="s">
        <v>1339</v>
      </c>
      <c r="I404" t="s">
        <v>41</v>
      </c>
      <c r="J404" t="s">
        <v>27</v>
      </c>
      <c r="K404" t="s">
        <v>6107</v>
      </c>
      <c r="L404" t="s">
        <v>254</v>
      </c>
      <c r="M404">
        <v>46060</v>
      </c>
      <c r="N404" t="s">
        <v>105</v>
      </c>
      <c r="O404" t="s">
        <v>5302</v>
      </c>
      <c r="P404" t="s">
        <v>32</v>
      </c>
      <c r="Q404" t="s">
        <v>56</v>
      </c>
      <c r="R404" t="s">
        <v>5303</v>
      </c>
      <c r="S404">
        <v>2678.94</v>
      </c>
      <c r="T404">
        <v>6</v>
      </c>
      <c r="U404">
        <v>0</v>
      </c>
      <c r="V404">
        <v>241.1046</v>
      </c>
    </row>
    <row r="405" spans="1:22" x14ac:dyDescent="0.3">
      <c r="A405">
        <v>8457</v>
      </c>
      <c r="B405" t="s">
        <v>10039</v>
      </c>
      <c r="C405">
        <v>2014</v>
      </c>
      <c r="D405" s="21">
        <v>41788</v>
      </c>
      <c r="E405" s="21">
        <v>41793</v>
      </c>
      <c r="F405" t="s">
        <v>23</v>
      </c>
      <c r="G405" t="s">
        <v>2171</v>
      </c>
      <c r="H405" t="s">
        <v>2172</v>
      </c>
      <c r="I405" t="s">
        <v>41</v>
      </c>
      <c r="J405" t="s">
        <v>27</v>
      </c>
      <c r="K405" t="s">
        <v>303</v>
      </c>
      <c r="L405" t="s">
        <v>211</v>
      </c>
      <c r="M405">
        <v>60653</v>
      </c>
      <c r="N405" t="s">
        <v>105</v>
      </c>
      <c r="O405" t="s">
        <v>304</v>
      </c>
      <c r="P405" t="s">
        <v>32</v>
      </c>
      <c r="Q405" t="s">
        <v>36</v>
      </c>
      <c r="R405" t="s">
        <v>552</v>
      </c>
      <c r="S405">
        <v>106.869</v>
      </c>
      <c r="T405">
        <v>3</v>
      </c>
      <c r="U405">
        <v>0.3</v>
      </c>
      <c r="V405">
        <v>-29.007299999999994</v>
      </c>
    </row>
    <row r="406" spans="1:22" x14ac:dyDescent="0.3">
      <c r="A406">
        <v>8455</v>
      </c>
      <c r="B406" t="s">
        <v>10037</v>
      </c>
      <c r="C406">
        <v>2013</v>
      </c>
      <c r="D406" s="21">
        <v>41383</v>
      </c>
      <c r="E406" s="21">
        <v>41388</v>
      </c>
      <c r="F406" t="s">
        <v>50</v>
      </c>
      <c r="G406" t="s">
        <v>8288</v>
      </c>
      <c r="H406" t="s">
        <v>8289</v>
      </c>
      <c r="I406" t="s">
        <v>41</v>
      </c>
      <c r="J406" t="s">
        <v>27</v>
      </c>
      <c r="K406" t="s">
        <v>184</v>
      </c>
      <c r="L406" t="s">
        <v>104</v>
      </c>
      <c r="M406">
        <v>77070</v>
      </c>
      <c r="N406" t="s">
        <v>105</v>
      </c>
      <c r="O406" t="s">
        <v>5143</v>
      </c>
      <c r="P406" t="s">
        <v>32</v>
      </c>
      <c r="Q406" t="s">
        <v>65</v>
      </c>
      <c r="R406" t="s">
        <v>5144</v>
      </c>
      <c r="S406">
        <v>127.88</v>
      </c>
      <c r="T406">
        <v>5</v>
      </c>
      <c r="U406">
        <v>0.6</v>
      </c>
      <c r="V406">
        <v>-67.137</v>
      </c>
    </row>
    <row r="407" spans="1:22" x14ac:dyDescent="0.3">
      <c r="A407">
        <v>8453</v>
      </c>
      <c r="B407" t="s">
        <v>10037</v>
      </c>
      <c r="C407">
        <v>2013</v>
      </c>
      <c r="D407" s="21">
        <v>41383</v>
      </c>
      <c r="E407" s="21">
        <v>41388</v>
      </c>
      <c r="F407" t="s">
        <v>50</v>
      </c>
      <c r="G407" t="s">
        <v>8288</v>
      </c>
      <c r="H407" t="s">
        <v>8289</v>
      </c>
      <c r="I407" t="s">
        <v>41</v>
      </c>
      <c r="J407" t="s">
        <v>27</v>
      </c>
      <c r="K407" t="s">
        <v>184</v>
      </c>
      <c r="L407" t="s">
        <v>104</v>
      </c>
      <c r="M407">
        <v>77070</v>
      </c>
      <c r="N407" t="s">
        <v>105</v>
      </c>
      <c r="O407" t="s">
        <v>3186</v>
      </c>
      <c r="P407" t="s">
        <v>32</v>
      </c>
      <c r="Q407" t="s">
        <v>36</v>
      </c>
      <c r="R407" t="s">
        <v>3187</v>
      </c>
      <c r="S407">
        <v>344.37199999999996</v>
      </c>
      <c r="T407">
        <v>4</v>
      </c>
      <c r="U407">
        <v>0.3</v>
      </c>
      <c r="V407">
        <v>-93.472400000000022</v>
      </c>
    </row>
    <row r="408" spans="1:22" x14ac:dyDescent="0.3">
      <c r="A408">
        <v>8449</v>
      </c>
      <c r="B408" t="s">
        <v>10035</v>
      </c>
      <c r="C408">
        <v>2014</v>
      </c>
      <c r="D408" s="21">
        <v>41936</v>
      </c>
      <c r="E408" s="21">
        <v>41937</v>
      </c>
      <c r="F408" t="s">
        <v>188</v>
      </c>
      <c r="G408" t="s">
        <v>2822</v>
      </c>
      <c r="H408" t="s">
        <v>2823</v>
      </c>
      <c r="I408" t="s">
        <v>41</v>
      </c>
      <c r="J408" t="s">
        <v>27</v>
      </c>
      <c r="K408" t="s">
        <v>7306</v>
      </c>
      <c r="L408" t="s">
        <v>1399</v>
      </c>
      <c r="M408">
        <v>2920</v>
      </c>
      <c r="N408" t="s">
        <v>148</v>
      </c>
      <c r="O408" t="s">
        <v>1326</v>
      </c>
      <c r="P408" t="s">
        <v>32</v>
      </c>
      <c r="Q408" t="s">
        <v>56</v>
      </c>
      <c r="R408" t="s">
        <v>1327</v>
      </c>
      <c r="S408">
        <v>637.89599999999996</v>
      </c>
      <c r="T408">
        <v>3</v>
      </c>
      <c r="U408">
        <v>0.3</v>
      </c>
      <c r="V408">
        <v>-127.57919999999996</v>
      </c>
    </row>
    <row r="409" spans="1:22" x14ac:dyDescent="0.3">
      <c r="A409">
        <v>8448</v>
      </c>
      <c r="B409" t="s">
        <v>10035</v>
      </c>
      <c r="C409">
        <v>2014</v>
      </c>
      <c r="D409" s="21">
        <v>41936</v>
      </c>
      <c r="E409" s="21">
        <v>41937</v>
      </c>
      <c r="F409" t="s">
        <v>188</v>
      </c>
      <c r="G409" t="s">
        <v>2822</v>
      </c>
      <c r="H409" t="s">
        <v>2823</v>
      </c>
      <c r="I409" t="s">
        <v>41</v>
      </c>
      <c r="J409" t="s">
        <v>27</v>
      </c>
      <c r="K409" t="s">
        <v>7306</v>
      </c>
      <c r="L409" t="s">
        <v>1399</v>
      </c>
      <c r="M409">
        <v>2920</v>
      </c>
      <c r="N409" t="s">
        <v>148</v>
      </c>
      <c r="O409" t="s">
        <v>9187</v>
      </c>
      <c r="P409" t="s">
        <v>32</v>
      </c>
      <c r="Q409" t="s">
        <v>65</v>
      </c>
      <c r="R409" t="s">
        <v>9188</v>
      </c>
      <c r="S409">
        <v>210.68</v>
      </c>
      <c r="T409">
        <v>2</v>
      </c>
      <c r="U409">
        <v>0</v>
      </c>
      <c r="V409">
        <v>50.563199999999995</v>
      </c>
    </row>
    <row r="410" spans="1:22" x14ac:dyDescent="0.3">
      <c r="A410">
        <v>409</v>
      </c>
      <c r="B410" t="s">
        <v>1429</v>
      </c>
      <c r="C410">
        <v>2014</v>
      </c>
      <c r="D410" s="21">
        <v>41982</v>
      </c>
      <c r="E410" s="21">
        <v>41986</v>
      </c>
      <c r="F410" t="s">
        <v>50</v>
      </c>
      <c r="G410" t="s">
        <v>1430</v>
      </c>
      <c r="H410" t="s">
        <v>1431</v>
      </c>
      <c r="I410" t="s">
        <v>26</v>
      </c>
      <c r="J410" t="s">
        <v>27</v>
      </c>
      <c r="K410" t="s">
        <v>127</v>
      </c>
      <c r="L410" t="s">
        <v>43</v>
      </c>
      <c r="M410">
        <v>94110</v>
      </c>
      <c r="N410" t="s">
        <v>44</v>
      </c>
      <c r="O410" t="s">
        <v>1436</v>
      </c>
      <c r="P410" t="s">
        <v>32</v>
      </c>
      <c r="Q410" t="s">
        <v>56</v>
      </c>
      <c r="R410" t="s">
        <v>1437</v>
      </c>
      <c r="S410">
        <v>1004.0239999999999</v>
      </c>
      <c r="T410">
        <v>7</v>
      </c>
      <c r="U410">
        <v>0.2</v>
      </c>
      <c r="V410">
        <v>-112.95269999999994</v>
      </c>
    </row>
    <row r="411" spans="1:22" x14ac:dyDescent="0.3">
      <c r="A411">
        <v>8447</v>
      </c>
      <c r="B411" t="s">
        <v>10035</v>
      </c>
      <c r="C411">
        <v>2014</v>
      </c>
      <c r="D411" s="21">
        <v>41936</v>
      </c>
      <c r="E411" s="21">
        <v>41937</v>
      </c>
      <c r="F411" t="s">
        <v>188</v>
      </c>
      <c r="G411" t="s">
        <v>2822</v>
      </c>
      <c r="H411" t="s">
        <v>2823</v>
      </c>
      <c r="I411" t="s">
        <v>41</v>
      </c>
      <c r="J411" t="s">
        <v>27</v>
      </c>
      <c r="K411" t="s">
        <v>7306</v>
      </c>
      <c r="L411" t="s">
        <v>1399</v>
      </c>
      <c r="M411">
        <v>2920</v>
      </c>
      <c r="N411" t="s">
        <v>148</v>
      </c>
      <c r="O411" t="s">
        <v>6135</v>
      </c>
      <c r="P411" t="s">
        <v>32</v>
      </c>
      <c r="Q411" t="s">
        <v>65</v>
      </c>
      <c r="R411" t="s">
        <v>6136</v>
      </c>
      <c r="S411">
        <v>35</v>
      </c>
      <c r="T411">
        <v>4</v>
      </c>
      <c r="U411">
        <v>0</v>
      </c>
      <c r="V411">
        <v>14.700000000000003</v>
      </c>
    </row>
    <row r="412" spans="1:22" x14ac:dyDescent="0.3">
      <c r="A412">
        <v>8446</v>
      </c>
      <c r="B412" t="s">
        <v>10035</v>
      </c>
      <c r="C412">
        <v>2014</v>
      </c>
      <c r="D412" s="21">
        <v>41936</v>
      </c>
      <c r="E412" s="21">
        <v>41937</v>
      </c>
      <c r="F412" t="s">
        <v>188</v>
      </c>
      <c r="G412" t="s">
        <v>2822</v>
      </c>
      <c r="H412" t="s">
        <v>2823</v>
      </c>
      <c r="I412" t="s">
        <v>41</v>
      </c>
      <c r="J412" t="s">
        <v>27</v>
      </c>
      <c r="K412" t="s">
        <v>7306</v>
      </c>
      <c r="L412" t="s">
        <v>1399</v>
      </c>
      <c r="M412">
        <v>2920</v>
      </c>
      <c r="N412" t="s">
        <v>148</v>
      </c>
      <c r="O412" t="s">
        <v>3822</v>
      </c>
      <c r="P412" t="s">
        <v>32</v>
      </c>
      <c r="Q412" t="s">
        <v>56</v>
      </c>
      <c r="R412" t="s">
        <v>3274</v>
      </c>
      <c r="S412">
        <v>240.744</v>
      </c>
      <c r="T412">
        <v>4</v>
      </c>
      <c r="U412">
        <v>0.3</v>
      </c>
      <c r="V412">
        <v>-13.756799999999984</v>
      </c>
    </row>
    <row r="413" spans="1:22" x14ac:dyDescent="0.3">
      <c r="A413">
        <v>8435</v>
      </c>
      <c r="B413" t="s">
        <v>10027</v>
      </c>
      <c r="C413">
        <v>2011</v>
      </c>
      <c r="D413" s="21">
        <v>40800</v>
      </c>
      <c r="E413" s="21">
        <v>40804</v>
      </c>
      <c r="F413" t="s">
        <v>23</v>
      </c>
      <c r="G413" t="s">
        <v>5377</v>
      </c>
      <c r="H413" t="s">
        <v>5378</v>
      </c>
      <c r="I413" t="s">
        <v>41</v>
      </c>
      <c r="J413" t="s">
        <v>27</v>
      </c>
      <c r="K413" t="s">
        <v>5970</v>
      </c>
      <c r="L413" t="s">
        <v>104</v>
      </c>
      <c r="M413">
        <v>78415</v>
      </c>
      <c r="N413" t="s">
        <v>105</v>
      </c>
      <c r="O413" t="s">
        <v>6191</v>
      </c>
      <c r="P413" t="s">
        <v>32</v>
      </c>
      <c r="Q413" t="s">
        <v>65</v>
      </c>
      <c r="R413" t="s">
        <v>6192</v>
      </c>
      <c r="S413">
        <v>9.9600000000000009</v>
      </c>
      <c r="T413">
        <v>5</v>
      </c>
      <c r="U413">
        <v>0.6</v>
      </c>
      <c r="V413">
        <v>-6.7230000000000008</v>
      </c>
    </row>
    <row r="414" spans="1:22" x14ac:dyDescent="0.3">
      <c r="A414">
        <v>413</v>
      </c>
      <c r="B414" t="s">
        <v>1429</v>
      </c>
      <c r="C414">
        <v>2014</v>
      </c>
      <c r="D414" s="21">
        <v>41982</v>
      </c>
      <c r="E414" s="21">
        <v>41986</v>
      </c>
      <c r="F414" t="s">
        <v>50</v>
      </c>
      <c r="G414" t="s">
        <v>1430</v>
      </c>
      <c r="H414" t="s">
        <v>1431</v>
      </c>
      <c r="I414" t="s">
        <v>26</v>
      </c>
      <c r="J414" t="s">
        <v>27</v>
      </c>
      <c r="K414" t="s">
        <v>127</v>
      </c>
      <c r="L414" t="s">
        <v>43</v>
      </c>
      <c r="M414">
        <v>94110</v>
      </c>
      <c r="N414" t="s">
        <v>44</v>
      </c>
      <c r="O414" t="s">
        <v>1443</v>
      </c>
      <c r="P414" t="s">
        <v>32</v>
      </c>
      <c r="Q414" t="s">
        <v>33</v>
      </c>
      <c r="R414" t="s">
        <v>1444</v>
      </c>
      <c r="S414">
        <v>1336.829</v>
      </c>
      <c r="T414">
        <v>13</v>
      </c>
      <c r="U414">
        <v>0.15</v>
      </c>
      <c r="V414">
        <v>31.454799999999949</v>
      </c>
    </row>
    <row r="415" spans="1:22" x14ac:dyDescent="0.3">
      <c r="A415">
        <v>414</v>
      </c>
      <c r="B415" t="s">
        <v>1429</v>
      </c>
      <c r="C415">
        <v>2014</v>
      </c>
      <c r="D415" s="21">
        <v>41982</v>
      </c>
      <c r="E415" s="21">
        <v>41986</v>
      </c>
      <c r="F415" t="s">
        <v>50</v>
      </c>
      <c r="G415" t="s">
        <v>1430</v>
      </c>
      <c r="H415" t="s">
        <v>1431</v>
      </c>
      <c r="I415" t="s">
        <v>26</v>
      </c>
      <c r="J415" t="s">
        <v>27</v>
      </c>
      <c r="K415" t="s">
        <v>127</v>
      </c>
      <c r="L415" t="s">
        <v>43</v>
      </c>
      <c r="M415">
        <v>94110</v>
      </c>
      <c r="N415" t="s">
        <v>44</v>
      </c>
      <c r="O415" t="s">
        <v>1445</v>
      </c>
      <c r="P415" t="s">
        <v>32</v>
      </c>
      <c r="Q415" t="s">
        <v>36</v>
      </c>
      <c r="R415" t="s">
        <v>1446</v>
      </c>
      <c r="S415">
        <v>113.56800000000001</v>
      </c>
      <c r="T415">
        <v>2</v>
      </c>
      <c r="U415">
        <v>0.2</v>
      </c>
      <c r="V415">
        <v>-18.454800000000013</v>
      </c>
    </row>
    <row r="416" spans="1:22" x14ac:dyDescent="0.3">
      <c r="A416">
        <v>8432</v>
      </c>
      <c r="B416" t="s">
        <v>10026</v>
      </c>
      <c r="C416">
        <v>2014</v>
      </c>
      <c r="D416" s="21">
        <v>41952</v>
      </c>
      <c r="E416" s="21">
        <v>41957</v>
      </c>
      <c r="F416" t="s">
        <v>50</v>
      </c>
      <c r="G416" t="s">
        <v>5715</v>
      </c>
      <c r="H416" t="s">
        <v>5716</v>
      </c>
      <c r="I416" t="s">
        <v>41</v>
      </c>
      <c r="J416" t="s">
        <v>27</v>
      </c>
      <c r="K416" t="s">
        <v>4492</v>
      </c>
      <c r="L416" t="s">
        <v>2735</v>
      </c>
      <c r="M416">
        <v>21215</v>
      </c>
      <c r="N416" t="s">
        <v>148</v>
      </c>
      <c r="O416" t="s">
        <v>3507</v>
      </c>
      <c r="P416" t="s">
        <v>32</v>
      </c>
      <c r="Q416" t="s">
        <v>65</v>
      </c>
      <c r="R416" t="s">
        <v>3508</v>
      </c>
      <c r="S416">
        <v>274.20000000000005</v>
      </c>
      <c r="T416">
        <v>10</v>
      </c>
      <c r="U416">
        <v>0</v>
      </c>
      <c r="V416">
        <v>112.422</v>
      </c>
    </row>
    <row r="417" spans="1:22" x14ac:dyDescent="0.3">
      <c r="A417">
        <v>416</v>
      </c>
      <c r="B417" t="s">
        <v>1447</v>
      </c>
      <c r="C417">
        <v>2014</v>
      </c>
      <c r="D417" s="21">
        <v>41947</v>
      </c>
      <c r="E417" s="21">
        <v>41951</v>
      </c>
      <c r="F417" t="s">
        <v>50</v>
      </c>
      <c r="G417" t="s">
        <v>1448</v>
      </c>
      <c r="H417" t="s">
        <v>1449</v>
      </c>
      <c r="I417" t="s">
        <v>41</v>
      </c>
      <c r="J417" t="s">
        <v>27</v>
      </c>
      <c r="K417" t="s">
        <v>95</v>
      </c>
      <c r="L417" t="s">
        <v>96</v>
      </c>
      <c r="M417">
        <v>98105</v>
      </c>
      <c r="N417" t="s">
        <v>44</v>
      </c>
      <c r="O417" t="s">
        <v>1084</v>
      </c>
      <c r="P417" t="s">
        <v>32</v>
      </c>
      <c r="Q417" t="s">
        <v>36</v>
      </c>
      <c r="R417" t="s">
        <v>1085</v>
      </c>
      <c r="S417">
        <v>307.13600000000002</v>
      </c>
      <c r="T417">
        <v>4</v>
      </c>
      <c r="U417">
        <v>0.2</v>
      </c>
      <c r="V417">
        <v>26.874400000000023</v>
      </c>
    </row>
    <row r="418" spans="1:22" x14ac:dyDescent="0.3">
      <c r="A418">
        <v>8430</v>
      </c>
      <c r="B418" t="s">
        <v>10024</v>
      </c>
      <c r="C418">
        <v>2013</v>
      </c>
      <c r="D418" s="21">
        <v>41628</v>
      </c>
      <c r="E418" s="21">
        <v>41630</v>
      </c>
      <c r="F418" t="s">
        <v>23</v>
      </c>
      <c r="G418" t="s">
        <v>486</v>
      </c>
      <c r="H418" t="s">
        <v>487</v>
      </c>
      <c r="I418" t="s">
        <v>26</v>
      </c>
      <c r="J418" t="s">
        <v>27</v>
      </c>
      <c r="K418" t="s">
        <v>4771</v>
      </c>
      <c r="L418" t="s">
        <v>147</v>
      </c>
      <c r="M418">
        <v>19601</v>
      </c>
      <c r="N418" t="s">
        <v>148</v>
      </c>
      <c r="O418" t="s">
        <v>7015</v>
      </c>
      <c r="P418" t="s">
        <v>32</v>
      </c>
      <c r="Q418" t="s">
        <v>65</v>
      </c>
      <c r="R418" t="s">
        <v>7016</v>
      </c>
      <c r="S418">
        <v>303.92</v>
      </c>
      <c r="T418">
        <v>5</v>
      </c>
      <c r="U418">
        <v>0.2</v>
      </c>
      <c r="V418">
        <v>-30.392000000000024</v>
      </c>
    </row>
    <row r="419" spans="1:22" x14ac:dyDescent="0.3">
      <c r="A419">
        <v>418</v>
      </c>
      <c r="B419" t="s">
        <v>1458</v>
      </c>
      <c r="C419">
        <v>2013</v>
      </c>
      <c r="D419" s="21">
        <v>41379</v>
      </c>
      <c r="E419" s="21">
        <v>41383</v>
      </c>
      <c r="F419" t="s">
        <v>50</v>
      </c>
      <c r="G419" t="s">
        <v>1459</v>
      </c>
      <c r="H419" t="s">
        <v>1460</v>
      </c>
      <c r="I419" t="s">
        <v>26</v>
      </c>
      <c r="J419" t="s">
        <v>27</v>
      </c>
      <c r="K419" t="s">
        <v>42</v>
      </c>
      <c r="L419" t="s">
        <v>43</v>
      </c>
      <c r="M419">
        <v>90004</v>
      </c>
      <c r="N419" t="s">
        <v>44</v>
      </c>
      <c r="O419" t="s">
        <v>1461</v>
      </c>
      <c r="P419" t="s">
        <v>32</v>
      </c>
      <c r="Q419" t="s">
        <v>36</v>
      </c>
      <c r="R419" t="s">
        <v>1462</v>
      </c>
      <c r="S419">
        <v>383.8</v>
      </c>
      <c r="T419">
        <v>5</v>
      </c>
      <c r="U419">
        <v>0.2</v>
      </c>
      <c r="V419">
        <v>38.379999999999981</v>
      </c>
    </row>
    <row r="420" spans="1:22" x14ac:dyDescent="0.3">
      <c r="A420">
        <v>8425</v>
      </c>
      <c r="B420" t="s">
        <v>10019</v>
      </c>
      <c r="C420">
        <v>2014</v>
      </c>
      <c r="D420" s="21">
        <v>41925</v>
      </c>
      <c r="E420" s="21">
        <v>41929</v>
      </c>
      <c r="F420" t="s">
        <v>50</v>
      </c>
      <c r="G420" t="s">
        <v>646</v>
      </c>
      <c r="H420" t="s">
        <v>647</v>
      </c>
      <c r="I420" t="s">
        <v>26</v>
      </c>
      <c r="J420" t="s">
        <v>27</v>
      </c>
      <c r="K420" t="s">
        <v>1119</v>
      </c>
      <c r="L420" t="s">
        <v>788</v>
      </c>
      <c r="M420">
        <v>8701</v>
      </c>
      <c r="N420" t="s">
        <v>148</v>
      </c>
      <c r="O420" t="s">
        <v>5779</v>
      </c>
      <c r="P420" t="s">
        <v>32</v>
      </c>
      <c r="Q420" t="s">
        <v>33</v>
      </c>
      <c r="R420" t="s">
        <v>5780</v>
      </c>
      <c r="S420">
        <v>2154.9</v>
      </c>
      <c r="T420">
        <v>5</v>
      </c>
      <c r="U420">
        <v>0</v>
      </c>
      <c r="V420">
        <v>129.29399999999987</v>
      </c>
    </row>
    <row r="421" spans="1:22" x14ac:dyDescent="0.3">
      <c r="A421">
        <v>8424</v>
      </c>
      <c r="B421" t="s">
        <v>10019</v>
      </c>
      <c r="C421">
        <v>2014</v>
      </c>
      <c r="D421" s="21">
        <v>41925</v>
      </c>
      <c r="E421" s="21">
        <v>41929</v>
      </c>
      <c r="F421" t="s">
        <v>50</v>
      </c>
      <c r="G421" t="s">
        <v>646</v>
      </c>
      <c r="H421" t="s">
        <v>647</v>
      </c>
      <c r="I421" t="s">
        <v>26</v>
      </c>
      <c r="J421" t="s">
        <v>27</v>
      </c>
      <c r="K421" t="s">
        <v>1119</v>
      </c>
      <c r="L421" t="s">
        <v>788</v>
      </c>
      <c r="M421">
        <v>8701</v>
      </c>
      <c r="N421" t="s">
        <v>148</v>
      </c>
      <c r="O421" t="s">
        <v>7434</v>
      </c>
      <c r="P421" t="s">
        <v>32</v>
      </c>
      <c r="Q421" t="s">
        <v>65</v>
      </c>
      <c r="R421" t="s">
        <v>7435</v>
      </c>
      <c r="S421">
        <v>40.479999999999997</v>
      </c>
      <c r="T421">
        <v>2</v>
      </c>
      <c r="U421">
        <v>0</v>
      </c>
      <c r="V421">
        <v>17.406400000000001</v>
      </c>
    </row>
    <row r="422" spans="1:22" x14ac:dyDescent="0.3">
      <c r="A422">
        <v>8419</v>
      </c>
      <c r="B422" t="s">
        <v>10018</v>
      </c>
      <c r="C422">
        <v>2014</v>
      </c>
      <c r="D422" s="21">
        <v>41769</v>
      </c>
      <c r="E422" s="21">
        <v>41771</v>
      </c>
      <c r="F422" t="s">
        <v>188</v>
      </c>
      <c r="G422" t="s">
        <v>6479</v>
      </c>
      <c r="H422" t="s">
        <v>6480</v>
      </c>
      <c r="I422" t="s">
        <v>102</v>
      </c>
      <c r="J422" t="s">
        <v>27</v>
      </c>
      <c r="K422" t="s">
        <v>95</v>
      </c>
      <c r="L422" t="s">
        <v>96</v>
      </c>
      <c r="M422">
        <v>98105</v>
      </c>
      <c r="N422" t="s">
        <v>44</v>
      </c>
      <c r="O422" t="s">
        <v>2880</v>
      </c>
      <c r="P422" t="s">
        <v>32</v>
      </c>
      <c r="Q422" t="s">
        <v>56</v>
      </c>
      <c r="R422" t="s">
        <v>2881</v>
      </c>
      <c r="S422">
        <v>286.85000000000002</v>
      </c>
      <c r="T422">
        <v>1</v>
      </c>
      <c r="U422">
        <v>0</v>
      </c>
      <c r="V422">
        <v>63.106999999999999</v>
      </c>
    </row>
    <row r="423" spans="1:22" x14ac:dyDescent="0.3">
      <c r="A423">
        <v>8413</v>
      </c>
      <c r="B423" t="s">
        <v>10015</v>
      </c>
      <c r="C423">
        <v>2014</v>
      </c>
      <c r="D423" s="21">
        <v>41709</v>
      </c>
      <c r="E423" s="21">
        <v>41713</v>
      </c>
      <c r="F423" t="s">
        <v>50</v>
      </c>
      <c r="G423" t="s">
        <v>1704</v>
      </c>
      <c r="H423" t="s">
        <v>1705</v>
      </c>
      <c r="I423" t="s">
        <v>26</v>
      </c>
      <c r="J423" t="s">
        <v>27</v>
      </c>
      <c r="K423" t="s">
        <v>815</v>
      </c>
      <c r="L423" t="s">
        <v>104</v>
      </c>
      <c r="M423">
        <v>75217</v>
      </c>
      <c r="N423" t="s">
        <v>105</v>
      </c>
      <c r="O423" t="s">
        <v>2346</v>
      </c>
      <c r="P423" t="s">
        <v>32</v>
      </c>
      <c r="Q423" t="s">
        <v>56</v>
      </c>
      <c r="R423" t="s">
        <v>2347</v>
      </c>
      <c r="S423">
        <v>933.40800000000002</v>
      </c>
      <c r="T423">
        <v>4</v>
      </c>
      <c r="U423">
        <v>0.3</v>
      </c>
      <c r="V423">
        <v>-173.34719999999999</v>
      </c>
    </row>
    <row r="424" spans="1:22" x14ac:dyDescent="0.3">
      <c r="A424">
        <v>423</v>
      </c>
      <c r="B424" t="s">
        <v>1476</v>
      </c>
      <c r="C424">
        <v>2014</v>
      </c>
      <c r="D424" s="21">
        <v>41932</v>
      </c>
      <c r="E424" s="21">
        <v>41936</v>
      </c>
      <c r="F424" t="s">
        <v>50</v>
      </c>
      <c r="G424" t="s">
        <v>1477</v>
      </c>
      <c r="H424" t="s">
        <v>1478</v>
      </c>
      <c r="I424" t="s">
        <v>41</v>
      </c>
      <c r="J424" t="s">
        <v>27</v>
      </c>
      <c r="K424" t="s">
        <v>1479</v>
      </c>
      <c r="L424" t="s">
        <v>1245</v>
      </c>
      <c r="M424">
        <v>1841</v>
      </c>
      <c r="N424" t="s">
        <v>148</v>
      </c>
      <c r="O424" t="s">
        <v>1480</v>
      </c>
      <c r="P424" t="s">
        <v>32</v>
      </c>
      <c r="Q424" t="s">
        <v>65</v>
      </c>
      <c r="R424" t="s">
        <v>1481</v>
      </c>
      <c r="S424">
        <v>56.56</v>
      </c>
      <c r="T424">
        <v>4</v>
      </c>
      <c r="U424">
        <v>0</v>
      </c>
      <c r="V424">
        <v>14.705600000000004</v>
      </c>
    </row>
    <row r="425" spans="1:22" x14ac:dyDescent="0.3">
      <c r="A425">
        <v>8411</v>
      </c>
      <c r="B425" t="s">
        <v>10013</v>
      </c>
      <c r="C425">
        <v>2013</v>
      </c>
      <c r="D425" s="21">
        <v>41594</v>
      </c>
      <c r="E425" s="21">
        <v>41594</v>
      </c>
      <c r="F425" t="s">
        <v>1290</v>
      </c>
      <c r="G425" t="s">
        <v>226</v>
      </c>
      <c r="H425" t="s">
        <v>227</v>
      </c>
      <c r="I425" t="s">
        <v>41</v>
      </c>
      <c r="J425" t="s">
        <v>27</v>
      </c>
      <c r="K425" t="s">
        <v>2221</v>
      </c>
      <c r="L425" t="s">
        <v>88</v>
      </c>
      <c r="M425">
        <v>27217</v>
      </c>
      <c r="N425" t="s">
        <v>30</v>
      </c>
      <c r="O425" t="s">
        <v>510</v>
      </c>
      <c r="P425" t="s">
        <v>32</v>
      </c>
      <c r="Q425" t="s">
        <v>56</v>
      </c>
      <c r="R425" t="s">
        <v>511</v>
      </c>
      <c r="S425">
        <v>630.024</v>
      </c>
      <c r="T425">
        <v>4</v>
      </c>
      <c r="U425">
        <v>0.4</v>
      </c>
      <c r="V425">
        <v>-199.50760000000008</v>
      </c>
    </row>
    <row r="426" spans="1:22" x14ac:dyDescent="0.3">
      <c r="A426">
        <v>425</v>
      </c>
      <c r="B426" t="s">
        <v>1484</v>
      </c>
      <c r="C426">
        <v>2014</v>
      </c>
      <c r="D426" s="21">
        <v>41873</v>
      </c>
      <c r="E426" s="21">
        <v>41875</v>
      </c>
      <c r="F426" t="s">
        <v>23</v>
      </c>
      <c r="G426" t="s">
        <v>1485</v>
      </c>
      <c r="H426" t="s">
        <v>1486</v>
      </c>
      <c r="I426" t="s">
        <v>26</v>
      </c>
      <c r="J426" t="s">
        <v>27</v>
      </c>
      <c r="K426" t="s">
        <v>328</v>
      </c>
      <c r="L426" t="s">
        <v>1487</v>
      </c>
      <c r="M426">
        <v>39212</v>
      </c>
      <c r="N426" t="s">
        <v>30</v>
      </c>
      <c r="O426" t="s">
        <v>1488</v>
      </c>
      <c r="P426" t="s">
        <v>32</v>
      </c>
      <c r="Q426" t="s">
        <v>36</v>
      </c>
      <c r="R426" t="s">
        <v>1489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">
      <c r="A427">
        <v>426</v>
      </c>
      <c r="B427" t="s">
        <v>1490</v>
      </c>
      <c r="C427">
        <v>2014</v>
      </c>
      <c r="D427" s="21">
        <v>41967</v>
      </c>
      <c r="E427" s="21">
        <v>41970</v>
      </c>
      <c r="F427" t="s">
        <v>23</v>
      </c>
      <c r="G427" t="s">
        <v>264</v>
      </c>
      <c r="H427" t="s">
        <v>265</v>
      </c>
      <c r="I427" t="s">
        <v>41</v>
      </c>
      <c r="J427" t="s">
        <v>27</v>
      </c>
      <c r="K427" t="s">
        <v>1491</v>
      </c>
      <c r="L427" t="s">
        <v>238</v>
      </c>
      <c r="M427">
        <v>48187</v>
      </c>
      <c r="N427" t="s">
        <v>105</v>
      </c>
      <c r="O427" t="s">
        <v>1492</v>
      </c>
      <c r="P427" t="s">
        <v>32</v>
      </c>
      <c r="Q427" t="s">
        <v>65</v>
      </c>
      <c r="R427" t="s">
        <v>1493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">
      <c r="A428">
        <v>8407</v>
      </c>
      <c r="B428" t="s">
        <v>10011</v>
      </c>
      <c r="C428">
        <v>2014</v>
      </c>
      <c r="D428" s="21">
        <v>41829</v>
      </c>
      <c r="E428" s="21">
        <v>41833</v>
      </c>
      <c r="F428" t="s">
        <v>50</v>
      </c>
      <c r="G428" t="s">
        <v>9874</v>
      </c>
      <c r="H428" t="s">
        <v>9875</v>
      </c>
      <c r="I428" t="s">
        <v>41</v>
      </c>
      <c r="J428" t="s">
        <v>27</v>
      </c>
      <c r="K428" t="s">
        <v>606</v>
      </c>
      <c r="L428" t="s">
        <v>245</v>
      </c>
      <c r="M428">
        <v>19711</v>
      </c>
      <c r="N428" t="s">
        <v>148</v>
      </c>
      <c r="O428" t="s">
        <v>9113</v>
      </c>
      <c r="P428" t="s">
        <v>32</v>
      </c>
      <c r="Q428" t="s">
        <v>65</v>
      </c>
      <c r="R428" t="s">
        <v>9114</v>
      </c>
      <c r="S428">
        <v>39.979999999999997</v>
      </c>
      <c r="T428">
        <v>2</v>
      </c>
      <c r="U428">
        <v>0</v>
      </c>
      <c r="V428">
        <v>9.1953999999999994</v>
      </c>
    </row>
    <row r="429" spans="1:22" x14ac:dyDescent="0.3">
      <c r="A429">
        <v>8405</v>
      </c>
      <c r="B429" t="s">
        <v>10011</v>
      </c>
      <c r="C429">
        <v>2014</v>
      </c>
      <c r="D429" s="21">
        <v>41829</v>
      </c>
      <c r="E429" s="21">
        <v>41833</v>
      </c>
      <c r="F429" t="s">
        <v>50</v>
      </c>
      <c r="G429" t="s">
        <v>9874</v>
      </c>
      <c r="H429" t="s">
        <v>9875</v>
      </c>
      <c r="I429" t="s">
        <v>41</v>
      </c>
      <c r="J429" t="s">
        <v>27</v>
      </c>
      <c r="K429" t="s">
        <v>606</v>
      </c>
      <c r="L429" t="s">
        <v>245</v>
      </c>
      <c r="M429">
        <v>19711</v>
      </c>
      <c r="N429" t="s">
        <v>148</v>
      </c>
      <c r="O429" t="s">
        <v>6261</v>
      </c>
      <c r="P429" t="s">
        <v>32</v>
      </c>
      <c r="Q429" t="s">
        <v>65</v>
      </c>
      <c r="R429" t="s">
        <v>6262</v>
      </c>
      <c r="S429">
        <v>83.92</v>
      </c>
      <c r="T429">
        <v>4</v>
      </c>
      <c r="U429">
        <v>0</v>
      </c>
      <c r="V429">
        <v>5.8743999999999943</v>
      </c>
    </row>
    <row r="430" spans="1:22" x14ac:dyDescent="0.3">
      <c r="A430">
        <v>8402</v>
      </c>
      <c r="B430" t="s">
        <v>10009</v>
      </c>
      <c r="C430">
        <v>2012</v>
      </c>
      <c r="D430" s="21">
        <v>41248</v>
      </c>
      <c r="E430" s="21">
        <v>41252</v>
      </c>
      <c r="F430" t="s">
        <v>23</v>
      </c>
      <c r="G430" t="s">
        <v>5666</v>
      </c>
      <c r="H430" t="s">
        <v>5667</v>
      </c>
      <c r="I430" t="s">
        <v>26</v>
      </c>
      <c r="J430" t="s">
        <v>27</v>
      </c>
      <c r="K430" t="s">
        <v>266</v>
      </c>
      <c r="L430" t="s">
        <v>267</v>
      </c>
      <c r="M430">
        <v>10009</v>
      </c>
      <c r="N430" t="s">
        <v>148</v>
      </c>
      <c r="O430" t="s">
        <v>6595</v>
      </c>
      <c r="P430" t="s">
        <v>32</v>
      </c>
      <c r="Q430" t="s">
        <v>36</v>
      </c>
      <c r="R430" t="s">
        <v>6596</v>
      </c>
      <c r="S430">
        <v>164.64599999999999</v>
      </c>
      <c r="T430">
        <v>3</v>
      </c>
      <c r="U430">
        <v>0.1</v>
      </c>
      <c r="V430">
        <v>12.805799999999994</v>
      </c>
    </row>
    <row r="431" spans="1:22" x14ac:dyDescent="0.3">
      <c r="A431">
        <v>8399</v>
      </c>
      <c r="B431" t="s">
        <v>10007</v>
      </c>
      <c r="C431">
        <v>2014</v>
      </c>
      <c r="D431" s="21">
        <v>41946</v>
      </c>
      <c r="E431" s="21">
        <v>41951</v>
      </c>
      <c r="F431" t="s">
        <v>23</v>
      </c>
      <c r="G431" t="s">
        <v>6212</v>
      </c>
      <c r="H431" t="s">
        <v>6213</v>
      </c>
      <c r="I431" t="s">
        <v>102</v>
      </c>
      <c r="J431" t="s">
        <v>27</v>
      </c>
      <c r="K431" t="s">
        <v>318</v>
      </c>
      <c r="L431" t="s">
        <v>498</v>
      </c>
      <c r="M431">
        <v>45503</v>
      </c>
      <c r="N431" t="s">
        <v>148</v>
      </c>
      <c r="O431" t="s">
        <v>3545</v>
      </c>
      <c r="P431" t="s">
        <v>32</v>
      </c>
      <c r="Q431" t="s">
        <v>36</v>
      </c>
      <c r="R431" t="s">
        <v>3546</v>
      </c>
      <c r="S431">
        <v>155.37199999999999</v>
      </c>
      <c r="T431">
        <v>2</v>
      </c>
      <c r="U431">
        <v>0.3</v>
      </c>
      <c r="V431">
        <v>-35.513599999999997</v>
      </c>
    </row>
    <row r="432" spans="1:22" x14ac:dyDescent="0.3">
      <c r="A432">
        <v>8396</v>
      </c>
      <c r="B432" t="s">
        <v>10004</v>
      </c>
      <c r="C432">
        <v>2013</v>
      </c>
      <c r="D432" s="21">
        <v>41610</v>
      </c>
      <c r="E432" s="21">
        <v>41615</v>
      </c>
      <c r="F432" t="s">
        <v>23</v>
      </c>
      <c r="G432" t="s">
        <v>3480</v>
      </c>
      <c r="H432" t="s">
        <v>3481</v>
      </c>
      <c r="I432" t="s">
        <v>26</v>
      </c>
      <c r="J432" t="s">
        <v>27</v>
      </c>
      <c r="K432" t="s">
        <v>612</v>
      </c>
      <c r="L432" t="s">
        <v>1245</v>
      </c>
      <c r="M432">
        <v>2038</v>
      </c>
      <c r="N432" t="s">
        <v>148</v>
      </c>
      <c r="O432" t="s">
        <v>2400</v>
      </c>
      <c r="P432" t="s">
        <v>32</v>
      </c>
      <c r="Q432" t="s">
        <v>56</v>
      </c>
      <c r="R432" t="s">
        <v>2401</v>
      </c>
      <c r="S432">
        <v>366.00899999999996</v>
      </c>
      <c r="T432">
        <v>3</v>
      </c>
      <c r="U432">
        <v>0.3</v>
      </c>
      <c r="V432">
        <v>-47.058300000000003</v>
      </c>
    </row>
    <row r="433" spans="1:22" x14ac:dyDescent="0.3">
      <c r="A433">
        <v>8394</v>
      </c>
      <c r="B433" t="s">
        <v>10004</v>
      </c>
      <c r="C433">
        <v>2013</v>
      </c>
      <c r="D433" s="21">
        <v>41610</v>
      </c>
      <c r="E433" s="21">
        <v>41615</v>
      </c>
      <c r="F433" t="s">
        <v>23</v>
      </c>
      <c r="G433" t="s">
        <v>3480</v>
      </c>
      <c r="H433" t="s">
        <v>3481</v>
      </c>
      <c r="I433" t="s">
        <v>26</v>
      </c>
      <c r="J433" t="s">
        <v>27</v>
      </c>
      <c r="K433" t="s">
        <v>612</v>
      </c>
      <c r="L433" t="s">
        <v>1245</v>
      </c>
      <c r="M433">
        <v>2038</v>
      </c>
      <c r="N433" t="s">
        <v>148</v>
      </c>
      <c r="O433" t="s">
        <v>5693</v>
      </c>
      <c r="P433" t="s">
        <v>32</v>
      </c>
      <c r="Q433" t="s">
        <v>65</v>
      </c>
      <c r="R433" t="s">
        <v>5694</v>
      </c>
      <c r="S433">
        <v>111.15</v>
      </c>
      <c r="T433">
        <v>5</v>
      </c>
      <c r="U433">
        <v>0</v>
      </c>
      <c r="V433">
        <v>48.906000000000006</v>
      </c>
    </row>
    <row r="434" spans="1:22" x14ac:dyDescent="0.3">
      <c r="A434">
        <v>8392</v>
      </c>
      <c r="B434" t="s">
        <v>10002</v>
      </c>
      <c r="C434">
        <v>2014</v>
      </c>
      <c r="D434" s="21">
        <v>41997</v>
      </c>
      <c r="E434" s="21">
        <v>42004</v>
      </c>
      <c r="F434" t="s">
        <v>50</v>
      </c>
      <c r="G434" t="s">
        <v>6180</v>
      </c>
      <c r="H434" t="s">
        <v>6181</v>
      </c>
      <c r="I434" t="s">
        <v>102</v>
      </c>
      <c r="J434" t="s">
        <v>27</v>
      </c>
      <c r="K434" t="s">
        <v>10003</v>
      </c>
      <c r="L434" t="s">
        <v>747</v>
      </c>
      <c r="M434">
        <v>6810</v>
      </c>
      <c r="N434" t="s">
        <v>148</v>
      </c>
      <c r="O434" t="s">
        <v>3928</v>
      </c>
      <c r="P434" t="s">
        <v>32</v>
      </c>
      <c r="Q434" t="s">
        <v>65</v>
      </c>
      <c r="R434" t="s">
        <v>3929</v>
      </c>
      <c r="S434">
        <v>27.46</v>
      </c>
      <c r="T434">
        <v>2</v>
      </c>
      <c r="U434">
        <v>0</v>
      </c>
      <c r="V434">
        <v>9.8856000000000002</v>
      </c>
    </row>
    <row r="435" spans="1:22" x14ac:dyDescent="0.3">
      <c r="A435">
        <v>8383</v>
      </c>
      <c r="B435" t="s">
        <v>9994</v>
      </c>
      <c r="C435">
        <v>2013</v>
      </c>
      <c r="D435" s="21">
        <v>41313</v>
      </c>
      <c r="E435" s="21">
        <v>41320</v>
      </c>
      <c r="F435" t="s">
        <v>50</v>
      </c>
      <c r="G435" t="s">
        <v>8728</v>
      </c>
      <c r="H435" t="s">
        <v>8729</v>
      </c>
      <c r="I435" t="s">
        <v>41</v>
      </c>
      <c r="J435" t="s">
        <v>27</v>
      </c>
      <c r="K435" t="s">
        <v>184</v>
      </c>
      <c r="L435" t="s">
        <v>104</v>
      </c>
      <c r="M435">
        <v>77036</v>
      </c>
      <c r="N435" t="s">
        <v>105</v>
      </c>
      <c r="O435" t="s">
        <v>3375</v>
      </c>
      <c r="P435" t="s">
        <v>32</v>
      </c>
      <c r="Q435" t="s">
        <v>36</v>
      </c>
      <c r="R435" t="s">
        <v>3376</v>
      </c>
      <c r="S435">
        <v>241.49999999999997</v>
      </c>
      <c r="T435">
        <v>4</v>
      </c>
      <c r="U435">
        <v>0.3</v>
      </c>
      <c r="V435">
        <v>0</v>
      </c>
    </row>
    <row r="436" spans="1:22" x14ac:dyDescent="0.3">
      <c r="A436">
        <v>8373</v>
      </c>
      <c r="B436" t="s">
        <v>9987</v>
      </c>
      <c r="C436">
        <v>2013</v>
      </c>
      <c r="D436" s="21">
        <v>41603</v>
      </c>
      <c r="E436" s="21">
        <v>41610</v>
      </c>
      <c r="F436" t="s">
        <v>50</v>
      </c>
      <c r="G436" t="s">
        <v>5869</v>
      </c>
      <c r="H436" t="s">
        <v>5870</v>
      </c>
      <c r="I436" t="s">
        <v>102</v>
      </c>
      <c r="J436" t="s">
        <v>27</v>
      </c>
      <c r="K436" t="s">
        <v>95</v>
      </c>
      <c r="L436" t="s">
        <v>96</v>
      </c>
      <c r="M436">
        <v>98105</v>
      </c>
      <c r="N436" t="s">
        <v>44</v>
      </c>
      <c r="O436" t="s">
        <v>3507</v>
      </c>
      <c r="P436" t="s">
        <v>32</v>
      </c>
      <c r="Q436" t="s">
        <v>65</v>
      </c>
      <c r="R436" t="s">
        <v>3508</v>
      </c>
      <c r="S436">
        <v>82.26</v>
      </c>
      <c r="T436">
        <v>3</v>
      </c>
      <c r="U436">
        <v>0</v>
      </c>
      <c r="V436">
        <v>33.726600000000005</v>
      </c>
    </row>
    <row r="437" spans="1:22" x14ac:dyDescent="0.3">
      <c r="A437">
        <v>8371</v>
      </c>
      <c r="B437" t="s">
        <v>9985</v>
      </c>
      <c r="C437">
        <v>2013</v>
      </c>
      <c r="D437" s="21">
        <v>41565</v>
      </c>
      <c r="E437" s="21">
        <v>41569</v>
      </c>
      <c r="F437" t="s">
        <v>50</v>
      </c>
      <c r="G437" t="s">
        <v>3763</v>
      </c>
      <c r="H437" t="s">
        <v>3764</v>
      </c>
      <c r="I437" t="s">
        <v>102</v>
      </c>
      <c r="J437" t="s">
        <v>27</v>
      </c>
      <c r="K437" t="s">
        <v>3488</v>
      </c>
      <c r="L437" t="s">
        <v>43</v>
      </c>
      <c r="M437">
        <v>93727</v>
      </c>
      <c r="N437" t="s">
        <v>44</v>
      </c>
      <c r="O437" t="s">
        <v>7321</v>
      </c>
      <c r="P437" t="s">
        <v>32</v>
      </c>
      <c r="Q437" t="s">
        <v>33</v>
      </c>
      <c r="R437" t="s">
        <v>7322</v>
      </c>
      <c r="S437">
        <v>120.666</v>
      </c>
      <c r="T437">
        <v>2</v>
      </c>
      <c r="U437">
        <v>0.15</v>
      </c>
      <c r="V437">
        <v>21.293999999999993</v>
      </c>
    </row>
    <row r="438" spans="1:22" x14ac:dyDescent="0.3">
      <c r="A438">
        <v>8370</v>
      </c>
      <c r="B438" t="s">
        <v>9984</v>
      </c>
      <c r="C438">
        <v>2013</v>
      </c>
      <c r="D438" s="21">
        <v>41437</v>
      </c>
      <c r="E438" s="21">
        <v>41442</v>
      </c>
      <c r="F438" t="s">
        <v>50</v>
      </c>
      <c r="G438" t="s">
        <v>2304</v>
      </c>
      <c r="H438" t="s">
        <v>2305</v>
      </c>
      <c r="I438" t="s">
        <v>26</v>
      </c>
      <c r="J438" t="s">
        <v>27</v>
      </c>
      <c r="K438" t="s">
        <v>42</v>
      </c>
      <c r="L438" t="s">
        <v>43</v>
      </c>
      <c r="M438">
        <v>90049</v>
      </c>
      <c r="N438" t="s">
        <v>44</v>
      </c>
      <c r="O438" t="s">
        <v>903</v>
      </c>
      <c r="P438" t="s">
        <v>32</v>
      </c>
      <c r="Q438" t="s">
        <v>56</v>
      </c>
      <c r="R438" t="s">
        <v>904</v>
      </c>
      <c r="S438">
        <v>902.71199999999999</v>
      </c>
      <c r="T438">
        <v>3</v>
      </c>
      <c r="U438">
        <v>0.2</v>
      </c>
      <c r="V438">
        <v>33.851700000000051</v>
      </c>
    </row>
    <row r="439" spans="1:22" x14ac:dyDescent="0.3">
      <c r="A439">
        <v>8363</v>
      </c>
      <c r="B439" t="s">
        <v>9977</v>
      </c>
      <c r="C439">
        <v>2014</v>
      </c>
      <c r="D439" s="21">
        <v>41642</v>
      </c>
      <c r="E439" s="21">
        <v>41644</v>
      </c>
      <c r="F439" t="s">
        <v>23</v>
      </c>
      <c r="G439" t="s">
        <v>8649</v>
      </c>
      <c r="H439" t="s">
        <v>8650</v>
      </c>
      <c r="I439" t="s">
        <v>26</v>
      </c>
      <c r="J439" t="s">
        <v>27</v>
      </c>
      <c r="K439" t="s">
        <v>4172</v>
      </c>
      <c r="L439" t="s">
        <v>104</v>
      </c>
      <c r="M439">
        <v>79907</v>
      </c>
      <c r="N439" t="s">
        <v>105</v>
      </c>
      <c r="O439" t="s">
        <v>3804</v>
      </c>
      <c r="P439" t="s">
        <v>32</v>
      </c>
      <c r="Q439" t="s">
        <v>56</v>
      </c>
      <c r="R439" t="s">
        <v>3805</v>
      </c>
      <c r="S439">
        <v>913.43000000000006</v>
      </c>
      <c r="T439">
        <v>5</v>
      </c>
      <c r="U439">
        <v>0.3</v>
      </c>
      <c r="V439">
        <v>-169.63700000000009</v>
      </c>
    </row>
    <row r="440" spans="1:22" x14ac:dyDescent="0.3">
      <c r="A440">
        <v>8357</v>
      </c>
      <c r="B440" t="s">
        <v>9975</v>
      </c>
      <c r="C440">
        <v>2013</v>
      </c>
      <c r="D440" s="21">
        <v>41513</v>
      </c>
      <c r="E440" s="21">
        <v>41517</v>
      </c>
      <c r="F440" t="s">
        <v>50</v>
      </c>
      <c r="G440" t="s">
        <v>1655</v>
      </c>
      <c r="H440" t="s">
        <v>1656</v>
      </c>
      <c r="I440" t="s">
        <v>26</v>
      </c>
      <c r="J440" t="s">
        <v>27</v>
      </c>
      <c r="K440" t="s">
        <v>7723</v>
      </c>
      <c r="L440" t="s">
        <v>1272</v>
      </c>
      <c r="M440">
        <v>30605</v>
      </c>
      <c r="N440" t="s">
        <v>30</v>
      </c>
      <c r="O440" t="s">
        <v>5271</v>
      </c>
      <c r="P440" t="s">
        <v>32</v>
      </c>
      <c r="Q440" t="s">
        <v>65</v>
      </c>
      <c r="R440" t="s">
        <v>5272</v>
      </c>
      <c r="S440">
        <v>186.54</v>
      </c>
      <c r="T440">
        <v>3</v>
      </c>
      <c r="U440">
        <v>0</v>
      </c>
      <c r="V440">
        <v>41.038800000000002</v>
      </c>
    </row>
    <row r="441" spans="1:22" x14ac:dyDescent="0.3">
      <c r="A441">
        <v>440</v>
      </c>
      <c r="B441" t="s">
        <v>1536</v>
      </c>
      <c r="C441">
        <v>2014</v>
      </c>
      <c r="D441" s="21">
        <v>41660</v>
      </c>
      <c r="E441" s="21">
        <v>41663</v>
      </c>
      <c r="F441" t="s">
        <v>23</v>
      </c>
      <c r="G441" t="s">
        <v>481</v>
      </c>
      <c r="H441" t="s">
        <v>482</v>
      </c>
      <c r="I441" t="s">
        <v>41</v>
      </c>
      <c r="J441" t="s">
        <v>27</v>
      </c>
      <c r="K441" t="s">
        <v>266</v>
      </c>
      <c r="L441" t="s">
        <v>267</v>
      </c>
      <c r="M441">
        <v>10024</v>
      </c>
      <c r="N441" t="s">
        <v>148</v>
      </c>
      <c r="O441" t="s">
        <v>1537</v>
      </c>
      <c r="P441" t="s">
        <v>32</v>
      </c>
      <c r="Q441" t="s">
        <v>36</v>
      </c>
      <c r="R441" t="s">
        <v>1538</v>
      </c>
      <c r="S441">
        <v>207.84600000000003</v>
      </c>
      <c r="T441">
        <v>3</v>
      </c>
      <c r="U441">
        <v>0.1</v>
      </c>
      <c r="V441">
        <v>2.3093999999999895</v>
      </c>
    </row>
    <row r="442" spans="1:22" x14ac:dyDescent="0.3">
      <c r="A442">
        <v>441</v>
      </c>
      <c r="B442" t="s">
        <v>1539</v>
      </c>
      <c r="C442">
        <v>2013</v>
      </c>
      <c r="D442" s="21">
        <v>41523</v>
      </c>
      <c r="E442" s="21">
        <v>41525</v>
      </c>
      <c r="F442" t="s">
        <v>23</v>
      </c>
      <c r="G442" t="s">
        <v>111</v>
      </c>
      <c r="H442" t="s">
        <v>112</v>
      </c>
      <c r="I442" t="s">
        <v>26</v>
      </c>
      <c r="J442" t="s">
        <v>27</v>
      </c>
      <c r="K442" t="s">
        <v>880</v>
      </c>
      <c r="L442" t="s">
        <v>238</v>
      </c>
      <c r="M442">
        <v>48227</v>
      </c>
      <c r="N442" t="s">
        <v>105</v>
      </c>
      <c r="O442" t="s">
        <v>1540</v>
      </c>
      <c r="P442" t="s">
        <v>32</v>
      </c>
      <c r="Q442" t="s">
        <v>65</v>
      </c>
      <c r="R442" t="s">
        <v>1541</v>
      </c>
      <c r="S442">
        <v>12.22</v>
      </c>
      <c r="T442">
        <v>1</v>
      </c>
      <c r="U442">
        <v>0</v>
      </c>
      <c r="V442">
        <v>3.6659999999999986</v>
      </c>
    </row>
    <row r="443" spans="1:22" x14ac:dyDescent="0.3">
      <c r="A443">
        <v>8354</v>
      </c>
      <c r="B443" t="s">
        <v>9974</v>
      </c>
      <c r="C443">
        <v>2014</v>
      </c>
      <c r="D443" s="21">
        <v>41763</v>
      </c>
      <c r="E443" s="21">
        <v>41768</v>
      </c>
      <c r="F443" t="s">
        <v>50</v>
      </c>
      <c r="G443" t="s">
        <v>5724</v>
      </c>
      <c r="H443" t="s">
        <v>5725</v>
      </c>
      <c r="I443" t="s">
        <v>41</v>
      </c>
      <c r="J443" t="s">
        <v>27</v>
      </c>
      <c r="K443" t="s">
        <v>146</v>
      </c>
      <c r="L443" t="s">
        <v>147</v>
      </c>
      <c r="M443">
        <v>19134</v>
      </c>
      <c r="N443" t="s">
        <v>148</v>
      </c>
      <c r="O443" t="s">
        <v>883</v>
      </c>
      <c r="P443" t="s">
        <v>32</v>
      </c>
      <c r="Q443" t="s">
        <v>56</v>
      </c>
      <c r="R443" t="s">
        <v>884</v>
      </c>
      <c r="S443">
        <v>373.46999999999991</v>
      </c>
      <c r="T443">
        <v>5</v>
      </c>
      <c r="U443">
        <v>0.4</v>
      </c>
      <c r="V443">
        <v>-112.041</v>
      </c>
    </row>
    <row r="444" spans="1:22" x14ac:dyDescent="0.3">
      <c r="A444">
        <v>8352</v>
      </c>
      <c r="B444" t="s">
        <v>9974</v>
      </c>
      <c r="C444">
        <v>2014</v>
      </c>
      <c r="D444" s="21">
        <v>41763</v>
      </c>
      <c r="E444" s="21">
        <v>41768</v>
      </c>
      <c r="F444" t="s">
        <v>50</v>
      </c>
      <c r="G444" t="s">
        <v>5724</v>
      </c>
      <c r="H444" t="s">
        <v>5725</v>
      </c>
      <c r="I444" t="s">
        <v>41</v>
      </c>
      <c r="J444" t="s">
        <v>27</v>
      </c>
      <c r="K444" t="s">
        <v>146</v>
      </c>
      <c r="L444" t="s">
        <v>147</v>
      </c>
      <c r="M444">
        <v>19134</v>
      </c>
      <c r="N444" t="s">
        <v>148</v>
      </c>
      <c r="O444" t="s">
        <v>8392</v>
      </c>
      <c r="P444" t="s">
        <v>32</v>
      </c>
      <c r="Q444" t="s">
        <v>65</v>
      </c>
      <c r="R444" t="s">
        <v>8393</v>
      </c>
      <c r="S444">
        <v>32.448</v>
      </c>
      <c r="T444">
        <v>2</v>
      </c>
      <c r="U444">
        <v>0.2</v>
      </c>
      <c r="V444">
        <v>7.3008000000000006</v>
      </c>
    </row>
    <row r="445" spans="1:22" x14ac:dyDescent="0.3">
      <c r="A445">
        <v>8350</v>
      </c>
      <c r="B445" t="s">
        <v>9973</v>
      </c>
      <c r="C445">
        <v>2012</v>
      </c>
      <c r="D445" s="21">
        <v>41029</v>
      </c>
      <c r="E445" s="21">
        <v>41033</v>
      </c>
      <c r="F445" t="s">
        <v>50</v>
      </c>
      <c r="G445" t="s">
        <v>4007</v>
      </c>
      <c r="H445" t="s">
        <v>4008</v>
      </c>
      <c r="I445" t="s">
        <v>41</v>
      </c>
      <c r="J445" t="s">
        <v>27</v>
      </c>
      <c r="K445" t="s">
        <v>1479</v>
      </c>
      <c r="L445" t="s">
        <v>1245</v>
      </c>
      <c r="M445">
        <v>1841</v>
      </c>
      <c r="N445" t="s">
        <v>148</v>
      </c>
      <c r="O445" t="s">
        <v>8003</v>
      </c>
      <c r="P445" t="s">
        <v>32</v>
      </c>
      <c r="Q445" t="s">
        <v>65</v>
      </c>
      <c r="R445" t="s">
        <v>8004</v>
      </c>
      <c r="S445">
        <v>24.3</v>
      </c>
      <c r="T445">
        <v>5</v>
      </c>
      <c r="U445">
        <v>0</v>
      </c>
      <c r="V445">
        <v>10.449000000000002</v>
      </c>
    </row>
    <row r="446" spans="1:22" x14ac:dyDescent="0.3">
      <c r="A446">
        <v>445</v>
      </c>
      <c r="B446" t="s">
        <v>1539</v>
      </c>
      <c r="C446">
        <v>2013</v>
      </c>
      <c r="D446" s="21">
        <v>41523</v>
      </c>
      <c r="E446" s="21">
        <v>41525</v>
      </c>
      <c r="F446" t="s">
        <v>23</v>
      </c>
      <c r="G446" t="s">
        <v>111</v>
      </c>
      <c r="H446" t="s">
        <v>112</v>
      </c>
      <c r="I446" t="s">
        <v>26</v>
      </c>
      <c r="J446" t="s">
        <v>27</v>
      </c>
      <c r="K446" t="s">
        <v>880</v>
      </c>
      <c r="L446" t="s">
        <v>238</v>
      </c>
      <c r="M446">
        <v>48227</v>
      </c>
      <c r="N446" t="s">
        <v>105</v>
      </c>
      <c r="O446" t="s">
        <v>1548</v>
      </c>
      <c r="P446" t="s">
        <v>32</v>
      </c>
      <c r="Q446" t="s">
        <v>36</v>
      </c>
      <c r="R446" t="s">
        <v>1549</v>
      </c>
      <c r="S446">
        <v>242.94</v>
      </c>
      <c r="T446">
        <v>3</v>
      </c>
      <c r="U446">
        <v>0</v>
      </c>
      <c r="V446">
        <v>29.152800000000013</v>
      </c>
    </row>
    <row r="447" spans="1:22" x14ac:dyDescent="0.3">
      <c r="A447">
        <v>8348</v>
      </c>
      <c r="B447" t="s">
        <v>9973</v>
      </c>
      <c r="C447">
        <v>2012</v>
      </c>
      <c r="D447" s="21">
        <v>41029</v>
      </c>
      <c r="E447" s="21">
        <v>41033</v>
      </c>
      <c r="F447" t="s">
        <v>50</v>
      </c>
      <c r="G447" t="s">
        <v>4007</v>
      </c>
      <c r="H447" t="s">
        <v>4008</v>
      </c>
      <c r="I447" t="s">
        <v>41</v>
      </c>
      <c r="J447" t="s">
        <v>27</v>
      </c>
      <c r="K447" t="s">
        <v>1479</v>
      </c>
      <c r="L447" t="s">
        <v>1245</v>
      </c>
      <c r="M447">
        <v>1841</v>
      </c>
      <c r="N447" t="s">
        <v>148</v>
      </c>
      <c r="O447" t="s">
        <v>6158</v>
      </c>
      <c r="P447" t="s">
        <v>32</v>
      </c>
      <c r="Q447" t="s">
        <v>65</v>
      </c>
      <c r="R447" t="s">
        <v>6159</v>
      </c>
      <c r="S447">
        <v>9.48</v>
      </c>
      <c r="T447">
        <v>1</v>
      </c>
      <c r="U447">
        <v>0</v>
      </c>
      <c r="V447">
        <v>3.7920000000000007</v>
      </c>
    </row>
    <row r="448" spans="1:22" x14ac:dyDescent="0.3">
      <c r="A448">
        <v>447</v>
      </c>
      <c r="B448" t="s">
        <v>1552</v>
      </c>
      <c r="C448">
        <v>2014</v>
      </c>
      <c r="D448" s="21">
        <v>41719</v>
      </c>
      <c r="E448" s="21">
        <v>41724</v>
      </c>
      <c r="F448" t="s">
        <v>23</v>
      </c>
      <c r="G448" t="s">
        <v>1553</v>
      </c>
      <c r="H448" t="s">
        <v>1554</v>
      </c>
      <c r="I448" t="s">
        <v>26</v>
      </c>
      <c r="J448" t="s">
        <v>27</v>
      </c>
      <c r="K448" t="s">
        <v>497</v>
      </c>
      <c r="L448" t="s">
        <v>254</v>
      </c>
      <c r="M448">
        <v>47201</v>
      </c>
      <c r="N448" t="s">
        <v>105</v>
      </c>
      <c r="O448" t="s">
        <v>1555</v>
      </c>
      <c r="P448" t="s">
        <v>32</v>
      </c>
      <c r="Q448" t="s">
        <v>65</v>
      </c>
      <c r="R448" t="s">
        <v>1556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">
      <c r="A449">
        <v>8347</v>
      </c>
      <c r="B449" t="s">
        <v>9973</v>
      </c>
      <c r="C449">
        <v>2012</v>
      </c>
      <c r="D449" s="21">
        <v>41029</v>
      </c>
      <c r="E449" s="21">
        <v>41033</v>
      </c>
      <c r="F449" t="s">
        <v>50</v>
      </c>
      <c r="G449" t="s">
        <v>4007</v>
      </c>
      <c r="H449" t="s">
        <v>4008</v>
      </c>
      <c r="I449" t="s">
        <v>41</v>
      </c>
      <c r="J449" t="s">
        <v>27</v>
      </c>
      <c r="K449" t="s">
        <v>1479</v>
      </c>
      <c r="L449" t="s">
        <v>1245</v>
      </c>
      <c r="M449">
        <v>1841</v>
      </c>
      <c r="N449" t="s">
        <v>148</v>
      </c>
      <c r="O449" t="s">
        <v>821</v>
      </c>
      <c r="P449" t="s">
        <v>32</v>
      </c>
      <c r="Q449" t="s">
        <v>65</v>
      </c>
      <c r="R449" t="s">
        <v>822</v>
      </c>
      <c r="S449">
        <v>31.400000000000002</v>
      </c>
      <c r="T449">
        <v>5</v>
      </c>
      <c r="U449">
        <v>0</v>
      </c>
      <c r="V449">
        <v>13.188000000000002</v>
      </c>
    </row>
    <row r="450" spans="1:22" x14ac:dyDescent="0.3">
      <c r="A450">
        <v>8346</v>
      </c>
      <c r="B450" t="s">
        <v>9972</v>
      </c>
      <c r="C450">
        <v>2011</v>
      </c>
      <c r="D450" s="21">
        <v>40623</v>
      </c>
      <c r="E450" s="21">
        <v>40627</v>
      </c>
      <c r="F450" t="s">
        <v>50</v>
      </c>
      <c r="G450" t="s">
        <v>2520</v>
      </c>
      <c r="H450" t="s">
        <v>2521</v>
      </c>
      <c r="I450" t="s">
        <v>26</v>
      </c>
      <c r="J450" t="s">
        <v>27</v>
      </c>
      <c r="K450" t="s">
        <v>5137</v>
      </c>
      <c r="L450" t="s">
        <v>335</v>
      </c>
      <c r="M450">
        <v>37918</v>
      </c>
      <c r="N450" t="s">
        <v>30</v>
      </c>
      <c r="O450" t="s">
        <v>6128</v>
      </c>
      <c r="P450" t="s">
        <v>32</v>
      </c>
      <c r="Q450" t="s">
        <v>36</v>
      </c>
      <c r="R450" t="s">
        <v>6129</v>
      </c>
      <c r="S450">
        <v>218.376</v>
      </c>
      <c r="T450">
        <v>3</v>
      </c>
      <c r="U450">
        <v>0.2</v>
      </c>
      <c r="V450">
        <v>-10.918799999999983</v>
      </c>
    </row>
    <row r="451" spans="1:22" x14ac:dyDescent="0.3">
      <c r="A451">
        <v>8345</v>
      </c>
      <c r="B451" t="s">
        <v>9972</v>
      </c>
      <c r="C451">
        <v>2011</v>
      </c>
      <c r="D451" s="21">
        <v>40623</v>
      </c>
      <c r="E451" s="21">
        <v>40627</v>
      </c>
      <c r="F451" t="s">
        <v>50</v>
      </c>
      <c r="G451" t="s">
        <v>2520</v>
      </c>
      <c r="H451" t="s">
        <v>2521</v>
      </c>
      <c r="I451" t="s">
        <v>26</v>
      </c>
      <c r="J451" t="s">
        <v>27</v>
      </c>
      <c r="K451" t="s">
        <v>5137</v>
      </c>
      <c r="L451" t="s">
        <v>335</v>
      </c>
      <c r="M451">
        <v>37918</v>
      </c>
      <c r="N451" t="s">
        <v>30</v>
      </c>
      <c r="O451" t="s">
        <v>3928</v>
      </c>
      <c r="P451" t="s">
        <v>32</v>
      </c>
      <c r="Q451" t="s">
        <v>65</v>
      </c>
      <c r="R451" t="s">
        <v>3929</v>
      </c>
      <c r="S451">
        <v>32.952000000000005</v>
      </c>
      <c r="T451">
        <v>3</v>
      </c>
      <c r="U451">
        <v>0.2</v>
      </c>
      <c r="V451">
        <v>6.5903999999999989</v>
      </c>
    </row>
    <row r="452" spans="1:22" x14ac:dyDescent="0.3">
      <c r="A452">
        <v>8340</v>
      </c>
      <c r="B452" t="s">
        <v>9968</v>
      </c>
      <c r="C452">
        <v>2014</v>
      </c>
      <c r="D452" s="21">
        <v>41743</v>
      </c>
      <c r="E452" s="21">
        <v>41747</v>
      </c>
      <c r="F452" t="s">
        <v>50</v>
      </c>
      <c r="G452" t="s">
        <v>3801</v>
      </c>
      <c r="H452" t="s">
        <v>3802</v>
      </c>
      <c r="I452" t="s">
        <v>41</v>
      </c>
      <c r="J452" t="s">
        <v>27</v>
      </c>
      <c r="K452" t="s">
        <v>1179</v>
      </c>
      <c r="L452" t="s">
        <v>43</v>
      </c>
      <c r="M452">
        <v>92345</v>
      </c>
      <c r="N452" t="s">
        <v>44</v>
      </c>
      <c r="O452" t="s">
        <v>4839</v>
      </c>
      <c r="P452" t="s">
        <v>32</v>
      </c>
      <c r="Q452" t="s">
        <v>36</v>
      </c>
      <c r="R452" t="s">
        <v>4840</v>
      </c>
      <c r="S452">
        <v>436.70400000000006</v>
      </c>
      <c r="T452">
        <v>6</v>
      </c>
      <c r="U452">
        <v>0.2</v>
      </c>
      <c r="V452">
        <v>-38.211600000000033</v>
      </c>
    </row>
    <row r="453" spans="1:22" x14ac:dyDescent="0.3">
      <c r="A453">
        <v>8333</v>
      </c>
      <c r="B453" t="s">
        <v>9961</v>
      </c>
      <c r="C453">
        <v>2013</v>
      </c>
      <c r="D453" s="21">
        <v>41343</v>
      </c>
      <c r="E453" s="21">
        <v>41346</v>
      </c>
      <c r="F453" t="s">
        <v>188</v>
      </c>
      <c r="G453" t="s">
        <v>4361</v>
      </c>
      <c r="H453" t="s">
        <v>4362</v>
      </c>
      <c r="I453" t="s">
        <v>26</v>
      </c>
      <c r="J453" t="s">
        <v>27</v>
      </c>
      <c r="K453" t="s">
        <v>9962</v>
      </c>
      <c r="L453" t="s">
        <v>1245</v>
      </c>
      <c r="M453">
        <v>1810</v>
      </c>
      <c r="N453" t="s">
        <v>148</v>
      </c>
      <c r="O453" t="s">
        <v>1839</v>
      </c>
      <c r="P453" t="s">
        <v>32</v>
      </c>
      <c r="Q453" t="s">
        <v>36</v>
      </c>
      <c r="R453" t="s">
        <v>1840</v>
      </c>
      <c r="S453">
        <v>354.90000000000003</v>
      </c>
      <c r="T453">
        <v>5</v>
      </c>
      <c r="U453">
        <v>0</v>
      </c>
      <c r="V453">
        <v>88.725000000000023</v>
      </c>
    </row>
    <row r="454" spans="1:22" x14ac:dyDescent="0.3">
      <c r="A454">
        <v>8314</v>
      </c>
      <c r="B454" t="s">
        <v>9949</v>
      </c>
      <c r="C454">
        <v>2011</v>
      </c>
      <c r="D454" s="21">
        <v>40736</v>
      </c>
      <c r="E454" s="21">
        <v>40740</v>
      </c>
      <c r="F454" t="s">
        <v>50</v>
      </c>
      <c r="G454" t="s">
        <v>3227</v>
      </c>
      <c r="H454" t="s">
        <v>3228</v>
      </c>
      <c r="I454" t="s">
        <v>102</v>
      </c>
      <c r="J454" t="s">
        <v>27</v>
      </c>
      <c r="K454" t="s">
        <v>7859</v>
      </c>
      <c r="L454" t="s">
        <v>104</v>
      </c>
      <c r="M454">
        <v>77573</v>
      </c>
      <c r="N454" t="s">
        <v>105</v>
      </c>
      <c r="O454" t="s">
        <v>3329</v>
      </c>
      <c r="P454" t="s">
        <v>32</v>
      </c>
      <c r="Q454" t="s">
        <v>36</v>
      </c>
      <c r="R454" t="s">
        <v>3330</v>
      </c>
      <c r="S454">
        <v>512.35799999999995</v>
      </c>
      <c r="T454">
        <v>3</v>
      </c>
      <c r="U454">
        <v>0.3</v>
      </c>
      <c r="V454">
        <v>-14.638799999999947</v>
      </c>
    </row>
    <row r="455" spans="1:22" x14ac:dyDescent="0.3">
      <c r="A455">
        <v>454</v>
      </c>
      <c r="B455" t="s">
        <v>1573</v>
      </c>
      <c r="C455">
        <v>2014</v>
      </c>
      <c r="D455" s="21">
        <v>41933</v>
      </c>
      <c r="E455" s="21">
        <v>41937</v>
      </c>
      <c r="F455" t="s">
        <v>50</v>
      </c>
      <c r="G455" t="s">
        <v>1574</v>
      </c>
      <c r="H455" t="s">
        <v>1575</v>
      </c>
      <c r="I455" t="s">
        <v>41</v>
      </c>
      <c r="J455" t="s">
        <v>27</v>
      </c>
      <c r="K455" t="s">
        <v>801</v>
      </c>
      <c r="L455" t="s">
        <v>498</v>
      </c>
      <c r="M455">
        <v>44312</v>
      </c>
      <c r="N455" t="s">
        <v>148</v>
      </c>
      <c r="O455" t="s">
        <v>80</v>
      </c>
      <c r="P455" t="s">
        <v>32</v>
      </c>
      <c r="Q455" t="s">
        <v>56</v>
      </c>
      <c r="R455" t="s">
        <v>81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x14ac:dyDescent="0.3">
      <c r="A456">
        <v>8312</v>
      </c>
      <c r="B456" t="s">
        <v>9948</v>
      </c>
      <c r="C456">
        <v>2014</v>
      </c>
      <c r="D456" s="21">
        <v>41666</v>
      </c>
      <c r="E456" s="21">
        <v>41671</v>
      </c>
      <c r="F456" t="s">
        <v>50</v>
      </c>
      <c r="G456" t="s">
        <v>1842</v>
      </c>
      <c r="H456" t="s">
        <v>1843</v>
      </c>
      <c r="I456" t="s">
        <v>26</v>
      </c>
      <c r="J456" t="s">
        <v>27</v>
      </c>
      <c r="K456" t="s">
        <v>497</v>
      </c>
      <c r="L456" t="s">
        <v>1272</v>
      </c>
      <c r="M456">
        <v>31907</v>
      </c>
      <c r="N456" t="s">
        <v>30</v>
      </c>
      <c r="O456" t="s">
        <v>522</v>
      </c>
      <c r="P456" t="s">
        <v>32</v>
      </c>
      <c r="Q456" t="s">
        <v>65</v>
      </c>
      <c r="R456" t="s">
        <v>523</v>
      </c>
      <c r="S456">
        <v>62.72</v>
      </c>
      <c r="T456">
        <v>4</v>
      </c>
      <c r="U456">
        <v>0</v>
      </c>
      <c r="V456">
        <v>24.460799999999999</v>
      </c>
    </row>
    <row r="457" spans="1:22" x14ac:dyDescent="0.3">
      <c r="A457">
        <v>8311</v>
      </c>
      <c r="B457" t="s">
        <v>9947</v>
      </c>
      <c r="C457">
        <v>2011</v>
      </c>
      <c r="D457" s="21">
        <v>40603</v>
      </c>
      <c r="E457" s="21">
        <v>40609</v>
      </c>
      <c r="F457" t="s">
        <v>50</v>
      </c>
      <c r="G457" t="s">
        <v>4625</v>
      </c>
      <c r="H457" t="s">
        <v>4626</v>
      </c>
      <c r="I457" t="s">
        <v>26</v>
      </c>
      <c r="J457" t="s">
        <v>27</v>
      </c>
      <c r="K457" t="s">
        <v>184</v>
      </c>
      <c r="L457" t="s">
        <v>104</v>
      </c>
      <c r="M457">
        <v>77036</v>
      </c>
      <c r="N457" t="s">
        <v>105</v>
      </c>
      <c r="O457" t="s">
        <v>5276</v>
      </c>
      <c r="P457" t="s">
        <v>32</v>
      </c>
      <c r="Q457" t="s">
        <v>56</v>
      </c>
      <c r="R457" t="s">
        <v>5277</v>
      </c>
      <c r="S457">
        <v>376.50899999999996</v>
      </c>
      <c r="T457">
        <v>3</v>
      </c>
      <c r="U457">
        <v>0.3</v>
      </c>
      <c r="V457">
        <v>-43.029600000000045</v>
      </c>
    </row>
    <row r="458" spans="1:22" x14ac:dyDescent="0.3">
      <c r="A458">
        <v>457</v>
      </c>
      <c r="B458" t="s">
        <v>1582</v>
      </c>
      <c r="C458">
        <v>2011</v>
      </c>
      <c r="D458" s="21">
        <v>40587</v>
      </c>
      <c r="E458" s="21">
        <v>40593</v>
      </c>
      <c r="F458" t="s">
        <v>50</v>
      </c>
      <c r="G458" t="s">
        <v>1583</v>
      </c>
      <c r="H458" t="s">
        <v>1584</v>
      </c>
      <c r="I458" t="s">
        <v>26</v>
      </c>
      <c r="J458" t="s">
        <v>27</v>
      </c>
      <c r="K458" t="s">
        <v>87</v>
      </c>
      <c r="L458" t="s">
        <v>43</v>
      </c>
      <c r="M458">
        <v>94521</v>
      </c>
      <c r="N458" t="s">
        <v>44</v>
      </c>
      <c r="O458" t="s">
        <v>1585</v>
      </c>
      <c r="P458" t="s">
        <v>32</v>
      </c>
      <c r="Q458" t="s">
        <v>36</v>
      </c>
      <c r="R458" t="s">
        <v>1586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x14ac:dyDescent="0.3">
      <c r="A459">
        <v>458</v>
      </c>
      <c r="B459" t="s">
        <v>1587</v>
      </c>
      <c r="C459">
        <v>2013</v>
      </c>
      <c r="D459" s="21">
        <v>41544</v>
      </c>
      <c r="E459" s="21">
        <v>41549</v>
      </c>
      <c r="F459" t="s">
        <v>50</v>
      </c>
      <c r="G459" t="s">
        <v>1485</v>
      </c>
      <c r="H459" t="s">
        <v>1486</v>
      </c>
      <c r="I459" t="s">
        <v>26</v>
      </c>
      <c r="J459" t="s">
        <v>27</v>
      </c>
      <c r="K459" t="s">
        <v>357</v>
      </c>
      <c r="L459" t="s">
        <v>211</v>
      </c>
      <c r="M459">
        <v>62521</v>
      </c>
      <c r="N459" t="s">
        <v>105</v>
      </c>
      <c r="O459" t="s">
        <v>1588</v>
      </c>
      <c r="P459" t="s">
        <v>32</v>
      </c>
      <c r="Q459" t="s">
        <v>36</v>
      </c>
      <c r="R459" t="s">
        <v>1589</v>
      </c>
      <c r="S459">
        <v>747.55799999999999</v>
      </c>
      <c r="T459">
        <v>3</v>
      </c>
      <c r="U459">
        <v>0.3</v>
      </c>
      <c r="V459">
        <v>-96.11460000000011</v>
      </c>
    </row>
    <row r="460" spans="1:22" x14ac:dyDescent="0.3">
      <c r="A460">
        <v>8305</v>
      </c>
      <c r="B460" t="s">
        <v>9944</v>
      </c>
      <c r="C460">
        <v>2014</v>
      </c>
      <c r="D460" s="21">
        <v>41947</v>
      </c>
      <c r="E460" s="21">
        <v>41953</v>
      </c>
      <c r="F460" t="s">
        <v>50</v>
      </c>
      <c r="G460" t="s">
        <v>6472</v>
      </c>
      <c r="H460" t="s">
        <v>6473</v>
      </c>
      <c r="I460" t="s">
        <v>26</v>
      </c>
      <c r="J460" t="s">
        <v>27</v>
      </c>
      <c r="K460" t="s">
        <v>5954</v>
      </c>
      <c r="L460" t="s">
        <v>43</v>
      </c>
      <c r="M460">
        <v>93309</v>
      </c>
      <c r="N460" t="s">
        <v>44</v>
      </c>
      <c r="O460" t="s">
        <v>8316</v>
      </c>
      <c r="P460" t="s">
        <v>32</v>
      </c>
      <c r="Q460" t="s">
        <v>56</v>
      </c>
      <c r="R460" t="s">
        <v>8317</v>
      </c>
      <c r="S460">
        <v>486.36800000000005</v>
      </c>
      <c r="T460">
        <v>4</v>
      </c>
      <c r="U460">
        <v>0.2</v>
      </c>
      <c r="V460">
        <v>36.477600000000024</v>
      </c>
    </row>
    <row r="461" spans="1:22" x14ac:dyDescent="0.3">
      <c r="A461">
        <v>8303</v>
      </c>
      <c r="B461" t="s">
        <v>9942</v>
      </c>
      <c r="C461">
        <v>2014</v>
      </c>
      <c r="D461" s="21">
        <v>41847</v>
      </c>
      <c r="E461" s="21">
        <v>41853</v>
      </c>
      <c r="F461" t="s">
        <v>50</v>
      </c>
      <c r="G461" t="s">
        <v>3658</v>
      </c>
      <c r="H461" t="s">
        <v>3659</v>
      </c>
      <c r="I461" t="s">
        <v>41</v>
      </c>
      <c r="J461" t="s">
        <v>27</v>
      </c>
      <c r="K461" t="s">
        <v>42</v>
      </c>
      <c r="L461" t="s">
        <v>43</v>
      </c>
      <c r="M461">
        <v>90036</v>
      </c>
      <c r="N461" t="s">
        <v>44</v>
      </c>
      <c r="O461" t="s">
        <v>2580</v>
      </c>
      <c r="P461" t="s">
        <v>32</v>
      </c>
      <c r="Q461" t="s">
        <v>36</v>
      </c>
      <c r="R461" t="s">
        <v>2581</v>
      </c>
      <c r="S461">
        <v>362.35199999999998</v>
      </c>
      <c r="T461">
        <v>3</v>
      </c>
      <c r="U461">
        <v>0.2</v>
      </c>
      <c r="V461">
        <v>45.293999999999954</v>
      </c>
    </row>
    <row r="462" spans="1:22" x14ac:dyDescent="0.3">
      <c r="A462">
        <v>8298</v>
      </c>
      <c r="B462" t="s">
        <v>9939</v>
      </c>
      <c r="C462">
        <v>2012</v>
      </c>
      <c r="D462" s="21">
        <v>41095</v>
      </c>
      <c r="E462" s="21">
        <v>41101</v>
      </c>
      <c r="F462" t="s">
        <v>50</v>
      </c>
      <c r="G462" t="s">
        <v>2293</v>
      </c>
      <c r="H462" t="s">
        <v>2294</v>
      </c>
      <c r="I462" t="s">
        <v>41</v>
      </c>
      <c r="J462" t="s">
        <v>27</v>
      </c>
      <c r="K462" t="s">
        <v>467</v>
      </c>
      <c r="L462" t="s">
        <v>88</v>
      </c>
      <c r="M462">
        <v>28205</v>
      </c>
      <c r="N462" t="s">
        <v>30</v>
      </c>
      <c r="O462" t="s">
        <v>5753</v>
      </c>
      <c r="P462" t="s">
        <v>32</v>
      </c>
      <c r="Q462" t="s">
        <v>65</v>
      </c>
      <c r="R462" t="s">
        <v>5754</v>
      </c>
      <c r="S462">
        <v>4.9280000000000008</v>
      </c>
      <c r="T462">
        <v>2</v>
      </c>
      <c r="U462">
        <v>0.2</v>
      </c>
      <c r="V462">
        <v>0.73919999999999941</v>
      </c>
    </row>
    <row r="463" spans="1:22" x14ac:dyDescent="0.3">
      <c r="A463">
        <v>8286</v>
      </c>
      <c r="B463" t="s">
        <v>9933</v>
      </c>
      <c r="C463">
        <v>2012</v>
      </c>
      <c r="D463" s="21">
        <v>41264</v>
      </c>
      <c r="E463" s="21">
        <v>41269</v>
      </c>
      <c r="F463" t="s">
        <v>23</v>
      </c>
      <c r="G463" t="s">
        <v>3758</v>
      </c>
      <c r="H463" t="s">
        <v>3759</v>
      </c>
      <c r="I463" t="s">
        <v>102</v>
      </c>
      <c r="J463" t="s">
        <v>27</v>
      </c>
      <c r="K463" t="s">
        <v>9306</v>
      </c>
      <c r="L463" t="s">
        <v>211</v>
      </c>
      <c r="M463">
        <v>60174</v>
      </c>
      <c r="N463" t="s">
        <v>105</v>
      </c>
      <c r="O463" t="s">
        <v>1875</v>
      </c>
      <c r="P463" t="s">
        <v>32</v>
      </c>
      <c r="Q463" t="s">
        <v>65</v>
      </c>
      <c r="R463" t="s">
        <v>1876</v>
      </c>
      <c r="S463">
        <v>51.756000000000007</v>
      </c>
      <c r="T463">
        <v>3</v>
      </c>
      <c r="U463">
        <v>0.6</v>
      </c>
      <c r="V463">
        <v>-33.641399999999997</v>
      </c>
    </row>
    <row r="464" spans="1:22" x14ac:dyDescent="0.3">
      <c r="A464">
        <v>463</v>
      </c>
      <c r="B464" t="s">
        <v>1598</v>
      </c>
      <c r="C464">
        <v>2013</v>
      </c>
      <c r="D464" s="21">
        <v>41387</v>
      </c>
      <c r="E464" s="21">
        <v>41394</v>
      </c>
      <c r="F464" t="s">
        <v>50</v>
      </c>
      <c r="G464" t="s">
        <v>1599</v>
      </c>
      <c r="H464" t="s">
        <v>1600</v>
      </c>
      <c r="I464" t="s">
        <v>102</v>
      </c>
      <c r="J464" t="s">
        <v>27</v>
      </c>
      <c r="K464" t="s">
        <v>544</v>
      </c>
      <c r="L464" t="s">
        <v>310</v>
      </c>
      <c r="M464">
        <v>85023</v>
      </c>
      <c r="N464" t="s">
        <v>44</v>
      </c>
      <c r="O464" t="s">
        <v>1284</v>
      </c>
      <c r="P464" t="s">
        <v>32</v>
      </c>
      <c r="Q464" t="s">
        <v>65</v>
      </c>
      <c r="R464" t="s">
        <v>1285</v>
      </c>
      <c r="S464">
        <v>23.56</v>
      </c>
      <c r="T464">
        <v>5</v>
      </c>
      <c r="U464">
        <v>0.2</v>
      </c>
      <c r="V464">
        <v>7.0680000000000005</v>
      </c>
    </row>
    <row r="465" spans="1:22" x14ac:dyDescent="0.3">
      <c r="A465">
        <v>464</v>
      </c>
      <c r="B465" t="s">
        <v>1598</v>
      </c>
      <c r="C465">
        <v>2013</v>
      </c>
      <c r="D465" s="21">
        <v>41387</v>
      </c>
      <c r="E465" s="21">
        <v>41394</v>
      </c>
      <c r="F465" t="s">
        <v>50</v>
      </c>
      <c r="G465" t="s">
        <v>1599</v>
      </c>
      <c r="H465" t="s">
        <v>1600</v>
      </c>
      <c r="I465" t="s">
        <v>102</v>
      </c>
      <c r="J465" t="s">
        <v>27</v>
      </c>
      <c r="K465" t="s">
        <v>544</v>
      </c>
      <c r="L465" t="s">
        <v>310</v>
      </c>
      <c r="M465">
        <v>85023</v>
      </c>
      <c r="N465" t="s">
        <v>44</v>
      </c>
      <c r="O465" t="s">
        <v>1601</v>
      </c>
      <c r="P465" t="s">
        <v>32</v>
      </c>
      <c r="Q465" t="s">
        <v>56</v>
      </c>
      <c r="R465" t="s">
        <v>1602</v>
      </c>
      <c r="S465">
        <v>1272.6299999999999</v>
      </c>
      <c r="T465">
        <v>6</v>
      </c>
      <c r="U465">
        <v>0.5</v>
      </c>
      <c r="V465">
        <v>-814.4831999999999</v>
      </c>
    </row>
    <row r="466" spans="1:22" x14ac:dyDescent="0.3">
      <c r="A466">
        <v>8282</v>
      </c>
      <c r="B466" t="s">
        <v>9932</v>
      </c>
      <c r="C466">
        <v>2014</v>
      </c>
      <c r="D466" s="21">
        <v>41769</v>
      </c>
      <c r="E466" s="21">
        <v>41770</v>
      </c>
      <c r="F466" t="s">
        <v>188</v>
      </c>
      <c r="G466" t="s">
        <v>1779</v>
      </c>
      <c r="H466" t="s">
        <v>1780</v>
      </c>
      <c r="I466" t="s">
        <v>41</v>
      </c>
      <c r="J466" t="s">
        <v>27</v>
      </c>
      <c r="K466" t="s">
        <v>1521</v>
      </c>
      <c r="L466" t="s">
        <v>88</v>
      </c>
      <c r="M466">
        <v>28540</v>
      </c>
      <c r="N466" t="s">
        <v>30</v>
      </c>
      <c r="O466" t="s">
        <v>3375</v>
      </c>
      <c r="P466" t="s">
        <v>32</v>
      </c>
      <c r="Q466" t="s">
        <v>36</v>
      </c>
      <c r="R466" t="s">
        <v>3376</v>
      </c>
      <c r="S466">
        <v>207</v>
      </c>
      <c r="T466">
        <v>3</v>
      </c>
      <c r="U466">
        <v>0.2</v>
      </c>
      <c r="V466">
        <v>25.874999999999972</v>
      </c>
    </row>
    <row r="467" spans="1:22" x14ac:dyDescent="0.3">
      <c r="A467">
        <v>8273</v>
      </c>
      <c r="B467" t="s">
        <v>9926</v>
      </c>
      <c r="C467">
        <v>2013</v>
      </c>
      <c r="D467" s="21">
        <v>41568</v>
      </c>
      <c r="E467" s="21">
        <v>41573</v>
      </c>
      <c r="F467" t="s">
        <v>50</v>
      </c>
      <c r="G467" t="s">
        <v>4193</v>
      </c>
      <c r="H467" t="s">
        <v>4194</v>
      </c>
      <c r="I467" t="s">
        <v>41</v>
      </c>
      <c r="J467" t="s">
        <v>27</v>
      </c>
      <c r="K467" t="s">
        <v>9134</v>
      </c>
      <c r="L467" t="s">
        <v>43</v>
      </c>
      <c r="M467">
        <v>92020</v>
      </c>
      <c r="N467" t="s">
        <v>44</v>
      </c>
      <c r="O467" t="s">
        <v>7860</v>
      </c>
      <c r="P467" t="s">
        <v>32</v>
      </c>
      <c r="Q467" t="s">
        <v>36</v>
      </c>
      <c r="R467" t="s">
        <v>7861</v>
      </c>
      <c r="S467">
        <v>387.13600000000002</v>
      </c>
      <c r="T467">
        <v>4</v>
      </c>
      <c r="U467">
        <v>0.2</v>
      </c>
      <c r="V467">
        <v>4.8391999999999911</v>
      </c>
    </row>
    <row r="468" spans="1:22" x14ac:dyDescent="0.3">
      <c r="A468">
        <v>8272</v>
      </c>
      <c r="B468" t="s">
        <v>9925</v>
      </c>
      <c r="C468">
        <v>2013</v>
      </c>
      <c r="D468" s="21">
        <v>41634</v>
      </c>
      <c r="E468" s="21">
        <v>41640</v>
      </c>
      <c r="F468" t="s">
        <v>50</v>
      </c>
      <c r="G468" t="s">
        <v>4798</v>
      </c>
      <c r="H468" t="s">
        <v>4799</v>
      </c>
      <c r="I468" t="s">
        <v>26</v>
      </c>
      <c r="J468" t="s">
        <v>27</v>
      </c>
      <c r="K468" t="s">
        <v>266</v>
      </c>
      <c r="L468" t="s">
        <v>267</v>
      </c>
      <c r="M468">
        <v>10009</v>
      </c>
      <c r="N468" t="s">
        <v>148</v>
      </c>
      <c r="O468" t="s">
        <v>1588</v>
      </c>
      <c r="P468" t="s">
        <v>32</v>
      </c>
      <c r="Q468" t="s">
        <v>36</v>
      </c>
      <c r="R468" t="s">
        <v>1589</v>
      </c>
      <c r="S468">
        <v>2563.056</v>
      </c>
      <c r="T468">
        <v>8</v>
      </c>
      <c r="U468">
        <v>0.1</v>
      </c>
      <c r="V468">
        <v>313.26239999999967</v>
      </c>
    </row>
    <row r="469" spans="1:22" x14ac:dyDescent="0.3">
      <c r="A469">
        <v>468</v>
      </c>
      <c r="B469" t="s">
        <v>1609</v>
      </c>
      <c r="C469">
        <v>2012</v>
      </c>
      <c r="D469" s="21">
        <v>40925</v>
      </c>
      <c r="E469" s="21">
        <v>40932</v>
      </c>
      <c r="F469" t="s">
        <v>50</v>
      </c>
      <c r="G469" t="s">
        <v>1610</v>
      </c>
      <c r="H469" t="s">
        <v>1611</v>
      </c>
      <c r="I469" t="s">
        <v>102</v>
      </c>
      <c r="J469" t="s">
        <v>27</v>
      </c>
      <c r="K469" t="s">
        <v>1612</v>
      </c>
      <c r="L469" t="s">
        <v>211</v>
      </c>
      <c r="M469">
        <v>60068</v>
      </c>
      <c r="N469" t="s">
        <v>105</v>
      </c>
      <c r="O469" t="s">
        <v>1086</v>
      </c>
      <c r="P469" t="s">
        <v>32</v>
      </c>
      <c r="Q469" t="s">
        <v>65</v>
      </c>
      <c r="R469" t="s">
        <v>1087</v>
      </c>
      <c r="S469">
        <v>254.74400000000003</v>
      </c>
      <c r="T469">
        <v>7</v>
      </c>
      <c r="U469">
        <v>0.6</v>
      </c>
      <c r="V469">
        <v>-312.06139999999994</v>
      </c>
    </row>
    <row r="470" spans="1:22" x14ac:dyDescent="0.3">
      <c r="A470">
        <v>469</v>
      </c>
      <c r="B470" t="s">
        <v>1613</v>
      </c>
      <c r="C470">
        <v>2014</v>
      </c>
      <c r="D470" s="21">
        <v>41730</v>
      </c>
      <c r="E470" s="21">
        <v>41734</v>
      </c>
      <c r="F470" t="s">
        <v>50</v>
      </c>
      <c r="G470" t="s">
        <v>878</v>
      </c>
      <c r="H470" t="s">
        <v>879</v>
      </c>
      <c r="I470" t="s">
        <v>41</v>
      </c>
      <c r="J470" t="s">
        <v>27</v>
      </c>
      <c r="K470" t="s">
        <v>1614</v>
      </c>
      <c r="L470" t="s">
        <v>104</v>
      </c>
      <c r="M470">
        <v>79109</v>
      </c>
      <c r="N470" t="s">
        <v>105</v>
      </c>
      <c r="O470" t="s">
        <v>1615</v>
      </c>
      <c r="P470" t="s">
        <v>32</v>
      </c>
      <c r="Q470" t="s">
        <v>33</v>
      </c>
      <c r="R470" t="s">
        <v>1616</v>
      </c>
      <c r="S470">
        <v>205.33279999999996</v>
      </c>
      <c r="T470">
        <v>2</v>
      </c>
      <c r="U470">
        <v>0.32</v>
      </c>
      <c r="V470">
        <v>-36.235200000000006</v>
      </c>
    </row>
    <row r="471" spans="1:22" x14ac:dyDescent="0.3">
      <c r="A471">
        <v>8268</v>
      </c>
      <c r="B471" t="s">
        <v>9924</v>
      </c>
      <c r="C471">
        <v>2014</v>
      </c>
      <c r="D471" s="21">
        <v>41670</v>
      </c>
      <c r="E471" s="21">
        <v>41677</v>
      </c>
      <c r="F471" t="s">
        <v>50</v>
      </c>
      <c r="G471" t="s">
        <v>3647</v>
      </c>
      <c r="H471" t="s">
        <v>3648</v>
      </c>
      <c r="I471" t="s">
        <v>26</v>
      </c>
      <c r="J471" t="s">
        <v>27</v>
      </c>
      <c r="K471" t="s">
        <v>456</v>
      </c>
      <c r="L471" t="s">
        <v>211</v>
      </c>
      <c r="M471">
        <v>60505</v>
      </c>
      <c r="N471" t="s">
        <v>105</v>
      </c>
      <c r="O471" t="s">
        <v>6944</v>
      </c>
      <c r="P471" t="s">
        <v>32</v>
      </c>
      <c r="Q471" t="s">
        <v>56</v>
      </c>
      <c r="R471" t="s">
        <v>6945</v>
      </c>
      <c r="S471">
        <v>69.375</v>
      </c>
      <c r="T471">
        <v>1</v>
      </c>
      <c r="U471">
        <v>0.5</v>
      </c>
      <c r="V471">
        <v>-47.174999999999997</v>
      </c>
    </row>
    <row r="472" spans="1:22" x14ac:dyDescent="0.3">
      <c r="A472">
        <v>8251</v>
      </c>
      <c r="B472" t="s">
        <v>9915</v>
      </c>
      <c r="C472">
        <v>2012</v>
      </c>
      <c r="D472" s="21">
        <v>40973</v>
      </c>
      <c r="E472" s="21">
        <v>40977</v>
      </c>
      <c r="F472" t="s">
        <v>23</v>
      </c>
      <c r="G472" t="s">
        <v>2757</v>
      </c>
      <c r="H472" t="s">
        <v>2758</v>
      </c>
      <c r="I472" t="s">
        <v>26</v>
      </c>
      <c r="J472" t="s">
        <v>27</v>
      </c>
      <c r="K472" t="s">
        <v>303</v>
      </c>
      <c r="L472" t="s">
        <v>211</v>
      </c>
      <c r="M472">
        <v>60653</v>
      </c>
      <c r="N472" t="s">
        <v>105</v>
      </c>
      <c r="O472" t="s">
        <v>1284</v>
      </c>
      <c r="P472" t="s">
        <v>32</v>
      </c>
      <c r="Q472" t="s">
        <v>65</v>
      </c>
      <c r="R472" t="s">
        <v>1285</v>
      </c>
      <c r="S472">
        <v>4.7119999999999997</v>
      </c>
      <c r="T472">
        <v>2</v>
      </c>
      <c r="U472">
        <v>0.6</v>
      </c>
      <c r="V472">
        <v>-1.8847999999999994</v>
      </c>
    </row>
    <row r="473" spans="1:22" x14ac:dyDescent="0.3">
      <c r="A473">
        <v>8245</v>
      </c>
      <c r="B473" t="s">
        <v>9911</v>
      </c>
      <c r="C473">
        <v>2011</v>
      </c>
      <c r="D473" s="21">
        <v>40767</v>
      </c>
      <c r="E473" s="21">
        <v>40771</v>
      </c>
      <c r="F473" t="s">
        <v>50</v>
      </c>
      <c r="G473" t="s">
        <v>5008</v>
      </c>
      <c r="H473" t="s">
        <v>5009</v>
      </c>
      <c r="I473" t="s">
        <v>26</v>
      </c>
      <c r="J473" t="s">
        <v>27</v>
      </c>
      <c r="K473" t="s">
        <v>127</v>
      </c>
      <c r="L473" t="s">
        <v>43</v>
      </c>
      <c r="M473">
        <v>94122</v>
      </c>
      <c r="N473" t="s">
        <v>44</v>
      </c>
      <c r="O473" t="s">
        <v>4583</v>
      </c>
      <c r="P473" t="s">
        <v>32</v>
      </c>
      <c r="Q473" t="s">
        <v>65</v>
      </c>
      <c r="R473" t="s">
        <v>4584</v>
      </c>
      <c r="S473">
        <v>85.44</v>
      </c>
      <c r="T473">
        <v>3</v>
      </c>
      <c r="U473">
        <v>0</v>
      </c>
      <c r="V473">
        <v>31.612800000000004</v>
      </c>
    </row>
    <row r="474" spans="1:22" x14ac:dyDescent="0.3">
      <c r="A474">
        <v>473</v>
      </c>
      <c r="B474" t="s">
        <v>1626</v>
      </c>
      <c r="C474">
        <v>2011</v>
      </c>
      <c r="D474" s="21">
        <v>40856</v>
      </c>
      <c r="E474" s="21">
        <v>40858</v>
      </c>
      <c r="F474" t="s">
        <v>23</v>
      </c>
      <c r="G474" t="s">
        <v>1627</v>
      </c>
      <c r="H474" t="s">
        <v>1628</v>
      </c>
      <c r="I474" t="s">
        <v>26</v>
      </c>
      <c r="J474" t="s">
        <v>27</v>
      </c>
      <c r="K474" t="s">
        <v>127</v>
      </c>
      <c r="L474" t="s">
        <v>43</v>
      </c>
      <c r="M474">
        <v>94110</v>
      </c>
      <c r="N474" t="s">
        <v>44</v>
      </c>
      <c r="O474" t="s">
        <v>1631</v>
      </c>
      <c r="P474" t="s">
        <v>32</v>
      </c>
      <c r="Q474" t="s">
        <v>33</v>
      </c>
      <c r="R474" t="s">
        <v>1632</v>
      </c>
      <c r="S474">
        <v>222.66599999999997</v>
      </c>
      <c r="T474">
        <v>2</v>
      </c>
      <c r="U474">
        <v>0.15</v>
      </c>
      <c r="V474">
        <v>10.478399999999979</v>
      </c>
    </row>
    <row r="475" spans="1:22" x14ac:dyDescent="0.3">
      <c r="A475">
        <v>8241</v>
      </c>
      <c r="B475" t="s">
        <v>9909</v>
      </c>
      <c r="C475">
        <v>2014</v>
      </c>
      <c r="D475" s="21">
        <v>41933</v>
      </c>
      <c r="E475" s="21">
        <v>41933</v>
      </c>
      <c r="F475" t="s">
        <v>1290</v>
      </c>
      <c r="G475" t="s">
        <v>6375</v>
      </c>
      <c r="H475" t="s">
        <v>6376</v>
      </c>
      <c r="I475" t="s">
        <v>26</v>
      </c>
      <c r="J475" t="s">
        <v>27</v>
      </c>
      <c r="K475" t="s">
        <v>1521</v>
      </c>
      <c r="L475" t="s">
        <v>54</v>
      </c>
      <c r="M475">
        <v>32216</v>
      </c>
      <c r="N475" t="s">
        <v>30</v>
      </c>
      <c r="O475" t="s">
        <v>7407</v>
      </c>
      <c r="P475" t="s">
        <v>32</v>
      </c>
      <c r="Q475" t="s">
        <v>65</v>
      </c>
      <c r="R475" t="s">
        <v>7408</v>
      </c>
      <c r="S475">
        <v>43.936000000000007</v>
      </c>
      <c r="T475">
        <v>4</v>
      </c>
      <c r="U475">
        <v>0.2</v>
      </c>
      <c r="V475">
        <v>6.0411999999999964</v>
      </c>
    </row>
    <row r="476" spans="1:22" x14ac:dyDescent="0.3">
      <c r="A476">
        <v>8237</v>
      </c>
      <c r="B476" t="s">
        <v>9908</v>
      </c>
      <c r="C476">
        <v>2014</v>
      </c>
      <c r="D476" s="21">
        <v>41761</v>
      </c>
      <c r="E476" s="21">
        <v>41766</v>
      </c>
      <c r="F476" t="s">
        <v>50</v>
      </c>
      <c r="G476" t="s">
        <v>1453</v>
      </c>
      <c r="H476" t="s">
        <v>1454</v>
      </c>
      <c r="I476" t="s">
        <v>26</v>
      </c>
      <c r="J476" t="s">
        <v>27</v>
      </c>
      <c r="K476" t="s">
        <v>1521</v>
      </c>
      <c r="L476" t="s">
        <v>54</v>
      </c>
      <c r="M476">
        <v>32216</v>
      </c>
      <c r="N476" t="s">
        <v>30</v>
      </c>
      <c r="O476" t="s">
        <v>1872</v>
      </c>
      <c r="P476" t="s">
        <v>32</v>
      </c>
      <c r="Q476" t="s">
        <v>36</v>
      </c>
      <c r="R476" t="s">
        <v>1873</v>
      </c>
      <c r="S476">
        <v>2803.92</v>
      </c>
      <c r="T476">
        <v>5</v>
      </c>
      <c r="U476">
        <v>0.2</v>
      </c>
      <c r="V476">
        <v>0</v>
      </c>
    </row>
    <row r="477" spans="1:22" x14ac:dyDescent="0.3">
      <c r="A477">
        <v>8236</v>
      </c>
      <c r="B477" t="s">
        <v>9908</v>
      </c>
      <c r="C477">
        <v>2014</v>
      </c>
      <c r="D477" s="21">
        <v>41761</v>
      </c>
      <c r="E477" s="21">
        <v>41766</v>
      </c>
      <c r="F477" t="s">
        <v>50</v>
      </c>
      <c r="G477" t="s">
        <v>1453</v>
      </c>
      <c r="H477" t="s">
        <v>1454</v>
      </c>
      <c r="I477" t="s">
        <v>26</v>
      </c>
      <c r="J477" t="s">
        <v>27</v>
      </c>
      <c r="K477" t="s">
        <v>1521</v>
      </c>
      <c r="L477" t="s">
        <v>54</v>
      </c>
      <c r="M477">
        <v>32216</v>
      </c>
      <c r="N477" t="s">
        <v>30</v>
      </c>
      <c r="O477" t="s">
        <v>1601</v>
      </c>
      <c r="P477" t="s">
        <v>32</v>
      </c>
      <c r="Q477" t="s">
        <v>56</v>
      </c>
      <c r="R477" t="s">
        <v>1602</v>
      </c>
      <c r="S477">
        <v>933.26200000000006</v>
      </c>
      <c r="T477">
        <v>4</v>
      </c>
      <c r="U477">
        <v>0.45</v>
      </c>
      <c r="V477">
        <v>-458.14679999999998</v>
      </c>
    </row>
    <row r="478" spans="1:22" x14ac:dyDescent="0.3">
      <c r="A478">
        <v>8232</v>
      </c>
      <c r="B478" t="s">
        <v>9906</v>
      </c>
      <c r="C478">
        <v>2013</v>
      </c>
      <c r="D478" s="21">
        <v>41456</v>
      </c>
      <c r="E478" s="21">
        <v>41458</v>
      </c>
      <c r="F478" t="s">
        <v>23</v>
      </c>
      <c r="G478" t="s">
        <v>536</v>
      </c>
      <c r="H478" t="s">
        <v>537</v>
      </c>
      <c r="I478" t="s">
        <v>26</v>
      </c>
      <c r="J478" t="s">
        <v>27</v>
      </c>
      <c r="K478" t="s">
        <v>7490</v>
      </c>
      <c r="L478" t="s">
        <v>1272</v>
      </c>
      <c r="M478">
        <v>30328</v>
      </c>
      <c r="N478" t="s">
        <v>30</v>
      </c>
      <c r="O478" t="s">
        <v>852</v>
      </c>
      <c r="P478" t="s">
        <v>32</v>
      </c>
      <c r="Q478" t="s">
        <v>33</v>
      </c>
      <c r="R478" t="s">
        <v>853</v>
      </c>
      <c r="S478">
        <v>1266.8599999999999</v>
      </c>
      <c r="T478">
        <v>7</v>
      </c>
      <c r="U478">
        <v>0</v>
      </c>
      <c r="V478">
        <v>291.37779999999987</v>
      </c>
    </row>
    <row r="479" spans="1:22" x14ac:dyDescent="0.3">
      <c r="A479">
        <v>8228</v>
      </c>
      <c r="B479" t="s">
        <v>9905</v>
      </c>
      <c r="C479">
        <v>2013</v>
      </c>
      <c r="D479" s="21">
        <v>41369</v>
      </c>
      <c r="E479" s="21">
        <v>41373</v>
      </c>
      <c r="F479" t="s">
        <v>23</v>
      </c>
      <c r="G479" t="s">
        <v>5320</v>
      </c>
      <c r="H479" t="s">
        <v>5321</v>
      </c>
      <c r="I479" t="s">
        <v>102</v>
      </c>
      <c r="J479" t="s">
        <v>27</v>
      </c>
      <c r="K479" t="s">
        <v>276</v>
      </c>
      <c r="L479" t="s">
        <v>267</v>
      </c>
      <c r="M479">
        <v>12180</v>
      </c>
      <c r="N479" t="s">
        <v>148</v>
      </c>
      <c r="O479" t="s">
        <v>1858</v>
      </c>
      <c r="P479" t="s">
        <v>32</v>
      </c>
      <c r="Q479" t="s">
        <v>65</v>
      </c>
      <c r="R479" t="s">
        <v>1859</v>
      </c>
      <c r="S479">
        <v>82.64</v>
      </c>
      <c r="T479">
        <v>2</v>
      </c>
      <c r="U479">
        <v>0</v>
      </c>
      <c r="V479">
        <v>7.4376000000000033</v>
      </c>
    </row>
    <row r="480" spans="1:22" x14ac:dyDescent="0.3">
      <c r="A480">
        <v>479</v>
      </c>
      <c r="B480" t="s">
        <v>1644</v>
      </c>
      <c r="C480">
        <v>2013</v>
      </c>
      <c r="D480" s="21">
        <v>41575</v>
      </c>
      <c r="E480" s="21">
        <v>41581</v>
      </c>
      <c r="F480" t="s">
        <v>50</v>
      </c>
      <c r="G480" t="s">
        <v>1645</v>
      </c>
      <c r="H480" t="s">
        <v>1646</v>
      </c>
      <c r="I480" t="s">
        <v>26</v>
      </c>
      <c r="J480" t="s">
        <v>27</v>
      </c>
      <c r="K480" t="s">
        <v>276</v>
      </c>
      <c r="L480" t="s">
        <v>267</v>
      </c>
      <c r="M480">
        <v>12180</v>
      </c>
      <c r="N480" t="s">
        <v>148</v>
      </c>
      <c r="O480" t="s">
        <v>1110</v>
      </c>
      <c r="P480" t="s">
        <v>32</v>
      </c>
      <c r="Q480" t="s">
        <v>65</v>
      </c>
      <c r="R480" t="s">
        <v>1111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">
      <c r="A481">
        <v>8219</v>
      </c>
      <c r="B481" t="s">
        <v>9899</v>
      </c>
      <c r="C481">
        <v>2011</v>
      </c>
      <c r="D481" s="21">
        <v>40819</v>
      </c>
      <c r="E481" s="21">
        <v>40823</v>
      </c>
      <c r="F481" t="s">
        <v>50</v>
      </c>
      <c r="G481" t="s">
        <v>6692</v>
      </c>
      <c r="H481" t="s">
        <v>6693</v>
      </c>
      <c r="I481" t="s">
        <v>26</v>
      </c>
      <c r="J481" t="s">
        <v>27</v>
      </c>
      <c r="K481" t="s">
        <v>815</v>
      </c>
      <c r="L481" t="s">
        <v>104</v>
      </c>
      <c r="M481">
        <v>75217</v>
      </c>
      <c r="N481" t="s">
        <v>105</v>
      </c>
      <c r="O481" t="s">
        <v>4356</v>
      </c>
      <c r="P481" t="s">
        <v>32</v>
      </c>
      <c r="Q481" t="s">
        <v>65</v>
      </c>
      <c r="R481" t="s">
        <v>4357</v>
      </c>
      <c r="S481">
        <v>31.776000000000003</v>
      </c>
      <c r="T481">
        <v>3</v>
      </c>
      <c r="U481">
        <v>0.6</v>
      </c>
      <c r="V481">
        <v>-19.065600000000007</v>
      </c>
    </row>
    <row r="482" spans="1:22" x14ac:dyDescent="0.3">
      <c r="A482">
        <v>8212</v>
      </c>
      <c r="B482" t="s">
        <v>9895</v>
      </c>
      <c r="C482">
        <v>2013</v>
      </c>
      <c r="D482" s="21">
        <v>41586</v>
      </c>
      <c r="E482" s="21">
        <v>41591</v>
      </c>
      <c r="F482" t="s">
        <v>50</v>
      </c>
      <c r="G482" t="s">
        <v>2225</v>
      </c>
      <c r="H482" t="s">
        <v>2226</v>
      </c>
      <c r="I482" t="s">
        <v>26</v>
      </c>
      <c r="J482" t="s">
        <v>27</v>
      </c>
      <c r="K482" t="s">
        <v>815</v>
      </c>
      <c r="L482" t="s">
        <v>104</v>
      </c>
      <c r="M482">
        <v>75220</v>
      </c>
      <c r="N482" t="s">
        <v>105</v>
      </c>
      <c r="O482" t="s">
        <v>9896</v>
      </c>
      <c r="P482" t="s">
        <v>32</v>
      </c>
      <c r="Q482" t="s">
        <v>65</v>
      </c>
      <c r="R482" t="s">
        <v>9897</v>
      </c>
      <c r="S482">
        <v>44.460000000000008</v>
      </c>
      <c r="T482">
        <v>5</v>
      </c>
      <c r="U482">
        <v>0.6</v>
      </c>
      <c r="V482">
        <v>-17.783999999999992</v>
      </c>
    </row>
    <row r="483" spans="1:22" x14ac:dyDescent="0.3">
      <c r="A483">
        <v>8207</v>
      </c>
      <c r="B483" t="s">
        <v>9892</v>
      </c>
      <c r="C483">
        <v>2012</v>
      </c>
      <c r="D483" s="21">
        <v>41025</v>
      </c>
      <c r="E483" s="21">
        <v>41029</v>
      </c>
      <c r="F483" t="s">
        <v>50</v>
      </c>
      <c r="G483" t="s">
        <v>1674</v>
      </c>
      <c r="H483" t="s">
        <v>1675</v>
      </c>
      <c r="I483" t="s">
        <v>26</v>
      </c>
      <c r="J483" t="s">
        <v>27</v>
      </c>
      <c r="K483" t="s">
        <v>7420</v>
      </c>
      <c r="L483" t="s">
        <v>54</v>
      </c>
      <c r="M483">
        <v>32114</v>
      </c>
      <c r="N483" t="s">
        <v>30</v>
      </c>
      <c r="O483" t="s">
        <v>55</v>
      </c>
      <c r="P483" t="s">
        <v>32</v>
      </c>
      <c r="Q483" t="s">
        <v>56</v>
      </c>
      <c r="R483" t="s">
        <v>57</v>
      </c>
      <c r="S483">
        <v>191.5155</v>
      </c>
      <c r="T483">
        <v>1</v>
      </c>
      <c r="U483">
        <v>0.45</v>
      </c>
      <c r="V483">
        <v>-76.606200000000001</v>
      </c>
    </row>
    <row r="484" spans="1:22" x14ac:dyDescent="0.3">
      <c r="A484">
        <v>8206</v>
      </c>
      <c r="B484" t="s">
        <v>9891</v>
      </c>
      <c r="C484">
        <v>2012</v>
      </c>
      <c r="D484" s="21">
        <v>41221</v>
      </c>
      <c r="E484" s="21">
        <v>41221</v>
      </c>
      <c r="F484" t="s">
        <v>1290</v>
      </c>
      <c r="G484" t="s">
        <v>3939</v>
      </c>
      <c r="H484" t="s">
        <v>3940</v>
      </c>
      <c r="I484" t="s">
        <v>41</v>
      </c>
      <c r="J484" t="s">
        <v>27</v>
      </c>
      <c r="K484" t="s">
        <v>266</v>
      </c>
      <c r="L484" t="s">
        <v>267</v>
      </c>
      <c r="M484">
        <v>10024</v>
      </c>
      <c r="N484" t="s">
        <v>148</v>
      </c>
      <c r="O484" t="s">
        <v>2436</v>
      </c>
      <c r="P484" t="s">
        <v>32</v>
      </c>
      <c r="Q484" t="s">
        <v>36</v>
      </c>
      <c r="R484" t="s">
        <v>2437</v>
      </c>
      <c r="S484">
        <v>577.76400000000001</v>
      </c>
      <c r="T484">
        <v>2</v>
      </c>
      <c r="U484">
        <v>0.1</v>
      </c>
      <c r="V484">
        <v>115.5528</v>
      </c>
    </row>
    <row r="485" spans="1:22" x14ac:dyDescent="0.3">
      <c r="A485">
        <v>8204</v>
      </c>
      <c r="B485" t="s">
        <v>9891</v>
      </c>
      <c r="C485">
        <v>2012</v>
      </c>
      <c r="D485" s="21">
        <v>41221</v>
      </c>
      <c r="E485" s="21">
        <v>41221</v>
      </c>
      <c r="F485" t="s">
        <v>1290</v>
      </c>
      <c r="G485" t="s">
        <v>3939</v>
      </c>
      <c r="H485" t="s">
        <v>3940</v>
      </c>
      <c r="I485" t="s">
        <v>41</v>
      </c>
      <c r="J485" t="s">
        <v>27</v>
      </c>
      <c r="K485" t="s">
        <v>266</v>
      </c>
      <c r="L485" t="s">
        <v>267</v>
      </c>
      <c r="M485">
        <v>10024</v>
      </c>
      <c r="N485" t="s">
        <v>148</v>
      </c>
      <c r="O485" t="s">
        <v>9105</v>
      </c>
      <c r="P485" t="s">
        <v>32</v>
      </c>
      <c r="Q485" t="s">
        <v>65</v>
      </c>
      <c r="R485" t="s">
        <v>9106</v>
      </c>
      <c r="S485">
        <v>11.82</v>
      </c>
      <c r="T485">
        <v>3</v>
      </c>
      <c r="U485">
        <v>0</v>
      </c>
      <c r="V485">
        <v>4.7279999999999998</v>
      </c>
    </row>
    <row r="486" spans="1:22" x14ac:dyDescent="0.3">
      <c r="A486">
        <v>8195</v>
      </c>
      <c r="B486" t="s">
        <v>9887</v>
      </c>
      <c r="C486">
        <v>2012</v>
      </c>
      <c r="D486" s="21">
        <v>41243</v>
      </c>
      <c r="E486" s="21">
        <v>41246</v>
      </c>
      <c r="F486" t="s">
        <v>188</v>
      </c>
      <c r="G486" t="s">
        <v>1990</v>
      </c>
      <c r="H486" t="s">
        <v>1991</v>
      </c>
      <c r="I486" t="s">
        <v>26</v>
      </c>
      <c r="J486" t="s">
        <v>27</v>
      </c>
      <c r="K486" t="s">
        <v>373</v>
      </c>
      <c r="L486" t="s">
        <v>88</v>
      </c>
      <c r="M486">
        <v>27707</v>
      </c>
      <c r="N486" t="s">
        <v>30</v>
      </c>
      <c r="O486" t="s">
        <v>920</v>
      </c>
      <c r="P486" t="s">
        <v>32</v>
      </c>
      <c r="Q486" t="s">
        <v>65</v>
      </c>
      <c r="R486" t="s">
        <v>921</v>
      </c>
      <c r="S486">
        <v>335.74400000000003</v>
      </c>
      <c r="T486">
        <v>2</v>
      </c>
      <c r="U486">
        <v>0.2</v>
      </c>
      <c r="V486">
        <v>25.180800000000005</v>
      </c>
    </row>
    <row r="487" spans="1:22" x14ac:dyDescent="0.3">
      <c r="A487">
        <v>486</v>
      </c>
      <c r="B487" t="s">
        <v>1664</v>
      </c>
      <c r="C487">
        <v>2014</v>
      </c>
      <c r="D487" s="21">
        <v>41801</v>
      </c>
      <c r="E487" s="21">
        <v>41804</v>
      </c>
      <c r="F487" t="s">
        <v>188</v>
      </c>
      <c r="G487" t="s">
        <v>1665</v>
      </c>
      <c r="H487" t="s">
        <v>1666</v>
      </c>
      <c r="I487" t="s">
        <v>102</v>
      </c>
      <c r="J487" t="s">
        <v>27</v>
      </c>
      <c r="K487" t="s">
        <v>42</v>
      </c>
      <c r="L487" t="s">
        <v>43</v>
      </c>
      <c r="M487">
        <v>90045</v>
      </c>
      <c r="N487" t="s">
        <v>44</v>
      </c>
      <c r="O487" t="s">
        <v>1669</v>
      </c>
      <c r="P487" t="s">
        <v>32</v>
      </c>
      <c r="Q487" t="s">
        <v>33</v>
      </c>
      <c r="R487" t="s">
        <v>1670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x14ac:dyDescent="0.3">
      <c r="A488">
        <v>8192</v>
      </c>
      <c r="B488" t="s">
        <v>9886</v>
      </c>
      <c r="C488">
        <v>2014</v>
      </c>
      <c r="D488" s="21">
        <v>41961</v>
      </c>
      <c r="E488" s="21">
        <v>41965</v>
      </c>
      <c r="F488" t="s">
        <v>50</v>
      </c>
      <c r="G488" t="s">
        <v>6045</v>
      </c>
      <c r="H488" t="s">
        <v>6046</v>
      </c>
      <c r="I488" t="s">
        <v>26</v>
      </c>
      <c r="J488" t="s">
        <v>27</v>
      </c>
      <c r="K488" t="s">
        <v>266</v>
      </c>
      <c r="L488" t="s">
        <v>267</v>
      </c>
      <c r="M488">
        <v>10011</v>
      </c>
      <c r="N488" t="s">
        <v>148</v>
      </c>
      <c r="O488" t="s">
        <v>1082</v>
      </c>
      <c r="P488" t="s">
        <v>32</v>
      </c>
      <c r="Q488" t="s">
        <v>65</v>
      </c>
      <c r="R488" t="s">
        <v>1083</v>
      </c>
      <c r="S488">
        <v>187.76</v>
      </c>
      <c r="T488">
        <v>4</v>
      </c>
      <c r="U488">
        <v>0</v>
      </c>
      <c r="V488">
        <v>76.9816</v>
      </c>
    </row>
    <row r="489" spans="1:22" x14ac:dyDescent="0.3">
      <c r="A489">
        <v>8187</v>
      </c>
      <c r="B489" t="s">
        <v>9883</v>
      </c>
      <c r="C489">
        <v>2012</v>
      </c>
      <c r="D489" s="21">
        <v>41165</v>
      </c>
      <c r="E489" s="21">
        <v>41169</v>
      </c>
      <c r="F489" t="s">
        <v>23</v>
      </c>
      <c r="G489" t="s">
        <v>1308</v>
      </c>
      <c r="H489" t="s">
        <v>1309</v>
      </c>
      <c r="I489" t="s">
        <v>26</v>
      </c>
      <c r="J489" t="s">
        <v>27</v>
      </c>
      <c r="K489" t="s">
        <v>303</v>
      </c>
      <c r="L489" t="s">
        <v>211</v>
      </c>
      <c r="M489">
        <v>60623</v>
      </c>
      <c r="N489" t="s">
        <v>105</v>
      </c>
      <c r="O489" t="s">
        <v>701</v>
      </c>
      <c r="P489" t="s">
        <v>32</v>
      </c>
      <c r="Q489" t="s">
        <v>36</v>
      </c>
      <c r="R489" t="s">
        <v>702</v>
      </c>
      <c r="S489">
        <v>170.072</v>
      </c>
      <c r="T489">
        <v>4</v>
      </c>
      <c r="U489">
        <v>0.3</v>
      </c>
      <c r="V489">
        <v>-12.147999999999996</v>
      </c>
    </row>
    <row r="490" spans="1:22" x14ac:dyDescent="0.3">
      <c r="A490">
        <v>8184</v>
      </c>
      <c r="B490" t="s">
        <v>9881</v>
      </c>
      <c r="C490">
        <v>2014</v>
      </c>
      <c r="D490" s="21">
        <v>41778</v>
      </c>
      <c r="E490" s="21">
        <v>41782</v>
      </c>
      <c r="F490" t="s">
        <v>50</v>
      </c>
      <c r="G490" t="s">
        <v>5335</v>
      </c>
      <c r="H490" t="s">
        <v>5336</v>
      </c>
      <c r="I490" t="s">
        <v>41</v>
      </c>
      <c r="J490" t="s">
        <v>27</v>
      </c>
      <c r="K490" t="s">
        <v>303</v>
      </c>
      <c r="L490" t="s">
        <v>211</v>
      </c>
      <c r="M490">
        <v>60653</v>
      </c>
      <c r="N490" t="s">
        <v>105</v>
      </c>
      <c r="O490" t="s">
        <v>1134</v>
      </c>
      <c r="P490" t="s">
        <v>32</v>
      </c>
      <c r="Q490" t="s">
        <v>65</v>
      </c>
      <c r="R490" t="s">
        <v>1135</v>
      </c>
      <c r="S490">
        <v>1.8920000000000003</v>
      </c>
      <c r="T490">
        <v>1</v>
      </c>
      <c r="U490">
        <v>0.6</v>
      </c>
      <c r="V490">
        <v>-0.99329999999999963</v>
      </c>
    </row>
    <row r="491" spans="1:22" x14ac:dyDescent="0.3">
      <c r="A491">
        <v>8183</v>
      </c>
      <c r="B491" t="s">
        <v>9881</v>
      </c>
      <c r="C491">
        <v>2014</v>
      </c>
      <c r="D491" s="21">
        <v>41778</v>
      </c>
      <c r="E491" s="21">
        <v>41782</v>
      </c>
      <c r="F491" t="s">
        <v>50</v>
      </c>
      <c r="G491" t="s">
        <v>5335</v>
      </c>
      <c r="H491" t="s">
        <v>5336</v>
      </c>
      <c r="I491" t="s">
        <v>41</v>
      </c>
      <c r="J491" t="s">
        <v>27</v>
      </c>
      <c r="K491" t="s">
        <v>303</v>
      </c>
      <c r="L491" t="s">
        <v>211</v>
      </c>
      <c r="M491">
        <v>60653</v>
      </c>
      <c r="N491" t="s">
        <v>105</v>
      </c>
      <c r="O491" t="s">
        <v>4628</v>
      </c>
      <c r="P491" t="s">
        <v>32</v>
      </c>
      <c r="Q491" t="s">
        <v>65</v>
      </c>
      <c r="R491" t="s">
        <v>4629</v>
      </c>
      <c r="S491">
        <v>22.608000000000001</v>
      </c>
      <c r="T491">
        <v>3</v>
      </c>
      <c r="U491">
        <v>0.6</v>
      </c>
      <c r="V491">
        <v>-10.173599999999997</v>
      </c>
    </row>
    <row r="492" spans="1:22" x14ac:dyDescent="0.3">
      <c r="A492">
        <v>8181</v>
      </c>
      <c r="B492" t="s">
        <v>9880</v>
      </c>
      <c r="C492">
        <v>2012</v>
      </c>
      <c r="D492" s="21">
        <v>41234</v>
      </c>
      <c r="E492" s="21">
        <v>41238</v>
      </c>
      <c r="F492" t="s">
        <v>50</v>
      </c>
      <c r="G492" t="s">
        <v>7946</v>
      </c>
      <c r="H492" t="s">
        <v>7947</v>
      </c>
      <c r="I492" t="s">
        <v>26</v>
      </c>
      <c r="J492" t="s">
        <v>27</v>
      </c>
      <c r="K492" t="s">
        <v>146</v>
      </c>
      <c r="L492" t="s">
        <v>147</v>
      </c>
      <c r="M492">
        <v>19120</v>
      </c>
      <c r="N492" t="s">
        <v>148</v>
      </c>
      <c r="O492" t="s">
        <v>3804</v>
      </c>
      <c r="P492" t="s">
        <v>32</v>
      </c>
      <c r="Q492" t="s">
        <v>56</v>
      </c>
      <c r="R492" t="s">
        <v>3805</v>
      </c>
      <c r="S492">
        <v>1252.704</v>
      </c>
      <c r="T492">
        <v>8</v>
      </c>
      <c r="U492">
        <v>0.4</v>
      </c>
      <c r="V492">
        <v>-480.20320000000027</v>
      </c>
    </row>
    <row r="493" spans="1:22" x14ac:dyDescent="0.3">
      <c r="A493">
        <v>8180</v>
      </c>
      <c r="B493" t="s">
        <v>9879</v>
      </c>
      <c r="C493">
        <v>2012</v>
      </c>
      <c r="D493" s="21">
        <v>41123</v>
      </c>
      <c r="E493" s="21">
        <v>41127</v>
      </c>
      <c r="F493" t="s">
        <v>50</v>
      </c>
      <c r="G493" t="s">
        <v>1835</v>
      </c>
      <c r="H493" t="s">
        <v>1836</v>
      </c>
      <c r="I493" t="s">
        <v>26</v>
      </c>
      <c r="J493" t="s">
        <v>27</v>
      </c>
      <c r="K493" t="s">
        <v>318</v>
      </c>
      <c r="L493" t="s">
        <v>420</v>
      </c>
      <c r="M493">
        <v>97477</v>
      </c>
      <c r="N493" t="s">
        <v>44</v>
      </c>
      <c r="O493" t="s">
        <v>6944</v>
      </c>
      <c r="P493" t="s">
        <v>32</v>
      </c>
      <c r="Q493" t="s">
        <v>56</v>
      </c>
      <c r="R493" t="s">
        <v>6945</v>
      </c>
      <c r="S493">
        <v>277.5</v>
      </c>
      <c r="T493">
        <v>4</v>
      </c>
      <c r="U493">
        <v>0.5</v>
      </c>
      <c r="V493">
        <v>-188.7</v>
      </c>
    </row>
    <row r="494" spans="1:22" x14ac:dyDescent="0.3">
      <c r="A494">
        <v>8170</v>
      </c>
      <c r="B494" t="s">
        <v>9870</v>
      </c>
      <c r="C494">
        <v>2014</v>
      </c>
      <c r="D494" s="21">
        <v>41950</v>
      </c>
      <c r="E494" s="21">
        <v>41957</v>
      </c>
      <c r="F494" t="s">
        <v>50</v>
      </c>
      <c r="G494" t="s">
        <v>1249</v>
      </c>
      <c r="H494" t="s">
        <v>1250</v>
      </c>
      <c r="I494" t="s">
        <v>102</v>
      </c>
      <c r="J494" t="s">
        <v>27</v>
      </c>
      <c r="K494" t="s">
        <v>95</v>
      </c>
      <c r="L494" t="s">
        <v>96</v>
      </c>
      <c r="M494">
        <v>98105</v>
      </c>
      <c r="N494" t="s">
        <v>44</v>
      </c>
      <c r="O494" t="s">
        <v>1195</v>
      </c>
      <c r="P494" t="s">
        <v>32</v>
      </c>
      <c r="Q494" t="s">
        <v>36</v>
      </c>
      <c r="R494" t="s">
        <v>1196</v>
      </c>
      <c r="S494">
        <v>449.56800000000004</v>
      </c>
      <c r="T494">
        <v>2</v>
      </c>
      <c r="U494">
        <v>0.2</v>
      </c>
      <c r="V494">
        <v>-73.054800000000071</v>
      </c>
    </row>
    <row r="495" spans="1:22" x14ac:dyDescent="0.3">
      <c r="A495">
        <v>8169</v>
      </c>
      <c r="B495" t="s">
        <v>9870</v>
      </c>
      <c r="C495">
        <v>2014</v>
      </c>
      <c r="D495" s="21">
        <v>41950</v>
      </c>
      <c r="E495" s="21">
        <v>41957</v>
      </c>
      <c r="F495" t="s">
        <v>50</v>
      </c>
      <c r="G495" t="s">
        <v>1249</v>
      </c>
      <c r="H495" t="s">
        <v>1250</v>
      </c>
      <c r="I495" t="s">
        <v>102</v>
      </c>
      <c r="J495" t="s">
        <v>27</v>
      </c>
      <c r="K495" t="s">
        <v>95</v>
      </c>
      <c r="L495" t="s">
        <v>96</v>
      </c>
      <c r="M495">
        <v>98105</v>
      </c>
      <c r="N495" t="s">
        <v>44</v>
      </c>
      <c r="O495" t="s">
        <v>1225</v>
      </c>
      <c r="P495" t="s">
        <v>32</v>
      </c>
      <c r="Q495" t="s">
        <v>56</v>
      </c>
      <c r="R495" t="s">
        <v>1226</v>
      </c>
      <c r="S495">
        <v>2036.8600000000001</v>
      </c>
      <c r="T495">
        <v>7</v>
      </c>
      <c r="U495">
        <v>0</v>
      </c>
      <c r="V495">
        <v>366.63479999999993</v>
      </c>
    </row>
    <row r="496" spans="1:22" x14ac:dyDescent="0.3">
      <c r="A496">
        <v>495</v>
      </c>
      <c r="B496" t="s">
        <v>1698</v>
      </c>
      <c r="C496">
        <v>2013</v>
      </c>
      <c r="D496" s="21">
        <v>41352</v>
      </c>
      <c r="E496" s="21">
        <v>41355</v>
      </c>
      <c r="F496" t="s">
        <v>23</v>
      </c>
      <c r="G496" t="s">
        <v>1699</v>
      </c>
      <c r="H496" t="s">
        <v>1700</v>
      </c>
      <c r="I496" t="s">
        <v>26</v>
      </c>
      <c r="J496" t="s">
        <v>27</v>
      </c>
      <c r="K496" t="s">
        <v>334</v>
      </c>
      <c r="L496" t="s">
        <v>335</v>
      </c>
      <c r="M496">
        <v>38109</v>
      </c>
      <c r="N496" t="s">
        <v>30</v>
      </c>
      <c r="O496" t="s">
        <v>1701</v>
      </c>
      <c r="P496" t="s">
        <v>32</v>
      </c>
      <c r="Q496" t="s">
        <v>56</v>
      </c>
      <c r="R496" t="s">
        <v>1702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x14ac:dyDescent="0.3">
      <c r="A497">
        <v>8168</v>
      </c>
      <c r="B497" t="s">
        <v>9869</v>
      </c>
      <c r="C497">
        <v>2013</v>
      </c>
      <c r="D497" s="21">
        <v>41487</v>
      </c>
      <c r="E497" s="21">
        <v>41492</v>
      </c>
      <c r="F497" t="s">
        <v>50</v>
      </c>
      <c r="G497" t="s">
        <v>6638</v>
      </c>
      <c r="H497" t="s">
        <v>6639</v>
      </c>
      <c r="I497" t="s">
        <v>41</v>
      </c>
      <c r="J497" t="s">
        <v>27</v>
      </c>
      <c r="K497" t="s">
        <v>127</v>
      </c>
      <c r="L497" t="s">
        <v>43</v>
      </c>
      <c r="M497">
        <v>94122</v>
      </c>
      <c r="N497" t="s">
        <v>44</v>
      </c>
      <c r="O497" t="s">
        <v>2268</v>
      </c>
      <c r="P497" t="s">
        <v>32</v>
      </c>
      <c r="Q497" t="s">
        <v>56</v>
      </c>
      <c r="R497" t="s">
        <v>2269</v>
      </c>
      <c r="S497">
        <v>863.12800000000004</v>
      </c>
      <c r="T497">
        <v>7</v>
      </c>
      <c r="U497">
        <v>0.2</v>
      </c>
      <c r="V497">
        <v>-32.367300000000085</v>
      </c>
    </row>
    <row r="498" spans="1:22" x14ac:dyDescent="0.3">
      <c r="A498">
        <v>8167</v>
      </c>
      <c r="B498" t="s">
        <v>9868</v>
      </c>
      <c r="C498">
        <v>2012</v>
      </c>
      <c r="D498" s="21">
        <v>41215</v>
      </c>
      <c r="E498" s="21">
        <v>41219</v>
      </c>
      <c r="F498" t="s">
        <v>50</v>
      </c>
      <c r="G498" t="s">
        <v>2474</v>
      </c>
      <c r="H498" t="s">
        <v>2475</v>
      </c>
      <c r="I498" t="s">
        <v>26</v>
      </c>
      <c r="J498" t="s">
        <v>27</v>
      </c>
      <c r="K498" t="s">
        <v>947</v>
      </c>
      <c r="L498" t="s">
        <v>43</v>
      </c>
      <c r="M498">
        <v>92105</v>
      </c>
      <c r="N498" t="s">
        <v>44</v>
      </c>
      <c r="O498" t="s">
        <v>5658</v>
      </c>
      <c r="P498" t="s">
        <v>32</v>
      </c>
      <c r="Q498" t="s">
        <v>33</v>
      </c>
      <c r="R498" t="s">
        <v>5659</v>
      </c>
      <c r="S498">
        <v>512.49900000000002</v>
      </c>
      <c r="T498">
        <v>3</v>
      </c>
      <c r="U498">
        <v>0.15</v>
      </c>
      <c r="V498">
        <v>-30.147000000000048</v>
      </c>
    </row>
    <row r="499" spans="1:22" x14ac:dyDescent="0.3">
      <c r="A499">
        <v>498</v>
      </c>
      <c r="B499" t="s">
        <v>1710</v>
      </c>
      <c r="C499">
        <v>2013</v>
      </c>
      <c r="D499" s="21">
        <v>41481</v>
      </c>
      <c r="E499" s="21">
        <v>41487</v>
      </c>
      <c r="F499" t="s">
        <v>50</v>
      </c>
      <c r="G499" t="s">
        <v>1583</v>
      </c>
      <c r="H499" t="s">
        <v>1584</v>
      </c>
      <c r="I499" t="s">
        <v>26</v>
      </c>
      <c r="J499" t="s">
        <v>27</v>
      </c>
      <c r="K499" t="s">
        <v>1711</v>
      </c>
      <c r="L499" t="s">
        <v>43</v>
      </c>
      <c r="M499">
        <v>92627</v>
      </c>
      <c r="N499" t="s">
        <v>44</v>
      </c>
      <c r="O499" t="s">
        <v>1714</v>
      </c>
      <c r="P499" t="s">
        <v>32</v>
      </c>
      <c r="Q499" t="s">
        <v>65</v>
      </c>
      <c r="R499" t="s">
        <v>1715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">
      <c r="A500">
        <v>499</v>
      </c>
      <c r="B500" t="s">
        <v>1710</v>
      </c>
      <c r="C500">
        <v>2013</v>
      </c>
      <c r="D500" s="21">
        <v>41481</v>
      </c>
      <c r="E500" s="21">
        <v>41487</v>
      </c>
      <c r="F500" t="s">
        <v>50</v>
      </c>
      <c r="G500" t="s">
        <v>1583</v>
      </c>
      <c r="H500" t="s">
        <v>1584</v>
      </c>
      <c r="I500" t="s">
        <v>26</v>
      </c>
      <c r="J500" t="s">
        <v>27</v>
      </c>
      <c r="K500" t="s">
        <v>1711</v>
      </c>
      <c r="L500" t="s">
        <v>43</v>
      </c>
      <c r="M500">
        <v>92627</v>
      </c>
      <c r="N500" t="s">
        <v>44</v>
      </c>
      <c r="O500" t="s">
        <v>1164</v>
      </c>
      <c r="P500" t="s">
        <v>32</v>
      </c>
      <c r="Q500" t="s">
        <v>36</v>
      </c>
      <c r="R500" t="s">
        <v>1165</v>
      </c>
      <c r="S500">
        <v>241.56799999999998</v>
      </c>
      <c r="T500">
        <v>2</v>
      </c>
      <c r="U500">
        <v>0.2</v>
      </c>
      <c r="V500">
        <v>18.11760000000001</v>
      </c>
    </row>
    <row r="501" spans="1:22" x14ac:dyDescent="0.3">
      <c r="A501">
        <v>500</v>
      </c>
      <c r="B501" t="s">
        <v>1710</v>
      </c>
      <c r="C501">
        <v>2013</v>
      </c>
      <c r="D501" s="21">
        <v>41481</v>
      </c>
      <c r="E501" s="21">
        <v>41487</v>
      </c>
      <c r="F501" t="s">
        <v>50</v>
      </c>
      <c r="G501" t="s">
        <v>1583</v>
      </c>
      <c r="H501" t="s">
        <v>1584</v>
      </c>
      <c r="I501" t="s">
        <v>26</v>
      </c>
      <c r="J501" t="s">
        <v>27</v>
      </c>
      <c r="K501" t="s">
        <v>1711</v>
      </c>
      <c r="L501" t="s">
        <v>43</v>
      </c>
      <c r="M501">
        <v>92627</v>
      </c>
      <c r="N501" t="s">
        <v>44</v>
      </c>
      <c r="O501" t="s">
        <v>1716</v>
      </c>
      <c r="P501" t="s">
        <v>32</v>
      </c>
      <c r="Q501" t="s">
        <v>65</v>
      </c>
      <c r="R501" t="s">
        <v>1717</v>
      </c>
      <c r="S501">
        <v>69.3</v>
      </c>
      <c r="T501">
        <v>9</v>
      </c>
      <c r="U501">
        <v>0</v>
      </c>
      <c r="V501">
        <v>22.868999999999996</v>
      </c>
    </row>
    <row r="502" spans="1:22" x14ac:dyDescent="0.3">
      <c r="A502">
        <v>8164</v>
      </c>
      <c r="B502" t="s">
        <v>9868</v>
      </c>
      <c r="C502">
        <v>2012</v>
      </c>
      <c r="D502" s="21">
        <v>41215</v>
      </c>
      <c r="E502" s="21">
        <v>41219</v>
      </c>
      <c r="F502" t="s">
        <v>50</v>
      </c>
      <c r="G502" t="s">
        <v>2474</v>
      </c>
      <c r="H502" t="s">
        <v>2475</v>
      </c>
      <c r="I502" t="s">
        <v>26</v>
      </c>
      <c r="J502" t="s">
        <v>27</v>
      </c>
      <c r="K502" t="s">
        <v>947</v>
      </c>
      <c r="L502" t="s">
        <v>43</v>
      </c>
      <c r="M502">
        <v>92105</v>
      </c>
      <c r="N502" t="s">
        <v>44</v>
      </c>
      <c r="O502" t="s">
        <v>5654</v>
      </c>
      <c r="P502" t="s">
        <v>32</v>
      </c>
      <c r="Q502" t="s">
        <v>65</v>
      </c>
      <c r="R502" t="s">
        <v>5655</v>
      </c>
      <c r="S502">
        <v>96.960000000000008</v>
      </c>
      <c r="T502">
        <v>6</v>
      </c>
      <c r="U502">
        <v>0</v>
      </c>
      <c r="V502">
        <v>33.935999999999993</v>
      </c>
    </row>
    <row r="503" spans="1:22" x14ac:dyDescent="0.3">
      <c r="A503">
        <v>8161</v>
      </c>
      <c r="B503" t="s">
        <v>9866</v>
      </c>
      <c r="C503">
        <v>2013</v>
      </c>
      <c r="D503" s="21">
        <v>41321</v>
      </c>
      <c r="E503" s="21">
        <v>41325</v>
      </c>
      <c r="F503" t="s">
        <v>50</v>
      </c>
      <c r="G503" t="s">
        <v>4011</v>
      </c>
      <c r="H503" t="s">
        <v>4012</v>
      </c>
      <c r="I503" t="s">
        <v>26</v>
      </c>
      <c r="J503" t="s">
        <v>27</v>
      </c>
      <c r="K503" t="s">
        <v>1093</v>
      </c>
      <c r="L503" t="s">
        <v>788</v>
      </c>
      <c r="M503">
        <v>7109</v>
      </c>
      <c r="N503" t="s">
        <v>148</v>
      </c>
      <c r="O503" t="s">
        <v>8382</v>
      </c>
      <c r="P503" t="s">
        <v>32</v>
      </c>
      <c r="Q503" t="s">
        <v>36</v>
      </c>
      <c r="R503" t="s">
        <v>8383</v>
      </c>
      <c r="S503">
        <v>227.96</v>
      </c>
      <c r="T503">
        <v>2</v>
      </c>
      <c r="U503">
        <v>0</v>
      </c>
      <c r="V503">
        <v>36.473600000000005</v>
      </c>
    </row>
    <row r="504" spans="1:22" x14ac:dyDescent="0.3">
      <c r="A504">
        <v>503</v>
      </c>
      <c r="B504" t="s">
        <v>1718</v>
      </c>
      <c r="C504">
        <v>2013</v>
      </c>
      <c r="D504" s="21">
        <v>41425</v>
      </c>
      <c r="E504" s="21">
        <v>41430</v>
      </c>
      <c r="F504" t="s">
        <v>50</v>
      </c>
      <c r="G504" t="s">
        <v>1719</v>
      </c>
      <c r="H504" t="s">
        <v>1720</v>
      </c>
      <c r="I504" t="s">
        <v>41</v>
      </c>
      <c r="J504" t="s">
        <v>27</v>
      </c>
      <c r="K504" t="s">
        <v>1721</v>
      </c>
      <c r="L504" t="s">
        <v>457</v>
      </c>
      <c r="M504">
        <v>80134</v>
      </c>
      <c r="N504" t="s">
        <v>44</v>
      </c>
      <c r="O504" t="s">
        <v>1726</v>
      </c>
      <c r="P504" t="s">
        <v>32</v>
      </c>
      <c r="Q504" t="s">
        <v>36</v>
      </c>
      <c r="R504" t="s">
        <v>1727</v>
      </c>
      <c r="S504">
        <v>801.5680000000001</v>
      </c>
      <c r="T504">
        <v>2</v>
      </c>
      <c r="U504">
        <v>0.2</v>
      </c>
      <c r="V504">
        <v>50.097999999999985</v>
      </c>
    </row>
    <row r="505" spans="1:22" x14ac:dyDescent="0.3">
      <c r="A505">
        <v>8157</v>
      </c>
      <c r="B505" t="s">
        <v>9862</v>
      </c>
      <c r="C505">
        <v>2013</v>
      </c>
      <c r="D505" s="21">
        <v>41552</v>
      </c>
      <c r="E505" s="21">
        <v>41557</v>
      </c>
      <c r="F505" t="s">
        <v>50</v>
      </c>
      <c r="G505" t="s">
        <v>1984</v>
      </c>
      <c r="H505" t="s">
        <v>1985</v>
      </c>
      <c r="I505" t="s">
        <v>26</v>
      </c>
      <c r="J505" t="s">
        <v>27</v>
      </c>
      <c r="K505" t="s">
        <v>4492</v>
      </c>
      <c r="L505" t="s">
        <v>2735</v>
      </c>
      <c r="M505">
        <v>21215</v>
      </c>
      <c r="N505" t="s">
        <v>148</v>
      </c>
      <c r="O505" t="s">
        <v>3817</v>
      </c>
      <c r="P505" t="s">
        <v>32</v>
      </c>
      <c r="Q505" t="s">
        <v>56</v>
      </c>
      <c r="R505" t="s">
        <v>3818</v>
      </c>
      <c r="S505">
        <v>239.37199999999996</v>
      </c>
      <c r="T505">
        <v>2</v>
      </c>
      <c r="U505">
        <v>0.3</v>
      </c>
      <c r="V505">
        <v>-23.93719999999999</v>
      </c>
    </row>
    <row r="506" spans="1:22" x14ac:dyDescent="0.3">
      <c r="A506">
        <v>8151</v>
      </c>
      <c r="B506" t="s">
        <v>9858</v>
      </c>
      <c r="C506">
        <v>2011</v>
      </c>
      <c r="D506" s="21">
        <v>40570</v>
      </c>
      <c r="E506" s="21">
        <v>40573</v>
      </c>
      <c r="F506" t="s">
        <v>188</v>
      </c>
      <c r="G506" t="s">
        <v>6012</v>
      </c>
      <c r="H506" t="s">
        <v>6013</v>
      </c>
      <c r="I506" t="s">
        <v>41</v>
      </c>
      <c r="J506" t="s">
        <v>27</v>
      </c>
      <c r="K506" t="s">
        <v>9859</v>
      </c>
      <c r="L506" t="s">
        <v>5326</v>
      </c>
      <c r="M506">
        <v>57701</v>
      </c>
      <c r="N506" t="s">
        <v>105</v>
      </c>
      <c r="O506" t="s">
        <v>2462</v>
      </c>
      <c r="P506" t="s">
        <v>32</v>
      </c>
      <c r="Q506" t="s">
        <v>33</v>
      </c>
      <c r="R506" t="s">
        <v>2463</v>
      </c>
      <c r="S506">
        <v>141.96</v>
      </c>
      <c r="T506">
        <v>2</v>
      </c>
      <c r="U506">
        <v>0</v>
      </c>
      <c r="V506">
        <v>39.748800000000003</v>
      </c>
    </row>
    <row r="507" spans="1:22" x14ac:dyDescent="0.3">
      <c r="A507">
        <v>8144</v>
      </c>
      <c r="B507" t="s">
        <v>9854</v>
      </c>
      <c r="C507">
        <v>2013</v>
      </c>
      <c r="D507" s="21">
        <v>41310</v>
      </c>
      <c r="E507" s="21">
        <v>41315</v>
      </c>
      <c r="F507" t="s">
        <v>50</v>
      </c>
      <c r="G507" t="s">
        <v>5492</v>
      </c>
      <c r="H507" t="s">
        <v>5493</v>
      </c>
      <c r="I507" t="s">
        <v>26</v>
      </c>
      <c r="J507" t="s">
        <v>27</v>
      </c>
      <c r="K507" t="s">
        <v>947</v>
      </c>
      <c r="L507" t="s">
        <v>43</v>
      </c>
      <c r="M507">
        <v>92037</v>
      </c>
      <c r="N507" t="s">
        <v>44</v>
      </c>
      <c r="O507" t="s">
        <v>2400</v>
      </c>
      <c r="P507" t="s">
        <v>32</v>
      </c>
      <c r="Q507" t="s">
        <v>56</v>
      </c>
      <c r="R507" t="s">
        <v>2401</v>
      </c>
      <c r="S507">
        <v>557.72799999999995</v>
      </c>
      <c r="T507">
        <v>4</v>
      </c>
      <c r="U507">
        <v>0.2</v>
      </c>
      <c r="V507">
        <v>6.9715999999999951</v>
      </c>
    </row>
    <row r="508" spans="1:22" x14ac:dyDescent="0.3">
      <c r="A508">
        <v>8138</v>
      </c>
      <c r="B508" t="s">
        <v>9852</v>
      </c>
      <c r="C508">
        <v>2011</v>
      </c>
      <c r="D508" s="21">
        <v>40856</v>
      </c>
      <c r="E508" s="21">
        <v>40860</v>
      </c>
      <c r="F508" t="s">
        <v>50</v>
      </c>
      <c r="G508" t="s">
        <v>6280</v>
      </c>
      <c r="H508" t="s">
        <v>6281</v>
      </c>
      <c r="I508" t="s">
        <v>102</v>
      </c>
      <c r="J508" t="s">
        <v>27</v>
      </c>
      <c r="K508" t="s">
        <v>266</v>
      </c>
      <c r="L508" t="s">
        <v>267</v>
      </c>
      <c r="M508">
        <v>10035</v>
      </c>
      <c r="N508" t="s">
        <v>148</v>
      </c>
      <c r="O508" t="s">
        <v>1082</v>
      </c>
      <c r="P508" t="s">
        <v>32</v>
      </c>
      <c r="Q508" t="s">
        <v>65</v>
      </c>
      <c r="R508" t="s">
        <v>3797</v>
      </c>
      <c r="S508">
        <v>56.52</v>
      </c>
      <c r="T508">
        <v>9</v>
      </c>
      <c r="U508">
        <v>0</v>
      </c>
      <c r="V508">
        <v>21.477600000000002</v>
      </c>
    </row>
    <row r="509" spans="1:22" x14ac:dyDescent="0.3">
      <c r="A509">
        <v>8137</v>
      </c>
      <c r="B509" t="s">
        <v>9851</v>
      </c>
      <c r="C509">
        <v>2013</v>
      </c>
      <c r="D509" s="21">
        <v>41499</v>
      </c>
      <c r="E509" s="21">
        <v>41503</v>
      </c>
      <c r="F509" t="s">
        <v>50</v>
      </c>
      <c r="G509" t="s">
        <v>6583</v>
      </c>
      <c r="H509" t="s">
        <v>6584</v>
      </c>
      <c r="I509" t="s">
        <v>41</v>
      </c>
      <c r="J509" t="s">
        <v>27</v>
      </c>
      <c r="K509" t="s">
        <v>1792</v>
      </c>
      <c r="L509" t="s">
        <v>54</v>
      </c>
      <c r="M509">
        <v>33801</v>
      </c>
      <c r="N509" t="s">
        <v>30</v>
      </c>
      <c r="O509" t="s">
        <v>1105</v>
      </c>
      <c r="P509" t="s">
        <v>32</v>
      </c>
      <c r="Q509" t="s">
        <v>56</v>
      </c>
      <c r="R509" t="s">
        <v>1106</v>
      </c>
      <c r="S509">
        <v>562.29250000000013</v>
      </c>
      <c r="T509">
        <v>7</v>
      </c>
      <c r="U509">
        <v>0.45</v>
      </c>
      <c r="V509">
        <v>-255.58750000000009</v>
      </c>
    </row>
    <row r="510" spans="1:22" x14ac:dyDescent="0.3">
      <c r="A510">
        <v>8134</v>
      </c>
      <c r="B510" t="s">
        <v>9849</v>
      </c>
      <c r="C510">
        <v>2012</v>
      </c>
      <c r="D510" s="21">
        <v>41190</v>
      </c>
      <c r="E510" s="21">
        <v>41195</v>
      </c>
      <c r="F510" t="s">
        <v>50</v>
      </c>
      <c r="G510" t="s">
        <v>189</v>
      </c>
      <c r="H510" t="s">
        <v>190</v>
      </c>
      <c r="I510" t="s">
        <v>41</v>
      </c>
      <c r="J510" t="s">
        <v>27</v>
      </c>
      <c r="K510" t="s">
        <v>815</v>
      </c>
      <c r="L510" t="s">
        <v>104</v>
      </c>
      <c r="M510">
        <v>75081</v>
      </c>
      <c r="N510" t="s">
        <v>105</v>
      </c>
      <c r="O510" t="s">
        <v>338</v>
      </c>
      <c r="P510" t="s">
        <v>32</v>
      </c>
      <c r="Q510" t="s">
        <v>65</v>
      </c>
      <c r="R510" t="s">
        <v>339</v>
      </c>
      <c r="S510">
        <v>72.78</v>
      </c>
      <c r="T510">
        <v>3</v>
      </c>
      <c r="U510">
        <v>0.6</v>
      </c>
      <c r="V510">
        <v>-70.960499999999996</v>
      </c>
    </row>
    <row r="511" spans="1:22" x14ac:dyDescent="0.3">
      <c r="A511">
        <v>8129</v>
      </c>
      <c r="B511" t="s">
        <v>9847</v>
      </c>
      <c r="C511">
        <v>2014</v>
      </c>
      <c r="D511" s="21">
        <v>41878</v>
      </c>
      <c r="E511" s="21">
        <v>41884</v>
      </c>
      <c r="F511" t="s">
        <v>50</v>
      </c>
      <c r="G511" t="s">
        <v>251</v>
      </c>
      <c r="H511" t="s">
        <v>252</v>
      </c>
      <c r="I511" t="s">
        <v>26</v>
      </c>
      <c r="J511" t="s">
        <v>27</v>
      </c>
      <c r="K511" t="s">
        <v>303</v>
      </c>
      <c r="L511" t="s">
        <v>211</v>
      </c>
      <c r="M511">
        <v>60610</v>
      </c>
      <c r="N511" t="s">
        <v>105</v>
      </c>
      <c r="O511" t="s">
        <v>2325</v>
      </c>
      <c r="P511" t="s">
        <v>32</v>
      </c>
      <c r="Q511" t="s">
        <v>65</v>
      </c>
      <c r="R511" t="s">
        <v>2326</v>
      </c>
      <c r="S511">
        <v>64.959999999999994</v>
      </c>
      <c r="T511">
        <v>5</v>
      </c>
      <c r="U511">
        <v>0.6</v>
      </c>
      <c r="V511">
        <v>-43.847999999999985</v>
      </c>
    </row>
    <row r="512" spans="1:22" x14ac:dyDescent="0.3">
      <c r="A512">
        <v>511</v>
      </c>
      <c r="B512" t="s">
        <v>1744</v>
      </c>
      <c r="C512">
        <v>2014</v>
      </c>
      <c r="D512" s="21">
        <v>41970</v>
      </c>
      <c r="E512" s="21">
        <v>41971</v>
      </c>
      <c r="F512" t="s">
        <v>188</v>
      </c>
      <c r="G512" t="s">
        <v>1745</v>
      </c>
      <c r="H512" t="s">
        <v>1746</v>
      </c>
      <c r="I512" t="s">
        <v>26</v>
      </c>
      <c r="J512" t="s">
        <v>27</v>
      </c>
      <c r="K512" t="s">
        <v>1747</v>
      </c>
      <c r="L512" t="s">
        <v>596</v>
      </c>
      <c r="M512">
        <v>64118</v>
      </c>
      <c r="N512" t="s">
        <v>105</v>
      </c>
      <c r="O512" t="s">
        <v>1748</v>
      </c>
      <c r="P512" t="s">
        <v>32</v>
      </c>
      <c r="Q512" t="s">
        <v>65</v>
      </c>
      <c r="R512" t="s">
        <v>1749</v>
      </c>
      <c r="S512">
        <v>126.30000000000001</v>
      </c>
      <c r="T512">
        <v>3</v>
      </c>
      <c r="U512">
        <v>0</v>
      </c>
      <c r="V512">
        <v>40.415999999999997</v>
      </c>
    </row>
    <row r="513" spans="1:22" x14ac:dyDescent="0.3">
      <c r="A513">
        <v>8125</v>
      </c>
      <c r="B513" t="s">
        <v>9845</v>
      </c>
      <c r="C513">
        <v>2014</v>
      </c>
      <c r="D513" s="21">
        <v>41890</v>
      </c>
      <c r="E513" s="21">
        <v>41895</v>
      </c>
      <c r="F513" t="s">
        <v>50</v>
      </c>
      <c r="G513" t="s">
        <v>2896</v>
      </c>
      <c r="H513" t="s">
        <v>2897</v>
      </c>
      <c r="I513" t="s">
        <v>26</v>
      </c>
      <c r="J513" t="s">
        <v>27</v>
      </c>
      <c r="K513" t="s">
        <v>9437</v>
      </c>
      <c r="L513" t="s">
        <v>43</v>
      </c>
      <c r="M513">
        <v>95351</v>
      </c>
      <c r="N513" t="s">
        <v>44</v>
      </c>
      <c r="O513" t="s">
        <v>890</v>
      </c>
      <c r="P513" t="s">
        <v>32</v>
      </c>
      <c r="Q513" t="s">
        <v>36</v>
      </c>
      <c r="R513" t="s">
        <v>891</v>
      </c>
      <c r="S513">
        <v>161.56800000000001</v>
      </c>
      <c r="T513">
        <v>2</v>
      </c>
      <c r="U513">
        <v>0.2</v>
      </c>
      <c r="V513">
        <v>-28.274400000000021</v>
      </c>
    </row>
    <row r="514" spans="1:22" x14ac:dyDescent="0.3">
      <c r="A514">
        <v>8121</v>
      </c>
      <c r="B514" t="s">
        <v>9843</v>
      </c>
      <c r="C514">
        <v>2013</v>
      </c>
      <c r="D514" s="21">
        <v>41590</v>
      </c>
      <c r="E514" s="21">
        <v>41595</v>
      </c>
      <c r="F514" t="s">
        <v>50</v>
      </c>
      <c r="G514" t="s">
        <v>1901</v>
      </c>
      <c r="H514" t="s">
        <v>1902</v>
      </c>
      <c r="I514" t="s">
        <v>26</v>
      </c>
      <c r="J514" t="s">
        <v>27</v>
      </c>
      <c r="K514" t="s">
        <v>127</v>
      </c>
      <c r="L514" t="s">
        <v>43</v>
      </c>
      <c r="M514">
        <v>94110</v>
      </c>
      <c r="N514" t="s">
        <v>44</v>
      </c>
      <c r="O514" t="s">
        <v>1931</v>
      </c>
      <c r="P514" t="s">
        <v>32</v>
      </c>
      <c r="Q514" t="s">
        <v>36</v>
      </c>
      <c r="R514" t="s">
        <v>1932</v>
      </c>
      <c r="S514">
        <v>451.15199999999993</v>
      </c>
      <c r="T514">
        <v>3</v>
      </c>
      <c r="U514">
        <v>0.2</v>
      </c>
      <c r="V514">
        <v>0</v>
      </c>
    </row>
    <row r="515" spans="1:22" x14ac:dyDescent="0.3">
      <c r="A515">
        <v>8120</v>
      </c>
      <c r="B515" t="s">
        <v>9843</v>
      </c>
      <c r="C515">
        <v>2013</v>
      </c>
      <c r="D515" s="21">
        <v>41590</v>
      </c>
      <c r="E515" s="21">
        <v>41595</v>
      </c>
      <c r="F515" t="s">
        <v>50</v>
      </c>
      <c r="G515" t="s">
        <v>1901</v>
      </c>
      <c r="H515" t="s">
        <v>1902</v>
      </c>
      <c r="I515" t="s">
        <v>26</v>
      </c>
      <c r="J515" t="s">
        <v>27</v>
      </c>
      <c r="K515" t="s">
        <v>127</v>
      </c>
      <c r="L515" t="s">
        <v>43</v>
      </c>
      <c r="M515">
        <v>94110</v>
      </c>
      <c r="N515" t="s">
        <v>44</v>
      </c>
      <c r="O515" t="s">
        <v>483</v>
      </c>
      <c r="P515" t="s">
        <v>32</v>
      </c>
      <c r="Q515" t="s">
        <v>65</v>
      </c>
      <c r="R515" t="s">
        <v>484</v>
      </c>
      <c r="S515">
        <v>41.96</v>
      </c>
      <c r="T515">
        <v>2</v>
      </c>
      <c r="U515">
        <v>0</v>
      </c>
      <c r="V515">
        <v>10.909600000000001</v>
      </c>
    </row>
    <row r="516" spans="1:22" x14ac:dyDescent="0.3">
      <c r="A516">
        <v>8119</v>
      </c>
      <c r="B516" t="s">
        <v>9842</v>
      </c>
      <c r="C516">
        <v>2014</v>
      </c>
      <c r="D516" s="21">
        <v>41843</v>
      </c>
      <c r="E516" s="21">
        <v>41848</v>
      </c>
      <c r="F516" t="s">
        <v>50</v>
      </c>
      <c r="G516" t="s">
        <v>4353</v>
      </c>
      <c r="H516" t="s">
        <v>4354</v>
      </c>
      <c r="I516" t="s">
        <v>26</v>
      </c>
      <c r="J516" t="s">
        <v>27</v>
      </c>
      <c r="K516" t="s">
        <v>303</v>
      </c>
      <c r="L516" t="s">
        <v>211</v>
      </c>
      <c r="M516">
        <v>60653</v>
      </c>
      <c r="N516" t="s">
        <v>105</v>
      </c>
      <c r="O516" t="s">
        <v>1931</v>
      </c>
      <c r="P516" t="s">
        <v>32</v>
      </c>
      <c r="Q516" t="s">
        <v>36</v>
      </c>
      <c r="R516" t="s">
        <v>1932</v>
      </c>
      <c r="S516">
        <v>526.34399999999994</v>
      </c>
      <c r="T516">
        <v>4</v>
      </c>
      <c r="U516">
        <v>0.3</v>
      </c>
      <c r="V516">
        <v>-75.191999999999979</v>
      </c>
    </row>
    <row r="517" spans="1:22" x14ac:dyDescent="0.3">
      <c r="A517">
        <v>8116</v>
      </c>
      <c r="B517" t="s">
        <v>9839</v>
      </c>
      <c r="C517">
        <v>2014</v>
      </c>
      <c r="D517" s="21">
        <v>41881</v>
      </c>
      <c r="E517" s="21">
        <v>41887</v>
      </c>
      <c r="F517" t="s">
        <v>50</v>
      </c>
      <c r="G517" t="s">
        <v>3847</v>
      </c>
      <c r="H517" t="s">
        <v>3848</v>
      </c>
      <c r="I517" t="s">
        <v>41</v>
      </c>
      <c r="J517" t="s">
        <v>27</v>
      </c>
      <c r="K517" t="s">
        <v>42</v>
      </c>
      <c r="L517" t="s">
        <v>43</v>
      </c>
      <c r="M517">
        <v>90049</v>
      </c>
      <c r="N517" t="s">
        <v>44</v>
      </c>
      <c r="O517" t="s">
        <v>9384</v>
      </c>
      <c r="P517" t="s">
        <v>32</v>
      </c>
      <c r="Q517" t="s">
        <v>65</v>
      </c>
      <c r="R517" t="s">
        <v>9385</v>
      </c>
      <c r="S517">
        <v>148.02000000000001</v>
      </c>
      <c r="T517">
        <v>3</v>
      </c>
      <c r="U517">
        <v>0</v>
      </c>
      <c r="V517">
        <v>41.445600000000013</v>
      </c>
    </row>
    <row r="518" spans="1:22" x14ac:dyDescent="0.3">
      <c r="A518">
        <v>8114</v>
      </c>
      <c r="B518" t="s">
        <v>9837</v>
      </c>
      <c r="C518">
        <v>2013</v>
      </c>
      <c r="D518" s="21">
        <v>41610</v>
      </c>
      <c r="E518" s="21">
        <v>41612</v>
      </c>
      <c r="F518" t="s">
        <v>23</v>
      </c>
      <c r="G518" t="s">
        <v>5570</v>
      </c>
      <c r="H518" t="s">
        <v>5571</v>
      </c>
      <c r="I518" t="s">
        <v>26</v>
      </c>
      <c r="J518" t="s">
        <v>27</v>
      </c>
      <c r="K518" t="s">
        <v>5108</v>
      </c>
      <c r="L518" t="s">
        <v>104</v>
      </c>
      <c r="M518">
        <v>76903</v>
      </c>
      <c r="N518" t="s">
        <v>105</v>
      </c>
      <c r="O518" t="s">
        <v>892</v>
      </c>
      <c r="P518" t="s">
        <v>32</v>
      </c>
      <c r="Q518" t="s">
        <v>36</v>
      </c>
      <c r="R518" t="s">
        <v>893</v>
      </c>
      <c r="S518">
        <v>85.245999999999995</v>
      </c>
      <c r="T518">
        <v>2</v>
      </c>
      <c r="U518">
        <v>0.3</v>
      </c>
      <c r="V518">
        <v>-1.217800000000004</v>
      </c>
    </row>
    <row r="519" spans="1:22" x14ac:dyDescent="0.3">
      <c r="A519">
        <v>8112</v>
      </c>
      <c r="B519" t="s">
        <v>9837</v>
      </c>
      <c r="C519">
        <v>2013</v>
      </c>
      <c r="D519" s="21">
        <v>41610</v>
      </c>
      <c r="E519" s="21">
        <v>41612</v>
      </c>
      <c r="F519" t="s">
        <v>23</v>
      </c>
      <c r="G519" t="s">
        <v>5570</v>
      </c>
      <c r="H519" t="s">
        <v>5571</v>
      </c>
      <c r="I519" t="s">
        <v>26</v>
      </c>
      <c r="J519" t="s">
        <v>27</v>
      </c>
      <c r="K519" t="s">
        <v>5108</v>
      </c>
      <c r="L519" t="s">
        <v>104</v>
      </c>
      <c r="M519">
        <v>76903</v>
      </c>
      <c r="N519" t="s">
        <v>105</v>
      </c>
      <c r="O519" t="s">
        <v>1839</v>
      </c>
      <c r="P519" t="s">
        <v>32</v>
      </c>
      <c r="Q519" t="s">
        <v>36</v>
      </c>
      <c r="R519" t="s">
        <v>1840</v>
      </c>
      <c r="S519">
        <v>248.43</v>
      </c>
      <c r="T519">
        <v>5</v>
      </c>
      <c r="U519">
        <v>0.3</v>
      </c>
      <c r="V519">
        <v>-17.744999999999976</v>
      </c>
    </row>
    <row r="520" spans="1:22" x14ac:dyDescent="0.3">
      <c r="A520">
        <v>8111</v>
      </c>
      <c r="B520" t="s">
        <v>9836</v>
      </c>
      <c r="C520">
        <v>2014</v>
      </c>
      <c r="D520" s="21">
        <v>41962</v>
      </c>
      <c r="E520" s="21">
        <v>41967</v>
      </c>
      <c r="F520" t="s">
        <v>50</v>
      </c>
      <c r="G520" t="s">
        <v>6692</v>
      </c>
      <c r="H520" t="s">
        <v>6693</v>
      </c>
      <c r="I520" t="s">
        <v>26</v>
      </c>
      <c r="J520" t="s">
        <v>27</v>
      </c>
      <c r="K520" t="s">
        <v>303</v>
      </c>
      <c r="L520" t="s">
        <v>211</v>
      </c>
      <c r="M520">
        <v>60623</v>
      </c>
      <c r="N520" t="s">
        <v>105</v>
      </c>
      <c r="O520" t="s">
        <v>6128</v>
      </c>
      <c r="P520" t="s">
        <v>32</v>
      </c>
      <c r="Q520" t="s">
        <v>36</v>
      </c>
      <c r="R520" t="s">
        <v>6129</v>
      </c>
      <c r="S520">
        <v>127.38599999999998</v>
      </c>
      <c r="T520">
        <v>2</v>
      </c>
      <c r="U520">
        <v>0.3</v>
      </c>
      <c r="V520">
        <v>-25.477199999999982</v>
      </c>
    </row>
    <row r="521" spans="1:22" x14ac:dyDescent="0.3">
      <c r="A521">
        <v>8109</v>
      </c>
      <c r="B521" t="s">
        <v>9835</v>
      </c>
      <c r="C521">
        <v>2014</v>
      </c>
      <c r="D521" s="21">
        <v>41982</v>
      </c>
      <c r="E521" s="21">
        <v>41989</v>
      </c>
      <c r="F521" t="s">
        <v>50</v>
      </c>
      <c r="G521" t="s">
        <v>2341</v>
      </c>
      <c r="H521" t="s">
        <v>2342</v>
      </c>
      <c r="I521" t="s">
        <v>26</v>
      </c>
      <c r="J521" t="s">
        <v>27</v>
      </c>
      <c r="K521" t="s">
        <v>146</v>
      </c>
      <c r="L521" t="s">
        <v>147</v>
      </c>
      <c r="M521">
        <v>19140</v>
      </c>
      <c r="N521" t="s">
        <v>148</v>
      </c>
      <c r="O521" t="s">
        <v>1537</v>
      </c>
      <c r="P521" t="s">
        <v>32</v>
      </c>
      <c r="Q521" t="s">
        <v>36</v>
      </c>
      <c r="R521" t="s">
        <v>1538</v>
      </c>
      <c r="S521">
        <v>215.54400000000001</v>
      </c>
      <c r="T521">
        <v>4</v>
      </c>
      <c r="U521">
        <v>0.3</v>
      </c>
      <c r="V521">
        <v>-58.504800000000017</v>
      </c>
    </row>
    <row r="522" spans="1:22" x14ac:dyDescent="0.3">
      <c r="A522">
        <v>8106</v>
      </c>
      <c r="B522" t="s">
        <v>9832</v>
      </c>
      <c r="C522">
        <v>2014</v>
      </c>
      <c r="D522" s="21">
        <v>41688</v>
      </c>
      <c r="E522" s="21">
        <v>41690</v>
      </c>
      <c r="F522" t="s">
        <v>188</v>
      </c>
      <c r="G522" t="s">
        <v>7280</v>
      </c>
      <c r="H522" t="s">
        <v>7281</v>
      </c>
      <c r="I522" t="s">
        <v>102</v>
      </c>
      <c r="J522" t="s">
        <v>27</v>
      </c>
      <c r="K522" t="s">
        <v>184</v>
      </c>
      <c r="L522" t="s">
        <v>104</v>
      </c>
      <c r="M522">
        <v>77041</v>
      </c>
      <c r="N522" t="s">
        <v>105</v>
      </c>
      <c r="O522" t="s">
        <v>1631</v>
      </c>
      <c r="P522" t="s">
        <v>32</v>
      </c>
      <c r="Q522" t="s">
        <v>33</v>
      </c>
      <c r="R522" t="s">
        <v>1632</v>
      </c>
      <c r="S522">
        <v>89.066399999999987</v>
      </c>
      <c r="T522">
        <v>1</v>
      </c>
      <c r="U522">
        <v>0.32</v>
      </c>
      <c r="V522">
        <v>-17.027400000000007</v>
      </c>
    </row>
    <row r="523" spans="1:22" x14ac:dyDescent="0.3">
      <c r="A523">
        <v>8094</v>
      </c>
      <c r="B523" t="s">
        <v>9826</v>
      </c>
      <c r="C523">
        <v>2014</v>
      </c>
      <c r="D523" s="21">
        <v>41848</v>
      </c>
      <c r="E523" s="21">
        <v>41853</v>
      </c>
      <c r="F523" t="s">
        <v>23</v>
      </c>
      <c r="G523" t="s">
        <v>5176</v>
      </c>
      <c r="H523" t="s">
        <v>5177</v>
      </c>
      <c r="I523" t="s">
        <v>26</v>
      </c>
      <c r="J523" t="s">
        <v>27</v>
      </c>
      <c r="K523" t="s">
        <v>95</v>
      </c>
      <c r="L523" t="s">
        <v>96</v>
      </c>
      <c r="M523">
        <v>98115</v>
      </c>
      <c r="N523" t="s">
        <v>44</v>
      </c>
      <c r="O523" t="s">
        <v>2887</v>
      </c>
      <c r="P523" t="s">
        <v>32</v>
      </c>
      <c r="Q523" t="s">
        <v>65</v>
      </c>
      <c r="R523" t="s">
        <v>186</v>
      </c>
      <c r="S523">
        <v>23.88</v>
      </c>
      <c r="T523">
        <v>3</v>
      </c>
      <c r="U523">
        <v>0</v>
      </c>
      <c r="V523">
        <v>10.507200000000001</v>
      </c>
    </row>
    <row r="524" spans="1:22" x14ac:dyDescent="0.3">
      <c r="A524">
        <v>523</v>
      </c>
      <c r="B524" t="s">
        <v>1778</v>
      </c>
      <c r="C524">
        <v>2014</v>
      </c>
      <c r="D524" s="21">
        <v>41663</v>
      </c>
      <c r="E524" s="21">
        <v>41665</v>
      </c>
      <c r="F524" t="s">
        <v>188</v>
      </c>
      <c r="G524" t="s">
        <v>1779</v>
      </c>
      <c r="H524" t="s">
        <v>1780</v>
      </c>
      <c r="I524" t="s">
        <v>41</v>
      </c>
      <c r="J524" t="s">
        <v>27</v>
      </c>
      <c r="K524" t="s">
        <v>880</v>
      </c>
      <c r="L524" t="s">
        <v>238</v>
      </c>
      <c r="M524">
        <v>48234</v>
      </c>
      <c r="N524" t="s">
        <v>105</v>
      </c>
      <c r="O524" t="s">
        <v>1701</v>
      </c>
      <c r="P524" t="s">
        <v>32</v>
      </c>
      <c r="Q524" t="s">
        <v>56</v>
      </c>
      <c r="R524" t="s">
        <v>1702</v>
      </c>
      <c r="S524">
        <v>210.98</v>
      </c>
      <c r="T524">
        <v>2</v>
      </c>
      <c r="U524">
        <v>0</v>
      </c>
      <c r="V524">
        <v>21.097999999999985</v>
      </c>
    </row>
    <row r="525" spans="1:22" x14ac:dyDescent="0.3">
      <c r="A525">
        <v>8086</v>
      </c>
      <c r="B525" t="s">
        <v>9816</v>
      </c>
      <c r="C525">
        <v>2013</v>
      </c>
      <c r="D525" s="21">
        <v>41568</v>
      </c>
      <c r="E525" s="21">
        <v>41574</v>
      </c>
      <c r="F525" t="s">
        <v>50</v>
      </c>
      <c r="G525" t="s">
        <v>9817</v>
      </c>
      <c r="H525" t="s">
        <v>9818</v>
      </c>
      <c r="I525" t="s">
        <v>102</v>
      </c>
      <c r="J525" t="s">
        <v>27</v>
      </c>
      <c r="K525" t="s">
        <v>1127</v>
      </c>
      <c r="L525" t="s">
        <v>319</v>
      </c>
      <c r="M525">
        <v>22204</v>
      </c>
      <c r="N525" t="s">
        <v>30</v>
      </c>
      <c r="O525" t="s">
        <v>1540</v>
      </c>
      <c r="P525" t="s">
        <v>32</v>
      </c>
      <c r="Q525" t="s">
        <v>65</v>
      </c>
      <c r="R525" t="s">
        <v>1541</v>
      </c>
      <c r="S525">
        <v>61.1</v>
      </c>
      <c r="T525">
        <v>5</v>
      </c>
      <c r="U525">
        <v>0</v>
      </c>
      <c r="V525">
        <v>18.329999999999991</v>
      </c>
    </row>
    <row r="526" spans="1:22" x14ac:dyDescent="0.3">
      <c r="A526">
        <v>8077</v>
      </c>
      <c r="B526" t="s">
        <v>9812</v>
      </c>
      <c r="C526">
        <v>2012</v>
      </c>
      <c r="D526" s="21">
        <v>41083</v>
      </c>
      <c r="E526" s="21">
        <v>41089</v>
      </c>
      <c r="F526" t="s">
        <v>50</v>
      </c>
      <c r="G526" t="s">
        <v>5044</v>
      </c>
      <c r="H526" t="s">
        <v>5045</v>
      </c>
      <c r="I526" t="s">
        <v>41</v>
      </c>
      <c r="J526" t="s">
        <v>27</v>
      </c>
      <c r="K526" t="s">
        <v>9813</v>
      </c>
      <c r="L526" t="s">
        <v>1272</v>
      </c>
      <c r="M526">
        <v>30344</v>
      </c>
      <c r="N526" t="s">
        <v>30</v>
      </c>
      <c r="O526" t="s">
        <v>2522</v>
      </c>
      <c r="P526" t="s">
        <v>32</v>
      </c>
      <c r="Q526" t="s">
        <v>65</v>
      </c>
      <c r="R526" t="s">
        <v>2523</v>
      </c>
      <c r="S526">
        <v>27.42</v>
      </c>
      <c r="T526">
        <v>3</v>
      </c>
      <c r="U526">
        <v>0</v>
      </c>
      <c r="V526">
        <v>9.3227999999999991</v>
      </c>
    </row>
    <row r="527" spans="1:22" x14ac:dyDescent="0.3">
      <c r="A527">
        <v>8072</v>
      </c>
      <c r="B527" t="s">
        <v>9811</v>
      </c>
      <c r="C527">
        <v>2014</v>
      </c>
      <c r="D527" s="21">
        <v>41641</v>
      </c>
      <c r="E527" s="21">
        <v>41645</v>
      </c>
      <c r="F527" t="s">
        <v>50</v>
      </c>
      <c r="G527" t="s">
        <v>465</v>
      </c>
      <c r="H527" t="s">
        <v>466</v>
      </c>
      <c r="I527" t="s">
        <v>26</v>
      </c>
      <c r="J527" t="s">
        <v>27</v>
      </c>
      <c r="K527" t="s">
        <v>1681</v>
      </c>
      <c r="L527" t="s">
        <v>104</v>
      </c>
      <c r="M527">
        <v>77340</v>
      </c>
      <c r="N527" t="s">
        <v>105</v>
      </c>
      <c r="O527" t="s">
        <v>2481</v>
      </c>
      <c r="P527" t="s">
        <v>32</v>
      </c>
      <c r="Q527" t="s">
        <v>36</v>
      </c>
      <c r="R527" t="s">
        <v>2482</v>
      </c>
      <c r="S527">
        <v>310.74399999999997</v>
      </c>
      <c r="T527">
        <v>4</v>
      </c>
      <c r="U527">
        <v>0.3</v>
      </c>
      <c r="V527">
        <v>-26.635199999999998</v>
      </c>
    </row>
    <row r="528" spans="1:22" x14ac:dyDescent="0.3">
      <c r="A528">
        <v>527</v>
      </c>
      <c r="B528" t="s">
        <v>1789</v>
      </c>
      <c r="C528">
        <v>2014</v>
      </c>
      <c r="D528" s="21">
        <v>41934</v>
      </c>
      <c r="E528" s="21">
        <v>41939</v>
      </c>
      <c r="F528" t="s">
        <v>50</v>
      </c>
      <c r="G528" t="s">
        <v>1790</v>
      </c>
      <c r="H528" t="s">
        <v>1791</v>
      </c>
      <c r="I528" t="s">
        <v>102</v>
      </c>
      <c r="J528" t="s">
        <v>27</v>
      </c>
      <c r="K528" t="s">
        <v>1792</v>
      </c>
      <c r="L528" t="s">
        <v>54</v>
      </c>
      <c r="M528">
        <v>33801</v>
      </c>
      <c r="N528" t="s">
        <v>30</v>
      </c>
      <c r="O528" t="s">
        <v>1793</v>
      </c>
      <c r="P528" t="s">
        <v>32</v>
      </c>
      <c r="Q528" t="s">
        <v>36</v>
      </c>
      <c r="R528" t="s">
        <v>1794</v>
      </c>
      <c r="S528">
        <v>683.95200000000011</v>
      </c>
      <c r="T528">
        <v>3</v>
      </c>
      <c r="U528">
        <v>0.2</v>
      </c>
      <c r="V528">
        <v>42.746999999999986</v>
      </c>
    </row>
    <row r="529" spans="1:22" x14ac:dyDescent="0.3">
      <c r="A529">
        <v>528</v>
      </c>
      <c r="B529" t="s">
        <v>1789</v>
      </c>
      <c r="C529">
        <v>2014</v>
      </c>
      <c r="D529" s="21">
        <v>41934</v>
      </c>
      <c r="E529" s="21">
        <v>41939</v>
      </c>
      <c r="F529" t="s">
        <v>50</v>
      </c>
      <c r="G529" t="s">
        <v>1790</v>
      </c>
      <c r="H529" t="s">
        <v>1791</v>
      </c>
      <c r="I529" t="s">
        <v>102</v>
      </c>
      <c r="J529" t="s">
        <v>27</v>
      </c>
      <c r="K529" t="s">
        <v>1792</v>
      </c>
      <c r="L529" t="s">
        <v>54</v>
      </c>
      <c r="M529">
        <v>33801</v>
      </c>
      <c r="N529" t="s">
        <v>30</v>
      </c>
      <c r="O529" t="s">
        <v>1138</v>
      </c>
      <c r="P529" t="s">
        <v>32</v>
      </c>
      <c r="Q529" t="s">
        <v>65</v>
      </c>
      <c r="R529" t="s">
        <v>1139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x14ac:dyDescent="0.3">
      <c r="A530">
        <v>8071</v>
      </c>
      <c r="B530" t="s">
        <v>9811</v>
      </c>
      <c r="C530">
        <v>2014</v>
      </c>
      <c r="D530" s="21">
        <v>41641</v>
      </c>
      <c r="E530" s="21">
        <v>41645</v>
      </c>
      <c r="F530" t="s">
        <v>50</v>
      </c>
      <c r="G530" t="s">
        <v>465</v>
      </c>
      <c r="H530" t="s">
        <v>466</v>
      </c>
      <c r="I530" t="s">
        <v>26</v>
      </c>
      <c r="J530" t="s">
        <v>27</v>
      </c>
      <c r="K530" t="s">
        <v>1681</v>
      </c>
      <c r="L530" t="s">
        <v>104</v>
      </c>
      <c r="M530">
        <v>77340</v>
      </c>
      <c r="N530" t="s">
        <v>105</v>
      </c>
      <c r="O530" t="s">
        <v>6116</v>
      </c>
      <c r="P530" t="s">
        <v>32</v>
      </c>
      <c r="Q530" t="s">
        <v>65</v>
      </c>
      <c r="R530" t="s">
        <v>6117</v>
      </c>
      <c r="S530">
        <v>141.41999999999999</v>
      </c>
      <c r="T530">
        <v>5</v>
      </c>
      <c r="U530">
        <v>0.6</v>
      </c>
      <c r="V530">
        <v>-187.38150000000002</v>
      </c>
    </row>
    <row r="531" spans="1:22" x14ac:dyDescent="0.3">
      <c r="A531">
        <v>8069</v>
      </c>
      <c r="B531" t="s">
        <v>9810</v>
      </c>
      <c r="C531">
        <v>2012</v>
      </c>
      <c r="D531" s="21">
        <v>41202</v>
      </c>
      <c r="E531" s="21">
        <v>41206</v>
      </c>
      <c r="F531" t="s">
        <v>50</v>
      </c>
      <c r="G531" t="s">
        <v>3094</v>
      </c>
      <c r="H531" t="s">
        <v>3095</v>
      </c>
      <c r="I531" t="s">
        <v>41</v>
      </c>
      <c r="J531" t="s">
        <v>27</v>
      </c>
      <c r="K531" t="s">
        <v>127</v>
      </c>
      <c r="L531" t="s">
        <v>43</v>
      </c>
      <c r="M531">
        <v>94109</v>
      </c>
      <c r="N531" t="s">
        <v>44</v>
      </c>
      <c r="O531" t="s">
        <v>6826</v>
      </c>
      <c r="P531" t="s">
        <v>32</v>
      </c>
      <c r="Q531" t="s">
        <v>65</v>
      </c>
      <c r="R531" t="s">
        <v>6827</v>
      </c>
      <c r="S531">
        <v>16.02</v>
      </c>
      <c r="T531">
        <v>6</v>
      </c>
      <c r="U531">
        <v>0</v>
      </c>
      <c r="V531">
        <v>6.0876000000000001</v>
      </c>
    </row>
    <row r="532" spans="1:22" x14ac:dyDescent="0.3">
      <c r="A532">
        <v>8060</v>
      </c>
      <c r="B532" t="s">
        <v>9807</v>
      </c>
      <c r="C532">
        <v>2012</v>
      </c>
      <c r="D532" s="21">
        <v>41149</v>
      </c>
      <c r="E532" s="21">
        <v>41156</v>
      </c>
      <c r="F532" t="s">
        <v>50</v>
      </c>
      <c r="G532" t="s">
        <v>777</v>
      </c>
      <c r="H532" t="s">
        <v>778</v>
      </c>
      <c r="I532" t="s">
        <v>26</v>
      </c>
      <c r="J532" t="s">
        <v>27</v>
      </c>
      <c r="K532" t="s">
        <v>42</v>
      </c>
      <c r="L532" t="s">
        <v>43</v>
      </c>
      <c r="M532">
        <v>90049</v>
      </c>
      <c r="N532" t="s">
        <v>44</v>
      </c>
      <c r="O532" t="s">
        <v>4098</v>
      </c>
      <c r="P532" t="s">
        <v>32</v>
      </c>
      <c r="Q532" t="s">
        <v>65</v>
      </c>
      <c r="R532" t="s">
        <v>1285</v>
      </c>
      <c r="S532">
        <v>4.16</v>
      </c>
      <c r="T532">
        <v>2</v>
      </c>
      <c r="U532">
        <v>0</v>
      </c>
      <c r="V532">
        <v>1.7472000000000003</v>
      </c>
    </row>
    <row r="533" spans="1:22" x14ac:dyDescent="0.3">
      <c r="A533">
        <v>532</v>
      </c>
      <c r="B533" t="s">
        <v>1804</v>
      </c>
      <c r="C533">
        <v>2012</v>
      </c>
      <c r="D533" s="21">
        <v>41220</v>
      </c>
      <c r="E533" s="21">
        <v>41222</v>
      </c>
      <c r="F533" t="s">
        <v>23</v>
      </c>
      <c r="G533" t="s">
        <v>1805</v>
      </c>
      <c r="H533" t="s">
        <v>1806</v>
      </c>
      <c r="I533" t="s">
        <v>41</v>
      </c>
      <c r="J533" t="s">
        <v>27</v>
      </c>
      <c r="K533" t="s">
        <v>42</v>
      </c>
      <c r="L533" t="s">
        <v>43</v>
      </c>
      <c r="M533">
        <v>90036</v>
      </c>
      <c r="N533" t="s">
        <v>44</v>
      </c>
      <c r="O533" t="s">
        <v>1807</v>
      </c>
      <c r="P533" t="s">
        <v>32</v>
      </c>
      <c r="Q533" t="s">
        <v>36</v>
      </c>
      <c r="R533" t="s">
        <v>1808</v>
      </c>
      <c r="S533">
        <v>190.72000000000003</v>
      </c>
      <c r="T533">
        <v>1</v>
      </c>
      <c r="U533">
        <v>0.2</v>
      </c>
      <c r="V533">
        <v>11.919999999999987</v>
      </c>
    </row>
    <row r="534" spans="1:22" x14ac:dyDescent="0.3">
      <c r="A534">
        <v>533</v>
      </c>
      <c r="B534" t="s">
        <v>1809</v>
      </c>
      <c r="C534">
        <v>2014</v>
      </c>
      <c r="D534" s="21">
        <v>41890</v>
      </c>
      <c r="E534" s="21">
        <v>41894</v>
      </c>
      <c r="F534" t="s">
        <v>50</v>
      </c>
      <c r="G534" t="s">
        <v>1810</v>
      </c>
      <c r="H534" t="s">
        <v>1811</v>
      </c>
      <c r="I534" t="s">
        <v>26</v>
      </c>
      <c r="J534" t="s">
        <v>27</v>
      </c>
      <c r="K534" t="s">
        <v>42</v>
      </c>
      <c r="L534" t="s">
        <v>43</v>
      </c>
      <c r="M534">
        <v>90032</v>
      </c>
      <c r="N534" t="s">
        <v>44</v>
      </c>
      <c r="O534" t="s">
        <v>1812</v>
      </c>
      <c r="P534" t="s">
        <v>32</v>
      </c>
      <c r="Q534" t="s">
        <v>65</v>
      </c>
      <c r="R534" t="s">
        <v>1813</v>
      </c>
      <c r="S534">
        <v>47.94</v>
      </c>
      <c r="T534">
        <v>3</v>
      </c>
      <c r="U534">
        <v>0</v>
      </c>
      <c r="V534">
        <v>2.3969999999999985</v>
      </c>
    </row>
    <row r="535" spans="1:22" x14ac:dyDescent="0.3">
      <c r="A535">
        <v>8056</v>
      </c>
      <c r="B535" t="s">
        <v>9807</v>
      </c>
      <c r="C535">
        <v>2012</v>
      </c>
      <c r="D535" s="21">
        <v>41149</v>
      </c>
      <c r="E535" s="21">
        <v>41156</v>
      </c>
      <c r="F535" t="s">
        <v>50</v>
      </c>
      <c r="G535" t="s">
        <v>777</v>
      </c>
      <c r="H535" t="s">
        <v>778</v>
      </c>
      <c r="I535" t="s">
        <v>26</v>
      </c>
      <c r="J535" t="s">
        <v>27</v>
      </c>
      <c r="K535" t="s">
        <v>42</v>
      </c>
      <c r="L535" t="s">
        <v>43</v>
      </c>
      <c r="M535">
        <v>90049</v>
      </c>
      <c r="N535" t="s">
        <v>44</v>
      </c>
      <c r="O535" t="s">
        <v>852</v>
      </c>
      <c r="P535" t="s">
        <v>32</v>
      </c>
      <c r="Q535" t="s">
        <v>33</v>
      </c>
      <c r="R535" t="s">
        <v>853</v>
      </c>
      <c r="S535">
        <v>307.666</v>
      </c>
      <c r="T535">
        <v>2</v>
      </c>
      <c r="U535">
        <v>0.15</v>
      </c>
      <c r="V535">
        <v>28.956799999999973</v>
      </c>
    </row>
    <row r="536" spans="1:22" x14ac:dyDescent="0.3">
      <c r="A536">
        <v>8051</v>
      </c>
      <c r="B536" t="s">
        <v>9804</v>
      </c>
      <c r="C536">
        <v>2011</v>
      </c>
      <c r="D536" s="21">
        <v>40812</v>
      </c>
      <c r="E536" s="21">
        <v>40816</v>
      </c>
      <c r="F536" t="s">
        <v>50</v>
      </c>
      <c r="G536" t="s">
        <v>9528</v>
      </c>
      <c r="H536" t="s">
        <v>9529</v>
      </c>
      <c r="I536" t="s">
        <v>41</v>
      </c>
      <c r="J536" t="s">
        <v>27</v>
      </c>
      <c r="K536" t="s">
        <v>146</v>
      </c>
      <c r="L536" t="s">
        <v>147</v>
      </c>
      <c r="M536">
        <v>19140</v>
      </c>
      <c r="N536" t="s">
        <v>148</v>
      </c>
      <c r="O536" t="s">
        <v>2932</v>
      </c>
      <c r="P536" t="s">
        <v>32</v>
      </c>
      <c r="Q536" t="s">
        <v>65</v>
      </c>
      <c r="R536" t="s">
        <v>2933</v>
      </c>
      <c r="S536">
        <v>21.184000000000001</v>
      </c>
      <c r="T536">
        <v>1</v>
      </c>
      <c r="U536">
        <v>0.2</v>
      </c>
      <c r="V536">
        <v>4.7664</v>
      </c>
    </row>
    <row r="537" spans="1:22" x14ac:dyDescent="0.3">
      <c r="A537">
        <v>8044</v>
      </c>
      <c r="B537" t="s">
        <v>9796</v>
      </c>
      <c r="C537">
        <v>2014</v>
      </c>
      <c r="D537" s="21">
        <v>41710</v>
      </c>
      <c r="E537" s="21">
        <v>41714</v>
      </c>
      <c r="F537" t="s">
        <v>50</v>
      </c>
      <c r="G537" t="s">
        <v>3227</v>
      </c>
      <c r="H537" t="s">
        <v>3228</v>
      </c>
      <c r="I537" t="s">
        <v>102</v>
      </c>
      <c r="J537" t="s">
        <v>27</v>
      </c>
      <c r="K537" t="s">
        <v>8794</v>
      </c>
      <c r="L537" t="s">
        <v>1245</v>
      </c>
      <c r="M537">
        <v>2138</v>
      </c>
      <c r="N537" t="s">
        <v>148</v>
      </c>
      <c r="O537" t="s">
        <v>9797</v>
      </c>
      <c r="P537" t="s">
        <v>32</v>
      </c>
      <c r="Q537" t="s">
        <v>65</v>
      </c>
      <c r="R537" t="s">
        <v>9798</v>
      </c>
      <c r="S537">
        <v>26.72</v>
      </c>
      <c r="T537">
        <v>1</v>
      </c>
      <c r="U537">
        <v>0</v>
      </c>
      <c r="V537">
        <v>11.756800000000002</v>
      </c>
    </row>
    <row r="538" spans="1:22" x14ac:dyDescent="0.3">
      <c r="A538">
        <v>8040</v>
      </c>
      <c r="B538" t="s">
        <v>9795</v>
      </c>
      <c r="C538">
        <v>2014</v>
      </c>
      <c r="D538" s="21">
        <v>41873</v>
      </c>
      <c r="E538" s="21">
        <v>41877</v>
      </c>
      <c r="F538" t="s">
        <v>23</v>
      </c>
      <c r="G538" t="s">
        <v>6482</v>
      </c>
      <c r="H538" t="s">
        <v>6483</v>
      </c>
      <c r="I538" t="s">
        <v>41</v>
      </c>
      <c r="J538" t="s">
        <v>27</v>
      </c>
      <c r="K538" t="s">
        <v>95</v>
      </c>
      <c r="L538" t="s">
        <v>96</v>
      </c>
      <c r="M538">
        <v>98115</v>
      </c>
      <c r="N538" t="s">
        <v>44</v>
      </c>
      <c r="O538" t="s">
        <v>716</v>
      </c>
      <c r="P538" t="s">
        <v>32</v>
      </c>
      <c r="Q538" t="s">
        <v>36</v>
      </c>
      <c r="R538" t="s">
        <v>717</v>
      </c>
      <c r="S538">
        <v>388.70400000000006</v>
      </c>
      <c r="T538">
        <v>6</v>
      </c>
      <c r="U538">
        <v>0.2</v>
      </c>
      <c r="V538">
        <v>38.870400000000018</v>
      </c>
    </row>
    <row r="539" spans="1:22" x14ac:dyDescent="0.3">
      <c r="A539">
        <v>8039</v>
      </c>
      <c r="B539" t="s">
        <v>9794</v>
      </c>
      <c r="C539">
        <v>2014</v>
      </c>
      <c r="D539" s="21">
        <v>41821</v>
      </c>
      <c r="E539" s="21">
        <v>41823</v>
      </c>
      <c r="F539" t="s">
        <v>23</v>
      </c>
      <c r="G539" t="s">
        <v>4682</v>
      </c>
      <c r="H539" t="s">
        <v>4683</v>
      </c>
      <c r="I539" t="s">
        <v>26</v>
      </c>
      <c r="J539" t="s">
        <v>27</v>
      </c>
      <c r="K539" t="s">
        <v>42</v>
      </c>
      <c r="L539" t="s">
        <v>43</v>
      </c>
      <c r="M539">
        <v>90032</v>
      </c>
      <c r="N539" t="s">
        <v>44</v>
      </c>
      <c r="O539" t="s">
        <v>4417</v>
      </c>
      <c r="P539" t="s">
        <v>32</v>
      </c>
      <c r="Q539" t="s">
        <v>33</v>
      </c>
      <c r="R539" t="s">
        <v>4418</v>
      </c>
      <c r="S539">
        <v>435.99900000000002</v>
      </c>
      <c r="T539">
        <v>3</v>
      </c>
      <c r="U539">
        <v>0.15</v>
      </c>
      <c r="V539">
        <v>5.1293999999999755</v>
      </c>
    </row>
    <row r="540" spans="1:22" x14ac:dyDescent="0.3">
      <c r="A540">
        <v>8035</v>
      </c>
      <c r="B540" t="s">
        <v>9791</v>
      </c>
      <c r="C540">
        <v>2012</v>
      </c>
      <c r="D540" s="21">
        <v>41085</v>
      </c>
      <c r="E540" s="21">
        <v>41088</v>
      </c>
      <c r="F540" t="s">
        <v>188</v>
      </c>
      <c r="G540" t="s">
        <v>5248</v>
      </c>
      <c r="H540" t="s">
        <v>5249</v>
      </c>
      <c r="I540" t="s">
        <v>26</v>
      </c>
      <c r="J540" t="s">
        <v>27</v>
      </c>
      <c r="K540" t="s">
        <v>184</v>
      </c>
      <c r="L540" t="s">
        <v>104</v>
      </c>
      <c r="M540">
        <v>77041</v>
      </c>
      <c r="N540" t="s">
        <v>105</v>
      </c>
      <c r="O540" t="s">
        <v>5684</v>
      </c>
      <c r="P540" t="s">
        <v>32</v>
      </c>
      <c r="Q540" t="s">
        <v>65</v>
      </c>
      <c r="R540" t="s">
        <v>5685</v>
      </c>
      <c r="S540">
        <v>75.384000000000015</v>
      </c>
      <c r="T540">
        <v>9</v>
      </c>
      <c r="U540">
        <v>0.6</v>
      </c>
      <c r="V540">
        <v>-20.730599999999995</v>
      </c>
    </row>
    <row r="541" spans="1:22" x14ac:dyDescent="0.3">
      <c r="A541">
        <v>540</v>
      </c>
      <c r="B541" t="s">
        <v>1834</v>
      </c>
      <c r="C541">
        <v>2012</v>
      </c>
      <c r="D541" s="21">
        <v>41250</v>
      </c>
      <c r="E541" s="21">
        <v>41254</v>
      </c>
      <c r="F541" t="s">
        <v>50</v>
      </c>
      <c r="G541" t="s">
        <v>1835</v>
      </c>
      <c r="H541" t="s">
        <v>1836</v>
      </c>
      <c r="I541" t="s">
        <v>26</v>
      </c>
      <c r="J541" t="s">
        <v>27</v>
      </c>
      <c r="K541" t="s">
        <v>28</v>
      </c>
      <c r="L541" t="s">
        <v>29</v>
      </c>
      <c r="M541">
        <v>42420</v>
      </c>
      <c r="N541" t="s">
        <v>30</v>
      </c>
      <c r="O541" t="s">
        <v>1839</v>
      </c>
      <c r="P541" t="s">
        <v>32</v>
      </c>
      <c r="Q541" t="s">
        <v>36</v>
      </c>
      <c r="R541" t="s">
        <v>1840</v>
      </c>
      <c r="S541">
        <v>283.92</v>
      </c>
      <c r="T541">
        <v>4</v>
      </c>
      <c r="U541">
        <v>0</v>
      </c>
      <c r="V541">
        <v>70.980000000000018</v>
      </c>
    </row>
    <row r="542" spans="1:22" x14ac:dyDescent="0.3">
      <c r="A542">
        <v>8031</v>
      </c>
      <c r="B542" t="s">
        <v>9790</v>
      </c>
      <c r="C542">
        <v>2013</v>
      </c>
      <c r="D542" s="21">
        <v>41281</v>
      </c>
      <c r="E542" s="21">
        <v>41285</v>
      </c>
      <c r="F542" t="s">
        <v>50</v>
      </c>
      <c r="G542" t="s">
        <v>3237</v>
      </c>
      <c r="H542" t="s">
        <v>3238</v>
      </c>
      <c r="I542" t="s">
        <v>26</v>
      </c>
      <c r="J542" t="s">
        <v>27</v>
      </c>
      <c r="K542" t="s">
        <v>1614</v>
      </c>
      <c r="L542" t="s">
        <v>104</v>
      </c>
      <c r="M542">
        <v>79109</v>
      </c>
      <c r="N542" t="s">
        <v>105</v>
      </c>
      <c r="O542" t="s">
        <v>3956</v>
      </c>
      <c r="P542" t="s">
        <v>32</v>
      </c>
      <c r="Q542" t="s">
        <v>65</v>
      </c>
      <c r="R542" t="s">
        <v>5770</v>
      </c>
      <c r="S542">
        <v>23.076000000000001</v>
      </c>
      <c r="T542">
        <v>3</v>
      </c>
      <c r="U542">
        <v>0.6</v>
      </c>
      <c r="V542">
        <v>-10.961100000000002</v>
      </c>
    </row>
    <row r="543" spans="1:22" x14ac:dyDescent="0.3">
      <c r="A543">
        <v>8026</v>
      </c>
      <c r="B543" t="s">
        <v>9788</v>
      </c>
      <c r="C543">
        <v>2012</v>
      </c>
      <c r="D543" s="21">
        <v>41163</v>
      </c>
      <c r="E543" s="21">
        <v>41167</v>
      </c>
      <c r="F543" t="s">
        <v>23</v>
      </c>
      <c r="G543" t="s">
        <v>8188</v>
      </c>
      <c r="H543" t="s">
        <v>8189</v>
      </c>
      <c r="I543" t="s">
        <v>41</v>
      </c>
      <c r="J543" t="s">
        <v>27</v>
      </c>
      <c r="K543" t="s">
        <v>266</v>
      </c>
      <c r="L543" t="s">
        <v>267</v>
      </c>
      <c r="M543">
        <v>10035</v>
      </c>
      <c r="N543" t="s">
        <v>148</v>
      </c>
      <c r="O543" t="s">
        <v>9187</v>
      </c>
      <c r="P543" t="s">
        <v>32</v>
      </c>
      <c r="Q543" t="s">
        <v>65</v>
      </c>
      <c r="R543" t="s">
        <v>9188</v>
      </c>
      <c r="S543">
        <v>210.68</v>
      </c>
      <c r="T543">
        <v>2</v>
      </c>
      <c r="U543">
        <v>0</v>
      </c>
      <c r="V543">
        <v>50.563199999999995</v>
      </c>
    </row>
    <row r="544" spans="1:22" x14ac:dyDescent="0.3">
      <c r="A544">
        <v>8024</v>
      </c>
      <c r="B544" t="s">
        <v>9787</v>
      </c>
      <c r="C544">
        <v>2011</v>
      </c>
      <c r="D544" s="21">
        <v>40745</v>
      </c>
      <c r="E544" s="21">
        <v>40749</v>
      </c>
      <c r="F544" t="s">
        <v>50</v>
      </c>
      <c r="G544" t="s">
        <v>3744</v>
      </c>
      <c r="H544" t="s">
        <v>3745</v>
      </c>
      <c r="I544" t="s">
        <v>41</v>
      </c>
      <c r="J544" t="s">
        <v>27</v>
      </c>
      <c r="K544" t="s">
        <v>815</v>
      </c>
      <c r="L544" t="s">
        <v>104</v>
      </c>
      <c r="M544">
        <v>75217</v>
      </c>
      <c r="N544" t="s">
        <v>105</v>
      </c>
      <c r="O544" t="s">
        <v>1931</v>
      </c>
      <c r="P544" t="s">
        <v>32</v>
      </c>
      <c r="Q544" t="s">
        <v>36</v>
      </c>
      <c r="R544" t="s">
        <v>1932</v>
      </c>
      <c r="S544">
        <v>657.93</v>
      </c>
      <c r="T544">
        <v>5</v>
      </c>
      <c r="U544">
        <v>0.3</v>
      </c>
      <c r="V544">
        <v>-93.989999999999952</v>
      </c>
    </row>
    <row r="545" spans="1:22" x14ac:dyDescent="0.3">
      <c r="A545">
        <v>8017</v>
      </c>
      <c r="B545" t="s">
        <v>9784</v>
      </c>
      <c r="C545">
        <v>2011</v>
      </c>
      <c r="D545" s="21">
        <v>40795</v>
      </c>
      <c r="E545" s="21">
        <v>40797</v>
      </c>
      <c r="F545" t="s">
        <v>188</v>
      </c>
      <c r="G545" t="s">
        <v>3116</v>
      </c>
      <c r="H545" t="s">
        <v>3117</v>
      </c>
      <c r="I545" t="s">
        <v>102</v>
      </c>
      <c r="J545" t="s">
        <v>27</v>
      </c>
      <c r="K545" t="s">
        <v>2470</v>
      </c>
      <c r="L545" t="s">
        <v>498</v>
      </c>
      <c r="M545">
        <v>43130</v>
      </c>
      <c r="N545" t="s">
        <v>148</v>
      </c>
      <c r="O545" t="s">
        <v>5363</v>
      </c>
      <c r="P545" t="s">
        <v>32</v>
      </c>
      <c r="Q545" t="s">
        <v>65</v>
      </c>
      <c r="R545" t="s">
        <v>5364</v>
      </c>
      <c r="S545">
        <v>60.672000000000011</v>
      </c>
      <c r="T545">
        <v>6</v>
      </c>
      <c r="U545">
        <v>0.2</v>
      </c>
      <c r="V545">
        <v>12.892799999999998</v>
      </c>
    </row>
    <row r="546" spans="1:22" x14ac:dyDescent="0.3">
      <c r="A546">
        <v>8016</v>
      </c>
      <c r="B546" t="s">
        <v>9783</v>
      </c>
      <c r="C546">
        <v>2014</v>
      </c>
      <c r="D546" s="21">
        <v>41785</v>
      </c>
      <c r="E546" s="21">
        <v>41785</v>
      </c>
      <c r="F546" t="s">
        <v>1290</v>
      </c>
      <c r="G546" t="s">
        <v>5059</v>
      </c>
      <c r="H546" t="s">
        <v>5060</v>
      </c>
      <c r="I546" t="s">
        <v>26</v>
      </c>
      <c r="J546" t="s">
        <v>27</v>
      </c>
      <c r="K546" t="s">
        <v>266</v>
      </c>
      <c r="L546" t="s">
        <v>267</v>
      </c>
      <c r="M546">
        <v>10009</v>
      </c>
      <c r="N546" t="s">
        <v>148</v>
      </c>
      <c r="O546" t="s">
        <v>2111</v>
      </c>
      <c r="P546" t="s">
        <v>32</v>
      </c>
      <c r="Q546" t="s">
        <v>65</v>
      </c>
      <c r="R546" t="s">
        <v>2112</v>
      </c>
      <c r="S546">
        <v>18.84</v>
      </c>
      <c r="T546">
        <v>3</v>
      </c>
      <c r="U546">
        <v>0</v>
      </c>
      <c r="V546">
        <v>6.0287999999999995</v>
      </c>
    </row>
    <row r="547" spans="1:22" x14ac:dyDescent="0.3">
      <c r="A547">
        <v>546</v>
      </c>
      <c r="B547" t="s">
        <v>1853</v>
      </c>
      <c r="C547">
        <v>2011</v>
      </c>
      <c r="D547" s="21">
        <v>40674</v>
      </c>
      <c r="E547" s="21">
        <v>40679</v>
      </c>
      <c r="F547" t="s">
        <v>50</v>
      </c>
      <c r="G547" t="s">
        <v>387</v>
      </c>
      <c r="H547" t="s">
        <v>388</v>
      </c>
      <c r="I547" t="s">
        <v>26</v>
      </c>
      <c r="J547" t="s">
        <v>27</v>
      </c>
      <c r="K547" t="s">
        <v>103</v>
      </c>
      <c r="L547" t="s">
        <v>104</v>
      </c>
      <c r="M547">
        <v>76106</v>
      </c>
      <c r="N547" t="s">
        <v>105</v>
      </c>
      <c r="O547" t="s">
        <v>1858</v>
      </c>
      <c r="P547" t="s">
        <v>32</v>
      </c>
      <c r="Q547" t="s">
        <v>65</v>
      </c>
      <c r="R547" t="s">
        <v>1859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x14ac:dyDescent="0.3">
      <c r="A548">
        <v>8010</v>
      </c>
      <c r="B548" t="s">
        <v>9780</v>
      </c>
      <c r="C548">
        <v>2012</v>
      </c>
      <c r="D548" s="21">
        <v>41230</v>
      </c>
      <c r="E548" s="21">
        <v>41237</v>
      </c>
      <c r="F548" t="s">
        <v>50</v>
      </c>
      <c r="G548" t="s">
        <v>7158</v>
      </c>
      <c r="H548" t="s">
        <v>7159</v>
      </c>
      <c r="I548" t="s">
        <v>26</v>
      </c>
      <c r="J548" t="s">
        <v>27</v>
      </c>
      <c r="K548" t="s">
        <v>4847</v>
      </c>
      <c r="L548" t="s">
        <v>649</v>
      </c>
      <c r="M548">
        <v>73120</v>
      </c>
      <c r="N548" t="s">
        <v>105</v>
      </c>
      <c r="O548" t="s">
        <v>9131</v>
      </c>
      <c r="P548" t="s">
        <v>32</v>
      </c>
      <c r="Q548" t="s">
        <v>36</v>
      </c>
      <c r="R548" t="s">
        <v>9132</v>
      </c>
      <c r="S548">
        <v>1323.8999999999999</v>
      </c>
      <c r="T548">
        <v>5</v>
      </c>
      <c r="U548">
        <v>0</v>
      </c>
      <c r="V548">
        <v>383.93099999999993</v>
      </c>
    </row>
    <row r="549" spans="1:22" x14ac:dyDescent="0.3">
      <c r="A549">
        <v>8006</v>
      </c>
      <c r="B549" t="s">
        <v>9778</v>
      </c>
      <c r="C549">
        <v>2011</v>
      </c>
      <c r="D549" s="21">
        <v>40878</v>
      </c>
      <c r="E549" s="21">
        <v>40880</v>
      </c>
      <c r="F549" t="s">
        <v>188</v>
      </c>
      <c r="G549" t="s">
        <v>7158</v>
      </c>
      <c r="H549" t="s">
        <v>7159</v>
      </c>
      <c r="I549" t="s">
        <v>26</v>
      </c>
      <c r="J549" t="s">
        <v>27</v>
      </c>
      <c r="K549" t="s">
        <v>1244</v>
      </c>
      <c r="L549" t="s">
        <v>1245</v>
      </c>
      <c r="M549">
        <v>1852</v>
      </c>
      <c r="N549" t="s">
        <v>148</v>
      </c>
      <c r="O549" t="s">
        <v>3406</v>
      </c>
      <c r="P549" t="s">
        <v>32</v>
      </c>
      <c r="Q549" t="s">
        <v>65</v>
      </c>
      <c r="R549" t="s">
        <v>3407</v>
      </c>
      <c r="S549">
        <v>9.82</v>
      </c>
      <c r="T549">
        <v>2</v>
      </c>
      <c r="U549">
        <v>0</v>
      </c>
      <c r="V549">
        <v>3.2405999999999997</v>
      </c>
    </row>
    <row r="550" spans="1:22" x14ac:dyDescent="0.3">
      <c r="A550">
        <v>8005</v>
      </c>
      <c r="B550" t="s">
        <v>9778</v>
      </c>
      <c r="C550">
        <v>2011</v>
      </c>
      <c r="D550" s="21">
        <v>40878</v>
      </c>
      <c r="E550" s="21">
        <v>40880</v>
      </c>
      <c r="F550" t="s">
        <v>188</v>
      </c>
      <c r="G550" t="s">
        <v>7158</v>
      </c>
      <c r="H550" t="s">
        <v>7159</v>
      </c>
      <c r="I550" t="s">
        <v>26</v>
      </c>
      <c r="J550" t="s">
        <v>27</v>
      </c>
      <c r="K550" t="s">
        <v>1244</v>
      </c>
      <c r="L550" t="s">
        <v>1245</v>
      </c>
      <c r="M550">
        <v>1852</v>
      </c>
      <c r="N550" t="s">
        <v>148</v>
      </c>
      <c r="O550" t="s">
        <v>2629</v>
      </c>
      <c r="P550" t="s">
        <v>32</v>
      </c>
      <c r="Q550" t="s">
        <v>65</v>
      </c>
      <c r="R550" t="s">
        <v>2630</v>
      </c>
      <c r="S550">
        <v>45.839999999999996</v>
      </c>
      <c r="T550">
        <v>3</v>
      </c>
      <c r="U550">
        <v>0</v>
      </c>
      <c r="V550">
        <v>15.585599999999999</v>
      </c>
    </row>
    <row r="551" spans="1:22" x14ac:dyDescent="0.3">
      <c r="A551">
        <v>7999</v>
      </c>
      <c r="B551" t="s">
        <v>9775</v>
      </c>
      <c r="C551">
        <v>2011</v>
      </c>
      <c r="D551" s="21">
        <v>40667</v>
      </c>
      <c r="E551" s="21">
        <v>40670</v>
      </c>
      <c r="F551" t="s">
        <v>188</v>
      </c>
      <c r="G551" t="s">
        <v>7354</v>
      </c>
      <c r="H551" t="s">
        <v>7355</v>
      </c>
      <c r="I551" t="s">
        <v>41</v>
      </c>
      <c r="J551" t="s">
        <v>27</v>
      </c>
      <c r="K551" t="s">
        <v>95</v>
      </c>
      <c r="L551" t="s">
        <v>96</v>
      </c>
      <c r="M551">
        <v>98105</v>
      </c>
      <c r="N551" t="s">
        <v>44</v>
      </c>
      <c r="O551" t="s">
        <v>3316</v>
      </c>
      <c r="P551" t="s">
        <v>32</v>
      </c>
      <c r="Q551" t="s">
        <v>65</v>
      </c>
      <c r="R551" t="s">
        <v>3317</v>
      </c>
      <c r="S551">
        <v>12.18</v>
      </c>
      <c r="T551">
        <v>7</v>
      </c>
      <c r="U551">
        <v>0</v>
      </c>
      <c r="V551">
        <v>3.8975999999999997</v>
      </c>
    </row>
    <row r="552" spans="1:22" x14ac:dyDescent="0.3">
      <c r="A552">
        <v>7998</v>
      </c>
      <c r="B552" t="s">
        <v>9774</v>
      </c>
      <c r="C552">
        <v>2014</v>
      </c>
      <c r="D552" s="21">
        <v>41947</v>
      </c>
      <c r="E552" s="21">
        <v>41949</v>
      </c>
      <c r="F552" t="s">
        <v>188</v>
      </c>
      <c r="G552" t="s">
        <v>5478</v>
      </c>
      <c r="H552" t="s">
        <v>5479</v>
      </c>
      <c r="I552" t="s">
        <v>102</v>
      </c>
      <c r="J552" t="s">
        <v>27</v>
      </c>
      <c r="K552" t="s">
        <v>947</v>
      </c>
      <c r="L552" t="s">
        <v>43</v>
      </c>
      <c r="M552">
        <v>92037</v>
      </c>
      <c r="N552" t="s">
        <v>44</v>
      </c>
      <c r="O552" t="s">
        <v>2400</v>
      </c>
      <c r="P552" t="s">
        <v>32</v>
      </c>
      <c r="Q552" t="s">
        <v>56</v>
      </c>
      <c r="R552" t="s">
        <v>2401</v>
      </c>
      <c r="S552">
        <v>1673.1839999999997</v>
      </c>
      <c r="T552">
        <v>12</v>
      </c>
      <c r="U552">
        <v>0.2</v>
      </c>
      <c r="V552">
        <v>20.914800000000014</v>
      </c>
    </row>
    <row r="553" spans="1:22" x14ac:dyDescent="0.3">
      <c r="A553">
        <v>552</v>
      </c>
      <c r="B553" t="s">
        <v>1869</v>
      </c>
      <c r="C553">
        <v>2013</v>
      </c>
      <c r="D553" s="21">
        <v>41380</v>
      </c>
      <c r="E553" s="21">
        <v>41382</v>
      </c>
      <c r="F553" t="s">
        <v>23</v>
      </c>
      <c r="G553" t="s">
        <v>1870</v>
      </c>
      <c r="H553" t="s">
        <v>1871</v>
      </c>
      <c r="I553" t="s">
        <v>26</v>
      </c>
      <c r="J553" t="s">
        <v>27</v>
      </c>
      <c r="K553" t="s">
        <v>127</v>
      </c>
      <c r="L553" t="s">
        <v>43</v>
      </c>
      <c r="M553">
        <v>94110</v>
      </c>
      <c r="N553" t="s">
        <v>44</v>
      </c>
      <c r="O553" t="s">
        <v>1872</v>
      </c>
      <c r="P553" t="s">
        <v>32</v>
      </c>
      <c r="Q553" t="s">
        <v>36</v>
      </c>
      <c r="R553" t="s">
        <v>1873</v>
      </c>
      <c r="S553">
        <v>1121.568</v>
      </c>
      <c r="T553">
        <v>2</v>
      </c>
      <c r="U553">
        <v>0.2</v>
      </c>
      <c r="V553">
        <v>0</v>
      </c>
    </row>
    <row r="554" spans="1:22" x14ac:dyDescent="0.3">
      <c r="A554">
        <v>553</v>
      </c>
      <c r="B554" t="s">
        <v>1874</v>
      </c>
      <c r="C554">
        <v>2014</v>
      </c>
      <c r="D554" s="21">
        <v>41894</v>
      </c>
      <c r="E554" s="21">
        <v>41895</v>
      </c>
      <c r="F554" t="s">
        <v>188</v>
      </c>
      <c r="G554" t="s">
        <v>495</v>
      </c>
      <c r="H554" t="s">
        <v>496</v>
      </c>
      <c r="I554" t="s">
        <v>26</v>
      </c>
      <c r="J554" t="s">
        <v>27</v>
      </c>
      <c r="K554" t="s">
        <v>1521</v>
      </c>
      <c r="L554" t="s">
        <v>54</v>
      </c>
      <c r="M554">
        <v>32216</v>
      </c>
      <c r="N554" t="s">
        <v>30</v>
      </c>
      <c r="O554" t="s">
        <v>1875</v>
      </c>
      <c r="P554" t="s">
        <v>32</v>
      </c>
      <c r="Q554" t="s">
        <v>65</v>
      </c>
      <c r="R554" t="s">
        <v>1876</v>
      </c>
      <c r="S554">
        <v>34.504000000000005</v>
      </c>
      <c r="T554">
        <v>1</v>
      </c>
      <c r="U554">
        <v>0.2</v>
      </c>
      <c r="V554">
        <v>6.0381999999999998</v>
      </c>
    </row>
    <row r="555" spans="1:22" x14ac:dyDescent="0.3">
      <c r="A555">
        <v>7995</v>
      </c>
      <c r="B555" t="s">
        <v>9773</v>
      </c>
      <c r="C555">
        <v>2012</v>
      </c>
      <c r="D555" s="21">
        <v>41233</v>
      </c>
      <c r="E555" s="21">
        <v>41236</v>
      </c>
      <c r="F555" t="s">
        <v>23</v>
      </c>
      <c r="G555" t="s">
        <v>4324</v>
      </c>
      <c r="H555" t="s">
        <v>4325</v>
      </c>
      <c r="I555" t="s">
        <v>26</v>
      </c>
      <c r="J555" t="s">
        <v>27</v>
      </c>
      <c r="K555" t="s">
        <v>456</v>
      </c>
      <c r="L555" t="s">
        <v>457</v>
      </c>
      <c r="M555">
        <v>80013</v>
      </c>
      <c r="N555" t="s">
        <v>44</v>
      </c>
      <c r="O555" t="s">
        <v>1260</v>
      </c>
      <c r="P555" t="s">
        <v>32</v>
      </c>
      <c r="Q555" t="s">
        <v>33</v>
      </c>
      <c r="R555" t="s">
        <v>1261</v>
      </c>
      <c r="S555">
        <v>145.76400000000001</v>
      </c>
      <c r="T555">
        <v>6</v>
      </c>
      <c r="U555">
        <v>0.7</v>
      </c>
      <c r="V555">
        <v>-247.79879999999997</v>
      </c>
    </row>
    <row r="556" spans="1:22" x14ac:dyDescent="0.3">
      <c r="A556">
        <v>7983</v>
      </c>
      <c r="B556" t="s">
        <v>9765</v>
      </c>
      <c r="C556">
        <v>2011</v>
      </c>
      <c r="D556" s="21">
        <v>40796</v>
      </c>
      <c r="E556" s="21">
        <v>40799</v>
      </c>
      <c r="F556" t="s">
        <v>188</v>
      </c>
      <c r="G556" t="s">
        <v>144</v>
      </c>
      <c r="H556" t="s">
        <v>145</v>
      </c>
      <c r="I556" t="s">
        <v>26</v>
      </c>
      <c r="J556" t="s">
        <v>27</v>
      </c>
      <c r="K556" t="s">
        <v>9766</v>
      </c>
      <c r="L556" t="s">
        <v>788</v>
      </c>
      <c r="M556">
        <v>7011</v>
      </c>
      <c r="N556" t="s">
        <v>148</v>
      </c>
      <c r="O556" t="s">
        <v>4622</v>
      </c>
      <c r="P556" t="s">
        <v>32</v>
      </c>
      <c r="Q556" t="s">
        <v>65</v>
      </c>
      <c r="R556" t="s">
        <v>4623</v>
      </c>
      <c r="S556">
        <v>254.89999999999998</v>
      </c>
      <c r="T556">
        <v>5</v>
      </c>
      <c r="U556">
        <v>0</v>
      </c>
      <c r="V556">
        <v>76.469999999999985</v>
      </c>
    </row>
    <row r="557" spans="1:22" x14ac:dyDescent="0.3">
      <c r="A557">
        <v>7975</v>
      </c>
      <c r="B557" t="s">
        <v>9761</v>
      </c>
      <c r="C557">
        <v>2012</v>
      </c>
      <c r="D557" s="21">
        <v>41137</v>
      </c>
      <c r="E557" s="21">
        <v>41141</v>
      </c>
      <c r="F557" t="s">
        <v>50</v>
      </c>
      <c r="G557" t="s">
        <v>1157</v>
      </c>
      <c r="H557" t="s">
        <v>1158</v>
      </c>
      <c r="I557" t="s">
        <v>41</v>
      </c>
      <c r="J557" t="s">
        <v>27</v>
      </c>
      <c r="K557" t="s">
        <v>146</v>
      </c>
      <c r="L557" t="s">
        <v>147</v>
      </c>
      <c r="M557">
        <v>19134</v>
      </c>
      <c r="N557" t="s">
        <v>148</v>
      </c>
      <c r="O557" t="s">
        <v>4220</v>
      </c>
      <c r="P557" t="s">
        <v>32</v>
      </c>
      <c r="Q557" t="s">
        <v>65</v>
      </c>
      <c r="R557" t="s">
        <v>4221</v>
      </c>
      <c r="S557">
        <v>254.35200000000003</v>
      </c>
      <c r="T557">
        <v>3</v>
      </c>
      <c r="U557">
        <v>0.2</v>
      </c>
      <c r="V557">
        <v>0</v>
      </c>
    </row>
    <row r="558" spans="1:22" x14ac:dyDescent="0.3">
      <c r="A558">
        <v>7970</v>
      </c>
      <c r="B558" t="s">
        <v>9758</v>
      </c>
      <c r="C558">
        <v>2013</v>
      </c>
      <c r="D558" s="21">
        <v>41558</v>
      </c>
      <c r="E558" s="21">
        <v>41560</v>
      </c>
      <c r="F558" t="s">
        <v>188</v>
      </c>
      <c r="G558" t="s">
        <v>4952</v>
      </c>
      <c r="H558" t="s">
        <v>4953</v>
      </c>
      <c r="I558" t="s">
        <v>41</v>
      </c>
      <c r="J558" t="s">
        <v>27</v>
      </c>
      <c r="K558" t="s">
        <v>807</v>
      </c>
      <c r="L558" t="s">
        <v>457</v>
      </c>
      <c r="M558">
        <v>80219</v>
      </c>
      <c r="N558" t="s">
        <v>44</v>
      </c>
      <c r="O558" t="s">
        <v>2060</v>
      </c>
      <c r="P558" t="s">
        <v>32</v>
      </c>
      <c r="Q558" t="s">
        <v>36</v>
      </c>
      <c r="R558" t="s">
        <v>2061</v>
      </c>
      <c r="S558">
        <v>120.78399999999999</v>
      </c>
      <c r="T558">
        <v>1</v>
      </c>
      <c r="U558">
        <v>0.2</v>
      </c>
      <c r="V558">
        <v>13.588199999999986</v>
      </c>
    </row>
    <row r="559" spans="1:22" x14ac:dyDescent="0.3">
      <c r="A559">
        <v>558</v>
      </c>
      <c r="B559" t="s">
        <v>1891</v>
      </c>
      <c r="C559">
        <v>2013</v>
      </c>
      <c r="D559" s="21">
        <v>41436</v>
      </c>
      <c r="E559" s="21">
        <v>41441</v>
      </c>
      <c r="F559" t="s">
        <v>50</v>
      </c>
      <c r="G559" t="s">
        <v>1892</v>
      </c>
      <c r="H559" t="s">
        <v>1893</v>
      </c>
      <c r="I559" t="s">
        <v>26</v>
      </c>
      <c r="J559" t="s">
        <v>27</v>
      </c>
      <c r="K559" t="s">
        <v>42</v>
      </c>
      <c r="L559" t="s">
        <v>43</v>
      </c>
      <c r="M559">
        <v>90045</v>
      </c>
      <c r="N559" t="s">
        <v>44</v>
      </c>
      <c r="O559" t="s">
        <v>1896</v>
      </c>
      <c r="P559" t="s">
        <v>32</v>
      </c>
      <c r="Q559" t="s">
        <v>56</v>
      </c>
      <c r="R559" t="s">
        <v>1897</v>
      </c>
      <c r="S559">
        <v>1335.68</v>
      </c>
      <c r="T559">
        <v>4</v>
      </c>
      <c r="U559">
        <v>0.2</v>
      </c>
      <c r="V559">
        <v>-217.04800000000017</v>
      </c>
    </row>
    <row r="560" spans="1:22" x14ac:dyDescent="0.3">
      <c r="A560">
        <v>7968</v>
      </c>
      <c r="B560" t="s">
        <v>9758</v>
      </c>
      <c r="C560">
        <v>2013</v>
      </c>
      <c r="D560" s="21">
        <v>41558</v>
      </c>
      <c r="E560" s="21">
        <v>41560</v>
      </c>
      <c r="F560" t="s">
        <v>188</v>
      </c>
      <c r="G560" t="s">
        <v>4952</v>
      </c>
      <c r="H560" t="s">
        <v>4953</v>
      </c>
      <c r="I560" t="s">
        <v>41</v>
      </c>
      <c r="J560" t="s">
        <v>27</v>
      </c>
      <c r="K560" t="s">
        <v>807</v>
      </c>
      <c r="L560" t="s">
        <v>457</v>
      </c>
      <c r="M560">
        <v>80219</v>
      </c>
      <c r="N560" t="s">
        <v>44</v>
      </c>
      <c r="O560" t="s">
        <v>9759</v>
      </c>
      <c r="P560" t="s">
        <v>32</v>
      </c>
      <c r="Q560" t="s">
        <v>33</v>
      </c>
      <c r="R560" t="s">
        <v>9760</v>
      </c>
      <c r="S560">
        <v>90.882000000000005</v>
      </c>
      <c r="T560">
        <v>3</v>
      </c>
      <c r="U560">
        <v>0.7</v>
      </c>
      <c r="V560">
        <v>-190.85220000000004</v>
      </c>
    </row>
    <row r="561" spans="1:22" x14ac:dyDescent="0.3">
      <c r="A561">
        <v>560</v>
      </c>
      <c r="B561" t="s">
        <v>1900</v>
      </c>
      <c r="C561">
        <v>2014</v>
      </c>
      <c r="D561" s="21">
        <v>41964</v>
      </c>
      <c r="E561" s="21">
        <v>41966</v>
      </c>
      <c r="F561" t="s">
        <v>23</v>
      </c>
      <c r="G561" t="s">
        <v>1901</v>
      </c>
      <c r="H561" t="s">
        <v>1902</v>
      </c>
      <c r="I561" t="s">
        <v>26</v>
      </c>
      <c r="J561" t="s">
        <v>27</v>
      </c>
      <c r="K561" t="s">
        <v>127</v>
      </c>
      <c r="L561" t="s">
        <v>43</v>
      </c>
      <c r="M561">
        <v>94110</v>
      </c>
      <c r="N561" t="s">
        <v>44</v>
      </c>
      <c r="O561" t="s">
        <v>1492</v>
      </c>
      <c r="P561" t="s">
        <v>32</v>
      </c>
      <c r="Q561" t="s">
        <v>65</v>
      </c>
      <c r="R561" t="s">
        <v>1493</v>
      </c>
      <c r="S561">
        <v>42.599999999999994</v>
      </c>
      <c r="T561">
        <v>3</v>
      </c>
      <c r="U561">
        <v>0</v>
      </c>
      <c r="V561">
        <v>16.614000000000001</v>
      </c>
    </row>
    <row r="562" spans="1:22" x14ac:dyDescent="0.3">
      <c r="A562">
        <v>7960</v>
      </c>
      <c r="B562" t="s">
        <v>9755</v>
      </c>
      <c r="C562">
        <v>2014</v>
      </c>
      <c r="D562" s="21">
        <v>41918</v>
      </c>
      <c r="E562" s="21">
        <v>41923</v>
      </c>
      <c r="F562" t="s">
        <v>50</v>
      </c>
      <c r="G562" t="s">
        <v>513</v>
      </c>
      <c r="H562" t="s">
        <v>514</v>
      </c>
      <c r="I562" t="s">
        <v>41</v>
      </c>
      <c r="J562" t="s">
        <v>27</v>
      </c>
      <c r="K562" t="s">
        <v>8488</v>
      </c>
      <c r="L562" t="s">
        <v>43</v>
      </c>
      <c r="M562">
        <v>95928</v>
      </c>
      <c r="N562" t="s">
        <v>44</v>
      </c>
      <c r="O562" t="s">
        <v>3273</v>
      </c>
      <c r="P562" t="s">
        <v>32</v>
      </c>
      <c r="Q562" t="s">
        <v>56</v>
      </c>
      <c r="R562" t="s">
        <v>3274</v>
      </c>
      <c r="S562">
        <v>206.35200000000003</v>
      </c>
      <c r="T562">
        <v>3</v>
      </c>
      <c r="U562">
        <v>0.2</v>
      </c>
      <c r="V562">
        <v>5.1587999999999852</v>
      </c>
    </row>
    <row r="563" spans="1:22" x14ac:dyDescent="0.3">
      <c r="A563">
        <v>7959</v>
      </c>
      <c r="B563" t="s">
        <v>9755</v>
      </c>
      <c r="C563">
        <v>2014</v>
      </c>
      <c r="D563" s="21">
        <v>41918</v>
      </c>
      <c r="E563" s="21">
        <v>41923</v>
      </c>
      <c r="F563" t="s">
        <v>50</v>
      </c>
      <c r="G563" t="s">
        <v>513</v>
      </c>
      <c r="H563" t="s">
        <v>514</v>
      </c>
      <c r="I563" t="s">
        <v>41</v>
      </c>
      <c r="J563" t="s">
        <v>27</v>
      </c>
      <c r="K563" t="s">
        <v>8488</v>
      </c>
      <c r="L563" t="s">
        <v>43</v>
      </c>
      <c r="M563">
        <v>95928</v>
      </c>
      <c r="N563" t="s">
        <v>44</v>
      </c>
      <c r="O563" t="s">
        <v>6240</v>
      </c>
      <c r="P563" t="s">
        <v>32</v>
      </c>
      <c r="Q563" t="s">
        <v>65</v>
      </c>
      <c r="R563" t="s">
        <v>6241</v>
      </c>
      <c r="S563">
        <v>72.900000000000006</v>
      </c>
      <c r="T563">
        <v>5</v>
      </c>
      <c r="U563">
        <v>0</v>
      </c>
      <c r="V563">
        <v>26.973000000000003</v>
      </c>
    </row>
    <row r="564" spans="1:22" x14ac:dyDescent="0.3">
      <c r="A564">
        <v>563</v>
      </c>
      <c r="B564" t="s">
        <v>1905</v>
      </c>
      <c r="C564">
        <v>2011</v>
      </c>
      <c r="D564" s="21">
        <v>40800</v>
      </c>
      <c r="E564" s="21">
        <v>40804</v>
      </c>
      <c r="F564" t="s">
        <v>23</v>
      </c>
      <c r="G564" t="s">
        <v>1906</v>
      </c>
      <c r="H564" t="s">
        <v>1907</v>
      </c>
      <c r="I564" t="s">
        <v>26</v>
      </c>
      <c r="J564" t="s">
        <v>27</v>
      </c>
      <c r="K564" t="s">
        <v>900</v>
      </c>
      <c r="L564" t="s">
        <v>54</v>
      </c>
      <c r="M564">
        <v>33614</v>
      </c>
      <c r="N564" t="s">
        <v>30</v>
      </c>
      <c r="O564" t="s">
        <v>1910</v>
      </c>
      <c r="P564" t="s">
        <v>32</v>
      </c>
      <c r="Q564" t="s">
        <v>65</v>
      </c>
      <c r="R564" t="s">
        <v>1911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">
      <c r="A565">
        <v>7956</v>
      </c>
      <c r="B565" t="s">
        <v>9755</v>
      </c>
      <c r="C565">
        <v>2014</v>
      </c>
      <c r="D565" s="21">
        <v>41918</v>
      </c>
      <c r="E565" s="21">
        <v>41923</v>
      </c>
      <c r="F565" t="s">
        <v>50</v>
      </c>
      <c r="G565" t="s">
        <v>513</v>
      </c>
      <c r="H565" t="s">
        <v>514</v>
      </c>
      <c r="I565" t="s">
        <v>41</v>
      </c>
      <c r="J565" t="s">
        <v>27</v>
      </c>
      <c r="K565" t="s">
        <v>8488</v>
      </c>
      <c r="L565" t="s">
        <v>43</v>
      </c>
      <c r="M565">
        <v>95928</v>
      </c>
      <c r="N565" t="s">
        <v>44</v>
      </c>
      <c r="O565" t="s">
        <v>5539</v>
      </c>
      <c r="P565" t="s">
        <v>32</v>
      </c>
      <c r="Q565" t="s">
        <v>36</v>
      </c>
      <c r="R565" t="s">
        <v>5540</v>
      </c>
      <c r="S565">
        <v>435.16800000000006</v>
      </c>
      <c r="T565">
        <v>4</v>
      </c>
      <c r="U565">
        <v>0.2</v>
      </c>
      <c r="V565">
        <v>-59.835600000000042</v>
      </c>
    </row>
    <row r="566" spans="1:22" x14ac:dyDescent="0.3">
      <c r="A566">
        <v>7950</v>
      </c>
      <c r="B566" t="s">
        <v>9752</v>
      </c>
      <c r="C566">
        <v>2011</v>
      </c>
      <c r="D566" s="21">
        <v>40603</v>
      </c>
      <c r="E566" s="21">
        <v>40607</v>
      </c>
      <c r="F566" t="s">
        <v>50</v>
      </c>
      <c r="G566" t="s">
        <v>5523</v>
      </c>
      <c r="H566" t="s">
        <v>5524</v>
      </c>
      <c r="I566" t="s">
        <v>26</v>
      </c>
      <c r="J566" t="s">
        <v>27</v>
      </c>
      <c r="K566" t="s">
        <v>4172</v>
      </c>
      <c r="L566" t="s">
        <v>104</v>
      </c>
      <c r="M566">
        <v>79907</v>
      </c>
      <c r="N566" t="s">
        <v>105</v>
      </c>
      <c r="O566" t="s">
        <v>2932</v>
      </c>
      <c r="P566" t="s">
        <v>32</v>
      </c>
      <c r="Q566" t="s">
        <v>65</v>
      </c>
      <c r="R566" t="s">
        <v>2933</v>
      </c>
      <c r="S566">
        <v>63.552000000000007</v>
      </c>
      <c r="T566">
        <v>6</v>
      </c>
      <c r="U566">
        <v>0.6</v>
      </c>
      <c r="V566">
        <v>-34.953600000000002</v>
      </c>
    </row>
    <row r="567" spans="1:22" x14ac:dyDescent="0.3">
      <c r="A567">
        <v>7949</v>
      </c>
      <c r="B567" t="s">
        <v>9752</v>
      </c>
      <c r="C567">
        <v>2011</v>
      </c>
      <c r="D567" s="21">
        <v>40603</v>
      </c>
      <c r="E567" s="21">
        <v>40607</v>
      </c>
      <c r="F567" t="s">
        <v>50</v>
      </c>
      <c r="G567" t="s">
        <v>5523</v>
      </c>
      <c r="H567" t="s">
        <v>5524</v>
      </c>
      <c r="I567" t="s">
        <v>26</v>
      </c>
      <c r="J567" t="s">
        <v>27</v>
      </c>
      <c r="K567" t="s">
        <v>4172</v>
      </c>
      <c r="L567" t="s">
        <v>104</v>
      </c>
      <c r="M567">
        <v>79907</v>
      </c>
      <c r="N567" t="s">
        <v>105</v>
      </c>
      <c r="O567" t="s">
        <v>3375</v>
      </c>
      <c r="P567" t="s">
        <v>32</v>
      </c>
      <c r="Q567" t="s">
        <v>36</v>
      </c>
      <c r="R567" t="s">
        <v>3376</v>
      </c>
      <c r="S567">
        <v>362.24999999999994</v>
      </c>
      <c r="T567">
        <v>6</v>
      </c>
      <c r="U567">
        <v>0.3</v>
      </c>
      <c r="V567">
        <v>0</v>
      </c>
    </row>
    <row r="568" spans="1:22" x14ac:dyDescent="0.3">
      <c r="A568">
        <v>7941</v>
      </c>
      <c r="B568" t="s">
        <v>9750</v>
      </c>
      <c r="C568">
        <v>2013</v>
      </c>
      <c r="D568" s="21">
        <v>41623</v>
      </c>
      <c r="E568" s="21">
        <v>41626</v>
      </c>
      <c r="F568" t="s">
        <v>188</v>
      </c>
      <c r="G568" t="s">
        <v>878</v>
      </c>
      <c r="H568" t="s">
        <v>879</v>
      </c>
      <c r="I568" t="s">
        <v>41</v>
      </c>
      <c r="J568" t="s">
        <v>27</v>
      </c>
      <c r="K568" t="s">
        <v>947</v>
      </c>
      <c r="L568" t="s">
        <v>43</v>
      </c>
      <c r="M568">
        <v>92037</v>
      </c>
      <c r="N568" t="s">
        <v>44</v>
      </c>
      <c r="O568" t="s">
        <v>304</v>
      </c>
      <c r="P568" t="s">
        <v>32</v>
      </c>
      <c r="Q568" t="s">
        <v>36</v>
      </c>
      <c r="R568" t="s">
        <v>552</v>
      </c>
      <c r="S568">
        <v>81.424000000000007</v>
      </c>
      <c r="T568">
        <v>2</v>
      </c>
      <c r="U568">
        <v>0.2</v>
      </c>
      <c r="V568">
        <v>-9.1601999999999961</v>
      </c>
    </row>
    <row r="569" spans="1:22" x14ac:dyDescent="0.3">
      <c r="A569">
        <v>7932</v>
      </c>
      <c r="B569" t="s">
        <v>9748</v>
      </c>
      <c r="C569">
        <v>2013</v>
      </c>
      <c r="D569" s="21">
        <v>41471</v>
      </c>
      <c r="E569" s="21">
        <v>41476</v>
      </c>
      <c r="F569" t="s">
        <v>50</v>
      </c>
      <c r="G569" t="s">
        <v>3907</v>
      </c>
      <c r="H569" t="s">
        <v>3908</v>
      </c>
      <c r="I569" t="s">
        <v>41</v>
      </c>
      <c r="J569" t="s">
        <v>27</v>
      </c>
      <c r="K569" t="s">
        <v>419</v>
      </c>
      <c r="L569" t="s">
        <v>420</v>
      </c>
      <c r="M569">
        <v>97206</v>
      </c>
      <c r="N569" t="s">
        <v>44</v>
      </c>
      <c r="O569" t="s">
        <v>1461</v>
      </c>
      <c r="P569" t="s">
        <v>32</v>
      </c>
      <c r="Q569" t="s">
        <v>36</v>
      </c>
      <c r="R569" t="s">
        <v>1462</v>
      </c>
      <c r="S569">
        <v>230.28000000000003</v>
      </c>
      <c r="T569">
        <v>3</v>
      </c>
      <c r="U569">
        <v>0.2</v>
      </c>
      <c r="V569">
        <v>23.027999999999992</v>
      </c>
    </row>
    <row r="570" spans="1:22" x14ac:dyDescent="0.3">
      <c r="A570">
        <v>7930</v>
      </c>
      <c r="B570" t="s">
        <v>9746</v>
      </c>
      <c r="C570">
        <v>2014</v>
      </c>
      <c r="D570" s="21">
        <v>41846</v>
      </c>
      <c r="E570" s="21">
        <v>41848</v>
      </c>
      <c r="F570" t="s">
        <v>188</v>
      </c>
      <c r="G570" t="s">
        <v>8695</v>
      </c>
      <c r="H570" t="s">
        <v>8696</v>
      </c>
      <c r="I570" t="s">
        <v>102</v>
      </c>
      <c r="J570" t="s">
        <v>27</v>
      </c>
      <c r="K570" t="s">
        <v>815</v>
      </c>
      <c r="L570" t="s">
        <v>104</v>
      </c>
      <c r="M570">
        <v>75217</v>
      </c>
      <c r="N570" t="s">
        <v>105</v>
      </c>
      <c r="O570" t="s">
        <v>4677</v>
      </c>
      <c r="P570" t="s">
        <v>32</v>
      </c>
      <c r="Q570" t="s">
        <v>56</v>
      </c>
      <c r="R570" t="s">
        <v>4678</v>
      </c>
      <c r="S570">
        <v>298.11599999999999</v>
      </c>
      <c r="T570">
        <v>6</v>
      </c>
      <c r="U570">
        <v>0.3</v>
      </c>
      <c r="V570">
        <v>-4.2588000000000363</v>
      </c>
    </row>
    <row r="571" spans="1:22" x14ac:dyDescent="0.3">
      <c r="A571">
        <v>570</v>
      </c>
      <c r="B571" t="s">
        <v>1922</v>
      </c>
      <c r="C571">
        <v>2014</v>
      </c>
      <c r="D571" s="21">
        <v>41914</v>
      </c>
      <c r="E571" s="21">
        <v>41921</v>
      </c>
      <c r="F571" t="s">
        <v>50</v>
      </c>
      <c r="G571" t="s">
        <v>1923</v>
      </c>
      <c r="H571" t="s">
        <v>1924</v>
      </c>
      <c r="I571" t="s">
        <v>41</v>
      </c>
      <c r="J571" t="s">
        <v>27</v>
      </c>
      <c r="K571" t="s">
        <v>95</v>
      </c>
      <c r="L571" t="s">
        <v>96</v>
      </c>
      <c r="M571">
        <v>98105</v>
      </c>
      <c r="N571" t="s">
        <v>44</v>
      </c>
      <c r="O571" t="s">
        <v>1931</v>
      </c>
      <c r="P571" t="s">
        <v>32</v>
      </c>
      <c r="Q571" t="s">
        <v>36</v>
      </c>
      <c r="R571" t="s">
        <v>1932</v>
      </c>
      <c r="S571">
        <v>451.15199999999993</v>
      </c>
      <c r="T571">
        <v>3</v>
      </c>
      <c r="U571">
        <v>0.2</v>
      </c>
      <c r="V571">
        <v>0</v>
      </c>
    </row>
    <row r="572" spans="1:22" x14ac:dyDescent="0.3">
      <c r="A572">
        <v>7929</v>
      </c>
      <c r="B572" t="s">
        <v>9745</v>
      </c>
      <c r="C572">
        <v>2014</v>
      </c>
      <c r="D572" s="21">
        <v>41964</v>
      </c>
      <c r="E572" s="21">
        <v>41968</v>
      </c>
      <c r="F572" t="s">
        <v>23</v>
      </c>
      <c r="G572" t="s">
        <v>4616</v>
      </c>
      <c r="H572" t="s">
        <v>4617</v>
      </c>
      <c r="I572" t="s">
        <v>41</v>
      </c>
      <c r="J572" t="s">
        <v>27</v>
      </c>
      <c r="K572" t="s">
        <v>266</v>
      </c>
      <c r="L572" t="s">
        <v>267</v>
      </c>
      <c r="M572">
        <v>10035</v>
      </c>
      <c r="N572" t="s">
        <v>148</v>
      </c>
      <c r="O572" t="s">
        <v>9022</v>
      </c>
      <c r="P572" t="s">
        <v>32</v>
      </c>
      <c r="Q572" t="s">
        <v>65</v>
      </c>
      <c r="R572" t="s">
        <v>9023</v>
      </c>
      <c r="S572">
        <v>50.97</v>
      </c>
      <c r="T572">
        <v>3</v>
      </c>
      <c r="U572">
        <v>0</v>
      </c>
      <c r="V572">
        <v>9.1745999999999981</v>
      </c>
    </row>
    <row r="573" spans="1:22" x14ac:dyDescent="0.3">
      <c r="A573">
        <v>7917</v>
      </c>
      <c r="B573" t="s">
        <v>9738</v>
      </c>
      <c r="C573">
        <v>2012</v>
      </c>
      <c r="D573" s="21">
        <v>41233</v>
      </c>
      <c r="E573" s="21">
        <v>41237</v>
      </c>
      <c r="F573" t="s">
        <v>50</v>
      </c>
      <c r="G573" t="s">
        <v>2363</v>
      </c>
      <c r="H573" t="s">
        <v>2364</v>
      </c>
      <c r="I573" t="s">
        <v>102</v>
      </c>
      <c r="J573" t="s">
        <v>27</v>
      </c>
      <c r="K573" t="s">
        <v>146</v>
      </c>
      <c r="L573" t="s">
        <v>147</v>
      </c>
      <c r="M573">
        <v>19140</v>
      </c>
      <c r="N573" t="s">
        <v>148</v>
      </c>
      <c r="O573" t="s">
        <v>3186</v>
      </c>
      <c r="P573" t="s">
        <v>32</v>
      </c>
      <c r="Q573" t="s">
        <v>36</v>
      </c>
      <c r="R573" t="s">
        <v>3187</v>
      </c>
      <c r="S573">
        <v>344.37199999999996</v>
      </c>
      <c r="T573">
        <v>4</v>
      </c>
      <c r="U573">
        <v>0.3</v>
      </c>
      <c r="V573">
        <v>-93.472400000000022</v>
      </c>
    </row>
    <row r="574" spans="1:22" x14ac:dyDescent="0.3">
      <c r="A574">
        <v>7913</v>
      </c>
      <c r="B574" t="s">
        <v>9733</v>
      </c>
      <c r="C574">
        <v>2013</v>
      </c>
      <c r="D574" s="21">
        <v>41393</v>
      </c>
      <c r="E574" s="21">
        <v>41395</v>
      </c>
      <c r="F574" t="s">
        <v>23</v>
      </c>
      <c r="G574" t="s">
        <v>2193</v>
      </c>
      <c r="H574" t="s">
        <v>2194</v>
      </c>
      <c r="I574" t="s">
        <v>26</v>
      </c>
      <c r="J574" t="s">
        <v>27</v>
      </c>
      <c r="K574" t="s">
        <v>9306</v>
      </c>
      <c r="L574" t="s">
        <v>211</v>
      </c>
      <c r="M574">
        <v>60174</v>
      </c>
      <c r="N574" t="s">
        <v>105</v>
      </c>
      <c r="O574" t="s">
        <v>3012</v>
      </c>
      <c r="P574" t="s">
        <v>32</v>
      </c>
      <c r="Q574" t="s">
        <v>65</v>
      </c>
      <c r="R574" t="s">
        <v>3013</v>
      </c>
      <c r="S574">
        <v>30.344000000000001</v>
      </c>
      <c r="T574">
        <v>2</v>
      </c>
      <c r="U574">
        <v>0.6</v>
      </c>
      <c r="V574">
        <v>-31.861200000000004</v>
      </c>
    </row>
    <row r="575" spans="1:22" x14ac:dyDescent="0.3">
      <c r="A575">
        <v>7912</v>
      </c>
      <c r="B575" t="s">
        <v>9731</v>
      </c>
      <c r="C575">
        <v>2013</v>
      </c>
      <c r="D575" s="21">
        <v>41612</v>
      </c>
      <c r="E575" s="21">
        <v>41616</v>
      </c>
      <c r="F575" t="s">
        <v>50</v>
      </c>
      <c r="G575" t="s">
        <v>7418</v>
      </c>
      <c r="H575" t="s">
        <v>7419</v>
      </c>
      <c r="I575" t="s">
        <v>26</v>
      </c>
      <c r="J575" t="s">
        <v>27</v>
      </c>
      <c r="K575" t="s">
        <v>9732</v>
      </c>
      <c r="L575" t="s">
        <v>43</v>
      </c>
      <c r="M575">
        <v>95037</v>
      </c>
      <c r="N575" t="s">
        <v>44</v>
      </c>
      <c r="O575" t="s">
        <v>1669</v>
      </c>
      <c r="P575" t="s">
        <v>32</v>
      </c>
      <c r="Q575" t="s">
        <v>33</v>
      </c>
      <c r="R575" t="s">
        <v>1670</v>
      </c>
      <c r="S575">
        <v>205.666</v>
      </c>
      <c r="T575">
        <v>2</v>
      </c>
      <c r="U575">
        <v>0.15</v>
      </c>
      <c r="V575">
        <v>-12.097999999999999</v>
      </c>
    </row>
    <row r="576" spans="1:22" x14ac:dyDescent="0.3">
      <c r="A576">
        <v>7909</v>
      </c>
      <c r="B576" t="s">
        <v>9731</v>
      </c>
      <c r="C576">
        <v>2013</v>
      </c>
      <c r="D576" s="21">
        <v>41612</v>
      </c>
      <c r="E576" s="21">
        <v>41616</v>
      </c>
      <c r="F576" t="s">
        <v>50</v>
      </c>
      <c r="G576" t="s">
        <v>7418</v>
      </c>
      <c r="H576" t="s">
        <v>7419</v>
      </c>
      <c r="I576" t="s">
        <v>26</v>
      </c>
      <c r="J576" t="s">
        <v>27</v>
      </c>
      <c r="K576" t="s">
        <v>9732</v>
      </c>
      <c r="L576" t="s">
        <v>43</v>
      </c>
      <c r="M576">
        <v>95037</v>
      </c>
      <c r="N576" t="s">
        <v>44</v>
      </c>
      <c r="O576" t="s">
        <v>3224</v>
      </c>
      <c r="P576" t="s">
        <v>32</v>
      </c>
      <c r="Q576" t="s">
        <v>56</v>
      </c>
      <c r="R576" t="s">
        <v>3225</v>
      </c>
      <c r="S576">
        <v>268.70400000000001</v>
      </c>
      <c r="T576">
        <v>3</v>
      </c>
      <c r="U576">
        <v>0.2</v>
      </c>
      <c r="V576">
        <v>6.717599999999976</v>
      </c>
    </row>
    <row r="577" spans="1:22" x14ac:dyDescent="0.3">
      <c r="A577">
        <v>7904</v>
      </c>
      <c r="B577" t="s">
        <v>9727</v>
      </c>
      <c r="C577">
        <v>2014</v>
      </c>
      <c r="D577" s="21">
        <v>41865</v>
      </c>
      <c r="E577" s="21">
        <v>41870</v>
      </c>
      <c r="F577" t="s">
        <v>50</v>
      </c>
      <c r="G577" t="s">
        <v>3535</v>
      </c>
      <c r="H577" t="s">
        <v>3536</v>
      </c>
      <c r="I577" t="s">
        <v>26</v>
      </c>
      <c r="J577" t="s">
        <v>27</v>
      </c>
      <c r="K577" t="s">
        <v>334</v>
      </c>
      <c r="L577" t="s">
        <v>335</v>
      </c>
      <c r="M577">
        <v>38109</v>
      </c>
      <c r="N577" t="s">
        <v>30</v>
      </c>
      <c r="O577" t="s">
        <v>9131</v>
      </c>
      <c r="P577" t="s">
        <v>32</v>
      </c>
      <c r="Q577" t="s">
        <v>36</v>
      </c>
      <c r="R577" t="s">
        <v>9132</v>
      </c>
      <c r="S577">
        <v>423.64799999999997</v>
      </c>
      <c r="T577">
        <v>2</v>
      </c>
      <c r="U577">
        <v>0.2</v>
      </c>
      <c r="V577">
        <v>47.660399999999967</v>
      </c>
    </row>
    <row r="578" spans="1:22" x14ac:dyDescent="0.3">
      <c r="A578">
        <v>7902</v>
      </c>
      <c r="B578" t="s">
        <v>9727</v>
      </c>
      <c r="C578">
        <v>2014</v>
      </c>
      <c r="D578" s="21">
        <v>41865</v>
      </c>
      <c r="E578" s="21">
        <v>41870</v>
      </c>
      <c r="F578" t="s">
        <v>50</v>
      </c>
      <c r="G578" t="s">
        <v>3535</v>
      </c>
      <c r="H578" t="s">
        <v>3536</v>
      </c>
      <c r="I578" t="s">
        <v>26</v>
      </c>
      <c r="J578" t="s">
        <v>27</v>
      </c>
      <c r="K578" t="s">
        <v>334</v>
      </c>
      <c r="L578" t="s">
        <v>335</v>
      </c>
      <c r="M578">
        <v>38109</v>
      </c>
      <c r="N578" t="s">
        <v>30</v>
      </c>
      <c r="O578" t="s">
        <v>3464</v>
      </c>
      <c r="P578" t="s">
        <v>32</v>
      </c>
      <c r="Q578" t="s">
        <v>65</v>
      </c>
      <c r="R578" t="s">
        <v>3465</v>
      </c>
      <c r="S578">
        <v>31.983999999999998</v>
      </c>
      <c r="T578">
        <v>1</v>
      </c>
      <c r="U578">
        <v>0.2</v>
      </c>
      <c r="V578">
        <v>0</v>
      </c>
    </row>
    <row r="579" spans="1:22" x14ac:dyDescent="0.3">
      <c r="A579">
        <v>7892</v>
      </c>
      <c r="B579" t="s">
        <v>9723</v>
      </c>
      <c r="C579">
        <v>2013</v>
      </c>
      <c r="D579" s="21">
        <v>41634</v>
      </c>
      <c r="E579" s="21">
        <v>41638</v>
      </c>
      <c r="F579" t="s">
        <v>50</v>
      </c>
      <c r="G579" t="s">
        <v>8649</v>
      </c>
      <c r="H579" t="s">
        <v>8650</v>
      </c>
      <c r="I579" t="s">
        <v>26</v>
      </c>
      <c r="J579" t="s">
        <v>27</v>
      </c>
      <c r="K579" t="s">
        <v>1706</v>
      </c>
      <c r="L579" t="s">
        <v>1707</v>
      </c>
      <c r="M579">
        <v>72701</v>
      </c>
      <c r="N579" t="s">
        <v>30</v>
      </c>
      <c r="O579" t="s">
        <v>2207</v>
      </c>
      <c r="P579" t="s">
        <v>32</v>
      </c>
      <c r="Q579" t="s">
        <v>65</v>
      </c>
      <c r="R579" t="s">
        <v>2208</v>
      </c>
      <c r="S579">
        <v>343.84999999999997</v>
      </c>
      <c r="T579">
        <v>5</v>
      </c>
      <c r="U579">
        <v>0</v>
      </c>
      <c r="V579">
        <v>137.54000000000002</v>
      </c>
    </row>
    <row r="580" spans="1:22" x14ac:dyDescent="0.3">
      <c r="A580">
        <v>7888</v>
      </c>
      <c r="B580" t="s">
        <v>9720</v>
      </c>
      <c r="C580">
        <v>2014</v>
      </c>
      <c r="D580" s="21">
        <v>41977</v>
      </c>
      <c r="E580" s="21">
        <v>41980</v>
      </c>
      <c r="F580" t="s">
        <v>23</v>
      </c>
      <c r="G580" t="s">
        <v>454</v>
      </c>
      <c r="H580" t="s">
        <v>455</v>
      </c>
      <c r="I580" t="s">
        <v>26</v>
      </c>
      <c r="J580" t="s">
        <v>27</v>
      </c>
      <c r="K580" t="s">
        <v>7001</v>
      </c>
      <c r="L580" t="s">
        <v>457</v>
      </c>
      <c r="M580">
        <v>80229</v>
      </c>
      <c r="N580" t="s">
        <v>44</v>
      </c>
      <c r="O580" t="s">
        <v>7434</v>
      </c>
      <c r="P580" t="s">
        <v>32</v>
      </c>
      <c r="Q580" t="s">
        <v>65</v>
      </c>
      <c r="R580" t="s">
        <v>7435</v>
      </c>
      <c r="S580">
        <v>16.192</v>
      </c>
      <c r="T580">
        <v>1</v>
      </c>
      <c r="U580">
        <v>0.2</v>
      </c>
      <c r="V580">
        <v>4.6552000000000007</v>
      </c>
    </row>
    <row r="581" spans="1:22" x14ac:dyDescent="0.3">
      <c r="A581">
        <v>580</v>
      </c>
      <c r="B581" t="s">
        <v>1951</v>
      </c>
      <c r="C581">
        <v>2014</v>
      </c>
      <c r="D581" s="21">
        <v>41841</v>
      </c>
      <c r="E581" s="21">
        <v>41847</v>
      </c>
      <c r="F581" t="s">
        <v>50</v>
      </c>
      <c r="G581" t="s">
        <v>1952</v>
      </c>
      <c r="H581" t="s">
        <v>1953</v>
      </c>
      <c r="I581" t="s">
        <v>26</v>
      </c>
      <c r="J581" t="s">
        <v>27</v>
      </c>
      <c r="K581" t="s">
        <v>303</v>
      </c>
      <c r="L581" t="s">
        <v>211</v>
      </c>
      <c r="M581">
        <v>60610</v>
      </c>
      <c r="N581" t="s">
        <v>105</v>
      </c>
      <c r="O581" t="s">
        <v>1954</v>
      </c>
      <c r="P581" t="s">
        <v>32</v>
      </c>
      <c r="Q581" t="s">
        <v>65</v>
      </c>
      <c r="R581" t="s">
        <v>1955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">
      <c r="A582">
        <v>7887</v>
      </c>
      <c r="B582" t="s">
        <v>9720</v>
      </c>
      <c r="C582">
        <v>2014</v>
      </c>
      <c r="D582" s="21">
        <v>41977</v>
      </c>
      <c r="E582" s="21">
        <v>41980</v>
      </c>
      <c r="F582" t="s">
        <v>23</v>
      </c>
      <c r="G582" t="s">
        <v>454</v>
      </c>
      <c r="H582" t="s">
        <v>455</v>
      </c>
      <c r="I582" t="s">
        <v>26</v>
      </c>
      <c r="J582" t="s">
        <v>27</v>
      </c>
      <c r="K582" t="s">
        <v>7001</v>
      </c>
      <c r="L582" t="s">
        <v>457</v>
      </c>
      <c r="M582">
        <v>80229</v>
      </c>
      <c r="N582" t="s">
        <v>44</v>
      </c>
      <c r="O582" t="s">
        <v>3956</v>
      </c>
      <c r="P582" t="s">
        <v>32</v>
      </c>
      <c r="Q582" t="s">
        <v>65</v>
      </c>
      <c r="R582" t="s">
        <v>3957</v>
      </c>
      <c r="S582">
        <v>16.72</v>
      </c>
      <c r="T582">
        <v>5</v>
      </c>
      <c r="U582">
        <v>0.2</v>
      </c>
      <c r="V582">
        <v>3.3439999999999994</v>
      </c>
    </row>
    <row r="583" spans="1:22" x14ac:dyDescent="0.3">
      <c r="A583">
        <v>7886</v>
      </c>
      <c r="B583" t="s">
        <v>9720</v>
      </c>
      <c r="C583">
        <v>2014</v>
      </c>
      <c r="D583" s="21">
        <v>41977</v>
      </c>
      <c r="E583" s="21">
        <v>41980</v>
      </c>
      <c r="F583" t="s">
        <v>23</v>
      </c>
      <c r="G583" t="s">
        <v>454</v>
      </c>
      <c r="H583" t="s">
        <v>455</v>
      </c>
      <c r="I583" t="s">
        <v>26</v>
      </c>
      <c r="J583" t="s">
        <v>27</v>
      </c>
      <c r="K583" t="s">
        <v>7001</v>
      </c>
      <c r="L583" t="s">
        <v>457</v>
      </c>
      <c r="M583">
        <v>80229</v>
      </c>
      <c r="N583" t="s">
        <v>44</v>
      </c>
      <c r="O583" t="s">
        <v>922</v>
      </c>
      <c r="P583" t="s">
        <v>32</v>
      </c>
      <c r="Q583" t="s">
        <v>65</v>
      </c>
      <c r="R583" t="s">
        <v>186</v>
      </c>
      <c r="S583">
        <v>23.376000000000001</v>
      </c>
      <c r="T583">
        <v>3</v>
      </c>
      <c r="U583">
        <v>0.2</v>
      </c>
      <c r="V583">
        <v>7.0128000000000013</v>
      </c>
    </row>
    <row r="584" spans="1:22" x14ac:dyDescent="0.3">
      <c r="A584">
        <v>7880</v>
      </c>
      <c r="B584" t="s">
        <v>9719</v>
      </c>
      <c r="C584">
        <v>2013</v>
      </c>
      <c r="D584" s="21">
        <v>41440</v>
      </c>
      <c r="E584" s="21">
        <v>41447</v>
      </c>
      <c r="F584" t="s">
        <v>50</v>
      </c>
      <c r="G584" t="s">
        <v>400</v>
      </c>
      <c r="H584" t="s">
        <v>401</v>
      </c>
      <c r="I584" t="s">
        <v>41</v>
      </c>
      <c r="J584" t="s">
        <v>27</v>
      </c>
      <c r="K584" t="s">
        <v>146</v>
      </c>
      <c r="L584" t="s">
        <v>147</v>
      </c>
      <c r="M584">
        <v>19140</v>
      </c>
      <c r="N584" t="s">
        <v>148</v>
      </c>
      <c r="O584" t="s">
        <v>7497</v>
      </c>
      <c r="P584" t="s">
        <v>32</v>
      </c>
      <c r="Q584" t="s">
        <v>56</v>
      </c>
      <c r="R584" t="s">
        <v>7498</v>
      </c>
      <c r="S584">
        <v>337.17599999999999</v>
      </c>
      <c r="T584">
        <v>2</v>
      </c>
      <c r="U584">
        <v>0.4</v>
      </c>
      <c r="V584">
        <v>-118.01160000000002</v>
      </c>
    </row>
    <row r="585" spans="1:22" x14ac:dyDescent="0.3">
      <c r="A585">
        <v>7879</v>
      </c>
      <c r="B585" t="s">
        <v>9718</v>
      </c>
      <c r="C585">
        <v>2013</v>
      </c>
      <c r="D585" s="21">
        <v>41608</v>
      </c>
      <c r="E585" s="21">
        <v>41613</v>
      </c>
      <c r="F585" t="s">
        <v>23</v>
      </c>
      <c r="G585" t="s">
        <v>5993</v>
      </c>
      <c r="H585" t="s">
        <v>5994</v>
      </c>
      <c r="I585" t="s">
        <v>102</v>
      </c>
      <c r="J585" t="s">
        <v>27</v>
      </c>
      <c r="K585" t="s">
        <v>456</v>
      </c>
      <c r="L585" t="s">
        <v>211</v>
      </c>
      <c r="M585">
        <v>60505</v>
      </c>
      <c r="N585" t="s">
        <v>105</v>
      </c>
      <c r="O585" t="s">
        <v>9343</v>
      </c>
      <c r="P585" t="s">
        <v>32</v>
      </c>
      <c r="Q585" t="s">
        <v>65</v>
      </c>
      <c r="R585" t="s">
        <v>9344</v>
      </c>
      <c r="S585">
        <v>242.17600000000004</v>
      </c>
      <c r="T585">
        <v>4</v>
      </c>
      <c r="U585">
        <v>0.6</v>
      </c>
      <c r="V585">
        <v>-302.72000000000003</v>
      </c>
    </row>
    <row r="586" spans="1:22" x14ac:dyDescent="0.3">
      <c r="A586">
        <v>7873</v>
      </c>
      <c r="B586" t="s">
        <v>9715</v>
      </c>
      <c r="C586">
        <v>2013</v>
      </c>
      <c r="D586" s="21">
        <v>41551</v>
      </c>
      <c r="E586" s="21">
        <v>41555</v>
      </c>
      <c r="F586" t="s">
        <v>50</v>
      </c>
      <c r="G586" t="s">
        <v>5603</v>
      </c>
      <c r="H586" t="s">
        <v>5604</v>
      </c>
      <c r="I586" t="s">
        <v>102</v>
      </c>
      <c r="J586" t="s">
        <v>27</v>
      </c>
      <c r="K586" t="s">
        <v>8469</v>
      </c>
      <c r="L586" t="s">
        <v>43</v>
      </c>
      <c r="M586">
        <v>92630</v>
      </c>
      <c r="N586" t="s">
        <v>44</v>
      </c>
      <c r="O586" t="s">
        <v>533</v>
      </c>
      <c r="P586" t="s">
        <v>32</v>
      </c>
      <c r="Q586" t="s">
        <v>36</v>
      </c>
      <c r="R586" t="s">
        <v>534</v>
      </c>
      <c r="S586">
        <v>915.13600000000008</v>
      </c>
      <c r="T586">
        <v>4</v>
      </c>
      <c r="U586">
        <v>0.2</v>
      </c>
      <c r="V586">
        <v>102.95279999999988</v>
      </c>
    </row>
    <row r="587" spans="1:22" x14ac:dyDescent="0.3">
      <c r="A587">
        <v>7867</v>
      </c>
      <c r="B587" t="s">
        <v>9708</v>
      </c>
      <c r="C587">
        <v>2012</v>
      </c>
      <c r="D587" s="21">
        <v>41104</v>
      </c>
      <c r="E587" s="21">
        <v>41109</v>
      </c>
      <c r="F587" t="s">
        <v>23</v>
      </c>
      <c r="G587" t="s">
        <v>5215</v>
      </c>
      <c r="H587" t="s">
        <v>5216</v>
      </c>
      <c r="I587" t="s">
        <v>26</v>
      </c>
      <c r="J587" t="s">
        <v>27</v>
      </c>
      <c r="K587" t="s">
        <v>1823</v>
      </c>
      <c r="L587" t="s">
        <v>310</v>
      </c>
      <c r="M587">
        <v>85204</v>
      </c>
      <c r="N587" t="s">
        <v>44</v>
      </c>
      <c r="O587" t="s">
        <v>6698</v>
      </c>
      <c r="P587" t="s">
        <v>32</v>
      </c>
      <c r="Q587" t="s">
        <v>33</v>
      </c>
      <c r="R587" t="s">
        <v>6699</v>
      </c>
      <c r="S587">
        <v>127.76400000000002</v>
      </c>
      <c r="T587">
        <v>6</v>
      </c>
      <c r="U587">
        <v>0.7</v>
      </c>
      <c r="V587">
        <v>-191.64599999999996</v>
      </c>
    </row>
    <row r="588" spans="1:22" x14ac:dyDescent="0.3">
      <c r="A588">
        <v>587</v>
      </c>
      <c r="B588" t="s">
        <v>1968</v>
      </c>
      <c r="C588">
        <v>2012</v>
      </c>
      <c r="D588" s="21">
        <v>41093</v>
      </c>
      <c r="E588" s="21">
        <v>41099</v>
      </c>
      <c r="F588" t="s">
        <v>50</v>
      </c>
      <c r="G588" t="s">
        <v>1969</v>
      </c>
      <c r="H588" t="s">
        <v>1970</v>
      </c>
      <c r="I588" t="s">
        <v>26</v>
      </c>
      <c r="J588" t="s">
        <v>27</v>
      </c>
      <c r="K588" t="s">
        <v>1464</v>
      </c>
      <c r="L588" t="s">
        <v>29</v>
      </c>
      <c r="M588">
        <v>40475</v>
      </c>
      <c r="N588" t="s">
        <v>30</v>
      </c>
      <c r="O588" t="s">
        <v>1445</v>
      </c>
      <c r="P588" t="s">
        <v>32</v>
      </c>
      <c r="Q588" t="s">
        <v>36</v>
      </c>
      <c r="R588" t="s">
        <v>1446</v>
      </c>
      <c r="S588">
        <v>70.98</v>
      </c>
      <c r="T588">
        <v>1</v>
      </c>
      <c r="U588">
        <v>0</v>
      </c>
      <c r="V588">
        <v>4.968599999999995</v>
      </c>
    </row>
    <row r="589" spans="1:22" x14ac:dyDescent="0.3">
      <c r="A589">
        <v>7866</v>
      </c>
      <c r="B589" t="s">
        <v>9708</v>
      </c>
      <c r="C589">
        <v>2012</v>
      </c>
      <c r="D589" s="21">
        <v>41104</v>
      </c>
      <c r="E589" s="21">
        <v>41109</v>
      </c>
      <c r="F589" t="s">
        <v>23</v>
      </c>
      <c r="G589" t="s">
        <v>5215</v>
      </c>
      <c r="H589" t="s">
        <v>5216</v>
      </c>
      <c r="I589" t="s">
        <v>26</v>
      </c>
      <c r="J589" t="s">
        <v>27</v>
      </c>
      <c r="K589" t="s">
        <v>1823</v>
      </c>
      <c r="L589" t="s">
        <v>310</v>
      </c>
      <c r="M589">
        <v>85204</v>
      </c>
      <c r="N589" t="s">
        <v>44</v>
      </c>
      <c r="O589" t="s">
        <v>686</v>
      </c>
      <c r="P589" t="s">
        <v>32</v>
      </c>
      <c r="Q589" t="s">
        <v>36</v>
      </c>
      <c r="R589" t="s">
        <v>687</v>
      </c>
      <c r="S589">
        <v>441.92</v>
      </c>
      <c r="T589">
        <v>2</v>
      </c>
      <c r="U589">
        <v>0.2</v>
      </c>
      <c r="V589">
        <v>49.715999999999966</v>
      </c>
    </row>
    <row r="590" spans="1:22" x14ac:dyDescent="0.3">
      <c r="A590">
        <v>7848</v>
      </c>
      <c r="B590" t="s">
        <v>9700</v>
      </c>
      <c r="C590">
        <v>2013</v>
      </c>
      <c r="D590" s="21">
        <v>41332</v>
      </c>
      <c r="E590" s="21">
        <v>41336</v>
      </c>
      <c r="F590" t="s">
        <v>50</v>
      </c>
      <c r="G590" t="s">
        <v>3178</v>
      </c>
      <c r="H590" t="s">
        <v>3179</v>
      </c>
      <c r="I590" t="s">
        <v>26</v>
      </c>
      <c r="J590" t="s">
        <v>27</v>
      </c>
      <c r="K590" t="s">
        <v>184</v>
      </c>
      <c r="L590" t="s">
        <v>104</v>
      </c>
      <c r="M590">
        <v>77070</v>
      </c>
      <c r="N590" t="s">
        <v>105</v>
      </c>
      <c r="O590" t="s">
        <v>7434</v>
      </c>
      <c r="P590" t="s">
        <v>32</v>
      </c>
      <c r="Q590" t="s">
        <v>65</v>
      </c>
      <c r="R590" t="s">
        <v>7435</v>
      </c>
      <c r="S590">
        <v>16.192</v>
      </c>
      <c r="T590">
        <v>2</v>
      </c>
      <c r="U590">
        <v>0.6</v>
      </c>
      <c r="V590">
        <v>-6.8815999999999953</v>
      </c>
    </row>
    <row r="591" spans="1:22" x14ac:dyDescent="0.3">
      <c r="A591">
        <v>7845</v>
      </c>
      <c r="B591" t="s">
        <v>9698</v>
      </c>
      <c r="C591">
        <v>2014</v>
      </c>
      <c r="D591" s="21">
        <v>41842</v>
      </c>
      <c r="E591" s="21">
        <v>41846</v>
      </c>
      <c r="F591" t="s">
        <v>50</v>
      </c>
      <c r="G591" t="s">
        <v>3575</v>
      </c>
      <c r="H591" t="s">
        <v>3576</v>
      </c>
      <c r="I591" t="s">
        <v>26</v>
      </c>
      <c r="J591" t="s">
        <v>27</v>
      </c>
      <c r="K591" t="s">
        <v>6216</v>
      </c>
      <c r="L591" t="s">
        <v>104</v>
      </c>
      <c r="M591">
        <v>78577</v>
      </c>
      <c r="N591" t="s">
        <v>105</v>
      </c>
      <c r="O591" t="s">
        <v>3806</v>
      </c>
      <c r="P591" t="s">
        <v>32</v>
      </c>
      <c r="Q591" t="s">
        <v>56</v>
      </c>
      <c r="R591" t="s">
        <v>3807</v>
      </c>
      <c r="S591">
        <v>124.404</v>
      </c>
      <c r="T591">
        <v>4</v>
      </c>
      <c r="U591">
        <v>0.3</v>
      </c>
      <c r="V591">
        <v>-21.3264</v>
      </c>
    </row>
    <row r="592" spans="1:22" x14ac:dyDescent="0.3">
      <c r="A592">
        <v>7841</v>
      </c>
      <c r="B592" t="s">
        <v>9695</v>
      </c>
      <c r="C592">
        <v>2011</v>
      </c>
      <c r="D592" s="21">
        <v>40630</v>
      </c>
      <c r="E592" s="21">
        <v>40635</v>
      </c>
      <c r="F592" t="s">
        <v>50</v>
      </c>
      <c r="G592" t="s">
        <v>5419</v>
      </c>
      <c r="H592" t="s">
        <v>5420</v>
      </c>
      <c r="I592" t="s">
        <v>26</v>
      </c>
      <c r="J592" t="s">
        <v>27</v>
      </c>
      <c r="K592" t="s">
        <v>1377</v>
      </c>
      <c r="L592" t="s">
        <v>489</v>
      </c>
      <c r="M592">
        <v>50315</v>
      </c>
      <c r="N592" t="s">
        <v>105</v>
      </c>
      <c r="O592" t="s">
        <v>4949</v>
      </c>
      <c r="P592" t="s">
        <v>32</v>
      </c>
      <c r="Q592" t="s">
        <v>56</v>
      </c>
      <c r="R592" t="s">
        <v>4950</v>
      </c>
      <c r="S592">
        <v>1184.72</v>
      </c>
      <c r="T592">
        <v>4</v>
      </c>
      <c r="U592">
        <v>0</v>
      </c>
      <c r="V592">
        <v>106.62480000000005</v>
      </c>
    </row>
    <row r="593" spans="1:22" x14ac:dyDescent="0.3">
      <c r="A593">
        <v>7837</v>
      </c>
      <c r="B593" t="s">
        <v>9694</v>
      </c>
      <c r="C593">
        <v>2012</v>
      </c>
      <c r="D593" s="21">
        <v>41177</v>
      </c>
      <c r="E593" s="21">
        <v>41182</v>
      </c>
      <c r="F593" t="s">
        <v>50</v>
      </c>
      <c r="G593" t="s">
        <v>584</v>
      </c>
      <c r="H593" t="s">
        <v>585</v>
      </c>
      <c r="I593" t="s">
        <v>41</v>
      </c>
      <c r="J593" t="s">
        <v>27</v>
      </c>
      <c r="K593" t="s">
        <v>95</v>
      </c>
      <c r="L593" t="s">
        <v>96</v>
      </c>
      <c r="M593">
        <v>98103</v>
      </c>
      <c r="N593" t="s">
        <v>44</v>
      </c>
      <c r="O593" t="s">
        <v>3891</v>
      </c>
      <c r="P593" t="s">
        <v>32</v>
      </c>
      <c r="Q593" t="s">
        <v>36</v>
      </c>
      <c r="R593" t="s">
        <v>3892</v>
      </c>
      <c r="S593">
        <v>307.13600000000002</v>
      </c>
      <c r="T593">
        <v>4</v>
      </c>
      <c r="U593">
        <v>0.2</v>
      </c>
      <c r="V593">
        <v>-11.51760000000003</v>
      </c>
    </row>
    <row r="594" spans="1:22" x14ac:dyDescent="0.3">
      <c r="A594">
        <v>7835</v>
      </c>
      <c r="B594" t="s">
        <v>9693</v>
      </c>
      <c r="C594">
        <v>2012</v>
      </c>
      <c r="D594" s="21">
        <v>41012</v>
      </c>
      <c r="E594" s="21">
        <v>41016</v>
      </c>
      <c r="F594" t="s">
        <v>23</v>
      </c>
      <c r="G594" t="s">
        <v>6335</v>
      </c>
      <c r="H594" t="s">
        <v>6336</v>
      </c>
      <c r="I594" t="s">
        <v>26</v>
      </c>
      <c r="J594" t="s">
        <v>27</v>
      </c>
      <c r="K594" t="s">
        <v>42</v>
      </c>
      <c r="L594" t="s">
        <v>43</v>
      </c>
      <c r="M594">
        <v>90045</v>
      </c>
      <c r="N594" t="s">
        <v>44</v>
      </c>
      <c r="O594" t="s">
        <v>3919</v>
      </c>
      <c r="P594" t="s">
        <v>32</v>
      </c>
      <c r="Q594" t="s">
        <v>56</v>
      </c>
      <c r="R594" t="s">
        <v>3920</v>
      </c>
      <c r="S594">
        <v>241.56799999999998</v>
      </c>
      <c r="T594">
        <v>2</v>
      </c>
      <c r="U594">
        <v>0.2</v>
      </c>
      <c r="V594">
        <v>-15.098000000000013</v>
      </c>
    </row>
    <row r="595" spans="1:22" x14ac:dyDescent="0.3">
      <c r="A595">
        <v>7829</v>
      </c>
      <c r="B595" t="s">
        <v>9690</v>
      </c>
      <c r="C595">
        <v>2012</v>
      </c>
      <c r="D595" s="21">
        <v>41025</v>
      </c>
      <c r="E595" s="21">
        <v>41030</v>
      </c>
      <c r="F595" t="s">
        <v>50</v>
      </c>
      <c r="G595" t="s">
        <v>2546</v>
      </c>
      <c r="H595" t="s">
        <v>2547</v>
      </c>
      <c r="I595" t="s">
        <v>41</v>
      </c>
      <c r="J595" t="s">
        <v>27</v>
      </c>
      <c r="K595" t="s">
        <v>947</v>
      </c>
      <c r="L595" t="s">
        <v>43</v>
      </c>
      <c r="M595">
        <v>92105</v>
      </c>
      <c r="N595" t="s">
        <v>44</v>
      </c>
      <c r="O595" t="s">
        <v>5750</v>
      </c>
      <c r="P595" t="s">
        <v>32</v>
      </c>
      <c r="Q595" t="s">
        <v>36</v>
      </c>
      <c r="R595" t="s">
        <v>5751</v>
      </c>
      <c r="S595">
        <v>63.936000000000007</v>
      </c>
      <c r="T595">
        <v>3</v>
      </c>
      <c r="U595">
        <v>0.2</v>
      </c>
      <c r="V595">
        <v>6.3935999999999957</v>
      </c>
    </row>
    <row r="596" spans="1:22" x14ac:dyDescent="0.3">
      <c r="A596">
        <v>7826</v>
      </c>
      <c r="B596" t="s">
        <v>9688</v>
      </c>
      <c r="C596">
        <v>2012</v>
      </c>
      <c r="D596" s="21">
        <v>40942</v>
      </c>
      <c r="E596" s="21">
        <v>40946</v>
      </c>
      <c r="F596" t="s">
        <v>50</v>
      </c>
      <c r="G596" t="s">
        <v>3884</v>
      </c>
      <c r="H596" t="s">
        <v>3885</v>
      </c>
      <c r="I596" t="s">
        <v>41</v>
      </c>
      <c r="J596" t="s">
        <v>27</v>
      </c>
      <c r="K596" t="s">
        <v>7569</v>
      </c>
      <c r="L596" t="s">
        <v>267</v>
      </c>
      <c r="M596">
        <v>13440</v>
      </c>
      <c r="N596" t="s">
        <v>148</v>
      </c>
      <c r="O596" t="s">
        <v>203</v>
      </c>
      <c r="P596" t="s">
        <v>32</v>
      </c>
      <c r="Q596" t="s">
        <v>36</v>
      </c>
      <c r="R596" t="s">
        <v>204</v>
      </c>
      <c r="S596">
        <v>90.882000000000005</v>
      </c>
      <c r="T596">
        <v>1</v>
      </c>
      <c r="U596">
        <v>0.1</v>
      </c>
      <c r="V596">
        <v>15.147000000000004</v>
      </c>
    </row>
    <row r="597" spans="1:22" x14ac:dyDescent="0.3">
      <c r="A597">
        <v>7825</v>
      </c>
      <c r="B597" t="s">
        <v>9687</v>
      </c>
      <c r="C597">
        <v>2011</v>
      </c>
      <c r="D597" s="21">
        <v>40679</v>
      </c>
      <c r="E597" s="21">
        <v>40686</v>
      </c>
      <c r="F597" t="s">
        <v>50</v>
      </c>
      <c r="G597" t="s">
        <v>3884</v>
      </c>
      <c r="H597" t="s">
        <v>3885</v>
      </c>
      <c r="I597" t="s">
        <v>41</v>
      </c>
      <c r="J597" t="s">
        <v>27</v>
      </c>
      <c r="K597" t="s">
        <v>42</v>
      </c>
      <c r="L597" t="s">
        <v>43</v>
      </c>
      <c r="M597">
        <v>90036</v>
      </c>
      <c r="N597" t="s">
        <v>44</v>
      </c>
      <c r="O597" t="s">
        <v>5494</v>
      </c>
      <c r="P597" t="s">
        <v>32</v>
      </c>
      <c r="Q597" t="s">
        <v>36</v>
      </c>
      <c r="R597" t="s">
        <v>5495</v>
      </c>
      <c r="S597">
        <v>232.88</v>
      </c>
      <c r="T597">
        <v>5</v>
      </c>
      <c r="U597">
        <v>0.2</v>
      </c>
      <c r="V597">
        <v>17.466000000000008</v>
      </c>
    </row>
    <row r="598" spans="1:22" x14ac:dyDescent="0.3">
      <c r="A598">
        <v>7815</v>
      </c>
      <c r="B598" t="s">
        <v>9681</v>
      </c>
      <c r="C598">
        <v>2014</v>
      </c>
      <c r="D598" s="21">
        <v>41799</v>
      </c>
      <c r="E598" s="21">
        <v>41801</v>
      </c>
      <c r="F598" t="s">
        <v>188</v>
      </c>
      <c r="G598" t="s">
        <v>604</v>
      </c>
      <c r="H598" t="s">
        <v>605</v>
      </c>
      <c r="I598" t="s">
        <v>102</v>
      </c>
      <c r="J598" t="s">
        <v>27</v>
      </c>
      <c r="K598" t="s">
        <v>42</v>
      </c>
      <c r="L598" t="s">
        <v>43</v>
      </c>
      <c r="M598">
        <v>90049</v>
      </c>
      <c r="N598" t="s">
        <v>44</v>
      </c>
      <c r="O598" t="s">
        <v>166</v>
      </c>
      <c r="P598" t="s">
        <v>32</v>
      </c>
      <c r="Q598" t="s">
        <v>33</v>
      </c>
      <c r="R598" t="s">
        <v>167</v>
      </c>
      <c r="S598">
        <v>1497.6659999999999</v>
      </c>
      <c r="T598">
        <v>2</v>
      </c>
      <c r="U598">
        <v>0.15</v>
      </c>
      <c r="V598">
        <v>140.95680000000004</v>
      </c>
    </row>
    <row r="599" spans="1:22" x14ac:dyDescent="0.3">
      <c r="A599">
        <v>598</v>
      </c>
      <c r="B599" t="s">
        <v>1989</v>
      </c>
      <c r="C599">
        <v>2011</v>
      </c>
      <c r="D599" s="21">
        <v>40763</v>
      </c>
      <c r="E599" s="21">
        <v>40770</v>
      </c>
      <c r="F599" t="s">
        <v>50</v>
      </c>
      <c r="G599" t="s">
        <v>1990</v>
      </c>
      <c r="H599" t="s">
        <v>1991</v>
      </c>
      <c r="I599" t="s">
        <v>26</v>
      </c>
      <c r="J599" t="s">
        <v>27</v>
      </c>
      <c r="K599" t="s">
        <v>947</v>
      </c>
      <c r="L599" t="s">
        <v>43</v>
      </c>
      <c r="M599">
        <v>92024</v>
      </c>
      <c r="N599" t="s">
        <v>44</v>
      </c>
      <c r="O599" t="s">
        <v>1994</v>
      </c>
      <c r="P599" t="s">
        <v>32</v>
      </c>
      <c r="Q599" t="s">
        <v>65</v>
      </c>
      <c r="R599" t="s">
        <v>1995</v>
      </c>
      <c r="S599">
        <v>327.76</v>
      </c>
      <c r="T599">
        <v>8</v>
      </c>
      <c r="U599">
        <v>0</v>
      </c>
      <c r="V599">
        <v>91.772800000000018</v>
      </c>
    </row>
    <row r="600" spans="1:22" x14ac:dyDescent="0.3">
      <c r="A600">
        <v>7814</v>
      </c>
      <c r="B600" t="s">
        <v>9680</v>
      </c>
      <c r="C600">
        <v>2013</v>
      </c>
      <c r="D600" s="21">
        <v>41319</v>
      </c>
      <c r="E600" s="21">
        <v>41320</v>
      </c>
      <c r="F600" t="s">
        <v>188</v>
      </c>
      <c r="G600" t="s">
        <v>508</v>
      </c>
      <c r="H600" t="s">
        <v>509</v>
      </c>
      <c r="I600" t="s">
        <v>26</v>
      </c>
      <c r="J600" t="s">
        <v>27</v>
      </c>
      <c r="K600" t="s">
        <v>3213</v>
      </c>
      <c r="L600" t="s">
        <v>2735</v>
      </c>
      <c r="M600">
        <v>20735</v>
      </c>
      <c r="N600" t="s">
        <v>148</v>
      </c>
      <c r="O600" t="s">
        <v>1020</v>
      </c>
      <c r="P600" t="s">
        <v>32</v>
      </c>
      <c r="Q600" t="s">
        <v>65</v>
      </c>
      <c r="R600" t="s">
        <v>1021</v>
      </c>
      <c r="S600">
        <v>10.56</v>
      </c>
      <c r="T600">
        <v>6</v>
      </c>
      <c r="U600">
        <v>0</v>
      </c>
      <c r="V600">
        <v>4.6464000000000008</v>
      </c>
    </row>
    <row r="601" spans="1:22" x14ac:dyDescent="0.3">
      <c r="A601">
        <v>7813</v>
      </c>
      <c r="B601" t="s">
        <v>9680</v>
      </c>
      <c r="C601">
        <v>2013</v>
      </c>
      <c r="D601" s="21">
        <v>41319</v>
      </c>
      <c r="E601" s="21">
        <v>41320</v>
      </c>
      <c r="F601" t="s">
        <v>188</v>
      </c>
      <c r="G601" t="s">
        <v>508</v>
      </c>
      <c r="H601" t="s">
        <v>509</v>
      </c>
      <c r="I601" t="s">
        <v>26</v>
      </c>
      <c r="J601" t="s">
        <v>27</v>
      </c>
      <c r="K601" t="s">
        <v>3213</v>
      </c>
      <c r="L601" t="s">
        <v>2735</v>
      </c>
      <c r="M601">
        <v>20735</v>
      </c>
      <c r="N601" t="s">
        <v>148</v>
      </c>
      <c r="O601" t="s">
        <v>2875</v>
      </c>
      <c r="P601" t="s">
        <v>32</v>
      </c>
      <c r="Q601" t="s">
        <v>56</v>
      </c>
      <c r="R601" t="s">
        <v>2876</v>
      </c>
      <c r="S601">
        <v>550.43100000000004</v>
      </c>
      <c r="T601">
        <v>3</v>
      </c>
      <c r="U601">
        <v>0.3</v>
      </c>
      <c r="V601">
        <v>-47.179800000000029</v>
      </c>
    </row>
    <row r="602" spans="1:22" x14ac:dyDescent="0.3">
      <c r="A602">
        <v>7802</v>
      </c>
      <c r="B602" t="s">
        <v>9677</v>
      </c>
      <c r="C602">
        <v>2011</v>
      </c>
      <c r="D602" s="21">
        <v>40626</v>
      </c>
      <c r="E602" s="21">
        <v>40631</v>
      </c>
      <c r="F602" t="s">
        <v>23</v>
      </c>
      <c r="G602" t="s">
        <v>3166</v>
      </c>
      <c r="H602" t="s">
        <v>3167</v>
      </c>
      <c r="I602" t="s">
        <v>26</v>
      </c>
      <c r="J602" t="s">
        <v>27</v>
      </c>
      <c r="K602" t="s">
        <v>3488</v>
      </c>
      <c r="L602" t="s">
        <v>43</v>
      </c>
      <c r="M602">
        <v>93727</v>
      </c>
      <c r="N602" t="s">
        <v>44</v>
      </c>
      <c r="O602" t="s">
        <v>7792</v>
      </c>
      <c r="P602" t="s">
        <v>32</v>
      </c>
      <c r="Q602" t="s">
        <v>65</v>
      </c>
      <c r="R602" t="s">
        <v>7793</v>
      </c>
      <c r="S602">
        <v>40.479999999999997</v>
      </c>
      <c r="T602">
        <v>2</v>
      </c>
      <c r="U602">
        <v>0</v>
      </c>
      <c r="V602">
        <v>14.572799999999997</v>
      </c>
    </row>
    <row r="603" spans="1:22" x14ac:dyDescent="0.3">
      <c r="A603">
        <v>7800</v>
      </c>
      <c r="B603" t="s">
        <v>9675</v>
      </c>
      <c r="C603">
        <v>2014</v>
      </c>
      <c r="D603" s="21">
        <v>41723</v>
      </c>
      <c r="E603" s="21">
        <v>41726</v>
      </c>
      <c r="F603" t="s">
        <v>188</v>
      </c>
      <c r="G603" t="s">
        <v>3389</v>
      </c>
      <c r="H603" t="s">
        <v>3390</v>
      </c>
      <c r="I603" t="s">
        <v>41</v>
      </c>
      <c r="J603" t="s">
        <v>27</v>
      </c>
      <c r="K603" t="s">
        <v>266</v>
      </c>
      <c r="L603" t="s">
        <v>267</v>
      </c>
      <c r="M603">
        <v>10035</v>
      </c>
      <c r="N603" t="s">
        <v>148</v>
      </c>
      <c r="O603" t="s">
        <v>1537</v>
      </c>
      <c r="P603" t="s">
        <v>32</v>
      </c>
      <c r="Q603" t="s">
        <v>36</v>
      </c>
      <c r="R603" t="s">
        <v>1538</v>
      </c>
      <c r="S603">
        <v>207.84600000000003</v>
      </c>
      <c r="T603">
        <v>3</v>
      </c>
      <c r="U603">
        <v>0.1</v>
      </c>
      <c r="V603">
        <v>2.3093999999999895</v>
      </c>
    </row>
    <row r="604" spans="1:22" x14ac:dyDescent="0.3">
      <c r="A604">
        <v>7789</v>
      </c>
      <c r="B604" t="s">
        <v>9668</v>
      </c>
      <c r="C604">
        <v>2013</v>
      </c>
      <c r="D604" s="21">
        <v>41412</v>
      </c>
      <c r="E604" s="21">
        <v>41415</v>
      </c>
      <c r="F604" t="s">
        <v>188</v>
      </c>
      <c r="G604" t="s">
        <v>4876</v>
      </c>
      <c r="H604" t="s">
        <v>4877</v>
      </c>
      <c r="I604" t="s">
        <v>26</v>
      </c>
      <c r="J604" t="s">
        <v>27</v>
      </c>
      <c r="K604" t="s">
        <v>303</v>
      </c>
      <c r="L604" t="s">
        <v>211</v>
      </c>
      <c r="M604">
        <v>60653</v>
      </c>
      <c r="N604" t="s">
        <v>105</v>
      </c>
      <c r="O604" t="s">
        <v>4628</v>
      </c>
      <c r="P604" t="s">
        <v>32</v>
      </c>
      <c r="Q604" t="s">
        <v>65</v>
      </c>
      <c r="R604" t="s">
        <v>4629</v>
      </c>
      <c r="S604">
        <v>22.608000000000001</v>
      </c>
      <c r="T604">
        <v>3</v>
      </c>
      <c r="U604">
        <v>0.6</v>
      </c>
      <c r="V604">
        <v>-10.173599999999997</v>
      </c>
    </row>
    <row r="605" spans="1:22" x14ac:dyDescent="0.3">
      <c r="A605">
        <v>604</v>
      </c>
      <c r="B605" t="s">
        <v>2008</v>
      </c>
      <c r="C605">
        <v>2011</v>
      </c>
      <c r="D605" s="21">
        <v>40617</v>
      </c>
      <c r="E605" s="21">
        <v>40621</v>
      </c>
      <c r="F605" t="s">
        <v>50</v>
      </c>
      <c r="G605" t="s">
        <v>2009</v>
      </c>
      <c r="H605" t="s">
        <v>2010</v>
      </c>
      <c r="I605" t="s">
        <v>26</v>
      </c>
      <c r="J605" t="s">
        <v>27</v>
      </c>
      <c r="K605" t="s">
        <v>900</v>
      </c>
      <c r="L605" t="s">
        <v>54</v>
      </c>
      <c r="M605">
        <v>33614</v>
      </c>
      <c r="N605" t="s">
        <v>30</v>
      </c>
      <c r="O605" t="s">
        <v>1138</v>
      </c>
      <c r="P605" t="s">
        <v>32</v>
      </c>
      <c r="Q605" t="s">
        <v>65</v>
      </c>
      <c r="R605" t="s">
        <v>1139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x14ac:dyDescent="0.3">
      <c r="A606">
        <v>7784</v>
      </c>
      <c r="B606" t="s">
        <v>9666</v>
      </c>
      <c r="C606">
        <v>2013</v>
      </c>
      <c r="D606" s="21">
        <v>41583</v>
      </c>
      <c r="E606" s="21">
        <v>41585</v>
      </c>
      <c r="F606" t="s">
        <v>23</v>
      </c>
      <c r="G606" t="s">
        <v>434</v>
      </c>
      <c r="H606" t="s">
        <v>435</v>
      </c>
      <c r="I606" t="s">
        <v>41</v>
      </c>
      <c r="J606" t="s">
        <v>27</v>
      </c>
      <c r="K606" t="s">
        <v>467</v>
      </c>
      <c r="L606" t="s">
        <v>88</v>
      </c>
      <c r="M606">
        <v>28205</v>
      </c>
      <c r="N606" t="s">
        <v>30</v>
      </c>
      <c r="O606" t="s">
        <v>1105</v>
      </c>
      <c r="P606" t="s">
        <v>32</v>
      </c>
      <c r="Q606" t="s">
        <v>56</v>
      </c>
      <c r="R606" t="s">
        <v>1106</v>
      </c>
      <c r="S606">
        <v>876.30000000000007</v>
      </c>
      <c r="T606">
        <v>10</v>
      </c>
      <c r="U606">
        <v>0.4</v>
      </c>
      <c r="V606">
        <v>-292.10000000000014</v>
      </c>
    </row>
    <row r="607" spans="1:22" x14ac:dyDescent="0.3">
      <c r="A607">
        <v>7766</v>
      </c>
      <c r="B607" t="s">
        <v>9655</v>
      </c>
      <c r="C607">
        <v>2014</v>
      </c>
      <c r="D607" s="21">
        <v>41864</v>
      </c>
      <c r="E607" s="21">
        <v>41864</v>
      </c>
      <c r="F607" t="s">
        <v>1290</v>
      </c>
      <c r="G607" t="s">
        <v>1532</v>
      </c>
      <c r="H607" t="s">
        <v>1533</v>
      </c>
      <c r="I607" t="s">
        <v>41</v>
      </c>
      <c r="J607" t="s">
        <v>27</v>
      </c>
      <c r="K607" t="s">
        <v>382</v>
      </c>
      <c r="L607" t="s">
        <v>2735</v>
      </c>
      <c r="M607">
        <v>21044</v>
      </c>
      <c r="N607" t="s">
        <v>148</v>
      </c>
      <c r="O607" t="s">
        <v>1588</v>
      </c>
      <c r="P607" t="s">
        <v>32</v>
      </c>
      <c r="Q607" t="s">
        <v>36</v>
      </c>
      <c r="R607" t="s">
        <v>1589</v>
      </c>
      <c r="S607">
        <v>1779.9</v>
      </c>
      <c r="T607">
        <v>5</v>
      </c>
      <c r="U607">
        <v>0</v>
      </c>
      <c r="V607">
        <v>373.77899999999983</v>
      </c>
    </row>
    <row r="608" spans="1:22" x14ac:dyDescent="0.3">
      <c r="A608">
        <v>7759</v>
      </c>
      <c r="B608" t="s">
        <v>9649</v>
      </c>
      <c r="C608">
        <v>2014</v>
      </c>
      <c r="D608" s="21">
        <v>41957</v>
      </c>
      <c r="E608" s="21">
        <v>41960</v>
      </c>
      <c r="F608" t="s">
        <v>23</v>
      </c>
      <c r="G608" t="s">
        <v>3427</v>
      </c>
      <c r="H608" t="s">
        <v>3428</v>
      </c>
      <c r="I608" t="s">
        <v>41</v>
      </c>
      <c r="J608" t="s">
        <v>27</v>
      </c>
      <c r="K608" t="s">
        <v>3452</v>
      </c>
      <c r="L608" t="s">
        <v>267</v>
      </c>
      <c r="M608">
        <v>14215</v>
      </c>
      <c r="N608" t="s">
        <v>148</v>
      </c>
      <c r="O608" t="s">
        <v>7823</v>
      </c>
      <c r="P608" t="s">
        <v>32</v>
      </c>
      <c r="Q608" t="s">
        <v>65</v>
      </c>
      <c r="R608" t="s">
        <v>7824</v>
      </c>
      <c r="S608">
        <v>154.94999999999999</v>
      </c>
      <c r="T608">
        <v>3</v>
      </c>
      <c r="U608">
        <v>0</v>
      </c>
      <c r="V608">
        <v>30.989999999999995</v>
      </c>
    </row>
    <row r="609" spans="1:22" x14ac:dyDescent="0.3">
      <c r="A609">
        <v>7754</v>
      </c>
      <c r="B609" t="s">
        <v>9644</v>
      </c>
      <c r="C609">
        <v>2012</v>
      </c>
      <c r="D609" s="21">
        <v>41243</v>
      </c>
      <c r="E609" s="21">
        <v>41246</v>
      </c>
      <c r="F609" t="s">
        <v>188</v>
      </c>
      <c r="G609" t="s">
        <v>3751</v>
      </c>
      <c r="H609" t="s">
        <v>3752</v>
      </c>
      <c r="I609" t="s">
        <v>41</v>
      </c>
      <c r="J609" t="s">
        <v>27</v>
      </c>
      <c r="K609" t="s">
        <v>1521</v>
      </c>
      <c r="L609" t="s">
        <v>88</v>
      </c>
      <c r="M609">
        <v>28540</v>
      </c>
      <c r="N609" t="s">
        <v>30</v>
      </c>
      <c r="O609" t="s">
        <v>6056</v>
      </c>
      <c r="P609" t="s">
        <v>32</v>
      </c>
      <c r="Q609" t="s">
        <v>65</v>
      </c>
      <c r="R609" t="s">
        <v>6057</v>
      </c>
      <c r="S609">
        <v>17.088000000000001</v>
      </c>
      <c r="T609">
        <v>2</v>
      </c>
      <c r="U609">
        <v>0.2</v>
      </c>
      <c r="V609">
        <v>1.0679999999999996</v>
      </c>
    </row>
    <row r="610" spans="1:22" x14ac:dyDescent="0.3">
      <c r="A610">
        <v>7749</v>
      </c>
      <c r="B610" t="s">
        <v>9643</v>
      </c>
      <c r="C610">
        <v>2012</v>
      </c>
      <c r="D610" s="21">
        <v>41078</v>
      </c>
      <c r="E610" s="21">
        <v>41084</v>
      </c>
      <c r="F610" t="s">
        <v>50</v>
      </c>
      <c r="G610" t="s">
        <v>1430</v>
      </c>
      <c r="H610" t="s">
        <v>1431</v>
      </c>
      <c r="I610" t="s">
        <v>26</v>
      </c>
      <c r="J610" t="s">
        <v>27</v>
      </c>
      <c r="K610" t="s">
        <v>1127</v>
      </c>
      <c r="L610" t="s">
        <v>319</v>
      </c>
      <c r="M610">
        <v>22204</v>
      </c>
      <c r="N610" t="s">
        <v>30</v>
      </c>
      <c r="O610" t="s">
        <v>6332</v>
      </c>
      <c r="P610" t="s">
        <v>32</v>
      </c>
      <c r="Q610" t="s">
        <v>65</v>
      </c>
      <c r="R610" t="s">
        <v>6333</v>
      </c>
      <c r="S610">
        <v>60.84</v>
      </c>
      <c r="T610">
        <v>3</v>
      </c>
      <c r="U610">
        <v>0</v>
      </c>
      <c r="V610">
        <v>19.468799999999998</v>
      </c>
    </row>
    <row r="611" spans="1:22" x14ac:dyDescent="0.3">
      <c r="A611">
        <v>7731</v>
      </c>
      <c r="B611" t="s">
        <v>9628</v>
      </c>
      <c r="C611">
        <v>2014</v>
      </c>
      <c r="D611" s="21">
        <v>41804</v>
      </c>
      <c r="E611" s="21">
        <v>41810</v>
      </c>
      <c r="F611" t="s">
        <v>50</v>
      </c>
      <c r="G611" t="s">
        <v>620</v>
      </c>
      <c r="H611" t="s">
        <v>621</v>
      </c>
      <c r="I611" t="s">
        <v>102</v>
      </c>
      <c r="J611" t="s">
        <v>27</v>
      </c>
      <c r="K611" t="s">
        <v>95</v>
      </c>
      <c r="L611" t="s">
        <v>96</v>
      </c>
      <c r="M611">
        <v>98103</v>
      </c>
      <c r="N611" t="s">
        <v>44</v>
      </c>
      <c r="O611" t="s">
        <v>4839</v>
      </c>
      <c r="P611" t="s">
        <v>32</v>
      </c>
      <c r="Q611" t="s">
        <v>36</v>
      </c>
      <c r="R611" t="s">
        <v>4840</v>
      </c>
      <c r="S611">
        <v>291.13600000000002</v>
      </c>
      <c r="T611">
        <v>4</v>
      </c>
      <c r="U611">
        <v>0.2</v>
      </c>
      <c r="V611">
        <v>-25.474400000000017</v>
      </c>
    </row>
    <row r="612" spans="1:22" x14ac:dyDescent="0.3">
      <c r="A612">
        <v>7724</v>
      </c>
      <c r="B612" t="s">
        <v>9623</v>
      </c>
      <c r="C612">
        <v>2012</v>
      </c>
      <c r="D612" s="21">
        <v>41162</v>
      </c>
      <c r="E612" s="21">
        <v>41166</v>
      </c>
      <c r="F612" t="s">
        <v>50</v>
      </c>
      <c r="G612" t="s">
        <v>7867</v>
      </c>
      <c r="H612" t="s">
        <v>7868</v>
      </c>
      <c r="I612" t="s">
        <v>41</v>
      </c>
      <c r="J612" t="s">
        <v>27</v>
      </c>
      <c r="K612" t="s">
        <v>1237</v>
      </c>
      <c r="L612" t="s">
        <v>104</v>
      </c>
      <c r="M612">
        <v>78745</v>
      </c>
      <c r="N612" t="s">
        <v>105</v>
      </c>
      <c r="O612" t="s">
        <v>4768</v>
      </c>
      <c r="P612" t="s">
        <v>32</v>
      </c>
      <c r="Q612" t="s">
        <v>36</v>
      </c>
      <c r="R612" t="s">
        <v>4769</v>
      </c>
      <c r="S612">
        <v>179.886</v>
      </c>
      <c r="T612">
        <v>1</v>
      </c>
      <c r="U612">
        <v>0.3</v>
      </c>
      <c r="V612">
        <v>-2.5698000000000292</v>
      </c>
    </row>
    <row r="613" spans="1:22" x14ac:dyDescent="0.3">
      <c r="A613">
        <v>7712</v>
      </c>
      <c r="B613" t="s">
        <v>9614</v>
      </c>
      <c r="C613">
        <v>2014</v>
      </c>
      <c r="D613" s="21">
        <v>41941</v>
      </c>
      <c r="E613" s="21">
        <v>41943</v>
      </c>
      <c r="F613" t="s">
        <v>23</v>
      </c>
      <c r="G613" t="s">
        <v>465</v>
      </c>
      <c r="H613" t="s">
        <v>466</v>
      </c>
      <c r="I613" t="s">
        <v>26</v>
      </c>
      <c r="J613" t="s">
        <v>27</v>
      </c>
      <c r="K613" t="s">
        <v>1706</v>
      </c>
      <c r="L613" t="s">
        <v>88</v>
      </c>
      <c r="M613">
        <v>28314</v>
      </c>
      <c r="N613" t="s">
        <v>30</v>
      </c>
      <c r="O613" t="s">
        <v>5857</v>
      </c>
      <c r="P613" t="s">
        <v>32</v>
      </c>
      <c r="Q613" t="s">
        <v>65</v>
      </c>
      <c r="R613" t="s">
        <v>5858</v>
      </c>
      <c r="S613">
        <v>77.951999999999998</v>
      </c>
      <c r="T613">
        <v>3</v>
      </c>
      <c r="U613">
        <v>0.2</v>
      </c>
      <c r="V613">
        <v>15.590399999999995</v>
      </c>
    </row>
    <row r="614" spans="1:22" x14ac:dyDescent="0.3">
      <c r="A614">
        <v>7705</v>
      </c>
      <c r="B614" t="s">
        <v>9610</v>
      </c>
      <c r="C614">
        <v>2013</v>
      </c>
      <c r="D614" s="21">
        <v>41513</v>
      </c>
      <c r="E614" s="21">
        <v>41520</v>
      </c>
      <c r="F614" t="s">
        <v>50</v>
      </c>
      <c r="G614" t="s">
        <v>85</v>
      </c>
      <c r="H614" t="s">
        <v>86</v>
      </c>
      <c r="I614" t="s">
        <v>26</v>
      </c>
      <c r="J614" t="s">
        <v>27</v>
      </c>
      <c r="K614" t="s">
        <v>880</v>
      </c>
      <c r="L614" t="s">
        <v>238</v>
      </c>
      <c r="M614">
        <v>48234</v>
      </c>
      <c r="N614" t="s">
        <v>105</v>
      </c>
      <c r="O614" t="s">
        <v>3224</v>
      </c>
      <c r="P614" t="s">
        <v>32</v>
      </c>
      <c r="Q614" t="s">
        <v>56</v>
      </c>
      <c r="R614" t="s">
        <v>3225</v>
      </c>
      <c r="S614">
        <v>447.84</v>
      </c>
      <c r="T614">
        <v>4</v>
      </c>
      <c r="U614">
        <v>0</v>
      </c>
      <c r="V614">
        <v>98.524799999999971</v>
      </c>
    </row>
    <row r="615" spans="1:22" x14ac:dyDescent="0.3">
      <c r="A615">
        <v>7702</v>
      </c>
      <c r="B615" t="s">
        <v>9609</v>
      </c>
      <c r="C615">
        <v>2014</v>
      </c>
      <c r="D615" s="21">
        <v>41988</v>
      </c>
      <c r="E615" s="21">
        <v>41992</v>
      </c>
      <c r="F615" t="s">
        <v>50</v>
      </c>
      <c r="G615" t="s">
        <v>3436</v>
      </c>
      <c r="H615" t="s">
        <v>3437</v>
      </c>
      <c r="I615" t="s">
        <v>102</v>
      </c>
      <c r="J615" t="s">
        <v>27</v>
      </c>
      <c r="K615" t="s">
        <v>1479</v>
      </c>
      <c r="L615" t="s">
        <v>1245</v>
      </c>
      <c r="M615">
        <v>1841</v>
      </c>
      <c r="N615" t="s">
        <v>148</v>
      </c>
      <c r="O615" t="s">
        <v>903</v>
      </c>
      <c r="P615" t="s">
        <v>32</v>
      </c>
      <c r="Q615" t="s">
        <v>56</v>
      </c>
      <c r="R615" t="s">
        <v>904</v>
      </c>
      <c r="S615">
        <v>526.58199999999999</v>
      </c>
      <c r="T615">
        <v>2</v>
      </c>
      <c r="U615">
        <v>0.3</v>
      </c>
      <c r="V615">
        <v>-52.658199999999965</v>
      </c>
    </row>
    <row r="616" spans="1:22" x14ac:dyDescent="0.3">
      <c r="A616">
        <v>7695</v>
      </c>
      <c r="B616" t="s">
        <v>9607</v>
      </c>
      <c r="C616">
        <v>2013</v>
      </c>
      <c r="D616" s="21">
        <v>41356</v>
      </c>
      <c r="E616" s="21">
        <v>41356</v>
      </c>
      <c r="F616" t="s">
        <v>1290</v>
      </c>
      <c r="G616" t="s">
        <v>4266</v>
      </c>
      <c r="H616" t="s">
        <v>4267</v>
      </c>
      <c r="I616" t="s">
        <v>26</v>
      </c>
      <c r="J616" t="s">
        <v>27</v>
      </c>
      <c r="K616" t="s">
        <v>95</v>
      </c>
      <c r="L616" t="s">
        <v>96</v>
      </c>
      <c r="M616">
        <v>98103</v>
      </c>
      <c r="N616" t="s">
        <v>44</v>
      </c>
      <c r="O616" t="s">
        <v>4577</v>
      </c>
      <c r="P616" t="s">
        <v>32</v>
      </c>
      <c r="Q616" t="s">
        <v>36</v>
      </c>
      <c r="R616" t="s">
        <v>4578</v>
      </c>
      <c r="S616">
        <v>167.88800000000001</v>
      </c>
      <c r="T616">
        <v>7</v>
      </c>
      <c r="U616">
        <v>0.2</v>
      </c>
      <c r="V616">
        <v>14.690199999999997</v>
      </c>
    </row>
    <row r="617" spans="1:22" x14ac:dyDescent="0.3">
      <c r="A617">
        <v>7691</v>
      </c>
      <c r="B617" t="s">
        <v>9605</v>
      </c>
      <c r="C617">
        <v>2014</v>
      </c>
      <c r="D617" s="21">
        <v>41836</v>
      </c>
      <c r="E617" s="21">
        <v>41838</v>
      </c>
      <c r="F617" t="s">
        <v>188</v>
      </c>
      <c r="G617" t="s">
        <v>5300</v>
      </c>
      <c r="H617" t="s">
        <v>5301</v>
      </c>
      <c r="I617" t="s">
        <v>41</v>
      </c>
      <c r="J617" t="s">
        <v>27</v>
      </c>
      <c r="K617" t="s">
        <v>4350</v>
      </c>
      <c r="L617" t="s">
        <v>319</v>
      </c>
      <c r="M617">
        <v>23434</v>
      </c>
      <c r="N617" t="s">
        <v>30</v>
      </c>
      <c r="O617" t="s">
        <v>1225</v>
      </c>
      <c r="P617" t="s">
        <v>32</v>
      </c>
      <c r="Q617" t="s">
        <v>56</v>
      </c>
      <c r="R617" t="s">
        <v>1226</v>
      </c>
      <c r="S617">
        <v>872.94</v>
      </c>
      <c r="T617">
        <v>3</v>
      </c>
      <c r="U617">
        <v>0</v>
      </c>
      <c r="V617">
        <v>157.12919999999997</v>
      </c>
    </row>
    <row r="618" spans="1:22" x14ac:dyDescent="0.3">
      <c r="A618">
        <v>617</v>
      </c>
      <c r="B618" t="s">
        <v>2040</v>
      </c>
      <c r="C618">
        <v>2014</v>
      </c>
      <c r="D618" s="21">
        <v>41870</v>
      </c>
      <c r="E618" s="21">
        <v>41875</v>
      </c>
      <c r="F618" t="s">
        <v>23</v>
      </c>
      <c r="G618" t="s">
        <v>2041</v>
      </c>
      <c r="H618" t="s">
        <v>2042</v>
      </c>
      <c r="I618" t="s">
        <v>41</v>
      </c>
      <c r="J618" t="s">
        <v>27</v>
      </c>
      <c r="K618" t="s">
        <v>266</v>
      </c>
      <c r="L618" t="s">
        <v>267</v>
      </c>
      <c r="M618">
        <v>10011</v>
      </c>
      <c r="N618" t="s">
        <v>148</v>
      </c>
      <c r="O618" t="s">
        <v>2043</v>
      </c>
      <c r="P618" t="s">
        <v>32</v>
      </c>
      <c r="Q618" t="s">
        <v>65</v>
      </c>
      <c r="R618" t="s">
        <v>2044</v>
      </c>
      <c r="S618">
        <v>40.479999999999997</v>
      </c>
      <c r="T618">
        <v>2</v>
      </c>
      <c r="U618">
        <v>0</v>
      </c>
      <c r="V618">
        <v>15.787199999999999</v>
      </c>
    </row>
    <row r="619" spans="1:22" x14ac:dyDescent="0.3">
      <c r="A619">
        <v>618</v>
      </c>
      <c r="B619" t="s">
        <v>2040</v>
      </c>
      <c r="C619">
        <v>2014</v>
      </c>
      <c r="D619" s="21">
        <v>41870</v>
      </c>
      <c r="E619" s="21">
        <v>41875</v>
      </c>
      <c r="F619" t="s">
        <v>23</v>
      </c>
      <c r="G619" t="s">
        <v>2041</v>
      </c>
      <c r="H619" t="s">
        <v>2042</v>
      </c>
      <c r="I619" t="s">
        <v>41</v>
      </c>
      <c r="J619" t="s">
        <v>27</v>
      </c>
      <c r="K619" t="s">
        <v>266</v>
      </c>
      <c r="L619" t="s">
        <v>267</v>
      </c>
      <c r="M619">
        <v>10011</v>
      </c>
      <c r="N619" t="s">
        <v>148</v>
      </c>
      <c r="O619" t="s">
        <v>2045</v>
      </c>
      <c r="P619" t="s">
        <v>32</v>
      </c>
      <c r="Q619" t="s">
        <v>65</v>
      </c>
      <c r="R619" t="s">
        <v>2046</v>
      </c>
      <c r="S619">
        <v>9.94</v>
      </c>
      <c r="T619">
        <v>2</v>
      </c>
      <c r="U619">
        <v>0</v>
      </c>
      <c r="V619">
        <v>3.0813999999999995</v>
      </c>
    </row>
    <row r="620" spans="1:22" x14ac:dyDescent="0.3">
      <c r="A620">
        <v>7687</v>
      </c>
      <c r="B620" t="s">
        <v>9602</v>
      </c>
      <c r="C620">
        <v>2013</v>
      </c>
      <c r="D620" s="21">
        <v>41604</v>
      </c>
      <c r="E620" s="21">
        <v>41608</v>
      </c>
      <c r="F620" t="s">
        <v>50</v>
      </c>
      <c r="G620" t="s">
        <v>1532</v>
      </c>
      <c r="H620" t="s">
        <v>1533</v>
      </c>
      <c r="I620" t="s">
        <v>41</v>
      </c>
      <c r="J620" t="s">
        <v>27</v>
      </c>
      <c r="K620" t="s">
        <v>328</v>
      </c>
      <c r="L620" t="s">
        <v>238</v>
      </c>
      <c r="M620">
        <v>49201</v>
      </c>
      <c r="N620" t="s">
        <v>105</v>
      </c>
      <c r="O620" t="s">
        <v>2400</v>
      </c>
      <c r="P620" t="s">
        <v>32</v>
      </c>
      <c r="Q620" t="s">
        <v>56</v>
      </c>
      <c r="R620" t="s">
        <v>2401</v>
      </c>
      <c r="S620">
        <v>1568.61</v>
      </c>
      <c r="T620">
        <v>9</v>
      </c>
      <c r="U620">
        <v>0</v>
      </c>
      <c r="V620">
        <v>329.40809999999999</v>
      </c>
    </row>
    <row r="621" spans="1:22" x14ac:dyDescent="0.3">
      <c r="A621">
        <v>7682</v>
      </c>
      <c r="B621" t="s">
        <v>9599</v>
      </c>
      <c r="C621">
        <v>2011</v>
      </c>
      <c r="D621" s="21">
        <v>40908</v>
      </c>
      <c r="E621" s="21">
        <v>40915</v>
      </c>
      <c r="F621" t="s">
        <v>50</v>
      </c>
      <c r="G621" t="s">
        <v>3814</v>
      </c>
      <c r="H621" t="s">
        <v>3815</v>
      </c>
      <c r="I621" t="s">
        <v>102</v>
      </c>
      <c r="J621" t="s">
        <v>27</v>
      </c>
      <c r="K621" t="s">
        <v>3577</v>
      </c>
      <c r="L621" t="s">
        <v>1399</v>
      </c>
      <c r="M621">
        <v>2908</v>
      </c>
      <c r="N621" t="s">
        <v>148</v>
      </c>
      <c r="O621" t="s">
        <v>203</v>
      </c>
      <c r="P621" t="s">
        <v>32</v>
      </c>
      <c r="Q621" t="s">
        <v>36</v>
      </c>
      <c r="R621" t="s">
        <v>204</v>
      </c>
      <c r="S621">
        <v>605.88</v>
      </c>
      <c r="T621">
        <v>6</v>
      </c>
      <c r="U621">
        <v>0</v>
      </c>
      <c r="V621">
        <v>151.47000000000003</v>
      </c>
    </row>
    <row r="622" spans="1:22" x14ac:dyDescent="0.3">
      <c r="A622">
        <v>621</v>
      </c>
      <c r="B622" t="s">
        <v>2040</v>
      </c>
      <c r="C622">
        <v>2014</v>
      </c>
      <c r="D622" s="21">
        <v>41870</v>
      </c>
      <c r="E622" s="21">
        <v>41875</v>
      </c>
      <c r="F622" t="s">
        <v>23</v>
      </c>
      <c r="G622" t="s">
        <v>2041</v>
      </c>
      <c r="H622" t="s">
        <v>2042</v>
      </c>
      <c r="I622" t="s">
        <v>41</v>
      </c>
      <c r="J622" t="s">
        <v>27</v>
      </c>
      <c r="K622" t="s">
        <v>266</v>
      </c>
      <c r="L622" t="s">
        <v>267</v>
      </c>
      <c r="M622">
        <v>10011</v>
      </c>
      <c r="N622" t="s">
        <v>148</v>
      </c>
      <c r="O622" t="s">
        <v>607</v>
      </c>
      <c r="P622" t="s">
        <v>32</v>
      </c>
      <c r="Q622" t="s">
        <v>65</v>
      </c>
      <c r="R622" t="s">
        <v>608</v>
      </c>
      <c r="S622">
        <v>88.02</v>
      </c>
      <c r="T622">
        <v>3</v>
      </c>
      <c r="U622">
        <v>0</v>
      </c>
      <c r="V622">
        <v>27.286199999999994</v>
      </c>
    </row>
    <row r="623" spans="1:22" x14ac:dyDescent="0.3">
      <c r="A623">
        <v>7681</v>
      </c>
      <c r="B623" t="s">
        <v>9599</v>
      </c>
      <c r="C623">
        <v>2011</v>
      </c>
      <c r="D623" s="21">
        <v>40908</v>
      </c>
      <c r="E623" s="21">
        <v>40915</v>
      </c>
      <c r="F623" t="s">
        <v>50</v>
      </c>
      <c r="G623" t="s">
        <v>3814</v>
      </c>
      <c r="H623" t="s">
        <v>3815</v>
      </c>
      <c r="I623" t="s">
        <v>102</v>
      </c>
      <c r="J623" t="s">
        <v>27</v>
      </c>
      <c r="K623" t="s">
        <v>3577</v>
      </c>
      <c r="L623" t="s">
        <v>1399</v>
      </c>
      <c r="M623">
        <v>2908</v>
      </c>
      <c r="N623" t="s">
        <v>148</v>
      </c>
      <c r="O623" t="s">
        <v>4209</v>
      </c>
      <c r="P623" t="s">
        <v>32</v>
      </c>
      <c r="Q623" t="s">
        <v>33</v>
      </c>
      <c r="R623" t="s">
        <v>4210</v>
      </c>
      <c r="S623">
        <v>341.96</v>
      </c>
      <c r="T623">
        <v>2</v>
      </c>
      <c r="U623">
        <v>0</v>
      </c>
      <c r="V623">
        <v>78.650800000000004</v>
      </c>
    </row>
    <row r="624" spans="1:22" x14ac:dyDescent="0.3">
      <c r="A624">
        <v>623</v>
      </c>
      <c r="B624" t="s">
        <v>2056</v>
      </c>
      <c r="C624">
        <v>2012</v>
      </c>
      <c r="D624" s="21">
        <v>41242</v>
      </c>
      <c r="E624" s="21">
        <v>41246</v>
      </c>
      <c r="F624" t="s">
        <v>50</v>
      </c>
      <c r="G624" t="s">
        <v>2057</v>
      </c>
      <c r="H624" t="s">
        <v>2058</v>
      </c>
      <c r="I624" t="s">
        <v>41</v>
      </c>
      <c r="J624" t="s">
        <v>27</v>
      </c>
      <c r="K624" t="s">
        <v>2059</v>
      </c>
      <c r="L624" t="s">
        <v>238</v>
      </c>
      <c r="M624">
        <v>48126</v>
      </c>
      <c r="N624" t="s">
        <v>105</v>
      </c>
      <c r="O624" t="s">
        <v>2060</v>
      </c>
      <c r="P624" t="s">
        <v>32</v>
      </c>
      <c r="Q624" t="s">
        <v>36</v>
      </c>
      <c r="R624" t="s">
        <v>2061</v>
      </c>
      <c r="S624">
        <v>301.95999999999998</v>
      </c>
      <c r="T624">
        <v>2</v>
      </c>
      <c r="U624">
        <v>0</v>
      </c>
      <c r="V624">
        <v>87.568399999999968</v>
      </c>
    </row>
    <row r="625" spans="1:22" x14ac:dyDescent="0.3">
      <c r="A625">
        <v>7675</v>
      </c>
      <c r="B625" t="s">
        <v>9594</v>
      </c>
      <c r="C625">
        <v>2012</v>
      </c>
      <c r="D625" s="21">
        <v>41240</v>
      </c>
      <c r="E625" s="21">
        <v>41242</v>
      </c>
      <c r="F625" t="s">
        <v>23</v>
      </c>
      <c r="G625" t="s">
        <v>182</v>
      </c>
      <c r="H625" t="s">
        <v>183</v>
      </c>
      <c r="I625" t="s">
        <v>102</v>
      </c>
      <c r="J625" t="s">
        <v>27</v>
      </c>
      <c r="K625" t="s">
        <v>4096</v>
      </c>
      <c r="L625" t="s">
        <v>1245</v>
      </c>
      <c r="M625">
        <v>2149</v>
      </c>
      <c r="N625" t="s">
        <v>148</v>
      </c>
      <c r="O625" t="s">
        <v>3489</v>
      </c>
      <c r="P625" t="s">
        <v>32</v>
      </c>
      <c r="Q625" t="s">
        <v>56</v>
      </c>
      <c r="R625" t="s">
        <v>3490</v>
      </c>
      <c r="S625">
        <v>446.06799999999998</v>
      </c>
      <c r="T625">
        <v>4</v>
      </c>
      <c r="U625">
        <v>0.3</v>
      </c>
      <c r="V625">
        <v>0</v>
      </c>
    </row>
    <row r="626" spans="1:22" x14ac:dyDescent="0.3">
      <c r="A626">
        <v>7673</v>
      </c>
      <c r="B626" t="s">
        <v>9594</v>
      </c>
      <c r="C626">
        <v>2012</v>
      </c>
      <c r="D626" s="21">
        <v>41240</v>
      </c>
      <c r="E626" s="21">
        <v>41242</v>
      </c>
      <c r="F626" t="s">
        <v>23</v>
      </c>
      <c r="G626" t="s">
        <v>182</v>
      </c>
      <c r="H626" t="s">
        <v>183</v>
      </c>
      <c r="I626" t="s">
        <v>102</v>
      </c>
      <c r="J626" t="s">
        <v>27</v>
      </c>
      <c r="K626" t="s">
        <v>4096</v>
      </c>
      <c r="L626" t="s">
        <v>1245</v>
      </c>
      <c r="M626">
        <v>2149</v>
      </c>
      <c r="N626" t="s">
        <v>148</v>
      </c>
      <c r="O626" t="s">
        <v>9595</v>
      </c>
      <c r="P626" t="s">
        <v>32</v>
      </c>
      <c r="Q626" t="s">
        <v>65</v>
      </c>
      <c r="R626" t="s">
        <v>9596</v>
      </c>
      <c r="S626">
        <v>38.97</v>
      </c>
      <c r="T626">
        <v>3</v>
      </c>
      <c r="U626">
        <v>0</v>
      </c>
      <c r="V626">
        <v>4.6763999999999992</v>
      </c>
    </row>
    <row r="627" spans="1:22" x14ac:dyDescent="0.3">
      <c r="A627">
        <v>7672</v>
      </c>
      <c r="B627" t="s">
        <v>9594</v>
      </c>
      <c r="C627">
        <v>2012</v>
      </c>
      <c r="D627" s="21">
        <v>41240</v>
      </c>
      <c r="E627" s="21">
        <v>41242</v>
      </c>
      <c r="F627" t="s">
        <v>23</v>
      </c>
      <c r="G627" t="s">
        <v>182</v>
      </c>
      <c r="H627" t="s">
        <v>183</v>
      </c>
      <c r="I627" t="s">
        <v>102</v>
      </c>
      <c r="J627" t="s">
        <v>27</v>
      </c>
      <c r="K627" t="s">
        <v>4096</v>
      </c>
      <c r="L627" t="s">
        <v>1245</v>
      </c>
      <c r="M627">
        <v>2149</v>
      </c>
      <c r="N627" t="s">
        <v>148</v>
      </c>
      <c r="O627" t="s">
        <v>6559</v>
      </c>
      <c r="P627" t="s">
        <v>32</v>
      </c>
      <c r="Q627" t="s">
        <v>33</v>
      </c>
      <c r="R627" t="s">
        <v>6560</v>
      </c>
      <c r="S627">
        <v>170.98</v>
      </c>
      <c r="T627">
        <v>1</v>
      </c>
      <c r="U627">
        <v>0</v>
      </c>
      <c r="V627">
        <v>32.486199999999997</v>
      </c>
    </row>
    <row r="628" spans="1:22" x14ac:dyDescent="0.3">
      <c r="A628">
        <v>627</v>
      </c>
      <c r="B628" t="s">
        <v>2066</v>
      </c>
      <c r="C628">
        <v>2014</v>
      </c>
      <c r="D628" s="21">
        <v>41898</v>
      </c>
      <c r="E628" s="21">
        <v>41902</v>
      </c>
      <c r="F628" t="s">
        <v>50</v>
      </c>
      <c r="G628" t="s">
        <v>2067</v>
      </c>
      <c r="H628" t="s">
        <v>2068</v>
      </c>
      <c r="I628" t="s">
        <v>102</v>
      </c>
      <c r="J628" t="s">
        <v>27</v>
      </c>
      <c r="K628" t="s">
        <v>266</v>
      </c>
      <c r="L628" t="s">
        <v>267</v>
      </c>
      <c r="M628">
        <v>10009</v>
      </c>
      <c r="N628" t="s">
        <v>148</v>
      </c>
      <c r="O628" t="s">
        <v>2069</v>
      </c>
      <c r="P628" t="s">
        <v>32</v>
      </c>
      <c r="Q628" t="s">
        <v>65</v>
      </c>
      <c r="R628" t="s">
        <v>2070</v>
      </c>
      <c r="S628">
        <v>35.56</v>
      </c>
      <c r="T628">
        <v>7</v>
      </c>
      <c r="U628">
        <v>0</v>
      </c>
      <c r="V628">
        <v>12.090399999999999</v>
      </c>
    </row>
    <row r="629" spans="1:22" x14ac:dyDescent="0.3">
      <c r="A629">
        <v>7665</v>
      </c>
      <c r="B629" t="s">
        <v>9592</v>
      </c>
      <c r="C629">
        <v>2011</v>
      </c>
      <c r="D629" s="21">
        <v>40838</v>
      </c>
      <c r="E629" s="21">
        <v>40842</v>
      </c>
      <c r="F629" t="s">
        <v>50</v>
      </c>
      <c r="G629" t="s">
        <v>5635</v>
      </c>
      <c r="H629" t="s">
        <v>5636</v>
      </c>
      <c r="I629" t="s">
        <v>41</v>
      </c>
      <c r="J629" t="s">
        <v>27</v>
      </c>
      <c r="K629" t="s">
        <v>2422</v>
      </c>
      <c r="L629" t="s">
        <v>736</v>
      </c>
      <c r="M629">
        <v>71111</v>
      </c>
      <c r="N629" t="s">
        <v>30</v>
      </c>
      <c r="O629" t="s">
        <v>6546</v>
      </c>
      <c r="P629" t="s">
        <v>32</v>
      </c>
      <c r="Q629" t="s">
        <v>65</v>
      </c>
      <c r="R629" t="s">
        <v>6547</v>
      </c>
      <c r="S629">
        <v>129.91999999999999</v>
      </c>
      <c r="T629">
        <v>4</v>
      </c>
      <c r="U629">
        <v>0</v>
      </c>
      <c r="V629">
        <v>10.393599999999992</v>
      </c>
    </row>
    <row r="630" spans="1:22" x14ac:dyDescent="0.3">
      <c r="A630">
        <v>7661</v>
      </c>
      <c r="B630" t="s">
        <v>9589</v>
      </c>
      <c r="C630">
        <v>2011</v>
      </c>
      <c r="D630" s="21">
        <v>40551</v>
      </c>
      <c r="E630" s="21">
        <v>40556</v>
      </c>
      <c r="F630" t="s">
        <v>50</v>
      </c>
      <c r="G630" t="s">
        <v>7550</v>
      </c>
      <c r="H630" t="s">
        <v>7551</v>
      </c>
      <c r="I630" t="s">
        <v>26</v>
      </c>
      <c r="J630" t="s">
        <v>27</v>
      </c>
      <c r="K630" t="s">
        <v>1681</v>
      </c>
      <c r="L630" t="s">
        <v>104</v>
      </c>
      <c r="M630">
        <v>77340</v>
      </c>
      <c r="N630" t="s">
        <v>105</v>
      </c>
      <c r="O630" t="s">
        <v>1714</v>
      </c>
      <c r="P630" t="s">
        <v>32</v>
      </c>
      <c r="Q630" t="s">
        <v>65</v>
      </c>
      <c r="R630" t="s">
        <v>1715</v>
      </c>
      <c r="S630">
        <v>76.728000000000009</v>
      </c>
      <c r="T630">
        <v>3</v>
      </c>
      <c r="U630">
        <v>0.6</v>
      </c>
      <c r="V630">
        <v>-53.709599999999988</v>
      </c>
    </row>
    <row r="631" spans="1:22" x14ac:dyDescent="0.3">
      <c r="A631">
        <v>7658</v>
      </c>
      <c r="B631" t="s">
        <v>9586</v>
      </c>
      <c r="C631">
        <v>2011</v>
      </c>
      <c r="D631" s="21">
        <v>40648</v>
      </c>
      <c r="E631" s="21">
        <v>40648</v>
      </c>
      <c r="F631" t="s">
        <v>1290</v>
      </c>
      <c r="G631" t="s">
        <v>301</v>
      </c>
      <c r="H631" t="s">
        <v>302</v>
      </c>
      <c r="I631" t="s">
        <v>102</v>
      </c>
      <c r="J631" t="s">
        <v>27</v>
      </c>
      <c r="K631" t="s">
        <v>42</v>
      </c>
      <c r="L631" t="s">
        <v>43</v>
      </c>
      <c r="M631">
        <v>90049</v>
      </c>
      <c r="N631" t="s">
        <v>44</v>
      </c>
      <c r="O631" t="s">
        <v>1082</v>
      </c>
      <c r="P631" t="s">
        <v>32</v>
      </c>
      <c r="Q631" t="s">
        <v>65</v>
      </c>
      <c r="R631" t="s">
        <v>1083</v>
      </c>
      <c r="S631">
        <v>187.76</v>
      </c>
      <c r="T631">
        <v>4</v>
      </c>
      <c r="U631">
        <v>0</v>
      </c>
      <c r="V631">
        <v>76.9816</v>
      </c>
    </row>
    <row r="632" spans="1:22" x14ac:dyDescent="0.3">
      <c r="A632">
        <v>7655</v>
      </c>
      <c r="B632" t="s">
        <v>9585</v>
      </c>
      <c r="C632">
        <v>2012</v>
      </c>
      <c r="D632" s="21">
        <v>41243</v>
      </c>
      <c r="E632" s="21">
        <v>41245</v>
      </c>
      <c r="F632" t="s">
        <v>23</v>
      </c>
      <c r="G632" t="s">
        <v>5570</v>
      </c>
      <c r="H632" t="s">
        <v>5571</v>
      </c>
      <c r="I632" t="s">
        <v>26</v>
      </c>
      <c r="J632" t="s">
        <v>27</v>
      </c>
      <c r="K632" t="s">
        <v>1391</v>
      </c>
      <c r="L632" t="s">
        <v>1392</v>
      </c>
      <c r="M632">
        <v>89115</v>
      </c>
      <c r="N632" t="s">
        <v>44</v>
      </c>
      <c r="O632" t="s">
        <v>7792</v>
      </c>
      <c r="P632" t="s">
        <v>32</v>
      </c>
      <c r="Q632" t="s">
        <v>65</v>
      </c>
      <c r="R632" t="s">
        <v>7793</v>
      </c>
      <c r="S632">
        <v>80.959999999999994</v>
      </c>
      <c r="T632">
        <v>4</v>
      </c>
      <c r="U632">
        <v>0</v>
      </c>
      <c r="V632">
        <v>29.145599999999995</v>
      </c>
    </row>
    <row r="633" spans="1:22" x14ac:dyDescent="0.3">
      <c r="A633">
        <v>7650</v>
      </c>
      <c r="B633" t="s">
        <v>9580</v>
      </c>
      <c r="C633">
        <v>2012</v>
      </c>
      <c r="D633" s="21">
        <v>41270</v>
      </c>
      <c r="E633" s="21">
        <v>41274</v>
      </c>
      <c r="F633" t="s">
        <v>50</v>
      </c>
      <c r="G633" t="s">
        <v>910</v>
      </c>
      <c r="H633" t="s">
        <v>911</v>
      </c>
      <c r="I633" t="s">
        <v>41</v>
      </c>
      <c r="J633" t="s">
        <v>27</v>
      </c>
      <c r="K633" t="s">
        <v>5178</v>
      </c>
      <c r="L633" t="s">
        <v>498</v>
      </c>
      <c r="M633">
        <v>43302</v>
      </c>
      <c r="N633" t="s">
        <v>148</v>
      </c>
      <c r="O633" t="s">
        <v>2880</v>
      </c>
      <c r="P633" t="s">
        <v>32</v>
      </c>
      <c r="Q633" t="s">
        <v>56</v>
      </c>
      <c r="R633" t="s">
        <v>2881</v>
      </c>
      <c r="S633">
        <v>1548.9900000000002</v>
      </c>
      <c r="T633">
        <v>9</v>
      </c>
      <c r="U633">
        <v>0.4</v>
      </c>
      <c r="V633">
        <v>-464.69700000000012</v>
      </c>
    </row>
    <row r="634" spans="1:22" x14ac:dyDescent="0.3">
      <c r="A634">
        <v>7649</v>
      </c>
      <c r="B634" t="s">
        <v>9579</v>
      </c>
      <c r="C634">
        <v>2013</v>
      </c>
      <c r="D634" s="21">
        <v>41349</v>
      </c>
      <c r="E634" s="21">
        <v>41350</v>
      </c>
      <c r="F634" t="s">
        <v>188</v>
      </c>
      <c r="G634" t="s">
        <v>6751</v>
      </c>
      <c r="H634" t="s">
        <v>6752</v>
      </c>
      <c r="I634" t="s">
        <v>41</v>
      </c>
      <c r="J634" t="s">
        <v>27</v>
      </c>
      <c r="K634" t="s">
        <v>127</v>
      </c>
      <c r="L634" t="s">
        <v>43</v>
      </c>
      <c r="M634">
        <v>94110</v>
      </c>
      <c r="N634" t="s">
        <v>44</v>
      </c>
      <c r="O634" t="s">
        <v>3036</v>
      </c>
      <c r="P634" t="s">
        <v>32</v>
      </c>
      <c r="Q634" t="s">
        <v>36</v>
      </c>
      <c r="R634" t="s">
        <v>3037</v>
      </c>
      <c r="S634">
        <v>1352.0320000000002</v>
      </c>
      <c r="T634">
        <v>4</v>
      </c>
      <c r="U634">
        <v>0.2</v>
      </c>
      <c r="V634">
        <v>84.501999999999953</v>
      </c>
    </row>
    <row r="635" spans="1:22" x14ac:dyDescent="0.3">
      <c r="A635">
        <v>7646</v>
      </c>
      <c r="B635" t="s">
        <v>9577</v>
      </c>
      <c r="C635">
        <v>2012</v>
      </c>
      <c r="D635" s="21">
        <v>41004</v>
      </c>
      <c r="E635" s="21">
        <v>41010</v>
      </c>
      <c r="F635" t="s">
        <v>50</v>
      </c>
      <c r="G635" t="s">
        <v>6012</v>
      </c>
      <c r="H635" t="s">
        <v>6013</v>
      </c>
      <c r="I635" t="s">
        <v>41</v>
      </c>
      <c r="J635" t="s">
        <v>27</v>
      </c>
      <c r="K635" t="s">
        <v>42</v>
      </c>
      <c r="L635" t="s">
        <v>43</v>
      </c>
      <c r="M635">
        <v>90036</v>
      </c>
      <c r="N635" t="s">
        <v>44</v>
      </c>
      <c r="O635" t="s">
        <v>3400</v>
      </c>
      <c r="P635" t="s">
        <v>32</v>
      </c>
      <c r="Q635" t="s">
        <v>36</v>
      </c>
      <c r="R635" t="s">
        <v>3401</v>
      </c>
      <c r="S635">
        <v>892.22400000000005</v>
      </c>
      <c r="T635">
        <v>3</v>
      </c>
      <c r="U635">
        <v>0.2</v>
      </c>
      <c r="V635">
        <v>89.222400000000022</v>
      </c>
    </row>
    <row r="636" spans="1:22" x14ac:dyDescent="0.3">
      <c r="A636">
        <v>7640</v>
      </c>
      <c r="B636" t="s">
        <v>9573</v>
      </c>
      <c r="C636">
        <v>2014</v>
      </c>
      <c r="D636" s="21">
        <v>41701</v>
      </c>
      <c r="E636" s="21">
        <v>41707</v>
      </c>
      <c r="F636" t="s">
        <v>50</v>
      </c>
      <c r="G636" t="s">
        <v>5168</v>
      </c>
      <c r="H636" t="s">
        <v>5169</v>
      </c>
      <c r="I636" t="s">
        <v>41</v>
      </c>
      <c r="J636" t="s">
        <v>27</v>
      </c>
      <c r="K636" t="s">
        <v>606</v>
      </c>
      <c r="L636" t="s">
        <v>245</v>
      </c>
      <c r="M636">
        <v>19711</v>
      </c>
      <c r="N636" t="s">
        <v>148</v>
      </c>
      <c r="O636" t="s">
        <v>6313</v>
      </c>
      <c r="P636" t="s">
        <v>32</v>
      </c>
      <c r="Q636" t="s">
        <v>33</v>
      </c>
      <c r="R636" t="s">
        <v>6314</v>
      </c>
      <c r="S636">
        <v>441.96</v>
      </c>
      <c r="T636">
        <v>2</v>
      </c>
      <c r="U636">
        <v>0</v>
      </c>
      <c r="V636">
        <v>101.6508</v>
      </c>
    </row>
    <row r="637" spans="1:22" x14ac:dyDescent="0.3">
      <c r="A637">
        <v>636</v>
      </c>
      <c r="B637" t="s">
        <v>2091</v>
      </c>
      <c r="C637">
        <v>2012</v>
      </c>
      <c r="D637" s="21">
        <v>41186</v>
      </c>
      <c r="E637" s="21">
        <v>41191</v>
      </c>
      <c r="F637" t="s">
        <v>23</v>
      </c>
      <c r="G637" t="s">
        <v>2092</v>
      </c>
      <c r="H637" t="s">
        <v>2093</v>
      </c>
      <c r="I637" t="s">
        <v>41</v>
      </c>
      <c r="J637" t="s">
        <v>27</v>
      </c>
      <c r="K637" t="s">
        <v>2094</v>
      </c>
      <c r="L637" t="s">
        <v>1272</v>
      </c>
      <c r="M637">
        <v>31088</v>
      </c>
      <c r="N637" t="s">
        <v>30</v>
      </c>
      <c r="O637" t="s">
        <v>2095</v>
      </c>
      <c r="P637" t="s">
        <v>32</v>
      </c>
      <c r="Q637" t="s">
        <v>36</v>
      </c>
      <c r="R637" t="s">
        <v>2096</v>
      </c>
      <c r="S637">
        <v>392.93999999999994</v>
      </c>
      <c r="T637">
        <v>3</v>
      </c>
      <c r="U637">
        <v>0</v>
      </c>
      <c r="V637">
        <v>43.223399999999984</v>
      </c>
    </row>
    <row r="638" spans="1:22" x14ac:dyDescent="0.3">
      <c r="A638">
        <v>7637</v>
      </c>
      <c r="B638" t="s">
        <v>9572</v>
      </c>
      <c r="C638">
        <v>2014</v>
      </c>
      <c r="D638" s="21">
        <v>42003</v>
      </c>
      <c r="E638" s="21">
        <v>42006</v>
      </c>
      <c r="F638" t="s">
        <v>23</v>
      </c>
      <c r="G638" t="s">
        <v>2885</v>
      </c>
      <c r="H638" t="s">
        <v>2886</v>
      </c>
      <c r="I638" t="s">
        <v>26</v>
      </c>
      <c r="J638" t="s">
        <v>27</v>
      </c>
      <c r="K638" t="s">
        <v>1473</v>
      </c>
      <c r="L638" t="s">
        <v>29</v>
      </c>
      <c r="M638">
        <v>40214</v>
      </c>
      <c r="N638" t="s">
        <v>30</v>
      </c>
      <c r="O638" t="s">
        <v>3375</v>
      </c>
      <c r="P638" t="s">
        <v>32</v>
      </c>
      <c r="Q638" t="s">
        <v>36</v>
      </c>
      <c r="R638" t="s">
        <v>3376</v>
      </c>
      <c r="S638">
        <v>258.75</v>
      </c>
      <c r="T638">
        <v>3</v>
      </c>
      <c r="U638">
        <v>0</v>
      </c>
      <c r="V638">
        <v>77.624999999999972</v>
      </c>
    </row>
    <row r="639" spans="1:22" x14ac:dyDescent="0.3">
      <c r="A639">
        <v>7636</v>
      </c>
      <c r="B639" t="s">
        <v>9572</v>
      </c>
      <c r="C639">
        <v>2014</v>
      </c>
      <c r="D639" s="21">
        <v>42003</v>
      </c>
      <c r="E639" s="21">
        <v>42006</v>
      </c>
      <c r="F639" t="s">
        <v>23</v>
      </c>
      <c r="G639" t="s">
        <v>2885</v>
      </c>
      <c r="H639" t="s">
        <v>2886</v>
      </c>
      <c r="I639" t="s">
        <v>26</v>
      </c>
      <c r="J639" t="s">
        <v>27</v>
      </c>
      <c r="K639" t="s">
        <v>1473</v>
      </c>
      <c r="L639" t="s">
        <v>29</v>
      </c>
      <c r="M639">
        <v>40214</v>
      </c>
      <c r="N639" t="s">
        <v>30</v>
      </c>
      <c r="O639" t="s">
        <v>6357</v>
      </c>
      <c r="P639" t="s">
        <v>32</v>
      </c>
      <c r="Q639" t="s">
        <v>36</v>
      </c>
      <c r="R639" t="s">
        <v>6358</v>
      </c>
      <c r="S639">
        <v>300.98</v>
      </c>
      <c r="T639">
        <v>1</v>
      </c>
      <c r="U639">
        <v>0</v>
      </c>
      <c r="V639">
        <v>87.28419999999997</v>
      </c>
    </row>
    <row r="640" spans="1:22" x14ac:dyDescent="0.3">
      <c r="A640">
        <v>639</v>
      </c>
      <c r="B640" t="s">
        <v>2104</v>
      </c>
      <c r="C640">
        <v>2013</v>
      </c>
      <c r="D640" s="21">
        <v>41415</v>
      </c>
      <c r="E640" s="21">
        <v>41420</v>
      </c>
      <c r="F640" t="s">
        <v>50</v>
      </c>
      <c r="G640" t="s">
        <v>440</v>
      </c>
      <c r="H640" t="s">
        <v>441</v>
      </c>
      <c r="I640" t="s">
        <v>102</v>
      </c>
      <c r="J640" t="s">
        <v>27</v>
      </c>
      <c r="K640" t="s">
        <v>2105</v>
      </c>
      <c r="L640" t="s">
        <v>43</v>
      </c>
      <c r="M640">
        <v>94591</v>
      </c>
      <c r="N640" t="s">
        <v>44</v>
      </c>
      <c r="O640" t="s">
        <v>920</v>
      </c>
      <c r="P640" t="s">
        <v>32</v>
      </c>
      <c r="Q640" t="s">
        <v>65</v>
      </c>
      <c r="R640" t="s">
        <v>921</v>
      </c>
      <c r="S640">
        <v>1049.2</v>
      </c>
      <c r="T640">
        <v>5</v>
      </c>
      <c r="U640">
        <v>0</v>
      </c>
      <c r="V640">
        <v>272.79200000000003</v>
      </c>
    </row>
    <row r="641" spans="1:22" x14ac:dyDescent="0.3">
      <c r="A641">
        <v>7633</v>
      </c>
      <c r="B641" t="s">
        <v>9572</v>
      </c>
      <c r="C641">
        <v>2014</v>
      </c>
      <c r="D641" s="21">
        <v>42003</v>
      </c>
      <c r="E641" s="21">
        <v>42006</v>
      </c>
      <c r="F641" t="s">
        <v>23</v>
      </c>
      <c r="G641" t="s">
        <v>2885</v>
      </c>
      <c r="H641" t="s">
        <v>2886</v>
      </c>
      <c r="I641" t="s">
        <v>26</v>
      </c>
      <c r="J641" t="s">
        <v>27</v>
      </c>
      <c r="K641" t="s">
        <v>1473</v>
      </c>
      <c r="L641" t="s">
        <v>29</v>
      </c>
      <c r="M641">
        <v>40214</v>
      </c>
      <c r="N641" t="s">
        <v>30</v>
      </c>
      <c r="O641" t="s">
        <v>1164</v>
      </c>
      <c r="P641" t="s">
        <v>32</v>
      </c>
      <c r="Q641" t="s">
        <v>36</v>
      </c>
      <c r="R641" t="s">
        <v>1165</v>
      </c>
      <c r="S641">
        <v>1207.8399999999999</v>
      </c>
      <c r="T641">
        <v>8</v>
      </c>
      <c r="U641">
        <v>0</v>
      </c>
      <c r="V641">
        <v>314.03840000000002</v>
      </c>
    </row>
    <row r="642" spans="1:22" x14ac:dyDescent="0.3">
      <c r="A642">
        <v>641</v>
      </c>
      <c r="B642" t="s">
        <v>2108</v>
      </c>
      <c r="C642">
        <v>2013</v>
      </c>
      <c r="D642" s="21">
        <v>41627</v>
      </c>
      <c r="E642" s="21">
        <v>41631</v>
      </c>
      <c r="F642" t="s">
        <v>50</v>
      </c>
      <c r="G642" t="s">
        <v>2109</v>
      </c>
      <c r="H642" t="s">
        <v>2110</v>
      </c>
      <c r="I642" t="s">
        <v>41</v>
      </c>
      <c r="J642" t="s">
        <v>27</v>
      </c>
      <c r="K642" t="s">
        <v>409</v>
      </c>
      <c r="L642" t="s">
        <v>229</v>
      </c>
      <c r="M642">
        <v>55407</v>
      </c>
      <c r="N642" t="s">
        <v>105</v>
      </c>
      <c r="O642" t="s">
        <v>2111</v>
      </c>
      <c r="P642" t="s">
        <v>32</v>
      </c>
      <c r="Q642" t="s">
        <v>65</v>
      </c>
      <c r="R642" t="s">
        <v>2112</v>
      </c>
      <c r="S642">
        <v>18.84</v>
      </c>
      <c r="T642">
        <v>3</v>
      </c>
      <c r="U642">
        <v>0</v>
      </c>
      <c r="V642">
        <v>6.0287999999999995</v>
      </c>
    </row>
    <row r="643" spans="1:22" x14ac:dyDescent="0.3">
      <c r="A643">
        <v>7632</v>
      </c>
      <c r="B643" t="s">
        <v>9571</v>
      </c>
      <c r="C643">
        <v>2011</v>
      </c>
      <c r="D643" s="21">
        <v>40632</v>
      </c>
      <c r="E643" s="21">
        <v>40634</v>
      </c>
      <c r="F643" t="s">
        <v>188</v>
      </c>
      <c r="G643" t="s">
        <v>762</v>
      </c>
      <c r="H643" t="s">
        <v>763</v>
      </c>
      <c r="I643" t="s">
        <v>102</v>
      </c>
      <c r="J643" t="s">
        <v>27</v>
      </c>
      <c r="K643" t="s">
        <v>3152</v>
      </c>
      <c r="L643" t="s">
        <v>104</v>
      </c>
      <c r="M643">
        <v>78521</v>
      </c>
      <c r="N643" t="s">
        <v>105</v>
      </c>
      <c r="O643" t="s">
        <v>3102</v>
      </c>
      <c r="P643" t="s">
        <v>32</v>
      </c>
      <c r="Q643" t="s">
        <v>36</v>
      </c>
      <c r="R643" t="s">
        <v>3103</v>
      </c>
      <c r="S643">
        <v>127.30199999999999</v>
      </c>
      <c r="T643">
        <v>7</v>
      </c>
      <c r="U643">
        <v>0.3</v>
      </c>
      <c r="V643">
        <v>-9.0929999999999964</v>
      </c>
    </row>
    <row r="644" spans="1:22" x14ac:dyDescent="0.3">
      <c r="A644">
        <v>7626</v>
      </c>
      <c r="B644" t="s">
        <v>9569</v>
      </c>
      <c r="C644">
        <v>2012</v>
      </c>
      <c r="D644" s="21">
        <v>41052</v>
      </c>
      <c r="E644" s="21">
        <v>41056</v>
      </c>
      <c r="F644" t="s">
        <v>23</v>
      </c>
      <c r="G644" t="s">
        <v>1162</v>
      </c>
      <c r="H644" t="s">
        <v>1163</v>
      </c>
      <c r="I644" t="s">
        <v>102</v>
      </c>
      <c r="J644" t="s">
        <v>27</v>
      </c>
      <c r="K644" t="s">
        <v>880</v>
      </c>
      <c r="L644" t="s">
        <v>238</v>
      </c>
      <c r="M644">
        <v>48234</v>
      </c>
      <c r="N644" t="s">
        <v>105</v>
      </c>
      <c r="O644" t="s">
        <v>3505</v>
      </c>
      <c r="P644" t="s">
        <v>32</v>
      </c>
      <c r="Q644" t="s">
        <v>65</v>
      </c>
      <c r="R644" t="s">
        <v>3506</v>
      </c>
      <c r="S644">
        <v>75.33</v>
      </c>
      <c r="T644">
        <v>9</v>
      </c>
      <c r="U644">
        <v>0</v>
      </c>
      <c r="V644">
        <v>19.585799999999999</v>
      </c>
    </row>
    <row r="645" spans="1:22" x14ac:dyDescent="0.3">
      <c r="A645">
        <v>7622</v>
      </c>
      <c r="B645" t="s">
        <v>9567</v>
      </c>
      <c r="C645">
        <v>2011</v>
      </c>
      <c r="D645" s="21">
        <v>40872</v>
      </c>
      <c r="E645" s="21">
        <v>40876</v>
      </c>
      <c r="F645" t="s">
        <v>50</v>
      </c>
      <c r="G645" t="s">
        <v>5081</v>
      </c>
      <c r="H645" t="s">
        <v>5082</v>
      </c>
      <c r="I645" t="s">
        <v>26</v>
      </c>
      <c r="J645" t="s">
        <v>27</v>
      </c>
      <c r="K645" t="s">
        <v>42</v>
      </c>
      <c r="L645" t="s">
        <v>43</v>
      </c>
      <c r="M645">
        <v>90004</v>
      </c>
      <c r="N645" t="s">
        <v>44</v>
      </c>
      <c r="O645" t="s">
        <v>2455</v>
      </c>
      <c r="P645" t="s">
        <v>32</v>
      </c>
      <c r="Q645" t="s">
        <v>36</v>
      </c>
      <c r="R645" t="s">
        <v>2456</v>
      </c>
      <c r="S645">
        <v>725.34400000000005</v>
      </c>
      <c r="T645">
        <v>4</v>
      </c>
      <c r="U645">
        <v>0.2</v>
      </c>
      <c r="V645">
        <v>54.400800000000004</v>
      </c>
    </row>
    <row r="646" spans="1:22" x14ac:dyDescent="0.3">
      <c r="A646">
        <v>7619</v>
      </c>
      <c r="B646" t="s">
        <v>9566</v>
      </c>
      <c r="C646">
        <v>2014</v>
      </c>
      <c r="D646" s="21">
        <v>41940</v>
      </c>
      <c r="E646" s="21">
        <v>41942</v>
      </c>
      <c r="F646" t="s">
        <v>188</v>
      </c>
      <c r="G646" t="s">
        <v>4086</v>
      </c>
      <c r="H646" t="s">
        <v>4087</v>
      </c>
      <c r="I646" t="s">
        <v>41</v>
      </c>
      <c r="J646" t="s">
        <v>27</v>
      </c>
      <c r="K646" t="s">
        <v>42</v>
      </c>
      <c r="L646" t="s">
        <v>43</v>
      </c>
      <c r="M646">
        <v>90032</v>
      </c>
      <c r="N646" t="s">
        <v>44</v>
      </c>
      <c r="O646" t="s">
        <v>80</v>
      </c>
      <c r="P646" t="s">
        <v>32</v>
      </c>
      <c r="Q646" t="s">
        <v>56</v>
      </c>
      <c r="R646" t="s">
        <v>81</v>
      </c>
      <c r="S646">
        <v>189.57600000000002</v>
      </c>
      <c r="T646">
        <v>1</v>
      </c>
      <c r="U646">
        <v>0.2</v>
      </c>
      <c r="V646">
        <v>9.4787999999999784</v>
      </c>
    </row>
    <row r="647" spans="1:22" x14ac:dyDescent="0.3">
      <c r="A647">
        <v>7615</v>
      </c>
      <c r="B647" t="s">
        <v>9563</v>
      </c>
      <c r="C647">
        <v>2012</v>
      </c>
      <c r="D647" s="21">
        <v>41145</v>
      </c>
      <c r="E647" s="21">
        <v>41149</v>
      </c>
      <c r="F647" t="s">
        <v>23</v>
      </c>
      <c r="G647" t="s">
        <v>5523</v>
      </c>
      <c r="H647" t="s">
        <v>5524</v>
      </c>
      <c r="I647" t="s">
        <v>26</v>
      </c>
      <c r="J647" t="s">
        <v>27</v>
      </c>
      <c r="K647" t="s">
        <v>266</v>
      </c>
      <c r="L647" t="s">
        <v>267</v>
      </c>
      <c r="M647">
        <v>10035</v>
      </c>
      <c r="N647" t="s">
        <v>148</v>
      </c>
      <c r="O647" t="s">
        <v>2045</v>
      </c>
      <c r="P647" t="s">
        <v>32</v>
      </c>
      <c r="Q647" t="s">
        <v>65</v>
      </c>
      <c r="R647" t="s">
        <v>2046</v>
      </c>
      <c r="S647">
        <v>14.91</v>
      </c>
      <c r="T647">
        <v>3</v>
      </c>
      <c r="U647">
        <v>0</v>
      </c>
      <c r="V647">
        <v>4.6220999999999997</v>
      </c>
    </row>
    <row r="648" spans="1:22" x14ac:dyDescent="0.3">
      <c r="A648">
        <v>7606</v>
      </c>
      <c r="B648" t="s">
        <v>9558</v>
      </c>
      <c r="C648">
        <v>2013</v>
      </c>
      <c r="D648" s="21">
        <v>41422</v>
      </c>
      <c r="E648" s="21">
        <v>41426</v>
      </c>
      <c r="F648" t="s">
        <v>50</v>
      </c>
      <c r="G648" t="s">
        <v>5038</v>
      </c>
      <c r="H648" t="s">
        <v>5039</v>
      </c>
      <c r="I648" t="s">
        <v>26</v>
      </c>
      <c r="J648" t="s">
        <v>27</v>
      </c>
      <c r="K648" t="s">
        <v>303</v>
      </c>
      <c r="L648" t="s">
        <v>211</v>
      </c>
      <c r="M648">
        <v>60623</v>
      </c>
      <c r="N648" t="s">
        <v>105</v>
      </c>
      <c r="O648" t="s">
        <v>3027</v>
      </c>
      <c r="P648" t="s">
        <v>32</v>
      </c>
      <c r="Q648" t="s">
        <v>65</v>
      </c>
      <c r="R648" t="s">
        <v>3028</v>
      </c>
      <c r="S648">
        <v>5.5840000000000005</v>
      </c>
      <c r="T648">
        <v>2</v>
      </c>
      <c r="U648">
        <v>0.6</v>
      </c>
      <c r="V648">
        <v>-1.6751999999999994</v>
      </c>
    </row>
    <row r="649" spans="1:22" x14ac:dyDescent="0.3">
      <c r="A649">
        <v>7605</v>
      </c>
      <c r="B649" t="s">
        <v>9558</v>
      </c>
      <c r="C649">
        <v>2013</v>
      </c>
      <c r="D649" s="21">
        <v>41422</v>
      </c>
      <c r="E649" s="21">
        <v>41426</v>
      </c>
      <c r="F649" t="s">
        <v>50</v>
      </c>
      <c r="G649" t="s">
        <v>5038</v>
      </c>
      <c r="H649" t="s">
        <v>5039</v>
      </c>
      <c r="I649" t="s">
        <v>26</v>
      </c>
      <c r="J649" t="s">
        <v>27</v>
      </c>
      <c r="K649" t="s">
        <v>303</v>
      </c>
      <c r="L649" t="s">
        <v>211</v>
      </c>
      <c r="M649">
        <v>60623</v>
      </c>
      <c r="N649" t="s">
        <v>105</v>
      </c>
      <c r="O649" t="s">
        <v>6261</v>
      </c>
      <c r="P649" t="s">
        <v>32</v>
      </c>
      <c r="Q649" t="s">
        <v>65</v>
      </c>
      <c r="R649" t="s">
        <v>6262</v>
      </c>
      <c r="S649">
        <v>25.176000000000002</v>
      </c>
      <c r="T649">
        <v>3</v>
      </c>
      <c r="U649">
        <v>0.6</v>
      </c>
      <c r="V649">
        <v>-33.358199999999997</v>
      </c>
    </row>
    <row r="650" spans="1:22" x14ac:dyDescent="0.3">
      <c r="A650">
        <v>649</v>
      </c>
      <c r="B650" t="s">
        <v>2139</v>
      </c>
      <c r="C650">
        <v>2013</v>
      </c>
      <c r="D650" s="21">
        <v>41620</v>
      </c>
      <c r="E650" s="21">
        <v>41625</v>
      </c>
      <c r="F650" t="s">
        <v>23</v>
      </c>
      <c r="G650" t="s">
        <v>2140</v>
      </c>
      <c r="H650" t="s">
        <v>2141</v>
      </c>
      <c r="I650" t="s">
        <v>41</v>
      </c>
      <c r="J650" t="s">
        <v>27</v>
      </c>
      <c r="K650" t="s">
        <v>2142</v>
      </c>
      <c r="L650" t="s">
        <v>96</v>
      </c>
      <c r="M650">
        <v>98661</v>
      </c>
      <c r="N650" t="s">
        <v>44</v>
      </c>
      <c r="O650" t="s">
        <v>1362</v>
      </c>
      <c r="P650" t="s">
        <v>32</v>
      </c>
      <c r="Q650" t="s">
        <v>65</v>
      </c>
      <c r="R650" t="s">
        <v>1363</v>
      </c>
      <c r="S650">
        <v>14.8</v>
      </c>
      <c r="T650">
        <v>4</v>
      </c>
      <c r="U650">
        <v>0</v>
      </c>
      <c r="V650">
        <v>6.0680000000000014</v>
      </c>
    </row>
    <row r="651" spans="1:22" x14ac:dyDescent="0.3">
      <c r="A651">
        <v>7594</v>
      </c>
      <c r="B651" t="s">
        <v>9551</v>
      </c>
      <c r="C651">
        <v>2013</v>
      </c>
      <c r="D651" s="21">
        <v>41523</v>
      </c>
      <c r="E651" s="21">
        <v>41527</v>
      </c>
      <c r="F651" t="s">
        <v>50</v>
      </c>
      <c r="G651" t="s">
        <v>1772</v>
      </c>
      <c r="H651" t="s">
        <v>1773</v>
      </c>
      <c r="I651" t="s">
        <v>26</v>
      </c>
      <c r="J651" t="s">
        <v>27</v>
      </c>
      <c r="K651" t="s">
        <v>146</v>
      </c>
      <c r="L651" t="s">
        <v>147</v>
      </c>
      <c r="M651">
        <v>19134</v>
      </c>
      <c r="N651" t="s">
        <v>148</v>
      </c>
      <c r="O651" t="s">
        <v>3036</v>
      </c>
      <c r="P651" t="s">
        <v>32</v>
      </c>
      <c r="Q651" t="s">
        <v>36</v>
      </c>
      <c r="R651" t="s">
        <v>3037</v>
      </c>
      <c r="S651">
        <v>887.27099999999984</v>
      </c>
      <c r="T651">
        <v>3</v>
      </c>
      <c r="U651">
        <v>0.3</v>
      </c>
      <c r="V651">
        <v>-63.376499999999965</v>
      </c>
    </row>
    <row r="652" spans="1:22" x14ac:dyDescent="0.3">
      <c r="A652">
        <v>7592</v>
      </c>
      <c r="B652" t="s">
        <v>9551</v>
      </c>
      <c r="C652">
        <v>2013</v>
      </c>
      <c r="D652" s="21">
        <v>41523</v>
      </c>
      <c r="E652" s="21">
        <v>41527</v>
      </c>
      <c r="F652" t="s">
        <v>50</v>
      </c>
      <c r="G652" t="s">
        <v>1772</v>
      </c>
      <c r="H652" t="s">
        <v>1773</v>
      </c>
      <c r="I652" t="s">
        <v>26</v>
      </c>
      <c r="J652" t="s">
        <v>27</v>
      </c>
      <c r="K652" t="s">
        <v>146</v>
      </c>
      <c r="L652" t="s">
        <v>147</v>
      </c>
      <c r="M652">
        <v>19134</v>
      </c>
      <c r="N652" t="s">
        <v>148</v>
      </c>
      <c r="O652" t="s">
        <v>304</v>
      </c>
      <c r="P652" t="s">
        <v>32</v>
      </c>
      <c r="Q652" t="s">
        <v>36</v>
      </c>
      <c r="R652" t="s">
        <v>552</v>
      </c>
      <c r="S652">
        <v>71.245999999999995</v>
      </c>
      <c r="T652">
        <v>2</v>
      </c>
      <c r="U652">
        <v>0.3</v>
      </c>
      <c r="V652">
        <v>-19.338199999999993</v>
      </c>
    </row>
    <row r="653" spans="1:22" x14ac:dyDescent="0.3">
      <c r="A653">
        <v>7591</v>
      </c>
      <c r="B653" t="s">
        <v>9551</v>
      </c>
      <c r="C653">
        <v>2013</v>
      </c>
      <c r="D653" s="21">
        <v>41523</v>
      </c>
      <c r="E653" s="21">
        <v>41527</v>
      </c>
      <c r="F653" t="s">
        <v>50</v>
      </c>
      <c r="G653" t="s">
        <v>1772</v>
      </c>
      <c r="H653" t="s">
        <v>1773</v>
      </c>
      <c r="I653" t="s">
        <v>26</v>
      </c>
      <c r="J653" t="s">
        <v>27</v>
      </c>
      <c r="K653" t="s">
        <v>146</v>
      </c>
      <c r="L653" t="s">
        <v>147</v>
      </c>
      <c r="M653">
        <v>19134</v>
      </c>
      <c r="N653" t="s">
        <v>148</v>
      </c>
      <c r="O653" t="s">
        <v>347</v>
      </c>
      <c r="P653" t="s">
        <v>32</v>
      </c>
      <c r="Q653" t="s">
        <v>65</v>
      </c>
      <c r="R653" t="s">
        <v>348</v>
      </c>
      <c r="S653">
        <v>58.248000000000005</v>
      </c>
      <c r="T653">
        <v>9</v>
      </c>
      <c r="U653">
        <v>0.2</v>
      </c>
      <c r="V653">
        <v>11.649599999999996</v>
      </c>
    </row>
    <row r="654" spans="1:22" x14ac:dyDescent="0.3">
      <c r="A654">
        <v>7589</v>
      </c>
      <c r="B654" t="s">
        <v>9549</v>
      </c>
      <c r="C654">
        <v>2014</v>
      </c>
      <c r="D654" s="21">
        <v>41960</v>
      </c>
      <c r="E654" s="21">
        <v>41966</v>
      </c>
      <c r="F654" t="s">
        <v>50</v>
      </c>
      <c r="G654" t="s">
        <v>3934</v>
      </c>
      <c r="H654" t="s">
        <v>3935</v>
      </c>
      <c r="I654" t="s">
        <v>26</v>
      </c>
      <c r="J654" t="s">
        <v>27</v>
      </c>
      <c r="K654" t="s">
        <v>566</v>
      </c>
      <c r="L654" t="s">
        <v>43</v>
      </c>
      <c r="M654">
        <v>95661</v>
      </c>
      <c r="N654" t="s">
        <v>44</v>
      </c>
      <c r="O654" t="s">
        <v>4552</v>
      </c>
      <c r="P654" t="s">
        <v>32</v>
      </c>
      <c r="Q654" t="s">
        <v>65</v>
      </c>
      <c r="R654" t="s">
        <v>4553</v>
      </c>
      <c r="S654">
        <v>17.309999999999999</v>
      </c>
      <c r="T654">
        <v>3</v>
      </c>
      <c r="U654">
        <v>0</v>
      </c>
      <c r="V654">
        <v>5.1929999999999996</v>
      </c>
    </row>
    <row r="655" spans="1:22" x14ac:dyDescent="0.3">
      <c r="A655">
        <v>7583</v>
      </c>
      <c r="B655" t="s">
        <v>9547</v>
      </c>
      <c r="C655">
        <v>2012</v>
      </c>
      <c r="D655" s="21">
        <v>41015</v>
      </c>
      <c r="E655" s="21">
        <v>41020</v>
      </c>
      <c r="F655" t="s">
        <v>50</v>
      </c>
      <c r="G655" t="s">
        <v>6029</v>
      </c>
      <c r="H655" t="s">
        <v>6030</v>
      </c>
      <c r="I655" t="s">
        <v>41</v>
      </c>
      <c r="J655" t="s">
        <v>27</v>
      </c>
      <c r="K655" t="s">
        <v>266</v>
      </c>
      <c r="L655" t="s">
        <v>267</v>
      </c>
      <c r="M655">
        <v>10024</v>
      </c>
      <c r="N655" t="s">
        <v>148</v>
      </c>
      <c r="O655" t="s">
        <v>281</v>
      </c>
      <c r="P655" t="s">
        <v>32</v>
      </c>
      <c r="Q655" t="s">
        <v>36</v>
      </c>
      <c r="R655" t="s">
        <v>282</v>
      </c>
      <c r="S655">
        <v>127.76400000000001</v>
      </c>
      <c r="T655">
        <v>2</v>
      </c>
      <c r="U655">
        <v>0.1</v>
      </c>
      <c r="V655">
        <v>2.8392000000000017</v>
      </c>
    </row>
    <row r="656" spans="1:22" x14ac:dyDescent="0.3">
      <c r="A656">
        <v>7579</v>
      </c>
      <c r="B656" t="s">
        <v>9544</v>
      </c>
      <c r="C656">
        <v>2013</v>
      </c>
      <c r="D656" s="21">
        <v>41627</v>
      </c>
      <c r="E656" s="21">
        <v>41630</v>
      </c>
      <c r="F656" t="s">
        <v>188</v>
      </c>
      <c r="G656" t="s">
        <v>424</v>
      </c>
      <c r="H656" t="s">
        <v>425</v>
      </c>
      <c r="I656" t="s">
        <v>102</v>
      </c>
      <c r="J656" t="s">
        <v>27</v>
      </c>
      <c r="K656" t="s">
        <v>2530</v>
      </c>
      <c r="L656" t="s">
        <v>138</v>
      </c>
      <c r="M656">
        <v>68104</v>
      </c>
      <c r="N656" t="s">
        <v>105</v>
      </c>
      <c r="O656" t="s">
        <v>1931</v>
      </c>
      <c r="P656" t="s">
        <v>32</v>
      </c>
      <c r="Q656" t="s">
        <v>36</v>
      </c>
      <c r="R656" t="s">
        <v>1932</v>
      </c>
      <c r="S656">
        <v>563.93999999999994</v>
      </c>
      <c r="T656">
        <v>3</v>
      </c>
      <c r="U656">
        <v>0</v>
      </c>
      <c r="V656">
        <v>112.78800000000001</v>
      </c>
    </row>
    <row r="657" spans="1:22" x14ac:dyDescent="0.3">
      <c r="A657">
        <v>7573</v>
      </c>
      <c r="B657" t="s">
        <v>9541</v>
      </c>
      <c r="C657">
        <v>2011</v>
      </c>
      <c r="D657" s="21">
        <v>40837</v>
      </c>
      <c r="E657" s="21">
        <v>40842</v>
      </c>
      <c r="F657" t="s">
        <v>50</v>
      </c>
      <c r="G657" t="s">
        <v>3287</v>
      </c>
      <c r="H657" t="s">
        <v>3288</v>
      </c>
      <c r="I657" t="s">
        <v>41</v>
      </c>
      <c r="J657" t="s">
        <v>27</v>
      </c>
      <c r="K657" t="s">
        <v>5527</v>
      </c>
      <c r="L657" t="s">
        <v>319</v>
      </c>
      <c r="M657">
        <v>23602</v>
      </c>
      <c r="N657" t="s">
        <v>30</v>
      </c>
      <c r="O657" t="s">
        <v>4455</v>
      </c>
      <c r="P657" t="s">
        <v>32</v>
      </c>
      <c r="Q657" t="s">
        <v>56</v>
      </c>
      <c r="R657" t="s">
        <v>4456</v>
      </c>
      <c r="S657">
        <v>591.32000000000005</v>
      </c>
      <c r="T657">
        <v>4</v>
      </c>
      <c r="U657">
        <v>0</v>
      </c>
      <c r="V657">
        <v>112.35079999999999</v>
      </c>
    </row>
    <row r="658" spans="1:22" x14ac:dyDescent="0.3">
      <c r="A658">
        <v>7566</v>
      </c>
      <c r="B658" t="s">
        <v>9538</v>
      </c>
      <c r="C658">
        <v>2013</v>
      </c>
      <c r="D658" s="21">
        <v>41304</v>
      </c>
      <c r="E658" s="21">
        <v>41306</v>
      </c>
      <c r="F658" t="s">
        <v>23</v>
      </c>
      <c r="G658" t="s">
        <v>5562</v>
      </c>
      <c r="H658" t="s">
        <v>5563</v>
      </c>
      <c r="I658" t="s">
        <v>26</v>
      </c>
      <c r="J658" t="s">
        <v>27</v>
      </c>
      <c r="K658" t="s">
        <v>95</v>
      </c>
      <c r="L658" t="s">
        <v>96</v>
      </c>
      <c r="M658">
        <v>98103</v>
      </c>
      <c r="N658" t="s">
        <v>44</v>
      </c>
      <c r="O658" t="s">
        <v>4791</v>
      </c>
      <c r="P658" t="s">
        <v>32</v>
      </c>
      <c r="Q658" t="s">
        <v>33</v>
      </c>
      <c r="R658" t="s">
        <v>4792</v>
      </c>
      <c r="S658">
        <v>48.58</v>
      </c>
      <c r="T658">
        <v>1</v>
      </c>
      <c r="U658">
        <v>0</v>
      </c>
      <c r="V658">
        <v>7.7728000000000037</v>
      </c>
    </row>
    <row r="659" spans="1:22" x14ac:dyDescent="0.3">
      <c r="A659">
        <v>658</v>
      </c>
      <c r="B659" t="s">
        <v>2160</v>
      </c>
      <c r="C659">
        <v>2013</v>
      </c>
      <c r="D659" s="21">
        <v>41537</v>
      </c>
      <c r="E659" s="21">
        <v>41537</v>
      </c>
      <c r="F659" t="s">
        <v>1290</v>
      </c>
      <c r="G659" t="s">
        <v>2161</v>
      </c>
      <c r="H659" t="s">
        <v>2162</v>
      </c>
      <c r="I659" t="s">
        <v>102</v>
      </c>
      <c r="J659" t="s">
        <v>27</v>
      </c>
      <c r="K659" t="s">
        <v>456</v>
      </c>
      <c r="L659" t="s">
        <v>211</v>
      </c>
      <c r="M659">
        <v>60505</v>
      </c>
      <c r="N659" t="s">
        <v>105</v>
      </c>
      <c r="O659" t="s">
        <v>1726</v>
      </c>
      <c r="P659" t="s">
        <v>32</v>
      </c>
      <c r="Q659" t="s">
        <v>36</v>
      </c>
      <c r="R659" t="s">
        <v>1727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x14ac:dyDescent="0.3">
      <c r="A660">
        <v>7565</v>
      </c>
      <c r="B660" t="s">
        <v>9538</v>
      </c>
      <c r="C660">
        <v>2013</v>
      </c>
      <c r="D660" s="21">
        <v>41304</v>
      </c>
      <c r="E660" s="21">
        <v>41306</v>
      </c>
      <c r="F660" t="s">
        <v>23</v>
      </c>
      <c r="G660" t="s">
        <v>5562</v>
      </c>
      <c r="H660" t="s">
        <v>5563</v>
      </c>
      <c r="I660" t="s">
        <v>26</v>
      </c>
      <c r="J660" t="s">
        <v>27</v>
      </c>
      <c r="K660" t="s">
        <v>95</v>
      </c>
      <c r="L660" t="s">
        <v>96</v>
      </c>
      <c r="M660">
        <v>98103</v>
      </c>
      <c r="N660" t="s">
        <v>44</v>
      </c>
      <c r="O660" t="s">
        <v>5539</v>
      </c>
      <c r="P660" t="s">
        <v>32</v>
      </c>
      <c r="Q660" t="s">
        <v>36</v>
      </c>
      <c r="R660" t="s">
        <v>5540</v>
      </c>
      <c r="S660">
        <v>435.16800000000006</v>
      </c>
      <c r="T660">
        <v>4</v>
      </c>
      <c r="U660">
        <v>0.2</v>
      </c>
      <c r="V660">
        <v>-59.835600000000042</v>
      </c>
    </row>
    <row r="661" spans="1:22" x14ac:dyDescent="0.3">
      <c r="A661">
        <v>7563</v>
      </c>
      <c r="B661" t="s">
        <v>9536</v>
      </c>
      <c r="C661">
        <v>2013</v>
      </c>
      <c r="D661" s="21">
        <v>41521</v>
      </c>
      <c r="E661" s="21">
        <v>41525</v>
      </c>
      <c r="F661" t="s">
        <v>50</v>
      </c>
      <c r="G661" t="s">
        <v>2193</v>
      </c>
      <c r="H661" t="s">
        <v>2194</v>
      </c>
      <c r="I661" t="s">
        <v>26</v>
      </c>
      <c r="J661" t="s">
        <v>27</v>
      </c>
      <c r="K661" t="s">
        <v>303</v>
      </c>
      <c r="L661" t="s">
        <v>211</v>
      </c>
      <c r="M661">
        <v>60610</v>
      </c>
      <c r="N661" t="s">
        <v>105</v>
      </c>
      <c r="O661" t="s">
        <v>7321</v>
      </c>
      <c r="P661" t="s">
        <v>32</v>
      </c>
      <c r="Q661" t="s">
        <v>33</v>
      </c>
      <c r="R661" t="s">
        <v>7322</v>
      </c>
      <c r="S661">
        <v>198.744</v>
      </c>
      <c r="T661">
        <v>4</v>
      </c>
      <c r="U661">
        <v>0.3</v>
      </c>
      <c r="V661">
        <v>0</v>
      </c>
    </row>
    <row r="662" spans="1:22" x14ac:dyDescent="0.3">
      <c r="A662">
        <v>7562</v>
      </c>
      <c r="B662" t="s">
        <v>9535</v>
      </c>
      <c r="C662">
        <v>2013</v>
      </c>
      <c r="D662" s="21">
        <v>41639</v>
      </c>
      <c r="E662" s="21">
        <v>41641</v>
      </c>
      <c r="F662" t="s">
        <v>188</v>
      </c>
      <c r="G662" t="s">
        <v>1786</v>
      </c>
      <c r="H662" t="s">
        <v>1787</v>
      </c>
      <c r="I662" t="s">
        <v>26</v>
      </c>
      <c r="J662" t="s">
        <v>27</v>
      </c>
      <c r="K662" t="s">
        <v>2470</v>
      </c>
      <c r="L662" t="s">
        <v>147</v>
      </c>
      <c r="M662">
        <v>17602</v>
      </c>
      <c r="N662" t="s">
        <v>148</v>
      </c>
      <c r="O662" t="s">
        <v>35</v>
      </c>
      <c r="P662" t="s">
        <v>32</v>
      </c>
      <c r="Q662" t="s">
        <v>36</v>
      </c>
      <c r="R662" t="s">
        <v>37</v>
      </c>
      <c r="S662">
        <v>170.78599999999997</v>
      </c>
      <c r="T662">
        <v>1</v>
      </c>
      <c r="U662">
        <v>0.3</v>
      </c>
      <c r="V662">
        <v>0</v>
      </c>
    </row>
    <row r="663" spans="1:22" x14ac:dyDescent="0.3">
      <c r="A663">
        <v>662</v>
      </c>
      <c r="B663" t="s">
        <v>2163</v>
      </c>
      <c r="C663">
        <v>2012</v>
      </c>
      <c r="D663" s="21">
        <v>41145</v>
      </c>
      <c r="E663" s="21">
        <v>41149</v>
      </c>
      <c r="F663" t="s">
        <v>50</v>
      </c>
      <c r="G663" t="s">
        <v>777</v>
      </c>
      <c r="H663" t="s">
        <v>778</v>
      </c>
      <c r="I663" t="s">
        <v>26</v>
      </c>
      <c r="J663" t="s">
        <v>27</v>
      </c>
      <c r="K663" t="s">
        <v>1127</v>
      </c>
      <c r="L663" t="s">
        <v>104</v>
      </c>
      <c r="M663">
        <v>76017</v>
      </c>
      <c r="N663" t="s">
        <v>105</v>
      </c>
      <c r="O663" t="s">
        <v>510</v>
      </c>
      <c r="P663" t="s">
        <v>32</v>
      </c>
      <c r="Q663" t="s">
        <v>56</v>
      </c>
      <c r="R663" t="s">
        <v>511</v>
      </c>
      <c r="S663">
        <v>918.78499999999985</v>
      </c>
      <c r="T663">
        <v>5</v>
      </c>
      <c r="U663">
        <v>0.3</v>
      </c>
      <c r="V663">
        <v>-118.12950000000006</v>
      </c>
    </row>
    <row r="664" spans="1:22" x14ac:dyDescent="0.3">
      <c r="A664">
        <v>7561</v>
      </c>
      <c r="B664" t="s">
        <v>9534</v>
      </c>
      <c r="C664">
        <v>2011</v>
      </c>
      <c r="D664" s="21">
        <v>40848</v>
      </c>
      <c r="E664" s="21">
        <v>40852</v>
      </c>
      <c r="F664" t="s">
        <v>50</v>
      </c>
      <c r="G664" t="s">
        <v>2903</v>
      </c>
      <c r="H664" t="s">
        <v>2904</v>
      </c>
      <c r="I664" t="s">
        <v>26</v>
      </c>
      <c r="J664" t="s">
        <v>27</v>
      </c>
      <c r="K664" t="s">
        <v>1173</v>
      </c>
      <c r="L664" t="s">
        <v>267</v>
      </c>
      <c r="M664">
        <v>11561</v>
      </c>
      <c r="N664" t="s">
        <v>148</v>
      </c>
      <c r="O664" t="s">
        <v>4930</v>
      </c>
      <c r="P664" t="s">
        <v>32</v>
      </c>
      <c r="Q664" t="s">
        <v>65</v>
      </c>
      <c r="R664" t="s">
        <v>4931</v>
      </c>
      <c r="S664">
        <v>31.68</v>
      </c>
      <c r="T664">
        <v>6</v>
      </c>
      <c r="U664">
        <v>0</v>
      </c>
      <c r="V664">
        <v>9.8207999999999984</v>
      </c>
    </row>
    <row r="665" spans="1:22" x14ac:dyDescent="0.3">
      <c r="A665">
        <v>7555</v>
      </c>
      <c r="B665" t="s">
        <v>9532</v>
      </c>
      <c r="C665">
        <v>2011</v>
      </c>
      <c r="D665" s="21">
        <v>40673</v>
      </c>
      <c r="E665" s="21">
        <v>40677</v>
      </c>
      <c r="F665" t="s">
        <v>23</v>
      </c>
      <c r="G665" t="s">
        <v>2623</v>
      </c>
      <c r="H665" t="s">
        <v>2624</v>
      </c>
      <c r="I665" t="s">
        <v>26</v>
      </c>
      <c r="J665" t="s">
        <v>27</v>
      </c>
      <c r="K665" t="s">
        <v>146</v>
      </c>
      <c r="L665" t="s">
        <v>147</v>
      </c>
      <c r="M665">
        <v>19134</v>
      </c>
      <c r="N665" t="s">
        <v>148</v>
      </c>
      <c r="O665" t="s">
        <v>3491</v>
      </c>
      <c r="P665" t="s">
        <v>32</v>
      </c>
      <c r="Q665" t="s">
        <v>33</v>
      </c>
      <c r="R665" t="s">
        <v>3492</v>
      </c>
      <c r="S665">
        <v>349.96499999999997</v>
      </c>
      <c r="T665">
        <v>7</v>
      </c>
      <c r="U665">
        <v>0.5</v>
      </c>
      <c r="V665">
        <v>-216.97830000000002</v>
      </c>
    </row>
    <row r="666" spans="1:22" x14ac:dyDescent="0.3">
      <c r="A666">
        <v>7550</v>
      </c>
      <c r="B666" t="s">
        <v>9530</v>
      </c>
      <c r="C666">
        <v>2013</v>
      </c>
      <c r="D666" s="21">
        <v>41523</v>
      </c>
      <c r="E666" s="21">
        <v>41525</v>
      </c>
      <c r="F666" t="s">
        <v>188</v>
      </c>
      <c r="G666" t="s">
        <v>5323</v>
      </c>
      <c r="H666" t="s">
        <v>5324</v>
      </c>
      <c r="I666" t="s">
        <v>41</v>
      </c>
      <c r="J666" t="s">
        <v>27</v>
      </c>
      <c r="K666" t="s">
        <v>184</v>
      </c>
      <c r="L666" t="s">
        <v>104</v>
      </c>
      <c r="M666">
        <v>77036</v>
      </c>
      <c r="N666" t="s">
        <v>105</v>
      </c>
      <c r="O666" t="s">
        <v>5698</v>
      </c>
      <c r="P666" t="s">
        <v>32</v>
      </c>
      <c r="Q666" t="s">
        <v>65</v>
      </c>
      <c r="R666" t="s">
        <v>5699</v>
      </c>
      <c r="S666">
        <v>21.204000000000004</v>
      </c>
      <c r="T666">
        <v>3</v>
      </c>
      <c r="U666">
        <v>0.6</v>
      </c>
      <c r="V666">
        <v>-11.662199999999999</v>
      </c>
    </row>
    <row r="667" spans="1:22" x14ac:dyDescent="0.3">
      <c r="A667">
        <v>7545</v>
      </c>
      <c r="B667" t="s">
        <v>9526</v>
      </c>
      <c r="C667">
        <v>2014</v>
      </c>
      <c r="D667" s="21">
        <v>41976</v>
      </c>
      <c r="E667" s="21">
        <v>41980</v>
      </c>
      <c r="F667" t="s">
        <v>50</v>
      </c>
      <c r="G667" t="s">
        <v>4287</v>
      </c>
      <c r="H667" t="s">
        <v>4288</v>
      </c>
      <c r="I667" t="s">
        <v>41</v>
      </c>
      <c r="J667" t="s">
        <v>27</v>
      </c>
      <c r="K667" t="s">
        <v>807</v>
      </c>
      <c r="L667" t="s">
        <v>457</v>
      </c>
      <c r="M667">
        <v>80219</v>
      </c>
      <c r="N667" t="s">
        <v>44</v>
      </c>
      <c r="O667" t="s">
        <v>2455</v>
      </c>
      <c r="P667" t="s">
        <v>32</v>
      </c>
      <c r="Q667" t="s">
        <v>36</v>
      </c>
      <c r="R667" t="s">
        <v>2456</v>
      </c>
      <c r="S667">
        <v>906.68000000000006</v>
      </c>
      <c r="T667">
        <v>5</v>
      </c>
      <c r="U667">
        <v>0.2</v>
      </c>
      <c r="V667">
        <v>68.001000000000033</v>
      </c>
    </row>
    <row r="668" spans="1:22" x14ac:dyDescent="0.3">
      <c r="A668">
        <v>7543</v>
      </c>
      <c r="B668" t="s">
        <v>9526</v>
      </c>
      <c r="C668">
        <v>2014</v>
      </c>
      <c r="D668" s="21">
        <v>41976</v>
      </c>
      <c r="E668" s="21">
        <v>41980</v>
      </c>
      <c r="F668" t="s">
        <v>50</v>
      </c>
      <c r="G668" t="s">
        <v>4287</v>
      </c>
      <c r="H668" t="s">
        <v>4288</v>
      </c>
      <c r="I668" t="s">
        <v>41</v>
      </c>
      <c r="J668" t="s">
        <v>27</v>
      </c>
      <c r="K668" t="s">
        <v>807</v>
      </c>
      <c r="L668" t="s">
        <v>457</v>
      </c>
      <c r="M668">
        <v>80219</v>
      </c>
      <c r="N668" t="s">
        <v>44</v>
      </c>
      <c r="O668" t="s">
        <v>4220</v>
      </c>
      <c r="P668" t="s">
        <v>32</v>
      </c>
      <c r="Q668" t="s">
        <v>65</v>
      </c>
      <c r="R668" t="s">
        <v>4221</v>
      </c>
      <c r="S668">
        <v>508.70400000000006</v>
      </c>
      <c r="T668">
        <v>6</v>
      </c>
      <c r="U668">
        <v>0.2</v>
      </c>
      <c r="V668">
        <v>0</v>
      </c>
    </row>
    <row r="669" spans="1:22" x14ac:dyDescent="0.3">
      <c r="A669">
        <v>7541</v>
      </c>
      <c r="B669" t="s">
        <v>9526</v>
      </c>
      <c r="C669">
        <v>2014</v>
      </c>
      <c r="D669" s="21">
        <v>41976</v>
      </c>
      <c r="E669" s="21">
        <v>41980</v>
      </c>
      <c r="F669" t="s">
        <v>50</v>
      </c>
      <c r="G669" t="s">
        <v>4287</v>
      </c>
      <c r="H669" t="s">
        <v>4288</v>
      </c>
      <c r="I669" t="s">
        <v>41</v>
      </c>
      <c r="J669" t="s">
        <v>27</v>
      </c>
      <c r="K669" t="s">
        <v>807</v>
      </c>
      <c r="L669" t="s">
        <v>457</v>
      </c>
      <c r="M669">
        <v>80219</v>
      </c>
      <c r="N669" t="s">
        <v>44</v>
      </c>
      <c r="O669" t="s">
        <v>7491</v>
      </c>
      <c r="P669" t="s">
        <v>32</v>
      </c>
      <c r="Q669" t="s">
        <v>33</v>
      </c>
      <c r="R669" t="s">
        <v>7492</v>
      </c>
      <c r="S669">
        <v>242.35200000000003</v>
      </c>
      <c r="T669">
        <v>8</v>
      </c>
      <c r="U669">
        <v>0.7</v>
      </c>
      <c r="V669">
        <v>-363.52799999999991</v>
      </c>
    </row>
    <row r="670" spans="1:22" x14ac:dyDescent="0.3">
      <c r="A670">
        <v>669</v>
      </c>
      <c r="B670" t="s">
        <v>2177</v>
      </c>
      <c r="C670">
        <v>2011</v>
      </c>
      <c r="D670" s="21">
        <v>40901</v>
      </c>
      <c r="E670" s="21">
        <v>40903</v>
      </c>
      <c r="F670" t="s">
        <v>188</v>
      </c>
      <c r="G670" t="s">
        <v>2178</v>
      </c>
      <c r="H670" t="s">
        <v>2179</v>
      </c>
      <c r="I670" t="s">
        <v>26</v>
      </c>
      <c r="J670" t="s">
        <v>27</v>
      </c>
      <c r="K670" t="s">
        <v>2180</v>
      </c>
      <c r="L670" t="s">
        <v>498</v>
      </c>
      <c r="M670">
        <v>44105</v>
      </c>
      <c r="N670" t="s">
        <v>148</v>
      </c>
      <c r="O670" t="s">
        <v>2181</v>
      </c>
      <c r="P670" t="s">
        <v>32</v>
      </c>
      <c r="Q670" t="s">
        <v>65</v>
      </c>
      <c r="R670" t="s">
        <v>2182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">
      <c r="A671">
        <v>670</v>
      </c>
      <c r="B671" t="s">
        <v>2183</v>
      </c>
      <c r="C671">
        <v>2014</v>
      </c>
      <c r="D671" s="21">
        <v>41800</v>
      </c>
      <c r="E671" s="21">
        <v>41804</v>
      </c>
      <c r="F671" t="s">
        <v>50</v>
      </c>
      <c r="G671" t="s">
        <v>2067</v>
      </c>
      <c r="H671" t="s">
        <v>2068</v>
      </c>
      <c r="I671" t="s">
        <v>102</v>
      </c>
      <c r="J671" t="s">
        <v>27</v>
      </c>
      <c r="K671" t="s">
        <v>303</v>
      </c>
      <c r="L671" t="s">
        <v>211</v>
      </c>
      <c r="M671">
        <v>60653</v>
      </c>
      <c r="N671" t="s">
        <v>105</v>
      </c>
      <c r="O671" t="s">
        <v>2184</v>
      </c>
      <c r="P671" t="s">
        <v>32</v>
      </c>
      <c r="Q671" t="s">
        <v>65</v>
      </c>
      <c r="R671" t="s">
        <v>2185</v>
      </c>
      <c r="S671">
        <v>23.976000000000003</v>
      </c>
      <c r="T671">
        <v>3</v>
      </c>
      <c r="U671">
        <v>0.6</v>
      </c>
      <c r="V671">
        <v>-14.385599999999997</v>
      </c>
    </row>
    <row r="672" spans="1:22" x14ac:dyDescent="0.3">
      <c r="A672">
        <v>671</v>
      </c>
      <c r="B672" t="s">
        <v>2183</v>
      </c>
      <c r="C672">
        <v>2014</v>
      </c>
      <c r="D672" s="21">
        <v>41800</v>
      </c>
      <c r="E672" s="21">
        <v>41804</v>
      </c>
      <c r="F672" t="s">
        <v>50</v>
      </c>
      <c r="G672" t="s">
        <v>2067</v>
      </c>
      <c r="H672" t="s">
        <v>2068</v>
      </c>
      <c r="I672" t="s">
        <v>102</v>
      </c>
      <c r="J672" t="s">
        <v>27</v>
      </c>
      <c r="K672" t="s">
        <v>303</v>
      </c>
      <c r="L672" t="s">
        <v>211</v>
      </c>
      <c r="M672">
        <v>60653</v>
      </c>
      <c r="N672" t="s">
        <v>105</v>
      </c>
      <c r="O672" t="s">
        <v>2186</v>
      </c>
      <c r="P672" t="s">
        <v>32</v>
      </c>
      <c r="Q672" t="s">
        <v>56</v>
      </c>
      <c r="R672" t="s">
        <v>2187</v>
      </c>
      <c r="S672">
        <v>108.925</v>
      </c>
      <c r="T672">
        <v>1</v>
      </c>
      <c r="U672">
        <v>0.5</v>
      </c>
      <c r="V672">
        <v>-71.890500000000017</v>
      </c>
    </row>
    <row r="673" spans="1:22" x14ac:dyDescent="0.3">
      <c r="A673">
        <v>7537</v>
      </c>
      <c r="B673" t="s">
        <v>9524</v>
      </c>
      <c r="C673">
        <v>2014</v>
      </c>
      <c r="D673" s="21">
        <v>41977</v>
      </c>
      <c r="E673" s="21">
        <v>41982</v>
      </c>
      <c r="F673" t="s">
        <v>50</v>
      </c>
      <c r="G673" t="s">
        <v>5248</v>
      </c>
      <c r="H673" t="s">
        <v>5249</v>
      </c>
      <c r="I673" t="s">
        <v>26</v>
      </c>
      <c r="J673" t="s">
        <v>27</v>
      </c>
      <c r="K673" t="s">
        <v>184</v>
      </c>
      <c r="L673" t="s">
        <v>104</v>
      </c>
      <c r="M673">
        <v>77041</v>
      </c>
      <c r="N673" t="s">
        <v>105</v>
      </c>
      <c r="O673" t="s">
        <v>9022</v>
      </c>
      <c r="P673" t="s">
        <v>32</v>
      </c>
      <c r="Q673" t="s">
        <v>65</v>
      </c>
      <c r="R673" t="s">
        <v>9023</v>
      </c>
      <c r="S673">
        <v>13.591999999999999</v>
      </c>
      <c r="T673">
        <v>2</v>
      </c>
      <c r="U673">
        <v>0.6</v>
      </c>
      <c r="V673">
        <v>-14.271599999999999</v>
      </c>
    </row>
    <row r="674" spans="1:22" x14ac:dyDescent="0.3">
      <c r="A674">
        <v>7535</v>
      </c>
      <c r="B674" t="s">
        <v>9522</v>
      </c>
      <c r="C674">
        <v>2014</v>
      </c>
      <c r="D674" s="21">
        <v>41696</v>
      </c>
      <c r="E674" s="21">
        <v>41700</v>
      </c>
      <c r="F674" t="s">
        <v>50</v>
      </c>
      <c r="G674" t="s">
        <v>5023</v>
      </c>
      <c r="H674" t="s">
        <v>5024</v>
      </c>
      <c r="I674" t="s">
        <v>26</v>
      </c>
      <c r="J674" t="s">
        <v>27</v>
      </c>
      <c r="K674" t="s">
        <v>3520</v>
      </c>
      <c r="L674" t="s">
        <v>88</v>
      </c>
      <c r="M674">
        <v>27834</v>
      </c>
      <c r="N674" t="s">
        <v>30</v>
      </c>
      <c r="O674" t="s">
        <v>1076</v>
      </c>
      <c r="P674" t="s">
        <v>32</v>
      </c>
      <c r="Q674" t="s">
        <v>33</v>
      </c>
      <c r="R674" t="s">
        <v>1077</v>
      </c>
      <c r="S674">
        <v>231.92000000000002</v>
      </c>
      <c r="T674">
        <v>5</v>
      </c>
      <c r="U674">
        <v>0.2</v>
      </c>
      <c r="V674">
        <v>5.7980000000000018</v>
      </c>
    </row>
    <row r="675" spans="1:22" x14ac:dyDescent="0.3">
      <c r="A675">
        <v>7534</v>
      </c>
      <c r="B675" t="s">
        <v>9522</v>
      </c>
      <c r="C675">
        <v>2014</v>
      </c>
      <c r="D675" s="21">
        <v>41696</v>
      </c>
      <c r="E675" s="21">
        <v>41700</v>
      </c>
      <c r="F675" t="s">
        <v>50</v>
      </c>
      <c r="G675" t="s">
        <v>5023</v>
      </c>
      <c r="H675" t="s">
        <v>5024</v>
      </c>
      <c r="I675" t="s">
        <v>26</v>
      </c>
      <c r="J675" t="s">
        <v>27</v>
      </c>
      <c r="K675" t="s">
        <v>3520</v>
      </c>
      <c r="L675" t="s">
        <v>88</v>
      </c>
      <c r="M675">
        <v>27834</v>
      </c>
      <c r="N675" t="s">
        <v>30</v>
      </c>
      <c r="O675" t="s">
        <v>3186</v>
      </c>
      <c r="P675" t="s">
        <v>32</v>
      </c>
      <c r="Q675" t="s">
        <v>36</v>
      </c>
      <c r="R675" t="s">
        <v>3187</v>
      </c>
      <c r="S675">
        <v>196.78399999999999</v>
      </c>
      <c r="T675">
        <v>2</v>
      </c>
      <c r="U675">
        <v>0.2</v>
      </c>
      <c r="V675">
        <v>-22.138200000000012</v>
      </c>
    </row>
    <row r="676" spans="1:22" x14ac:dyDescent="0.3">
      <c r="A676">
        <v>7533</v>
      </c>
      <c r="B676" t="s">
        <v>9520</v>
      </c>
      <c r="C676">
        <v>2013</v>
      </c>
      <c r="D676" s="21">
        <v>41443</v>
      </c>
      <c r="E676" s="21">
        <v>41445</v>
      </c>
      <c r="F676" t="s">
        <v>188</v>
      </c>
      <c r="G676" t="s">
        <v>564</v>
      </c>
      <c r="H676" t="s">
        <v>565</v>
      </c>
      <c r="I676" t="s">
        <v>26</v>
      </c>
      <c r="J676" t="s">
        <v>27</v>
      </c>
      <c r="K676" t="s">
        <v>9521</v>
      </c>
      <c r="L676" t="s">
        <v>457</v>
      </c>
      <c r="M676">
        <v>80501</v>
      </c>
      <c r="N676" t="s">
        <v>44</v>
      </c>
      <c r="O676" t="s">
        <v>2060</v>
      </c>
      <c r="P676" t="s">
        <v>32</v>
      </c>
      <c r="Q676" t="s">
        <v>36</v>
      </c>
      <c r="R676" t="s">
        <v>2061</v>
      </c>
      <c r="S676">
        <v>483.13599999999997</v>
      </c>
      <c r="T676">
        <v>4</v>
      </c>
      <c r="U676">
        <v>0.2</v>
      </c>
      <c r="V676">
        <v>54.352799999999945</v>
      </c>
    </row>
    <row r="677" spans="1:22" x14ac:dyDescent="0.3">
      <c r="A677">
        <v>7532</v>
      </c>
      <c r="B677" t="s">
        <v>9520</v>
      </c>
      <c r="C677">
        <v>2013</v>
      </c>
      <c r="D677" s="21">
        <v>41443</v>
      </c>
      <c r="E677" s="21">
        <v>41445</v>
      </c>
      <c r="F677" t="s">
        <v>188</v>
      </c>
      <c r="G677" t="s">
        <v>564</v>
      </c>
      <c r="H677" t="s">
        <v>565</v>
      </c>
      <c r="I677" t="s">
        <v>26</v>
      </c>
      <c r="J677" t="s">
        <v>27</v>
      </c>
      <c r="K677" t="s">
        <v>9521</v>
      </c>
      <c r="L677" t="s">
        <v>457</v>
      </c>
      <c r="M677">
        <v>80501</v>
      </c>
      <c r="N677" t="s">
        <v>44</v>
      </c>
      <c r="O677" t="s">
        <v>5400</v>
      </c>
      <c r="P677" t="s">
        <v>32</v>
      </c>
      <c r="Q677" t="s">
        <v>65</v>
      </c>
      <c r="R677" t="s">
        <v>5401</v>
      </c>
      <c r="S677">
        <v>266.35200000000003</v>
      </c>
      <c r="T677">
        <v>3</v>
      </c>
      <c r="U677">
        <v>0.2</v>
      </c>
      <c r="V677">
        <v>-13.317600000000013</v>
      </c>
    </row>
    <row r="678" spans="1:22" x14ac:dyDescent="0.3">
      <c r="A678">
        <v>7528</v>
      </c>
      <c r="B678" t="s">
        <v>9519</v>
      </c>
      <c r="C678">
        <v>2014</v>
      </c>
      <c r="D678" s="21">
        <v>41909</v>
      </c>
      <c r="E678" s="21">
        <v>41909</v>
      </c>
      <c r="F678" t="s">
        <v>1290</v>
      </c>
      <c r="G678" t="s">
        <v>215</v>
      </c>
      <c r="H678" t="s">
        <v>216</v>
      </c>
      <c r="I678" t="s">
        <v>41</v>
      </c>
      <c r="J678" t="s">
        <v>27</v>
      </c>
      <c r="K678" t="s">
        <v>127</v>
      </c>
      <c r="L678" t="s">
        <v>43</v>
      </c>
      <c r="M678">
        <v>94109</v>
      </c>
      <c r="N678" t="s">
        <v>44</v>
      </c>
      <c r="O678" t="s">
        <v>5753</v>
      </c>
      <c r="P678" t="s">
        <v>32</v>
      </c>
      <c r="Q678" t="s">
        <v>65</v>
      </c>
      <c r="R678" t="s">
        <v>5754</v>
      </c>
      <c r="S678">
        <v>9.24</v>
      </c>
      <c r="T678">
        <v>3</v>
      </c>
      <c r="U678">
        <v>0</v>
      </c>
      <c r="V678">
        <v>2.9567999999999994</v>
      </c>
    </row>
    <row r="679" spans="1:22" x14ac:dyDescent="0.3">
      <c r="A679">
        <v>7526</v>
      </c>
      <c r="B679" t="s">
        <v>9518</v>
      </c>
      <c r="C679">
        <v>2011</v>
      </c>
      <c r="D679" s="21">
        <v>40796</v>
      </c>
      <c r="E679" s="21">
        <v>40802</v>
      </c>
      <c r="F679" t="s">
        <v>50</v>
      </c>
      <c r="G679" t="s">
        <v>486</v>
      </c>
      <c r="H679" t="s">
        <v>487</v>
      </c>
      <c r="I679" t="s">
        <v>26</v>
      </c>
      <c r="J679" t="s">
        <v>27</v>
      </c>
      <c r="K679" t="s">
        <v>6231</v>
      </c>
      <c r="L679" t="s">
        <v>420</v>
      </c>
      <c r="M679">
        <v>97030</v>
      </c>
      <c r="N679" t="s">
        <v>44</v>
      </c>
      <c r="O679" t="s">
        <v>3400</v>
      </c>
      <c r="P679" t="s">
        <v>32</v>
      </c>
      <c r="Q679" t="s">
        <v>36</v>
      </c>
      <c r="R679" t="s">
        <v>3401</v>
      </c>
      <c r="S679">
        <v>1487.04</v>
      </c>
      <c r="T679">
        <v>5</v>
      </c>
      <c r="U679">
        <v>0.2</v>
      </c>
      <c r="V679">
        <v>148.70400000000006</v>
      </c>
    </row>
    <row r="680" spans="1:22" x14ac:dyDescent="0.3">
      <c r="A680">
        <v>679</v>
      </c>
      <c r="B680" t="s">
        <v>2199</v>
      </c>
      <c r="C680">
        <v>2014</v>
      </c>
      <c r="D680" s="21">
        <v>41717</v>
      </c>
      <c r="E680" s="21">
        <v>41722</v>
      </c>
      <c r="F680" t="s">
        <v>50</v>
      </c>
      <c r="G680" t="s">
        <v>2200</v>
      </c>
      <c r="H680" t="s">
        <v>2201</v>
      </c>
      <c r="I680" t="s">
        <v>26</v>
      </c>
      <c r="J680" t="s">
        <v>27</v>
      </c>
      <c r="K680" t="s">
        <v>2202</v>
      </c>
      <c r="L680" t="s">
        <v>104</v>
      </c>
      <c r="M680">
        <v>75701</v>
      </c>
      <c r="N680" t="s">
        <v>105</v>
      </c>
      <c r="O680" t="s">
        <v>2207</v>
      </c>
      <c r="P680" t="s">
        <v>32</v>
      </c>
      <c r="Q680" t="s">
        <v>65</v>
      </c>
      <c r="R680" t="s">
        <v>2208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x14ac:dyDescent="0.3">
      <c r="A681">
        <v>7524</v>
      </c>
      <c r="B681" t="s">
        <v>9517</v>
      </c>
      <c r="C681">
        <v>2013</v>
      </c>
      <c r="D681" s="21">
        <v>41523</v>
      </c>
      <c r="E681" s="21">
        <v>41529</v>
      </c>
      <c r="F681" t="s">
        <v>50</v>
      </c>
      <c r="G681" t="s">
        <v>1704</v>
      </c>
      <c r="H681" t="s">
        <v>1705</v>
      </c>
      <c r="I681" t="s">
        <v>26</v>
      </c>
      <c r="J681" t="s">
        <v>27</v>
      </c>
      <c r="K681" t="s">
        <v>2470</v>
      </c>
      <c r="L681" t="s">
        <v>498</v>
      </c>
      <c r="M681">
        <v>43130</v>
      </c>
      <c r="N681" t="s">
        <v>148</v>
      </c>
      <c r="O681" t="s">
        <v>892</v>
      </c>
      <c r="P681" t="s">
        <v>32</v>
      </c>
      <c r="Q681" t="s">
        <v>36</v>
      </c>
      <c r="R681" t="s">
        <v>893</v>
      </c>
      <c r="S681">
        <v>85.245999999999995</v>
      </c>
      <c r="T681">
        <v>2</v>
      </c>
      <c r="U681">
        <v>0.3</v>
      </c>
      <c r="V681">
        <v>-1.217800000000004</v>
      </c>
    </row>
    <row r="682" spans="1:22" x14ac:dyDescent="0.3">
      <c r="A682">
        <v>7512</v>
      </c>
      <c r="B682" t="s">
        <v>9515</v>
      </c>
      <c r="C682">
        <v>2014</v>
      </c>
      <c r="D682" s="21">
        <v>41835</v>
      </c>
      <c r="E682" s="21">
        <v>41839</v>
      </c>
      <c r="F682" t="s">
        <v>50</v>
      </c>
      <c r="G682" t="s">
        <v>2114</v>
      </c>
      <c r="H682" t="s">
        <v>2115</v>
      </c>
      <c r="I682" t="s">
        <v>26</v>
      </c>
      <c r="J682" t="s">
        <v>27</v>
      </c>
      <c r="K682" t="s">
        <v>497</v>
      </c>
      <c r="L682" t="s">
        <v>498</v>
      </c>
      <c r="M682">
        <v>43229</v>
      </c>
      <c r="N682" t="s">
        <v>148</v>
      </c>
      <c r="O682" t="s">
        <v>4256</v>
      </c>
      <c r="P682" t="s">
        <v>32</v>
      </c>
      <c r="Q682" t="s">
        <v>65</v>
      </c>
      <c r="R682" t="s">
        <v>4257</v>
      </c>
      <c r="S682">
        <v>396.92000000000007</v>
      </c>
      <c r="T682">
        <v>5</v>
      </c>
      <c r="U682">
        <v>0.2</v>
      </c>
      <c r="V682">
        <v>148.845</v>
      </c>
    </row>
    <row r="683" spans="1:22" x14ac:dyDescent="0.3">
      <c r="A683">
        <v>7500</v>
      </c>
      <c r="B683" t="s">
        <v>9509</v>
      </c>
      <c r="C683">
        <v>2014</v>
      </c>
      <c r="D683" s="21">
        <v>41835</v>
      </c>
      <c r="E683" s="21">
        <v>41839</v>
      </c>
      <c r="F683" t="s">
        <v>50</v>
      </c>
      <c r="G683" t="s">
        <v>5806</v>
      </c>
      <c r="H683" t="s">
        <v>5807</v>
      </c>
      <c r="I683" t="s">
        <v>26</v>
      </c>
      <c r="J683" t="s">
        <v>27</v>
      </c>
      <c r="K683" t="s">
        <v>3972</v>
      </c>
      <c r="L683" t="s">
        <v>43</v>
      </c>
      <c r="M683">
        <v>92683</v>
      </c>
      <c r="N683" t="s">
        <v>44</v>
      </c>
      <c r="O683" t="s">
        <v>821</v>
      </c>
      <c r="P683" t="s">
        <v>32</v>
      </c>
      <c r="Q683" t="s">
        <v>65</v>
      </c>
      <c r="R683" t="s">
        <v>822</v>
      </c>
      <c r="S683">
        <v>18.84</v>
      </c>
      <c r="T683">
        <v>3</v>
      </c>
      <c r="U683">
        <v>0</v>
      </c>
      <c r="V683">
        <v>7.9128000000000007</v>
      </c>
    </row>
    <row r="684" spans="1:22" x14ac:dyDescent="0.3">
      <c r="A684">
        <v>7497</v>
      </c>
      <c r="B684" t="s">
        <v>9509</v>
      </c>
      <c r="C684">
        <v>2014</v>
      </c>
      <c r="D684" s="21">
        <v>41835</v>
      </c>
      <c r="E684" s="21">
        <v>41839</v>
      </c>
      <c r="F684" t="s">
        <v>50</v>
      </c>
      <c r="G684" t="s">
        <v>5806</v>
      </c>
      <c r="H684" t="s">
        <v>5807</v>
      </c>
      <c r="I684" t="s">
        <v>26</v>
      </c>
      <c r="J684" t="s">
        <v>27</v>
      </c>
      <c r="K684" t="s">
        <v>3972</v>
      </c>
      <c r="L684" t="s">
        <v>43</v>
      </c>
      <c r="M684">
        <v>92683</v>
      </c>
      <c r="N684" t="s">
        <v>44</v>
      </c>
      <c r="O684" t="s">
        <v>2878</v>
      </c>
      <c r="P684" t="s">
        <v>32</v>
      </c>
      <c r="Q684" t="s">
        <v>65</v>
      </c>
      <c r="R684" t="s">
        <v>2879</v>
      </c>
      <c r="S684">
        <v>276.69</v>
      </c>
      <c r="T684">
        <v>3</v>
      </c>
      <c r="U684">
        <v>0</v>
      </c>
      <c r="V684">
        <v>49.804199999999994</v>
      </c>
    </row>
    <row r="685" spans="1:22" x14ac:dyDescent="0.3">
      <c r="A685">
        <v>7494</v>
      </c>
      <c r="B685" t="s">
        <v>9508</v>
      </c>
      <c r="C685">
        <v>2014</v>
      </c>
      <c r="D685" s="21">
        <v>41894</v>
      </c>
      <c r="E685" s="21">
        <v>41899</v>
      </c>
      <c r="F685" t="s">
        <v>50</v>
      </c>
      <c r="G685" t="s">
        <v>6451</v>
      </c>
      <c r="H685" t="s">
        <v>6452</v>
      </c>
      <c r="I685" t="s">
        <v>26</v>
      </c>
      <c r="J685" t="s">
        <v>27</v>
      </c>
      <c r="K685" t="s">
        <v>184</v>
      </c>
      <c r="L685" t="s">
        <v>104</v>
      </c>
      <c r="M685">
        <v>77070</v>
      </c>
      <c r="N685" t="s">
        <v>105</v>
      </c>
      <c r="O685" t="s">
        <v>4857</v>
      </c>
      <c r="P685" t="s">
        <v>32</v>
      </c>
      <c r="Q685" t="s">
        <v>56</v>
      </c>
      <c r="R685" t="s">
        <v>4858</v>
      </c>
      <c r="S685">
        <v>512.19000000000005</v>
      </c>
      <c r="T685">
        <v>5</v>
      </c>
      <c r="U685">
        <v>0.3</v>
      </c>
      <c r="V685">
        <v>-65.853000000000009</v>
      </c>
    </row>
    <row r="686" spans="1:22" x14ac:dyDescent="0.3">
      <c r="A686">
        <v>7491</v>
      </c>
      <c r="B686" t="s">
        <v>9506</v>
      </c>
      <c r="C686">
        <v>2012</v>
      </c>
      <c r="D686" s="21">
        <v>41162</v>
      </c>
      <c r="E686" s="21">
        <v>41168</v>
      </c>
      <c r="F686" t="s">
        <v>50</v>
      </c>
      <c r="G686" t="s">
        <v>1171</v>
      </c>
      <c r="H686" t="s">
        <v>1172</v>
      </c>
      <c r="I686" t="s">
        <v>41</v>
      </c>
      <c r="J686" t="s">
        <v>27</v>
      </c>
      <c r="K686" t="s">
        <v>42</v>
      </c>
      <c r="L686" t="s">
        <v>43</v>
      </c>
      <c r="M686">
        <v>90032</v>
      </c>
      <c r="N686" t="s">
        <v>44</v>
      </c>
      <c r="O686" t="s">
        <v>412</v>
      </c>
      <c r="P686" t="s">
        <v>32</v>
      </c>
      <c r="Q686" t="s">
        <v>65</v>
      </c>
      <c r="R686" t="s">
        <v>413</v>
      </c>
      <c r="S686">
        <v>106.68</v>
      </c>
      <c r="T686">
        <v>6</v>
      </c>
      <c r="U686">
        <v>0</v>
      </c>
      <c r="V686">
        <v>33.070799999999991</v>
      </c>
    </row>
    <row r="687" spans="1:22" x14ac:dyDescent="0.3">
      <c r="A687">
        <v>7489</v>
      </c>
      <c r="B687" t="s">
        <v>9504</v>
      </c>
      <c r="C687">
        <v>2012</v>
      </c>
      <c r="D687" s="21">
        <v>41262</v>
      </c>
      <c r="E687" s="21">
        <v>41267</v>
      </c>
      <c r="F687" t="s">
        <v>23</v>
      </c>
      <c r="G687" t="s">
        <v>2717</v>
      </c>
      <c r="H687" t="s">
        <v>2718</v>
      </c>
      <c r="I687" t="s">
        <v>102</v>
      </c>
      <c r="J687" t="s">
        <v>27</v>
      </c>
      <c r="K687" t="s">
        <v>244</v>
      </c>
      <c r="L687" t="s">
        <v>2694</v>
      </c>
      <c r="M687">
        <v>3820</v>
      </c>
      <c r="N687" t="s">
        <v>148</v>
      </c>
      <c r="O687" t="s">
        <v>903</v>
      </c>
      <c r="P687" t="s">
        <v>32</v>
      </c>
      <c r="Q687" t="s">
        <v>56</v>
      </c>
      <c r="R687" t="s">
        <v>904</v>
      </c>
      <c r="S687">
        <v>1053.164</v>
      </c>
      <c r="T687">
        <v>4</v>
      </c>
      <c r="U687">
        <v>0.3</v>
      </c>
      <c r="V687">
        <v>-105.31639999999993</v>
      </c>
    </row>
    <row r="688" spans="1:22" x14ac:dyDescent="0.3">
      <c r="A688">
        <v>7484</v>
      </c>
      <c r="B688" t="s">
        <v>9501</v>
      </c>
      <c r="C688">
        <v>2011</v>
      </c>
      <c r="D688" s="21">
        <v>40892</v>
      </c>
      <c r="E688" s="21">
        <v>40894</v>
      </c>
      <c r="F688" t="s">
        <v>23</v>
      </c>
      <c r="G688" t="s">
        <v>1574</v>
      </c>
      <c r="H688" t="s">
        <v>1575</v>
      </c>
      <c r="I688" t="s">
        <v>41</v>
      </c>
      <c r="J688" t="s">
        <v>27</v>
      </c>
      <c r="K688" t="s">
        <v>146</v>
      </c>
      <c r="L688" t="s">
        <v>147</v>
      </c>
      <c r="M688">
        <v>19140</v>
      </c>
      <c r="N688" t="s">
        <v>148</v>
      </c>
      <c r="O688" t="s">
        <v>4839</v>
      </c>
      <c r="P688" t="s">
        <v>32</v>
      </c>
      <c r="Q688" t="s">
        <v>36</v>
      </c>
      <c r="R688" t="s">
        <v>4840</v>
      </c>
      <c r="S688">
        <v>445.80200000000002</v>
      </c>
      <c r="T688">
        <v>7</v>
      </c>
      <c r="U688">
        <v>0.3</v>
      </c>
      <c r="V688">
        <v>-108.26620000000001</v>
      </c>
    </row>
    <row r="689" spans="1:22" x14ac:dyDescent="0.3">
      <c r="A689">
        <v>7475</v>
      </c>
      <c r="B689" t="s">
        <v>9498</v>
      </c>
      <c r="C689">
        <v>2011</v>
      </c>
      <c r="D689" s="21">
        <v>40550</v>
      </c>
      <c r="E689" s="21">
        <v>40554</v>
      </c>
      <c r="F689" t="s">
        <v>50</v>
      </c>
      <c r="G689" t="s">
        <v>3915</v>
      </c>
      <c r="H689" t="s">
        <v>3916</v>
      </c>
      <c r="I689" t="s">
        <v>102</v>
      </c>
      <c r="J689" t="s">
        <v>27</v>
      </c>
      <c r="K689" t="s">
        <v>28</v>
      </c>
      <c r="L689" t="s">
        <v>29</v>
      </c>
      <c r="M689">
        <v>42420</v>
      </c>
      <c r="N689" t="s">
        <v>30</v>
      </c>
      <c r="O689" t="s">
        <v>533</v>
      </c>
      <c r="P689" t="s">
        <v>32</v>
      </c>
      <c r="Q689" t="s">
        <v>36</v>
      </c>
      <c r="R689" t="s">
        <v>534</v>
      </c>
      <c r="S689">
        <v>2573.8200000000002</v>
      </c>
      <c r="T689">
        <v>9</v>
      </c>
      <c r="U689">
        <v>0</v>
      </c>
      <c r="V689">
        <v>746.40779999999972</v>
      </c>
    </row>
    <row r="690" spans="1:22" x14ac:dyDescent="0.3">
      <c r="A690">
        <v>689</v>
      </c>
      <c r="B690" t="s">
        <v>2229</v>
      </c>
      <c r="C690">
        <v>2014</v>
      </c>
      <c r="D690" s="21">
        <v>41999</v>
      </c>
      <c r="E690" s="21">
        <v>42003</v>
      </c>
      <c r="F690" t="s">
        <v>50</v>
      </c>
      <c r="G690" t="s">
        <v>2230</v>
      </c>
      <c r="H690" t="s">
        <v>2231</v>
      </c>
      <c r="I690" t="s">
        <v>26</v>
      </c>
      <c r="J690" t="s">
        <v>27</v>
      </c>
      <c r="K690" t="s">
        <v>266</v>
      </c>
      <c r="L690" t="s">
        <v>267</v>
      </c>
      <c r="M690">
        <v>10035</v>
      </c>
      <c r="N690" t="s">
        <v>148</v>
      </c>
      <c r="O690" t="s">
        <v>2232</v>
      </c>
      <c r="P690" t="s">
        <v>32</v>
      </c>
      <c r="Q690" t="s">
        <v>33</v>
      </c>
      <c r="R690" t="s">
        <v>2233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x14ac:dyDescent="0.3">
      <c r="A691">
        <v>690</v>
      </c>
      <c r="B691" t="s">
        <v>2234</v>
      </c>
      <c r="C691">
        <v>2011</v>
      </c>
      <c r="D691" s="21">
        <v>40715</v>
      </c>
      <c r="E691" s="21">
        <v>40717</v>
      </c>
      <c r="F691" t="s">
        <v>23</v>
      </c>
      <c r="G691" t="s">
        <v>2235</v>
      </c>
      <c r="H691" t="s">
        <v>2236</v>
      </c>
      <c r="I691" t="s">
        <v>26</v>
      </c>
      <c r="J691" t="s">
        <v>27</v>
      </c>
      <c r="K691" t="s">
        <v>2237</v>
      </c>
      <c r="L691" t="s">
        <v>319</v>
      </c>
      <c r="M691">
        <v>22980</v>
      </c>
      <c r="N691" t="s">
        <v>30</v>
      </c>
      <c r="O691" t="s">
        <v>2238</v>
      </c>
      <c r="P691" t="s">
        <v>32</v>
      </c>
      <c r="Q691" t="s">
        <v>65</v>
      </c>
      <c r="R691" t="s">
        <v>2239</v>
      </c>
      <c r="S691">
        <v>104.01</v>
      </c>
      <c r="T691">
        <v>1</v>
      </c>
      <c r="U691">
        <v>0</v>
      </c>
      <c r="V691">
        <v>14.561400000000006</v>
      </c>
    </row>
    <row r="692" spans="1:22" x14ac:dyDescent="0.3">
      <c r="A692">
        <v>7470</v>
      </c>
      <c r="B692" t="s">
        <v>9494</v>
      </c>
      <c r="C692">
        <v>2011</v>
      </c>
      <c r="D692" s="21">
        <v>40801</v>
      </c>
      <c r="E692" s="21">
        <v>40806</v>
      </c>
      <c r="F692" t="s">
        <v>50</v>
      </c>
      <c r="G692" t="s">
        <v>3332</v>
      </c>
      <c r="H692" t="s">
        <v>3333</v>
      </c>
      <c r="I692" t="s">
        <v>26</v>
      </c>
      <c r="J692" t="s">
        <v>27</v>
      </c>
      <c r="K692" t="s">
        <v>266</v>
      </c>
      <c r="L692" t="s">
        <v>267</v>
      </c>
      <c r="M692">
        <v>10011</v>
      </c>
      <c r="N692" t="s">
        <v>148</v>
      </c>
      <c r="O692" t="s">
        <v>4064</v>
      </c>
      <c r="P692" t="s">
        <v>32</v>
      </c>
      <c r="Q692" t="s">
        <v>65</v>
      </c>
      <c r="R692" t="s">
        <v>4065</v>
      </c>
      <c r="S692">
        <v>14.56</v>
      </c>
      <c r="T692">
        <v>2</v>
      </c>
      <c r="U692">
        <v>0</v>
      </c>
      <c r="V692">
        <v>6.2608000000000015</v>
      </c>
    </row>
    <row r="693" spans="1:22" x14ac:dyDescent="0.3">
      <c r="A693">
        <v>7468</v>
      </c>
      <c r="B693" t="s">
        <v>9493</v>
      </c>
      <c r="C693">
        <v>2014</v>
      </c>
      <c r="D693" s="21">
        <v>41955</v>
      </c>
      <c r="E693" s="21">
        <v>41959</v>
      </c>
      <c r="F693" t="s">
        <v>23</v>
      </c>
      <c r="G693" t="s">
        <v>2911</v>
      </c>
      <c r="H693" t="s">
        <v>2912</v>
      </c>
      <c r="I693" t="s">
        <v>102</v>
      </c>
      <c r="J693" t="s">
        <v>27</v>
      </c>
      <c r="K693" t="s">
        <v>42</v>
      </c>
      <c r="L693" t="s">
        <v>43</v>
      </c>
      <c r="M693">
        <v>90045</v>
      </c>
      <c r="N693" t="s">
        <v>44</v>
      </c>
      <c r="O693" t="s">
        <v>2722</v>
      </c>
      <c r="P693" t="s">
        <v>32</v>
      </c>
      <c r="Q693" t="s">
        <v>65</v>
      </c>
      <c r="R693" t="s">
        <v>2723</v>
      </c>
      <c r="S693">
        <v>34.92</v>
      </c>
      <c r="T693">
        <v>4</v>
      </c>
      <c r="U693">
        <v>0</v>
      </c>
      <c r="V693">
        <v>11.872799999999998</v>
      </c>
    </row>
    <row r="694" spans="1:22" x14ac:dyDescent="0.3">
      <c r="A694">
        <v>7460</v>
      </c>
      <c r="B694" t="s">
        <v>9488</v>
      </c>
      <c r="C694">
        <v>2012</v>
      </c>
      <c r="D694" s="21">
        <v>41015</v>
      </c>
      <c r="E694" s="21">
        <v>41017</v>
      </c>
      <c r="F694" t="s">
        <v>188</v>
      </c>
      <c r="G694" t="s">
        <v>2720</v>
      </c>
      <c r="H694" t="s">
        <v>2721</v>
      </c>
      <c r="I694" t="s">
        <v>26</v>
      </c>
      <c r="J694" t="s">
        <v>27</v>
      </c>
      <c r="K694" t="s">
        <v>2237</v>
      </c>
      <c r="L694" t="s">
        <v>319</v>
      </c>
      <c r="M694">
        <v>22980</v>
      </c>
      <c r="N694" t="s">
        <v>30</v>
      </c>
      <c r="O694" t="s">
        <v>2609</v>
      </c>
      <c r="P694" t="s">
        <v>32</v>
      </c>
      <c r="Q694" t="s">
        <v>33</v>
      </c>
      <c r="R694" t="s">
        <v>2610</v>
      </c>
      <c r="S694">
        <v>523.26</v>
      </c>
      <c r="T694">
        <v>9</v>
      </c>
      <c r="U694">
        <v>0</v>
      </c>
      <c r="V694">
        <v>125.58240000000001</v>
      </c>
    </row>
    <row r="695" spans="1:22" x14ac:dyDescent="0.3">
      <c r="A695">
        <v>7459</v>
      </c>
      <c r="B695" t="s">
        <v>9488</v>
      </c>
      <c r="C695">
        <v>2012</v>
      </c>
      <c r="D695" s="21">
        <v>41015</v>
      </c>
      <c r="E695" s="21">
        <v>41017</v>
      </c>
      <c r="F695" t="s">
        <v>188</v>
      </c>
      <c r="G695" t="s">
        <v>2720</v>
      </c>
      <c r="H695" t="s">
        <v>2721</v>
      </c>
      <c r="I695" t="s">
        <v>26</v>
      </c>
      <c r="J695" t="s">
        <v>27</v>
      </c>
      <c r="K695" t="s">
        <v>2237</v>
      </c>
      <c r="L695" t="s">
        <v>319</v>
      </c>
      <c r="M695">
        <v>22980</v>
      </c>
      <c r="N695" t="s">
        <v>30</v>
      </c>
      <c r="O695" t="s">
        <v>5344</v>
      </c>
      <c r="P695" t="s">
        <v>32</v>
      </c>
      <c r="Q695" t="s">
        <v>65</v>
      </c>
      <c r="R695" t="s">
        <v>5345</v>
      </c>
      <c r="S695">
        <v>1196.8599999999999</v>
      </c>
      <c r="T695">
        <v>7</v>
      </c>
      <c r="U695">
        <v>0</v>
      </c>
      <c r="V695">
        <v>119.68599999999989</v>
      </c>
    </row>
    <row r="696" spans="1:22" x14ac:dyDescent="0.3">
      <c r="A696">
        <v>7451</v>
      </c>
      <c r="B696" t="s">
        <v>9485</v>
      </c>
      <c r="C696">
        <v>2014</v>
      </c>
      <c r="D696" s="21">
        <v>41900</v>
      </c>
      <c r="E696" s="21">
        <v>41905</v>
      </c>
      <c r="F696" t="s">
        <v>23</v>
      </c>
      <c r="G696" t="s">
        <v>2656</v>
      </c>
      <c r="H696" t="s">
        <v>2657</v>
      </c>
      <c r="I696" t="s">
        <v>102</v>
      </c>
      <c r="J696" t="s">
        <v>27</v>
      </c>
      <c r="K696" t="s">
        <v>184</v>
      </c>
      <c r="L696" t="s">
        <v>104</v>
      </c>
      <c r="M696">
        <v>77036</v>
      </c>
      <c r="N696" t="s">
        <v>105</v>
      </c>
      <c r="O696" t="s">
        <v>4839</v>
      </c>
      <c r="P696" t="s">
        <v>32</v>
      </c>
      <c r="Q696" t="s">
        <v>36</v>
      </c>
      <c r="R696" t="s">
        <v>4840</v>
      </c>
      <c r="S696">
        <v>318.43</v>
      </c>
      <c r="T696">
        <v>5</v>
      </c>
      <c r="U696">
        <v>0.3</v>
      </c>
      <c r="V696">
        <v>-77.333000000000013</v>
      </c>
    </row>
    <row r="697" spans="1:22" x14ac:dyDescent="0.3">
      <c r="A697">
        <v>7449</v>
      </c>
      <c r="B697" t="s">
        <v>9484</v>
      </c>
      <c r="C697">
        <v>2014</v>
      </c>
      <c r="D697" s="21">
        <v>41955</v>
      </c>
      <c r="E697" s="21">
        <v>41958</v>
      </c>
      <c r="F697" t="s">
        <v>188</v>
      </c>
      <c r="G697" t="s">
        <v>5985</v>
      </c>
      <c r="H697" t="s">
        <v>5986</v>
      </c>
      <c r="I697" t="s">
        <v>26</v>
      </c>
      <c r="J697" t="s">
        <v>27</v>
      </c>
      <c r="K697" t="s">
        <v>5137</v>
      </c>
      <c r="L697" t="s">
        <v>335</v>
      </c>
      <c r="M697">
        <v>37918</v>
      </c>
      <c r="N697" t="s">
        <v>30</v>
      </c>
      <c r="O697" t="s">
        <v>2509</v>
      </c>
      <c r="P697" t="s">
        <v>32</v>
      </c>
      <c r="Q697" t="s">
        <v>65</v>
      </c>
      <c r="R697" t="s">
        <v>2510</v>
      </c>
      <c r="S697">
        <v>88.920000000000016</v>
      </c>
      <c r="T697">
        <v>5</v>
      </c>
      <c r="U697">
        <v>0.2</v>
      </c>
      <c r="V697">
        <v>14.449499999999986</v>
      </c>
    </row>
    <row r="698" spans="1:22" x14ac:dyDescent="0.3">
      <c r="A698">
        <v>7447</v>
      </c>
      <c r="B698" t="s">
        <v>9483</v>
      </c>
      <c r="C698">
        <v>2014</v>
      </c>
      <c r="D698" s="21">
        <v>41674</v>
      </c>
      <c r="E698" s="21">
        <v>41678</v>
      </c>
      <c r="F698" t="s">
        <v>23</v>
      </c>
      <c r="G698" t="s">
        <v>2313</v>
      </c>
      <c r="H698" t="s">
        <v>2314</v>
      </c>
      <c r="I698" t="s">
        <v>102</v>
      </c>
      <c r="J698" t="s">
        <v>27</v>
      </c>
      <c r="K698" t="s">
        <v>303</v>
      </c>
      <c r="L698" t="s">
        <v>211</v>
      </c>
      <c r="M698">
        <v>60610</v>
      </c>
      <c r="N698" t="s">
        <v>105</v>
      </c>
      <c r="O698" t="s">
        <v>5212</v>
      </c>
      <c r="P698" t="s">
        <v>32</v>
      </c>
      <c r="Q698" t="s">
        <v>65</v>
      </c>
      <c r="R698" t="s">
        <v>5213</v>
      </c>
      <c r="S698">
        <v>22.200000000000003</v>
      </c>
      <c r="T698">
        <v>1</v>
      </c>
      <c r="U698">
        <v>0.6</v>
      </c>
      <c r="V698">
        <v>-26.084999999999994</v>
      </c>
    </row>
    <row r="699" spans="1:22" x14ac:dyDescent="0.3">
      <c r="A699">
        <v>7441</v>
      </c>
      <c r="B699" t="s">
        <v>9480</v>
      </c>
      <c r="C699">
        <v>2014</v>
      </c>
      <c r="D699" s="21">
        <v>41885</v>
      </c>
      <c r="E699" s="21">
        <v>41889</v>
      </c>
      <c r="F699" t="s">
        <v>50</v>
      </c>
      <c r="G699" t="s">
        <v>4568</v>
      </c>
      <c r="H699" t="s">
        <v>4569</v>
      </c>
      <c r="I699" t="s">
        <v>26</v>
      </c>
      <c r="J699" t="s">
        <v>27</v>
      </c>
      <c r="K699" t="s">
        <v>42</v>
      </c>
      <c r="L699" t="s">
        <v>43</v>
      </c>
      <c r="M699">
        <v>90049</v>
      </c>
      <c r="N699" t="s">
        <v>44</v>
      </c>
      <c r="O699" t="s">
        <v>4455</v>
      </c>
      <c r="P699" t="s">
        <v>32</v>
      </c>
      <c r="Q699" t="s">
        <v>56</v>
      </c>
      <c r="R699" t="s">
        <v>4456</v>
      </c>
      <c r="S699">
        <v>236.52800000000002</v>
      </c>
      <c r="T699">
        <v>2</v>
      </c>
      <c r="U699">
        <v>0.2</v>
      </c>
      <c r="V699">
        <v>-2.9566000000000088</v>
      </c>
    </row>
    <row r="700" spans="1:22" x14ac:dyDescent="0.3">
      <c r="A700">
        <v>7439</v>
      </c>
      <c r="B700" t="s">
        <v>9479</v>
      </c>
      <c r="C700">
        <v>2012</v>
      </c>
      <c r="D700" s="21">
        <v>40992</v>
      </c>
      <c r="E700" s="21">
        <v>40995</v>
      </c>
      <c r="F700" t="s">
        <v>23</v>
      </c>
      <c r="G700" t="s">
        <v>3665</v>
      </c>
      <c r="H700" t="s">
        <v>3666</v>
      </c>
      <c r="I700" t="s">
        <v>41</v>
      </c>
      <c r="J700" t="s">
        <v>27</v>
      </c>
      <c r="K700" t="s">
        <v>7167</v>
      </c>
      <c r="L700" t="s">
        <v>96</v>
      </c>
      <c r="M700">
        <v>98042</v>
      </c>
      <c r="N700" t="s">
        <v>44</v>
      </c>
      <c r="O700" t="s">
        <v>6031</v>
      </c>
      <c r="P700" t="s">
        <v>32</v>
      </c>
      <c r="Q700" t="s">
        <v>65</v>
      </c>
      <c r="R700" t="s">
        <v>6032</v>
      </c>
      <c r="S700">
        <v>46.900000000000006</v>
      </c>
      <c r="T700">
        <v>5</v>
      </c>
      <c r="U700">
        <v>0</v>
      </c>
      <c r="V700">
        <v>13.132000000000001</v>
      </c>
    </row>
    <row r="701" spans="1:22" x14ac:dyDescent="0.3">
      <c r="A701">
        <v>7427</v>
      </c>
      <c r="B701" t="s">
        <v>9474</v>
      </c>
      <c r="C701">
        <v>2013</v>
      </c>
      <c r="D701" s="21">
        <v>41451</v>
      </c>
      <c r="E701" s="21">
        <v>41453</v>
      </c>
      <c r="F701" t="s">
        <v>23</v>
      </c>
      <c r="G701" t="s">
        <v>813</v>
      </c>
      <c r="H701" t="s">
        <v>814</v>
      </c>
      <c r="I701" t="s">
        <v>26</v>
      </c>
      <c r="J701" t="s">
        <v>27</v>
      </c>
      <c r="K701" t="s">
        <v>184</v>
      </c>
      <c r="L701" t="s">
        <v>104</v>
      </c>
      <c r="M701">
        <v>77070</v>
      </c>
      <c r="N701" t="s">
        <v>105</v>
      </c>
      <c r="O701" t="s">
        <v>6609</v>
      </c>
      <c r="P701" t="s">
        <v>32</v>
      </c>
      <c r="Q701" t="s">
        <v>65</v>
      </c>
      <c r="R701" t="s">
        <v>6610</v>
      </c>
      <c r="S701">
        <v>32.712000000000003</v>
      </c>
      <c r="T701">
        <v>2</v>
      </c>
      <c r="U701">
        <v>0.6</v>
      </c>
      <c r="V701">
        <v>-26.169599999999996</v>
      </c>
    </row>
    <row r="702" spans="1:22" x14ac:dyDescent="0.3">
      <c r="A702">
        <v>7426</v>
      </c>
      <c r="B702" t="s">
        <v>9474</v>
      </c>
      <c r="C702">
        <v>2013</v>
      </c>
      <c r="D702" s="21">
        <v>41451</v>
      </c>
      <c r="E702" s="21">
        <v>41453</v>
      </c>
      <c r="F702" t="s">
        <v>23</v>
      </c>
      <c r="G702" t="s">
        <v>813</v>
      </c>
      <c r="H702" t="s">
        <v>814</v>
      </c>
      <c r="I702" t="s">
        <v>26</v>
      </c>
      <c r="J702" t="s">
        <v>27</v>
      </c>
      <c r="K702" t="s">
        <v>184</v>
      </c>
      <c r="L702" t="s">
        <v>104</v>
      </c>
      <c r="M702">
        <v>77070</v>
      </c>
      <c r="N702" t="s">
        <v>105</v>
      </c>
      <c r="O702" t="s">
        <v>304</v>
      </c>
      <c r="P702" t="s">
        <v>32</v>
      </c>
      <c r="Q702" t="s">
        <v>36</v>
      </c>
      <c r="R702" t="s">
        <v>305</v>
      </c>
      <c r="S702">
        <v>85.245999999999995</v>
      </c>
      <c r="T702">
        <v>2</v>
      </c>
      <c r="U702">
        <v>0.3</v>
      </c>
      <c r="V702">
        <v>-6.0890000000000057</v>
      </c>
    </row>
    <row r="703" spans="1:22" x14ac:dyDescent="0.3">
      <c r="A703">
        <v>702</v>
      </c>
      <c r="B703" t="s">
        <v>2261</v>
      </c>
      <c r="C703">
        <v>2014</v>
      </c>
      <c r="D703" s="21">
        <v>41885</v>
      </c>
      <c r="E703" s="21">
        <v>41891</v>
      </c>
      <c r="F703" t="s">
        <v>50</v>
      </c>
      <c r="G703" t="s">
        <v>974</v>
      </c>
      <c r="H703" t="s">
        <v>975</v>
      </c>
      <c r="I703" t="s">
        <v>41</v>
      </c>
      <c r="J703" t="s">
        <v>27</v>
      </c>
      <c r="K703" t="s">
        <v>2180</v>
      </c>
      <c r="L703" t="s">
        <v>498</v>
      </c>
      <c r="M703">
        <v>44105</v>
      </c>
      <c r="N703" t="s">
        <v>148</v>
      </c>
      <c r="O703" t="s">
        <v>821</v>
      </c>
      <c r="P703" t="s">
        <v>32</v>
      </c>
      <c r="Q703" t="s">
        <v>65</v>
      </c>
      <c r="R703" t="s">
        <v>822</v>
      </c>
      <c r="S703">
        <v>15.072000000000003</v>
      </c>
      <c r="T703">
        <v>3</v>
      </c>
      <c r="U703">
        <v>0.2</v>
      </c>
      <c r="V703">
        <v>4.1448</v>
      </c>
    </row>
    <row r="704" spans="1:22" x14ac:dyDescent="0.3">
      <c r="A704">
        <v>703</v>
      </c>
      <c r="B704" t="s">
        <v>2262</v>
      </c>
      <c r="C704">
        <v>2013</v>
      </c>
      <c r="D704" s="21">
        <v>41583</v>
      </c>
      <c r="E704" s="21">
        <v>41587</v>
      </c>
      <c r="F704" t="s">
        <v>23</v>
      </c>
      <c r="G704" t="s">
        <v>1338</v>
      </c>
      <c r="H704" t="s">
        <v>1339</v>
      </c>
      <c r="I704" t="s">
        <v>41</v>
      </c>
      <c r="J704" t="s">
        <v>27</v>
      </c>
      <c r="K704" t="s">
        <v>95</v>
      </c>
      <c r="L704" t="s">
        <v>96</v>
      </c>
      <c r="M704">
        <v>98103</v>
      </c>
      <c r="N704" t="s">
        <v>44</v>
      </c>
      <c r="O704" t="s">
        <v>2263</v>
      </c>
      <c r="P704" t="s">
        <v>32</v>
      </c>
      <c r="Q704" t="s">
        <v>65</v>
      </c>
      <c r="R704" t="s">
        <v>2264</v>
      </c>
      <c r="S704">
        <v>209.88</v>
      </c>
      <c r="T704">
        <v>3</v>
      </c>
      <c r="U704">
        <v>0</v>
      </c>
      <c r="V704">
        <v>35.679599999999979</v>
      </c>
    </row>
    <row r="705" spans="1:22" x14ac:dyDescent="0.3">
      <c r="A705">
        <v>704</v>
      </c>
      <c r="B705" t="s">
        <v>2265</v>
      </c>
      <c r="C705">
        <v>2012</v>
      </c>
      <c r="D705" s="21">
        <v>41008</v>
      </c>
      <c r="E705" s="21">
        <v>41013</v>
      </c>
      <c r="F705" t="s">
        <v>50</v>
      </c>
      <c r="G705" t="s">
        <v>2266</v>
      </c>
      <c r="H705" t="s">
        <v>2267</v>
      </c>
      <c r="I705" t="s">
        <v>26</v>
      </c>
      <c r="J705" t="s">
        <v>27</v>
      </c>
      <c r="K705" t="s">
        <v>1173</v>
      </c>
      <c r="L705" t="s">
        <v>43</v>
      </c>
      <c r="M705">
        <v>90805</v>
      </c>
      <c r="N705" t="s">
        <v>44</v>
      </c>
      <c r="O705" t="s">
        <v>2268</v>
      </c>
      <c r="P705" t="s">
        <v>32</v>
      </c>
      <c r="Q705" t="s">
        <v>56</v>
      </c>
      <c r="R705" t="s">
        <v>2269</v>
      </c>
      <c r="S705">
        <v>369.91200000000003</v>
      </c>
      <c r="T705">
        <v>3</v>
      </c>
      <c r="U705">
        <v>0.2</v>
      </c>
      <c r="V705">
        <v>-13.871700000000047</v>
      </c>
    </row>
    <row r="706" spans="1:22" x14ac:dyDescent="0.3">
      <c r="A706">
        <v>7425</v>
      </c>
      <c r="B706" t="s">
        <v>9473</v>
      </c>
      <c r="C706">
        <v>2014</v>
      </c>
      <c r="D706" s="21">
        <v>41740</v>
      </c>
      <c r="E706" s="21">
        <v>41744</v>
      </c>
      <c r="F706" t="s">
        <v>50</v>
      </c>
      <c r="G706" t="s">
        <v>805</v>
      </c>
      <c r="H706" t="s">
        <v>806</v>
      </c>
      <c r="I706" t="s">
        <v>26</v>
      </c>
      <c r="J706" t="s">
        <v>27</v>
      </c>
      <c r="K706" t="s">
        <v>146</v>
      </c>
      <c r="L706" t="s">
        <v>147</v>
      </c>
      <c r="M706">
        <v>19143</v>
      </c>
      <c r="N706" t="s">
        <v>148</v>
      </c>
      <c r="O706" t="s">
        <v>2629</v>
      </c>
      <c r="P706" t="s">
        <v>32</v>
      </c>
      <c r="Q706" t="s">
        <v>65</v>
      </c>
      <c r="R706" t="s">
        <v>2630</v>
      </c>
      <c r="S706">
        <v>36.671999999999997</v>
      </c>
      <c r="T706">
        <v>3</v>
      </c>
      <c r="U706">
        <v>0.2</v>
      </c>
      <c r="V706">
        <v>6.4176000000000002</v>
      </c>
    </row>
    <row r="707" spans="1:22" x14ac:dyDescent="0.3">
      <c r="A707">
        <v>7415</v>
      </c>
      <c r="B707" t="s">
        <v>9470</v>
      </c>
      <c r="C707">
        <v>2013</v>
      </c>
      <c r="D707" s="21">
        <v>41347</v>
      </c>
      <c r="E707" s="21">
        <v>41349</v>
      </c>
      <c r="F707" t="s">
        <v>23</v>
      </c>
      <c r="G707" t="s">
        <v>355</v>
      </c>
      <c r="H707" t="s">
        <v>356</v>
      </c>
      <c r="I707" t="s">
        <v>41</v>
      </c>
      <c r="J707" t="s">
        <v>27</v>
      </c>
      <c r="K707" t="s">
        <v>146</v>
      </c>
      <c r="L707" t="s">
        <v>147</v>
      </c>
      <c r="M707">
        <v>19134</v>
      </c>
      <c r="N707" t="s">
        <v>148</v>
      </c>
      <c r="O707" t="s">
        <v>686</v>
      </c>
      <c r="P707" t="s">
        <v>32</v>
      </c>
      <c r="Q707" t="s">
        <v>36</v>
      </c>
      <c r="R707" t="s">
        <v>687</v>
      </c>
      <c r="S707">
        <v>386.67999999999995</v>
      </c>
      <c r="T707">
        <v>2</v>
      </c>
      <c r="U707">
        <v>0.3</v>
      </c>
      <c r="V707">
        <v>-5.5240000000000293</v>
      </c>
    </row>
    <row r="708" spans="1:22" x14ac:dyDescent="0.3">
      <c r="A708">
        <v>7414</v>
      </c>
      <c r="B708" t="s">
        <v>9469</v>
      </c>
      <c r="C708">
        <v>2014</v>
      </c>
      <c r="D708" s="21">
        <v>41790</v>
      </c>
      <c r="E708" s="21">
        <v>41794</v>
      </c>
      <c r="F708" t="s">
        <v>50</v>
      </c>
      <c r="G708" t="s">
        <v>3763</v>
      </c>
      <c r="H708" t="s">
        <v>3764</v>
      </c>
      <c r="I708" t="s">
        <v>102</v>
      </c>
      <c r="J708" t="s">
        <v>27</v>
      </c>
      <c r="K708" t="s">
        <v>4278</v>
      </c>
      <c r="L708" t="s">
        <v>420</v>
      </c>
      <c r="M708">
        <v>97224</v>
      </c>
      <c r="N708" t="s">
        <v>44</v>
      </c>
      <c r="O708" t="s">
        <v>9022</v>
      </c>
      <c r="P708" t="s">
        <v>32</v>
      </c>
      <c r="Q708" t="s">
        <v>65</v>
      </c>
      <c r="R708" t="s">
        <v>9023</v>
      </c>
      <c r="S708">
        <v>13.591999999999999</v>
      </c>
      <c r="T708">
        <v>1</v>
      </c>
      <c r="U708">
        <v>0.2</v>
      </c>
      <c r="V708">
        <v>-0.33980000000000032</v>
      </c>
    </row>
    <row r="709" spans="1:22" x14ac:dyDescent="0.3">
      <c r="A709">
        <v>7410</v>
      </c>
      <c r="B709" t="s">
        <v>9467</v>
      </c>
      <c r="C709">
        <v>2011</v>
      </c>
      <c r="D709" s="21">
        <v>40641</v>
      </c>
      <c r="E709" s="21">
        <v>40645</v>
      </c>
      <c r="F709" t="s">
        <v>50</v>
      </c>
      <c r="G709" t="s">
        <v>3019</v>
      </c>
      <c r="H709" t="s">
        <v>3020</v>
      </c>
      <c r="I709" t="s">
        <v>26</v>
      </c>
      <c r="J709" t="s">
        <v>27</v>
      </c>
      <c r="K709" t="s">
        <v>2835</v>
      </c>
      <c r="L709" t="s">
        <v>498</v>
      </c>
      <c r="M709">
        <v>43615</v>
      </c>
      <c r="N709" t="s">
        <v>148</v>
      </c>
      <c r="O709" t="s">
        <v>7524</v>
      </c>
      <c r="P709" t="s">
        <v>32</v>
      </c>
      <c r="Q709" t="s">
        <v>56</v>
      </c>
      <c r="R709" t="s">
        <v>7525</v>
      </c>
      <c r="S709">
        <v>172.11</v>
      </c>
      <c r="T709">
        <v>1</v>
      </c>
      <c r="U709">
        <v>0.4</v>
      </c>
      <c r="V709">
        <v>-94.660500000000013</v>
      </c>
    </row>
    <row r="710" spans="1:22" x14ac:dyDescent="0.3">
      <c r="A710">
        <v>709</v>
      </c>
      <c r="B710" t="s">
        <v>2278</v>
      </c>
      <c r="C710">
        <v>2011</v>
      </c>
      <c r="D710" s="21">
        <v>40879</v>
      </c>
      <c r="E710" s="21">
        <v>40881</v>
      </c>
      <c r="F710" t="s">
        <v>188</v>
      </c>
      <c r="G710" t="s">
        <v>2279</v>
      </c>
      <c r="H710" t="s">
        <v>2280</v>
      </c>
      <c r="I710" t="s">
        <v>26</v>
      </c>
      <c r="J710" t="s">
        <v>27</v>
      </c>
      <c r="K710" t="s">
        <v>266</v>
      </c>
      <c r="L710" t="s">
        <v>267</v>
      </c>
      <c r="M710">
        <v>10035</v>
      </c>
      <c r="N710" t="s">
        <v>148</v>
      </c>
      <c r="O710" t="s">
        <v>2281</v>
      </c>
      <c r="P710" t="s">
        <v>32</v>
      </c>
      <c r="Q710" t="s">
        <v>33</v>
      </c>
      <c r="R710" t="s">
        <v>2282</v>
      </c>
      <c r="S710">
        <v>883.92</v>
      </c>
      <c r="T710">
        <v>5</v>
      </c>
      <c r="U710">
        <v>0.2</v>
      </c>
      <c r="V710">
        <v>-110.49000000000007</v>
      </c>
    </row>
    <row r="711" spans="1:22" x14ac:dyDescent="0.3">
      <c r="A711">
        <v>7409</v>
      </c>
      <c r="B711" t="s">
        <v>9466</v>
      </c>
      <c r="C711">
        <v>2013</v>
      </c>
      <c r="D711" s="21">
        <v>41425</v>
      </c>
      <c r="E711" s="21">
        <v>41432</v>
      </c>
      <c r="F711" t="s">
        <v>50</v>
      </c>
      <c r="G711" t="s">
        <v>6311</v>
      </c>
      <c r="H711" t="s">
        <v>6312</v>
      </c>
      <c r="I711" t="s">
        <v>41</v>
      </c>
      <c r="J711" t="s">
        <v>27</v>
      </c>
      <c r="K711" t="s">
        <v>42</v>
      </c>
      <c r="L711" t="s">
        <v>43</v>
      </c>
      <c r="M711">
        <v>90032</v>
      </c>
      <c r="N711" t="s">
        <v>44</v>
      </c>
      <c r="O711" t="s">
        <v>6261</v>
      </c>
      <c r="P711" t="s">
        <v>32</v>
      </c>
      <c r="Q711" t="s">
        <v>65</v>
      </c>
      <c r="R711" t="s">
        <v>6262</v>
      </c>
      <c r="S711">
        <v>167.84</v>
      </c>
      <c r="T711">
        <v>8</v>
      </c>
      <c r="U711">
        <v>0</v>
      </c>
      <c r="V711">
        <v>11.748799999999989</v>
      </c>
    </row>
    <row r="712" spans="1:22" x14ac:dyDescent="0.3">
      <c r="A712">
        <v>7407</v>
      </c>
      <c r="B712" t="s">
        <v>9464</v>
      </c>
      <c r="C712">
        <v>2012</v>
      </c>
      <c r="D712" s="21">
        <v>41043</v>
      </c>
      <c r="E712" s="21">
        <v>41048</v>
      </c>
      <c r="F712" t="s">
        <v>50</v>
      </c>
      <c r="G712" t="s">
        <v>995</v>
      </c>
      <c r="H712" t="s">
        <v>996</v>
      </c>
      <c r="I712" t="s">
        <v>41</v>
      </c>
      <c r="J712" t="s">
        <v>27</v>
      </c>
      <c r="K712" t="s">
        <v>9351</v>
      </c>
      <c r="L712" t="s">
        <v>43</v>
      </c>
      <c r="M712">
        <v>93010</v>
      </c>
      <c r="N712" t="s">
        <v>44</v>
      </c>
      <c r="O712" t="s">
        <v>6357</v>
      </c>
      <c r="P712" t="s">
        <v>32</v>
      </c>
      <c r="Q712" t="s">
        <v>36</v>
      </c>
      <c r="R712" t="s">
        <v>6358</v>
      </c>
      <c r="S712">
        <v>722.35200000000009</v>
      </c>
      <c r="T712">
        <v>3</v>
      </c>
      <c r="U712">
        <v>0.2</v>
      </c>
      <c r="V712">
        <v>81.264599999999916</v>
      </c>
    </row>
    <row r="713" spans="1:22" x14ac:dyDescent="0.3">
      <c r="A713">
        <v>7406</v>
      </c>
      <c r="B713" t="s">
        <v>9464</v>
      </c>
      <c r="C713">
        <v>2012</v>
      </c>
      <c r="D713" s="21">
        <v>41043</v>
      </c>
      <c r="E713" s="21">
        <v>41048</v>
      </c>
      <c r="F713" t="s">
        <v>50</v>
      </c>
      <c r="G713" t="s">
        <v>995</v>
      </c>
      <c r="H713" t="s">
        <v>996</v>
      </c>
      <c r="I713" t="s">
        <v>41</v>
      </c>
      <c r="J713" t="s">
        <v>27</v>
      </c>
      <c r="K713" t="s">
        <v>9351</v>
      </c>
      <c r="L713" t="s">
        <v>43</v>
      </c>
      <c r="M713">
        <v>93010</v>
      </c>
      <c r="N713" t="s">
        <v>44</v>
      </c>
      <c r="O713" t="s">
        <v>4928</v>
      </c>
      <c r="P713" t="s">
        <v>32</v>
      </c>
      <c r="Q713" t="s">
        <v>36</v>
      </c>
      <c r="R713" t="s">
        <v>4929</v>
      </c>
      <c r="S713">
        <v>97.567999999999998</v>
      </c>
      <c r="T713">
        <v>2</v>
      </c>
      <c r="U713">
        <v>0.2</v>
      </c>
      <c r="V713">
        <v>-6.0980000000000025</v>
      </c>
    </row>
    <row r="714" spans="1:22" x14ac:dyDescent="0.3">
      <c r="A714">
        <v>7405</v>
      </c>
      <c r="B714" t="s">
        <v>9464</v>
      </c>
      <c r="C714">
        <v>2012</v>
      </c>
      <c r="D714" s="21">
        <v>41043</v>
      </c>
      <c r="E714" s="21">
        <v>41048</v>
      </c>
      <c r="F714" t="s">
        <v>50</v>
      </c>
      <c r="G714" t="s">
        <v>995</v>
      </c>
      <c r="H714" t="s">
        <v>996</v>
      </c>
      <c r="I714" t="s">
        <v>41</v>
      </c>
      <c r="J714" t="s">
        <v>27</v>
      </c>
      <c r="K714" t="s">
        <v>9351</v>
      </c>
      <c r="L714" t="s">
        <v>43</v>
      </c>
      <c r="M714">
        <v>93010</v>
      </c>
      <c r="N714" t="s">
        <v>44</v>
      </c>
      <c r="O714" t="s">
        <v>1994</v>
      </c>
      <c r="P714" t="s">
        <v>32</v>
      </c>
      <c r="Q714" t="s">
        <v>65</v>
      </c>
      <c r="R714" t="s">
        <v>1995</v>
      </c>
      <c r="S714">
        <v>122.91</v>
      </c>
      <c r="T714">
        <v>3</v>
      </c>
      <c r="U714">
        <v>0</v>
      </c>
      <c r="V714">
        <v>34.414800000000007</v>
      </c>
    </row>
    <row r="715" spans="1:22" x14ac:dyDescent="0.3">
      <c r="A715">
        <v>7404</v>
      </c>
      <c r="B715" t="s">
        <v>9464</v>
      </c>
      <c r="C715">
        <v>2012</v>
      </c>
      <c r="D715" s="21">
        <v>41043</v>
      </c>
      <c r="E715" s="21">
        <v>41048</v>
      </c>
      <c r="F715" t="s">
        <v>50</v>
      </c>
      <c r="G715" t="s">
        <v>995</v>
      </c>
      <c r="H715" t="s">
        <v>996</v>
      </c>
      <c r="I715" t="s">
        <v>41</v>
      </c>
      <c r="J715" t="s">
        <v>27</v>
      </c>
      <c r="K715" t="s">
        <v>9351</v>
      </c>
      <c r="L715" t="s">
        <v>43</v>
      </c>
      <c r="M715">
        <v>93010</v>
      </c>
      <c r="N715" t="s">
        <v>44</v>
      </c>
      <c r="O715" t="s">
        <v>2232</v>
      </c>
      <c r="P715" t="s">
        <v>32</v>
      </c>
      <c r="Q715" t="s">
        <v>33</v>
      </c>
      <c r="R715" t="s">
        <v>2233</v>
      </c>
      <c r="S715">
        <v>509.95749999999992</v>
      </c>
      <c r="T715">
        <v>5</v>
      </c>
      <c r="U715">
        <v>0.15</v>
      </c>
      <c r="V715">
        <v>41.996499999999941</v>
      </c>
    </row>
    <row r="716" spans="1:22" x14ac:dyDescent="0.3">
      <c r="A716">
        <v>7401</v>
      </c>
      <c r="B716" t="s">
        <v>9462</v>
      </c>
      <c r="C716">
        <v>2013</v>
      </c>
      <c r="D716" s="21">
        <v>41526</v>
      </c>
      <c r="E716" s="21">
        <v>41531</v>
      </c>
      <c r="F716" t="s">
        <v>50</v>
      </c>
      <c r="G716" t="s">
        <v>2562</v>
      </c>
      <c r="H716" t="s">
        <v>2563</v>
      </c>
      <c r="I716" t="s">
        <v>26</v>
      </c>
      <c r="J716" t="s">
        <v>27</v>
      </c>
      <c r="K716" t="s">
        <v>95</v>
      </c>
      <c r="L716" t="s">
        <v>96</v>
      </c>
      <c r="M716">
        <v>98103</v>
      </c>
      <c r="N716" t="s">
        <v>44</v>
      </c>
      <c r="O716" t="s">
        <v>1875</v>
      </c>
      <c r="P716" t="s">
        <v>32</v>
      </c>
      <c r="Q716" t="s">
        <v>65</v>
      </c>
      <c r="R716" t="s">
        <v>1876</v>
      </c>
      <c r="S716">
        <v>43.13</v>
      </c>
      <c r="T716">
        <v>1</v>
      </c>
      <c r="U716">
        <v>0</v>
      </c>
      <c r="V716">
        <v>14.664200000000001</v>
      </c>
    </row>
    <row r="717" spans="1:22" x14ac:dyDescent="0.3">
      <c r="A717">
        <v>7397</v>
      </c>
      <c r="B717" t="s">
        <v>9459</v>
      </c>
      <c r="C717">
        <v>2013</v>
      </c>
      <c r="D717" s="21">
        <v>41634</v>
      </c>
      <c r="E717" s="21">
        <v>41639</v>
      </c>
      <c r="F717" t="s">
        <v>50</v>
      </c>
      <c r="G717" t="s">
        <v>6798</v>
      </c>
      <c r="H717" t="s">
        <v>6799</v>
      </c>
      <c r="I717" t="s">
        <v>41</v>
      </c>
      <c r="J717" t="s">
        <v>27</v>
      </c>
      <c r="K717" t="s">
        <v>266</v>
      </c>
      <c r="L717" t="s">
        <v>267</v>
      </c>
      <c r="M717">
        <v>10024</v>
      </c>
      <c r="N717" t="s">
        <v>148</v>
      </c>
      <c r="O717" t="s">
        <v>2436</v>
      </c>
      <c r="P717" t="s">
        <v>32</v>
      </c>
      <c r="Q717" t="s">
        <v>36</v>
      </c>
      <c r="R717" t="s">
        <v>2437</v>
      </c>
      <c r="S717">
        <v>866.64599999999996</v>
      </c>
      <c r="T717">
        <v>3</v>
      </c>
      <c r="U717">
        <v>0.1</v>
      </c>
      <c r="V717">
        <v>173.32919999999999</v>
      </c>
    </row>
    <row r="718" spans="1:22" x14ac:dyDescent="0.3">
      <c r="A718">
        <v>717</v>
      </c>
      <c r="B718" t="s">
        <v>2303</v>
      </c>
      <c r="C718">
        <v>2011</v>
      </c>
      <c r="D718" s="21">
        <v>40555</v>
      </c>
      <c r="E718" s="21">
        <v>40558</v>
      </c>
      <c r="F718" t="s">
        <v>188</v>
      </c>
      <c r="G718" t="s">
        <v>2304</v>
      </c>
      <c r="H718" t="s">
        <v>2305</v>
      </c>
      <c r="I718" t="s">
        <v>26</v>
      </c>
      <c r="J718" t="s">
        <v>27</v>
      </c>
      <c r="K718" t="s">
        <v>244</v>
      </c>
      <c r="L718" t="s">
        <v>245</v>
      </c>
      <c r="M718">
        <v>19901</v>
      </c>
      <c r="N718" t="s">
        <v>148</v>
      </c>
      <c r="O718" t="s">
        <v>2045</v>
      </c>
      <c r="P718" t="s">
        <v>32</v>
      </c>
      <c r="Q718" t="s">
        <v>65</v>
      </c>
      <c r="R718" t="s">
        <v>2046</v>
      </c>
      <c r="S718">
        <v>9.94</v>
      </c>
      <c r="T718">
        <v>2</v>
      </c>
      <c r="U718">
        <v>0</v>
      </c>
      <c r="V718">
        <v>3.0813999999999995</v>
      </c>
    </row>
    <row r="719" spans="1:22" x14ac:dyDescent="0.3">
      <c r="A719">
        <v>718</v>
      </c>
      <c r="B719" t="s">
        <v>2306</v>
      </c>
      <c r="C719">
        <v>2014</v>
      </c>
      <c r="D719" s="21">
        <v>41907</v>
      </c>
      <c r="E719" s="21">
        <v>41912</v>
      </c>
      <c r="F719" t="s">
        <v>50</v>
      </c>
      <c r="G719" t="s">
        <v>945</v>
      </c>
      <c r="H719" t="s">
        <v>946</v>
      </c>
      <c r="I719" t="s">
        <v>26</v>
      </c>
      <c r="J719" t="s">
        <v>27</v>
      </c>
      <c r="K719" t="s">
        <v>606</v>
      </c>
      <c r="L719" t="s">
        <v>498</v>
      </c>
      <c r="M719">
        <v>43055</v>
      </c>
      <c r="N719" t="s">
        <v>148</v>
      </c>
      <c r="O719" t="s">
        <v>2307</v>
      </c>
      <c r="P719" t="s">
        <v>32</v>
      </c>
      <c r="Q719" t="s">
        <v>65</v>
      </c>
      <c r="R719" t="s">
        <v>2308</v>
      </c>
      <c r="S719">
        <v>103.05599999999998</v>
      </c>
      <c r="T719">
        <v>3</v>
      </c>
      <c r="U719">
        <v>0.2</v>
      </c>
      <c r="V719">
        <v>24.475800000000007</v>
      </c>
    </row>
    <row r="720" spans="1:22" x14ac:dyDescent="0.3">
      <c r="A720">
        <v>7396</v>
      </c>
      <c r="B720" t="s">
        <v>9459</v>
      </c>
      <c r="C720">
        <v>2013</v>
      </c>
      <c r="D720" s="21">
        <v>41634</v>
      </c>
      <c r="E720" s="21">
        <v>41639</v>
      </c>
      <c r="F720" t="s">
        <v>50</v>
      </c>
      <c r="G720" t="s">
        <v>6798</v>
      </c>
      <c r="H720" t="s">
        <v>6799</v>
      </c>
      <c r="I720" t="s">
        <v>41</v>
      </c>
      <c r="J720" t="s">
        <v>27</v>
      </c>
      <c r="K720" t="s">
        <v>266</v>
      </c>
      <c r="L720" t="s">
        <v>267</v>
      </c>
      <c r="M720">
        <v>10024</v>
      </c>
      <c r="N720" t="s">
        <v>148</v>
      </c>
      <c r="O720" t="s">
        <v>3804</v>
      </c>
      <c r="P720" t="s">
        <v>32</v>
      </c>
      <c r="Q720" t="s">
        <v>56</v>
      </c>
      <c r="R720" t="s">
        <v>3805</v>
      </c>
      <c r="S720">
        <v>313.17599999999999</v>
      </c>
      <c r="T720">
        <v>2</v>
      </c>
      <c r="U720">
        <v>0.4</v>
      </c>
      <c r="V720">
        <v>-120.05080000000007</v>
      </c>
    </row>
    <row r="721" spans="1:22" x14ac:dyDescent="0.3">
      <c r="A721">
        <v>720</v>
      </c>
      <c r="B721" t="s">
        <v>2309</v>
      </c>
      <c r="C721">
        <v>2011</v>
      </c>
      <c r="D721" s="21">
        <v>40696</v>
      </c>
      <c r="E721" s="21">
        <v>40701</v>
      </c>
      <c r="F721" t="s">
        <v>50</v>
      </c>
      <c r="G721" t="s">
        <v>2310</v>
      </c>
      <c r="H721" t="s">
        <v>2311</v>
      </c>
      <c r="I721" t="s">
        <v>102</v>
      </c>
      <c r="J721" t="s">
        <v>27</v>
      </c>
      <c r="K721" t="s">
        <v>154</v>
      </c>
      <c r="L721" t="s">
        <v>121</v>
      </c>
      <c r="M721">
        <v>84057</v>
      </c>
      <c r="N721" t="s">
        <v>44</v>
      </c>
      <c r="O721" t="s">
        <v>1540</v>
      </c>
      <c r="P721" t="s">
        <v>32</v>
      </c>
      <c r="Q721" t="s">
        <v>65</v>
      </c>
      <c r="R721" t="s">
        <v>1541</v>
      </c>
      <c r="S721">
        <v>73.320000000000007</v>
      </c>
      <c r="T721">
        <v>6</v>
      </c>
      <c r="U721">
        <v>0</v>
      </c>
      <c r="V721">
        <v>21.995999999999992</v>
      </c>
    </row>
    <row r="722" spans="1:22" x14ac:dyDescent="0.3">
      <c r="A722">
        <v>7391</v>
      </c>
      <c r="B722" t="s">
        <v>9456</v>
      </c>
      <c r="C722">
        <v>2014</v>
      </c>
      <c r="D722" s="21">
        <v>41973</v>
      </c>
      <c r="E722" s="21">
        <v>41977</v>
      </c>
      <c r="F722" t="s">
        <v>50</v>
      </c>
      <c r="G722" t="s">
        <v>655</v>
      </c>
      <c r="H722" t="s">
        <v>656</v>
      </c>
      <c r="I722" t="s">
        <v>26</v>
      </c>
      <c r="J722" t="s">
        <v>27</v>
      </c>
      <c r="K722" t="s">
        <v>6244</v>
      </c>
      <c r="L722" t="s">
        <v>335</v>
      </c>
      <c r="M722">
        <v>37421</v>
      </c>
      <c r="N722" t="s">
        <v>30</v>
      </c>
      <c r="O722" t="s">
        <v>905</v>
      </c>
      <c r="P722" t="s">
        <v>32</v>
      </c>
      <c r="Q722" t="s">
        <v>65</v>
      </c>
      <c r="R722" t="s">
        <v>6973</v>
      </c>
      <c r="S722">
        <v>101.52000000000001</v>
      </c>
      <c r="T722">
        <v>5</v>
      </c>
      <c r="U722">
        <v>0.2</v>
      </c>
      <c r="V722">
        <v>19.034999999999989</v>
      </c>
    </row>
    <row r="723" spans="1:22" x14ac:dyDescent="0.3">
      <c r="A723">
        <v>722</v>
      </c>
      <c r="B723" t="s">
        <v>2317</v>
      </c>
      <c r="C723">
        <v>2013</v>
      </c>
      <c r="D723" s="21">
        <v>41624</v>
      </c>
      <c r="E723" s="21">
        <v>41628</v>
      </c>
      <c r="F723" t="s">
        <v>50</v>
      </c>
      <c r="G723" t="s">
        <v>1477</v>
      </c>
      <c r="H723" t="s">
        <v>1478</v>
      </c>
      <c r="I723" t="s">
        <v>41</v>
      </c>
      <c r="J723" t="s">
        <v>27</v>
      </c>
      <c r="K723" t="s">
        <v>880</v>
      </c>
      <c r="L723" t="s">
        <v>238</v>
      </c>
      <c r="M723">
        <v>48205</v>
      </c>
      <c r="N723" t="s">
        <v>105</v>
      </c>
      <c r="O723" t="s">
        <v>2318</v>
      </c>
      <c r="P723" t="s">
        <v>32</v>
      </c>
      <c r="Q723" t="s">
        <v>56</v>
      </c>
      <c r="R723" t="s">
        <v>2319</v>
      </c>
      <c r="S723">
        <v>1652.94</v>
      </c>
      <c r="T723">
        <v>3</v>
      </c>
      <c r="U723">
        <v>0</v>
      </c>
      <c r="V723">
        <v>231.41160000000002</v>
      </c>
    </row>
    <row r="724" spans="1:22" x14ac:dyDescent="0.3">
      <c r="A724">
        <v>7390</v>
      </c>
      <c r="B724" t="s">
        <v>9456</v>
      </c>
      <c r="C724">
        <v>2014</v>
      </c>
      <c r="D724" s="21">
        <v>41973</v>
      </c>
      <c r="E724" s="21">
        <v>41977</v>
      </c>
      <c r="F724" t="s">
        <v>50</v>
      </c>
      <c r="G724" t="s">
        <v>655</v>
      </c>
      <c r="H724" t="s">
        <v>656</v>
      </c>
      <c r="I724" t="s">
        <v>26</v>
      </c>
      <c r="J724" t="s">
        <v>27</v>
      </c>
      <c r="K724" t="s">
        <v>6244</v>
      </c>
      <c r="L724" t="s">
        <v>335</v>
      </c>
      <c r="M724">
        <v>37421</v>
      </c>
      <c r="N724" t="s">
        <v>30</v>
      </c>
      <c r="O724" t="s">
        <v>35</v>
      </c>
      <c r="P724" t="s">
        <v>32</v>
      </c>
      <c r="Q724" t="s">
        <v>36</v>
      </c>
      <c r="R724" t="s">
        <v>37</v>
      </c>
      <c r="S724">
        <v>390.36799999999999</v>
      </c>
      <c r="T724">
        <v>2</v>
      </c>
      <c r="U724">
        <v>0.2</v>
      </c>
      <c r="V724">
        <v>48.795999999999978</v>
      </c>
    </row>
    <row r="725" spans="1:22" x14ac:dyDescent="0.3">
      <c r="A725">
        <v>724</v>
      </c>
      <c r="B725" t="s">
        <v>2322</v>
      </c>
      <c r="C725">
        <v>2011</v>
      </c>
      <c r="D725" s="21">
        <v>40823</v>
      </c>
      <c r="E725" s="21">
        <v>40829</v>
      </c>
      <c r="F725" t="s">
        <v>50</v>
      </c>
      <c r="G725" t="s">
        <v>2323</v>
      </c>
      <c r="H725" t="s">
        <v>2324</v>
      </c>
      <c r="I725" t="s">
        <v>102</v>
      </c>
      <c r="J725" t="s">
        <v>27</v>
      </c>
      <c r="K725" t="s">
        <v>146</v>
      </c>
      <c r="L725" t="s">
        <v>147</v>
      </c>
      <c r="M725">
        <v>19140</v>
      </c>
      <c r="N725" t="s">
        <v>148</v>
      </c>
      <c r="O725" t="s">
        <v>2325</v>
      </c>
      <c r="P725" t="s">
        <v>32</v>
      </c>
      <c r="Q725" t="s">
        <v>65</v>
      </c>
      <c r="R725" t="s">
        <v>2326</v>
      </c>
      <c r="S725">
        <v>129.91999999999999</v>
      </c>
      <c r="T725">
        <v>5</v>
      </c>
      <c r="U725">
        <v>0.2</v>
      </c>
      <c r="V725">
        <v>21.112000000000002</v>
      </c>
    </row>
    <row r="726" spans="1:22" x14ac:dyDescent="0.3">
      <c r="A726">
        <v>7388</v>
      </c>
      <c r="B726" t="s">
        <v>9455</v>
      </c>
      <c r="C726">
        <v>2013</v>
      </c>
      <c r="D726" s="21">
        <v>41531</v>
      </c>
      <c r="E726" s="21">
        <v>41536</v>
      </c>
      <c r="F726" t="s">
        <v>50</v>
      </c>
      <c r="G726" t="s">
        <v>118</v>
      </c>
      <c r="H726" t="s">
        <v>119</v>
      </c>
      <c r="I726" t="s">
        <v>26</v>
      </c>
      <c r="J726" t="s">
        <v>27</v>
      </c>
      <c r="K726" t="s">
        <v>2530</v>
      </c>
      <c r="L726" t="s">
        <v>138</v>
      </c>
      <c r="M726">
        <v>68104</v>
      </c>
      <c r="N726" t="s">
        <v>105</v>
      </c>
      <c r="O726" t="s">
        <v>194</v>
      </c>
      <c r="P726" t="s">
        <v>32</v>
      </c>
      <c r="Q726" t="s">
        <v>65</v>
      </c>
      <c r="R726" t="s">
        <v>195</v>
      </c>
      <c r="S726">
        <v>1336.4399999999998</v>
      </c>
      <c r="T726">
        <v>14</v>
      </c>
      <c r="U726">
        <v>0</v>
      </c>
      <c r="V726">
        <v>387.56759999999986</v>
      </c>
    </row>
    <row r="727" spans="1:22" x14ac:dyDescent="0.3">
      <c r="A727">
        <v>7368</v>
      </c>
      <c r="B727" t="s">
        <v>9445</v>
      </c>
      <c r="C727">
        <v>2013</v>
      </c>
      <c r="D727" s="21">
        <v>41607</v>
      </c>
      <c r="E727" s="21">
        <v>41613</v>
      </c>
      <c r="F727" t="s">
        <v>50</v>
      </c>
      <c r="G727" t="s">
        <v>878</v>
      </c>
      <c r="H727" t="s">
        <v>879</v>
      </c>
      <c r="I727" t="s">
        <v>41</v>
      </c>
      <c r="J727" t="s">
        <v>27</v>
      </c>
      <c r="K727" t="s">
        <v>146</v>
      </c>
      <c r="L727" t="s">
        <v>147</v>
      </c>
      <c r="M727">
        <v>19140</v>
      </c>
      <c r="N727" t="s">
        <v>148</v>
      </c>
      <c r="O727" t="s">
        <v>1839</v>
      </c>
      <c r="P727" t="s">
        <v>32</v>
      </c>
      <c r="Q727" t="s">
        <v>36</v>
      </c>
      <c r="R727" t="s">
        <v>1840</v>
      </c>
      <c r="S727">
        <v>347.80200000000002</v>
      </c>
      <c r="T727">
        <v>7</v>
      </c>
      <c r="U727">
        <v>0.3</v>
      </c>
      <c r="V727">
        <v>-24.842999999999961</v>
      </c>
    </row>
    <row r="728" spans="1:22" x14ac:dyDescent="0.3">
      <c r="A728">
        <v>7362</v>
      </c>
      <c r="B728" t="s">
        <v>9444</v>
      </c>
      <c r="C728">
        <v>2013</v>
      </c>
      <c r="D728" s="21">
        <v>41377</v>
      </c>
      <c r="E728" s="21">
        <v>41379</v>
      </c>
      <c r="F728" t="s">
        <v>188</v>
      </c>
      <c r="G728" t="s">
        <v>5748</v>
      </c>
      <c r="H728" t="s">
        <v>5749</v>
      </c>
      <c r="I728" t="s">
        <v>26</v>
      </c>
      <c r="J728" t="s">
        <v>27</v>
      </c>
      <c r="K728" t="s">
        <v>42</v>
      </c>
      <c r="L728" t="s">
        <v>43</v>
      </c>
      <c r="M728">
        <v>90036</v>
      </c>
      <c r="N728" t="s">
        <v>44</v>
      </c>
      <c r="O728" t="s">
        <v>1585</v>
      </c>
      <c r="P728" t="s">
        <v>32</v>
      </c>
      <c r="Q728" t="s">
        <v>36</v>
      </c>
      <c r="R728" t="s">
        <v>1586</v>
      </c>
      <c r="S728">
        <v>194.35200000000003</v>
      </c>
      <c r="T728">
        <v>3</v>
      </c>
      <c r="U728">
        <v>0.2</v>
      </c>
      <c r="V728">
        <v>-36.441000000000031</v>
      </c>
    </row>
    <row r="729" spans="1:22" x14ac:dyDescent="0.3">
      <c r="A729">
        <v>7360</v>
      </c>
      <c r="B729" t="s">
        <v>9443</v>
      </c>
      <c r="C729">
        <v>2011</v>
      </c>
      <c r="D729" s="21">
        <v>40907</v>
      </c>
      <c r="E729" s="21">
        <v>40911</v>
      </c>
      <c r="F729" t="s">
        <v>23</v>
      </c>
      <c r="G729" t="s">
        <v>7867</v>
      </c>
      <c r="H729" t="s">
        <v>7868</v>
      </c>
      <c r="I729" t="s">
        <v>41</v>
      </c>
      <c r="J729" t="s">
        <v>27</v>
      </c>
      <c r="K729" t="s">
        <v>146</v>
      </c>
      <c r="L729" t="s">
        <v>147</v>
      </c>
      <c r="M729">
        <v>19143</v>
      </c>
      <c r="N729" t="s">
        <v>148</v>
      </c>
      <c r="O729" t="s">
        <v>1225</v>
      </c>
      <c r="P729" t="s">
        <v>32</v>
      </c>
      <c r="Q729" t="s">
        <v>56</v>
      </c>
      <c r="R729" t="s">
        <v>1226</v>
      </c>
      <c r="S729">
        <v>523.76400000000001</v>
      </c>
      <c r="T729">
        <v>3</v>
      </c>
      <c r="U729">
        <v>0.4</v>
      </c>
      <c r="V729">
        <v>-192.04680000000008</v>
      </c>
    </row>
    <row r="730" spans="1:22" x14ac:dyDescent="0.3">
      <c r="A730">
        <v>729</v>
      </c>
      <c r="B730" t="s">
        <v>2340</v>
      </c>
      <c r="C730">
        <v>2013</v>
      </c>
      <c r="D730" s="21">
        <v>41612</v>
      </c>
      <c r="E730" s="21">
        <v>41615</v>
      </c>
      <c r="F730" t="s">
        <v>188</v>
      </c>
      <c r="G730" t="s">
        <v>2341</v>
      </c>
      <c r="H730" t="s">
        <v>2342</v>
      </c>
      <c r="I730" t="s">
        <v>26</v>
      </c>
      <c r="J730" t="s">
        <v>27</v>
      </c>
      <c r="K730" t="s">
        <v>2343</v>
      </c>
      <c r="L730" t="s">
        <v>267</v>
      </c>
      <c r="M730">
        <v>11572</v>
      </c>
      <c r="N730" t="s">
        <v>148</v>
      </c>
      <c r="O730" t="s">
        <v>2346</v>
      </c>
      <c r="P730" t="s">
        <v>32</v>
      </c>
      <c r="Q730" t="s">
        <v>56</v>
      </c>
      <c r="R730" t="s">
        <v>2347</v>
      </c>
      <c r="S730">
        <v>400.03199999999998</v>
      </c>
      <c r="T730">
        <v>2</v>
      </c>
      <c r="U730">
        <v>0.4</v>
      </c>
      <c r="V730">
        <v>-153.34560000000005</v>
      </c>
    </row>
    <row r="731" spans="1:22" x14ac:dyDescent="0.3">
      <c r="A731">
        <v>7358</v>
      </c>
      <c r="B731" t="s">
        <v>9442</v>
      </c>
      <c r="C731">
        <v>2013</v>
      </c>
      <c r="D731" s="21">
        <v>41557</v>
      </c>
      <c r="E731" s="21">
        <v>41562</v>
      </c>
      <c r="F731" t="s">
        <v>50</v>
      </c>
      <c r="G731" t="s">
        <v>5242</v>
      </c>
      <c r="H731" t="s">
        <v>5243</v>
      </c>
      <c r="I731" t="s">
        <v>102</v>
      </c>
      <c r="J731" t="s">
        <v>27</v>
      </c>
      <c r="K731" t="s">
        <v>544</v>
      </c>
      <c r="L731" t="s">
        <v>310</v>
      </c>
      <c r="M731">
        <v>85023</v>
      </c>
      <c r="N731" t="s">
        <v>44</v>
      </c>
      <c r="O731" t="s">
        <v>4220</v>
      </c>
      <c r="P731" t="s">
        <v>32</v>
      </c>
      <c r="Q731" t="s">
        <v>65</v>
      </c>
      <c r="R731" t="s">
        <v>4221</v>
      </c>
      <c r="S731">
        <v>169.56800000000001</v>
      </c>
      <c r="T731">
        <v>2</v>
      </c>
      <c r="U731">
        <v>0.2</v>
      </c>
      <c r="V731">
        <v>0</v>
      </c>
    </row>
    <row r="732" spans="1:22" x14ac:dyDescent="0.3">
      <c r="A732">
        <v>731</v>
      </c>
      <c r="B732" t="s">
        <v>2340</v>
      </c>
      <c r="C732">
        <v>2013</v>
      </c>
      <c r="D732" s="21">
        <v>41612</v>
      </c>
      <c r="E732" s="21">
        <v>41615</v>
      </c>
      <c r="F732" t="s">
        <v>188</v>
      </c>
      <c r="G732" t="s">
        <v>2341</v>
      </c>
      <c r="H732" t="s">
        <v>2342</v>
      </c>
      <c r="I732" t="s">
        <v>26</v>
      </c>
      <c r="J732" t="s">
        <v>27</v>
      </c>
      <c r="K732" t="s">
        <v>2343</v>
      </c>
      <c r="L732" t="s">
        <v>267</v>
      </c>
      <c r="M732">
        <v>11572</v>
      </c>
      <c r="N732" t="s">
        <v>148</v>
      </c>
      <c r="O732" t="s">
        <v>942</v>
      </c>
      <c r="P732" t="s">
        <v>32</v>
      </c>
      <c r="Q732" t="s">
        <v>36</v>
      </c>
      <c r="R732" t="s">
        <v>943</v>
      </c>
      <c r="S732">
        <v>542.64599999999996</v>
      </c>
      <c r="T732">
        <v>3</v>
      </c>
      <c r="U732">
        <v>0.1</v>
      </c>
      <c r="V732">
        <v>102.49980000000001</v>
      </c>
    </row>
    <row r="733" spans="1:22" x14ac:dyDescent="0.3">
      <c r="A733">
        <v>7348</v>
      </c>
      <c r="B733" t="s">
        <v>9433</v>
      </c>
      <c r="C733">
        <v>2014</v>
      </c>
      <c r="D733" s="21">
        <v>41985</v>
      </c>
      <c r="E733" s="21">
        <v>41991</v>
      </c>
      <c r="F733" t="s">
        <v>50</v>
      </c>
      <c r="G733" t="s">
        <v>39</v>
      </c>
      <c r="H733" t="s">
        <v>40</v>
      </c>
      <c r="I733" t="s">
        <v>41</v>
      </c>
      <c r="J733" t="s">
        <v>27</v>
      </c>
      <c r="K733" t="s">
        <v>1521</v>
      </c>
      <c r="L733" t="s">
        <v>54</v>
      </c>
      <c r="M733">
        <v>32216</v>
      </c>
      <c r="N733" t="s">
        <v>30</v>
      </c>
      <c r="O733" t="s">
        <v>1585</v>
      </c>
      <c r="P733" t="s">
        <v>32</v>
      </c>
      <c r="Q733" t="s">
        <v>36</v>
      </c>
      <c r="R733" t="s">
        <v>1586</v>
      </c>
      <c r="S733">
        <v>64.784000000000006</v>
      </c>
      <c r="T733">
        <v>1</v>
      </c>
      <c r="U733">
        <v>0.2</v>
      </c>
      <c r="V733">
        <v>-12.147000000000009</v>
      </c>
    </row>
    <row r="734" spans="1:22" x14ac:dyDescent="0.3">
      <c r="A734">
        <v>7345</v>
      </c>
      <c r="B734" t="s">
        <v>9433</v>
      </c>
      <c r="C734">
        <v>2014</v>
      </c>
      <c r="D734" s="21">
        <v>41985</v>
      </c>
      <c r="E734" s="21">
        <v>41991</v>
      </c>
      <c r="F734" t="s">
        <v>50</v>
      </c>
      <c r="G734" t="s">
        <v>39</v>
      </c>
      <c r="H734" t="s">
        <v>40</v>
      </c>
      <c r="I734" t="s">
        <v>41</v>
      </c>
      <c r="J734" t="s">
        <v>27</v>
      </c>
      <c r="K734" t="s">
        <v>1521</v>
      </c>
      <c r="L734" t="s">
        <v>54</v>
      </c>
      <c r="M734">
        <v>32216</v>
      </c>
      <c r="N734" t="s">
        <v>30</v>
      </c>
      <c r="O734" t="s">
        <v>808</v>
      </c>
      <c r="P734" t="s">
        <v>32</v>
      </c>
      <c r="Q734" t="s">
        <v>56</v>
      </c>
      <c r="R734" t="s">
        <v>809</v>
      </c>
      <c r="S734">
        <v>721.87500000000011</v>
      </c>
      <c r="T734">
        <v>6</v>
      </c>
      <c r="U734">
        <v>0.45</v>
      </c>
      <c r="V734">
        <v>-420</v>
      </c>
    </row>
    <row r="735" spans="1:22" x14ac:dyDescent="0.3">
      <c r="A735">
        <v>7343</v>
      </c>
      <c r="B735" t="s">
        <v>9431</v>
      </c>
      <c r="C735">
        <v>2011</v>
      </c>
      <c r="D735" s="21">
        <v>40750</v>
      </c>
      <c r="E735" s="21">
        <v>40756</v>
      </c>
      <c r="F735" t="s">
        <v>50</v>
      </c>
      <c r="G735" t="s">
        <v>4143</v>
      </c>
      <c r="H735" t="s">
        <v>4144</v>
      </c>
      <c r="I735" t="s">
        <v>26</v>
      </c>
      <c r="J735" t="s">
        <v>27</v>
      </c>
      <c r="K735" t="s">
        <v>1736</v>
      </c>
      <c r="L735" t="s">
        <v>1272</v>
      </c>
      <c r="M735">
        <v>30318</v>
      </c>
      <c r="N735" t="s">
        <v>30</v>
      </c>
      <c r="O735" t="s">
        <v>7654</v>
      </c>
      <c r="P735" t="s">
        <v>32</v>
      </c>
      <c r="Q735" t="s">
        <v>65</v>
      </c>
      <c r="R735" t="s">
        <v>7655</v>
      </c>
      <c r="S735">
        <v>25.71</v>
      </c>
      <c r="T735">
        <v>3</v>
      </c>
      <c r="U735">
        <v>0</v>
      </c>
      <c r="V735">
        <v>9.2556000000000012</v>
      </c>
    </row>
    <row r="736" spans="1:22" x14ac:dyDescent="0.3">
      <c r="A736">
        <v>7341</v>
      </c>
      <c r="B736" t="s">
        <v>9431</v>
      </c>
      <c r="C736">
        <v>2011</v>
      </c>
      <c r="D736" s="21">
        <v>40750</v>
      </c>
      <c r="E736" s="21">
        <v>40756</v>
      </c>
      <c r="F736" t="s">
        <v>50</v>
      </c>
      <c r="G736" t="s">
        <v>4143</v>
      </c>
      <c r="H736" t="s">
        <v>4144</v>
      </c>
      <c r="I736" t="s">
        <v>26</v>
      </c>
      <c r="J736" t="s">
        <v>27</v>
      </c>
      <c r="K736" t="s">
        <v>1736</v>
      </c>
      <c r="L736" t="s">
        <v>1272</v>
      </c>
      <c r="M736">
        <v>30318</v>
      </c>
      <c r="N736" t="s">
        <v>30</v>
      </c>
      <c r="O736" t="s">
        <v>5165</v>
      </c>
      <c r="P736" t="s">
        <v>32</v>
      </c>
      <c r="Q736" t="s">
        <v>36</v>
      </c>
      <c r="R736" t="s">
        <v>5166</v>
      </c>
      <c r="S736">
        <v>67.88</v>
      </c>
      <c r="T736">
        <v>2</v>
      </c>
      <c r="U736">
        <v>0</v>
      </c>
      <c r="V736">
        <v>18.327599999999997</v>
      </c>
    </row>
    <row r="737" spans="1:22" x14ac:dyDescent="0.3">
      <c r="A737">
        <v>7339</v>
      </c>
      <c r="B737" t="s">
        <v>9429</v>
      </c>
      <c r="C737">
        <v>2011</v>
      </c>
      <c r="D737" s="21">
        <v>40897</v>
      </c>
      <c r="E737" s="21">
        <v>40900</v>
      </c>
      <c r="F737" t="s">
        <v>23</v>
      </c>
      <c r="G737" t="s">
        <v>3518</v>
      </c>
      <c r="H737" t="s">
        <v>3519</v>
      </c>
      <c r="I737" t="s">
        <v>41</v>
      </c>
      <c r="J737" t="s">
        <v>27</v>
      </c>
      <c r="K737" t="s">
        <v>266</v>
      </c>
      <c r="L737" t="s">
        <v>267</v>
      </c>
      <c r="M737">
        <v>10035</v>
      </c>
      <c r="N737" t="s">
        <v>148</v>
      </c>
      <c r="O737" t="s">
        <v>6142</v>
      </c>
      <c r="P737" t="s">
        <v>32</v>
      </c>
      <c r="Q737" t="s">
        <v>36</v>
      </c>
      <c r="R737" t="s">
        <v>6143</v>
      </c>
      <c r="S737">
        <v>192.18600000000004</v>
      </c>
      <c r="T737">
        <v>3</v>
      </c>
      <c r="U737">
        <v>0.1</v>
      </c>
      <c r="V737">
        <v>36.3018</v>
      </c>
    </row>
    <row r="738" spans="1:22" x14ac:dyDescent="0.3">
      <c r="A738">
        <v>737</v>
      </c>
      <c r="B738" t="s">
        <v>2350</v>
      </c>
      <c r="C738">
        <v>2014</v>
      </c>
      <c r="D738" s="21">
        <v>41661</v>
      </c>
      <c r="E738" s="21">
        <v>41665</v>
      </c>
      <c r="F738" t="s">
        <v>50</v>
      </c>
      <c r="G738" t="s">
        <v>2351</v>
      </c>
      <c r="H738" t="s">
        <v>2352</v>
      </c>
      <c r="I738" t="s">
        <v>102</v>
      </c>
      <c r="J738" t="s">
        <v>27</v>
      </c>
      <c r="K738" t="s">
        <v>95</v>
      </c>
      <c r="L738" t="s">
        <v>96</v>
      </c>
      <c r="M738">
        <v>98115</v>
      </c>
      <c r="N738" t="s">
        <v>44</v>
      </c>
      <c r="O738" t="s">
        <v>2355</v>
      </c>
      <c r="P738" t="s">
        <v>32</v>
      </c>
      <c r="Q738" t="s">
        <v>33</v>
      </c>
      <c r="R738" t="s">
        <v>2356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">
      <c r="A739">
        <v>7337</v>
      </c>
      <c r="B739" t="s">
        <v>9427</v>
      </c>
      <c r="C739">
        <v>2012</v>
      </c>
      <c r="D739" s="21">
        <v>41268</v>
      </c>
      <c r="E739" s="21">
        <v>41273</v>
      </c>
      <c r="F739" t="s">
        <v>50</v>
      </c>
      <c r="G739" t="s">
        <v>5281</v>
      </c>
      <c r="H739" t="s">
        <v>5282</v>
      </c>
      <c r="I739" t="s">
        <v>26</v>
      </c>
      <c r="J739" t="s">
        <v>27</v>
      </c>
      <c r="K739" t="s">
        <v>266</v>
      </c>
      <c r="L739" t="s">
        <v>267</v>
      </c>
      <c r="M739">
        <v>10024</v>
      </c>
      <c r="N739" t="s">
        <v>148</v>
      </c>
      <c r="O739" t="s">
        <v>764</v>
      </c>
      <c r="P739" t="s">
        <v>32</v>
      </c>
      <c r="Q739" t="s">
        <v>33</v>
      </c>
      <c r="R739" t="s">
        <v>765</v>
      </c>
      <c r="S739">
        <v>449.56800000000004</v>
      </c>
      <c r="T739">
        <v>2</v>
      </c>
      <c r="U739">
        <v>0.2</v>
      </c>
      <c r="V739">
        <v>56.195999999999955</v>
      </c>
    </row>
    <row r="740" spans="1:22" x14ac:dyDescent="0.3">
      <c r="A740">
        <v>7335</v>
      </c>
      <c r="B740" t="s">
        <v>9426</v>
      </c>
      <c r="C740">
        <v>2012</v>
      </c>
      <c r="D740" s="21">
        <v>41010</v>
      </c>
      <c r="E740" s="21">
        <v>41016</v>
      </c>
      <c r="F740" t="s">
        <v>50</v>
      </c>
      <c r="G740" t="s">
        <v>6544</v>
      </c>
      <c r="H740" t="s">
        <v>6545</v>
      </c>
      <c r="I740" t="s">
        <v>26</v>
      </c>
      <c r="J740" t="s">
        <v>27</v>
      </c>
      <c r="K740" t="s">
        <v>900</v>
      </c>
      <c r="L740" t="s">
        <v>54</v>
      </c>
      <c r="M740">
        <v>33614</v>
      </c>
      <c r="N740" t="s">
        <v>30</v>
      </c>
      <c r="O740" t="s">
        <v>871</v>
      </c>
      <c r="P740" t="s">
        <v>32</v>
      </c>
      <c r="Q740" t="s">
        <v>65</v>
      </c>
      <c r="R740" t="s">
        <v>872</v>
      </c>
      <c r="S740">
        <v>54.527999999999992</v>
      </c>
      <c r="T740">
        <v>3</v>
      </c>
      <c r="U740">
        <v>0.2</v>
      </c>
      <c r="V740">
        <v>14.313600000000005</v>
      </c>
    </row>
    <row r="741" spans="1:22" x14ac:dyDescent="0.3">
      <c r="A741">
        <v>7334</v>
      </c>
      <c r="B741" t="s">
        <v>9426</v>
      </c>
      <c r="C741">
        <v>2012</v>
      </c>
      <c r="D741" s="21">
        <v>41010</v>
      </c>
      <c r="E741" s="21">
        <v>41016</v>
      </c>
      <c r="F741" t="s">
        <v>50</v>
      </c>
      <c r="G741" t="s">
        <v>6544</v>
      </c>
      <c r="H741" t="s">
        <v>6545</v>
      </c>
      <c r="I741" t="s">
        <v>26</v>
      </c>
      <c r="J741" t="s">
        <v>27</v>
      </c>
      <c r="K741" t="s">
        <v>900</v>
      </c>
      <c r="L741" t="s">
        <v>54</v>
      </c>
      <c r="M741">
        <v>33614</v>
      </c>
      <c r="N741" t="s">
        <v>30</v>
      </c>
      <c r="O741" t="s">
        <v>1748</v>
      </c>
      <c r="P741" t="s">
        <v>32</v>
      </c>
      <c r="Q741" t="s">
        <v>65</v>
      </c>
      <c r="R741" t="s">
        <v>1749</v>
      </c>
      <c r="S741">
        <v>67.36</v>
      </c>
      <c r="T741">
        <v>2</v>
      </c>
      <c r="U741">
        <v>0.2</v>
      </c>
      <c r="V741">
        <v>10.103999999999996</v>
      </c>
    </row>
    <row r="742" spans="1:22" x14ac:dyDescent="0.3">
      <c r="A742">
        <v>7331</v>
      </c>
      <c r="B742" t="s">
        <v>9424</v>
      </c>
      <c r="C742">
        <v>2013</v>
      </c>
      <c r="D742" s="21">
        <v>41591</v>
      </c>
      <c r="E742" s="21">
        <v>41592</v>
      </c>
      <c r="F742" t="s">
        <v>188</v>
      </c>
      <c r="G742" t="s">
        <v>628</v>
      </c>
      <c r="H742" t="s">
        <v>629</v>
      </c>
      <c r="I742" t="s">
        <v>41</v>
      </c>
      <c r="J742" t="s">
        <v>27</v>
      </c>
      <c r="K742" t="s">
        <v>303</v>
      </c>
      <c r="L742" t="s">
        <v>211</v>
      </c>
      <c r="M742">
        <v>60623</v>
      </c>
      <c r="N742" t="s">
        <v>105</v>
      </c>
      <c r="O742" t="s">
        <v>4745</v>
      </c>
      <c r="P742" t="s">
        <v>32</v>
      </c>
      <c r="Q742" t="s">
        <v>65</v>
      </c>
      <c r="R742" t="s">
        <v>4746</v>
      </c>
      <c r="S742">
        <v>22.752000000000002</v>
      </c>
      <c r="T742">
        <v>6</v>
      </c>
      <c r="U742">
        <v>0.6</v>
      </c>
      <c r="V742">
        <v>-8.532</v>
      </c>
    </row>
    <row r="743" spans="1:22" x14ac:dyDescent="0.3">
      <c r="A743">
        <v>7328</v>
      </c>
      <c r="B743" t="s">
        <v>9422</v>
      </c>
      <c r="C743">
        <v>2011</v>
      </c>
      <c r="D743" s="21">
        <v>40620</v>
      </c>
      <c r="E743" s="21">
        <v>40626</v>
      </c>
      <c r="F743" t="s">
        <v>50</v>
      </c>
      <c r="G743" t="s">
        <v>2798</v>
      </c>
      <c r="H743" t="s">
        <v>2799</v>
      </c>
      <c r="I743" t="s">
        <v>102</v>
      </c>
      <c r="J743" t="s">
        <v>27</v>
      </c>
      <c r="K743" t="s">
        <v>9423</v>
      </c>
      <c r="L743" t="s">
        <v>43</v>
      </c>
      <c r="M743">
        <v>91505</v>
      </c>
      <c r="N743" t="s">
        <v>44</v>
      </c>
      <c r="O743" t="s">
        <v>5212</v>
      </c>
      <c r="P743" t="s">
        <v>32</v>
      </c>
      <c r="Q743" t="s">
        <v>65</v>
      </c>
      <c r="R743" t="s">
        <v>5213</v>
      </c>
      <c r="S743">
        <v>111</v>
      </c>
      <c r="T743">
        <v>2</v>
      </c>
      <c r="U743">
        <v>0</v>
      </c>
      <c r="V743">
        <v>14.430000000000007</v>
      </c>
    </row>
    <row r="744" spans="1:22" x14ac:dyDescent="0.3">
      <c r="A744">
        <v>7324</v>
      </c>
      <c r="B744" t="s">
        <v>9420</v>
      </c>
      <c r="C744">
        <v>2014</v>
      </c>
      <c r="D744" s="21">
        <v>41979</v>
      </c>
      <c r="E744" s="21">
        <v>41982</v>
      </c>
      <c r="F744" t="s">
        <v>188</v>
      </c>
      <c r="G744" t="s">
        <v>1952</v>
      </c>
      <c r="H744" t="s">
        <v>1953</v>
      </c>
      <c r="I744" t="s">
        <v>26</v>
      </c>
      <c r="J744" t="s">
        <v>27</v>
      </c>
      <c r="K744" t="s">
        <v>266</v>
      </c>
      <c r="L744" t="s">
        <v>267</v>
      </c>
      <c r="M744">
        <v>10024</v>
      </c>
      <c r="N744" t="s">
        <v>148</v>
      </c>
      <c r="O744" t="s">
        <v>483</v>
      </c>
      <c r="P744" t="s">
        <v>32</v>
      </c>
      <c r="Q744" t="s">
        <v>65</v>
      </c>
      <c r="R744" t="s">
        <v>484</v>
      </c>
      <c r="S744">
        <v>41.96</v>
      </c>
      <c r="T744">
        <v>2</v>
      </c>
      <c r="U744">
        <v>0</v>
      </c>
      <c r="V744">
        <v>10.909600000000001</v>
      </c>
    </row>
    <row r="745" spans="1:22" x14ac:dyDescent="0.3">
      <c r="A745">
        <v>7321</v>
      </c>
      <c r="B745" t="s">
        <v>9418</v>
      </c>
      <c r="C745">
        <v>2014</v>
      </c>
      <c r="D745" s="21">
        <v>41970</v>
      </c>
      <c r="E745" s="21">
        <v>41973</v>
      </c>
      <c r="F745" t="s">
        <v>23</v>
      </c>
      <c r="G745" t="s">
        <v>3679</v>
      </c>
      <c r="H745" t="s">
        <v>3680</v>
      </c>
      <c r="I745" t="s">
        <v>26</v>
      </c>
      <c r="J745" t="s">
        <v>27</v>
      </c>
      <c r="K745" t="s">
        <v>266</v>
      </c>
      <c r="L745" t="s">
        <v>267</v>
      </c>
      <c r="M745">
        <v>10009</v>
      </c>
      <c r="N745" t="s">
        <v>148</v>
      </c>
      <c r="O745" t="s">
        <v>5041</v>
      </c>
      <c r="P745" t="s">
        <v>32</v>
      </c>
      <c r="Q745" t="s">
        <v>65</v>
      </c>
      <c r="R745" t="s">
        <v>5042</v>
      </c>
      <c r="S745">
        <v>135.29999999999998</v>
      </c>
      <c r="T745">
        <v>5</v>
      </c>
      <c r="U745">
        <v>0</v>
      </c>
      <c r="V745">
        <v>37.883999999999993</v>
      </c>
    </row>
    <row r="746" spans="1:22" x14ac:dyDescent="0.3">
      <c r="A746">
        <v>7317</v>
      </c>
      <c r="B746" t="s">
        <v>9415</v>
      </c>
      <c r="C746">
        <v>2013</v>
      </c>
      <c r="D746" s="21">
        <v>41564</v>
      </c>
      <c r="E746" s="21">
        <v>41568</v>
      </c>
      <c r="F746" t="s">
        <v>50</v>
      </c>
      <c r="G746" t="s">
        <v>2023</v>
      </c>
      <c r="H746" t="s">
        <v>2024</v>
      </c>
      <c r="I746" t="s">
        <v>41</v>
      </c>
      <c r="J746" t="s">
        <v>27</v>
      </c>
      <c r="K746" t="s">
        <v>266</v>
      </c>
      <c r="L746" t="s">
        <v>267</v>
      </c>
      <c r="M746">
        <v>10011</v>
      </c>
      <c r="N746" t="s">
        <v>148</v>
      </c>
      <c r="O746" t="s">
        <v>80</v>
      </c>
      <c r="P746" t="s">
        <v>32</v>
      </c>
      <c r="Q746" t="s">
        <v>56</v>
      </c>
      <c r="R746" t="s">
        <v>81</v>
      </c>
      <c r="S746">
        <v>142.18199999999999</v>
      </c>
      <c r="T746">
        <v>1</v>
      </c>
      <c r="U746">
        <v>0.4</v>
      </c>
      <c r="V746">
        <v>-37.915200000000027</v>
      </c>
    </row>
    <row r="747" spans="1:22" x14ac:dyDescent="0.3">
      <c r="A747">
        <v>7308</v>
      </c>
      <c r="B747" t="s">
        <v>9409</v>
      </c>
      <c r="C747">
        <v>2013</v>
      </c>
      <c r="D747" s="21">
        <v>41584</v>
      </c>
      <c r="E747" s="21">
        <v>41586</v>
      </c>
      <c r="F747" t="s">
        <v>23</v>
      </c>
      <c r="G747" t="s">
        <v>940</v>
      </c>
      <c r="H747" t="s">
        <v>941</v>
      </c>
      <c r="I747" t="s">
        <v>26</v>
      </c>
      <c r="J747" t="s">
        <v>27</v>
      </c>
      <c r="K747" t="s">
        <v>630</v>
      </c>
      <c r="L747" t="s">
        <v>43</v>
      </c>
      <c r="M747">
        <v>95123</v>
      </c>
      <c r="N747" t="s">
        <v>44</v>
      </c>
      <c r="O747" t="s">
        <v>6142</v>
      </c>
      <c r="P747" t="s">
        <v>32</v>
      </c>
      <c r="Q747" t="s">
        <v>36</v>
      </c>
      <c r="R747" t="s">
        <v>6143</v>
      </c>
      <c r="S747">
        <v>113.88800000000002</v>
      </c>
      <c r="T747">
        <v>2</v>
      </c>
      <c r="U747">
        <v>0.2</v>
      </c>
      <c r="V747">
        <v>9.9651999999999994</v>
      </c>
    </row>
    <row r="748" spans="1:22" x14ac:dyDescent="0.3">
      <c r="A748">
        <v>747</v>
      </c>
      <c r="B748" t="s">
        <v>2376</v>
      </c>
      <c r="C748">
        <v>2011</v>
      </c>
      <c r="D748" s="21">
        <v>40690</v>
      </c>
      <c r="E748" s="21">
        <v>40690</v>
      </c>
      <c r="F748" t="s">
        <v>1290</v>
      </c>
      <c r="G748" t="s">
        <v>1621</v>
      </c>
      <c r="H748" t="s">
        <v>1622</v>
      </c>
      <c r="I748" t="s">
        <v>41</v>
      </c>
      <c r="J748" t="s">
        <v>27</v>
      </c>
      <c r="K748" t="s">
        <v>947</v>
      </c>
      <c r="L748" t="s">
        <v>43</v>
      </c>
      <c r="M748">
        <v>92105</v>
      </c>
      <c r="N748" t="s">
        <v>44</v>
      </c>
      <c r="O748" t="s">
        <v>925</v>
      </c>
      <c r="P748" t="s">
        <v>32</v>
      </c>
      <c r="Q748" t="s">
        <v>56</v>
      </c>
      <c r="R748" t="s">
        <v>926</v>
      </c>
      <c r="S748">
        <v>567.12</v>
      </c>
      <c r="T748">
        <v>10</v>
      </c>
      <c r="U748">
        <v>0.2</v>
      </c>
      <c r="V748">
        <v>-28.355999999999952</v>
      </c>
    </row>
    <row r="749" spans="1:22" x14ac:dyDescent="0.3">
      <c r="A749">
        <v>7306</v>
      </c>
      <c r="B749" t="s">
        <v>9408</v>
      </c>
      <c r="C749">
        <v>2011</v>
      </c>
      <c r="D749" s="21">
        <v>40631</v>
      </c>
      <c r="E749" s="21">
        <v>40635</v>
      </c>
      <c r="F749" t="s">
        <v>50</v>
      </c>
      <c r="G749" t="s">
        <v>1796</v>
      </c>
      <c r="H749" t="s">
        <v>1797</v>
      </c>
      <c r="I749" t="s">
        <v>26</v>
      </c>
      <c r="J749" t="s">
        <v>27</v>
      </c>
      <c r="K749" t="s">
        <v>4346</v>
      </c>
      <c r="L749" t="s">
        <v>104</v>
      </c>
      <c r="M749">
        <v>75023</v>
      </c>
      <c r="N749" t="s">
        <v>105</v>
      </c>
      <c r="O749" t="s">
        <v>1601</v>
      </c>
      <c r="P749" t="s">
        <v>32</v>
      </c>
      <c r="Q749" t="s">
        <v>56</v>
      </c>
      <c r="R749" t="s">
        <v>1602</v>
      </c>
      <c r="S749">
        <v>890.84099999999989</v>
      </c>
      <c r="T749">
        <v>3</v>
      </c>
      <c r="U749">
        <v>0.3</v>
      </c>
      <c r="V749">
        <v>-152.71559999999999</v>
      </c>
    </row>
    <row r="750" spans="1:22" x14ac:dyDescent="0.3">
      <c r="A750">
        <v>7304</v>
      </c>
      <c r="B750" t="s">
        <v>9407</v>
      </c>
      <c r="C750">
        <v>2014</v>
      </c>
      <c r="D750" s="21">
        <v>41887</v>
      </c>
      <c r="E750" s="21">
        <v>41891</v>
      </c>
      <c r="F750" t="s">
        <v>50</v>
      </c>
      <c r="G750" t="s">
        <v>8517</v>
      </c>
      <c r="H750" t="s">
        <v>8518</v>
      </c>
      <c r="I750" t="s">
        <v>26</v>
      </c>
      <c r="J750" t="s">
        <v>27</v>
      </c>
      <c r="K750" t="s">
        <v>3461</v>
      </c>
      <c r="L750" t="s">
        <v>54</v>
      </c>
      <c r="M750">
        <v>33437</v>
      </c>
      <c r="N750" t="s">
        <v>30</v>
      </c>
      <c r="O750" t="s">
        <v>701</v>
      </c>
      <c r="P750" t="s">
        <v>32</v>
      </c>
      <c r="Q750" t="s">
        <v>36</v>
      </c>
      <c r="R750" t="s">
        <v>702</v>
      </c>
      <c r="S750">
        <v>97.184000000000012</v>
      </c>
      <c r="T750">
        <v>2</v>
      </c>
      <c r="U750">
        <v>0.2</v>
      </c>
      <c r="V750">
        <v>6.0740000000000016</v>
      </c>
    </row>
    <row r="751" spans="1:22" x14ac:dyDescent="0.3">
      <c r="A751">
        <v>7301</v>
      </c>
      <c r="B751" t="s">
        <v>9406</v>
      </c>
      <c r="C751">
        <v>2011</v>
      </c>
      <c r="D751" s="21">
        <v>40865</v>
      </c>
      <c r="E751" s="21">
        <v>40868</v>
      </c>
      <c r="F751" t="s">
        <v>188</v>
      </c>
      <c r="G751" t="s">
        <v>2484</v>
      </c>
      <c r="H751" t="s">
        <v>2485</v>
      </c>
      <c r="I751" t="s">
        <v>26</v>
      </c>
      <c r="J751" t="s">
        <v>27</v>
      </c>
      <c r="K751" t="s">
        <v>8738</v>
      </c>
      <c r="L751" t="s">
        <v>211</v>
      </c>
      <c r="M751">
        <v>60016</v>
      </c>
      <c r="N751" t="s">
        <v>105</v>
      </c>
      <c r="O751" t="s">
        <v>7491</v>
      </c>
      <c r="P751" t="s">
        <v>32</v>
      </c>
      <c r="Q751" t="s">
        <v>33</v>
      </c>
      <c r="R751" t="s">
        <v>7492</v>
      </c>
      <c r="S751">
        <v>424.11599999999999</v>
      </c>
      <c r="T751">
        <v>6</v>
      </c>
      <c r="U751">
        <v>0.3</v>
      </c>
      <c r="V751">
        <v>-30.293999999999983</v>
      </c>
    </row>
    <row r="752" spans="1:22" x14ac:dyDescent="0.3">
      <c r="A752">
        <v>751</v>
      </c>
      <c r="B752" t="s">
        <v>2383</v>
      </c>
      <c r="C752">
        <v>2014</v>
      </c>
      <c r="D752" s="21">
        <v>41915</v>
      </c>
      <c r="E752" s="21">
        <v>41919</v>
      </c>
      <c r="F752" t="s">
        <v>50</v>
      </c>
      <c r="G752" t="s">
        <v>2384</v>
      </c>
      <c r="H752" t="s">
        <v>2385</v>
      </c>
      <c r="I752" t="s">
        <v>26</v>
      </c>
      <c r="J752" t="s">
        <v>27</v>
      </c>
      <c r="K752" t="s">
        <v>2386</v>
      </c>
      <c r="L752" t="s">
        <v>238</v>
      </c>
      <c r="M752">
        <v>48183</v>
      </c>
      <c r="N752" t="s">
        <v>105</v>
      </c>
      <c r="O752" t="s">
        <v>2389</v>
      </c>
      <c r="P752" t="s">
        <v>32</v>
      </c>
      <c r="Q752" t="s">
        <v>65</v>
      </c>
      <c r="R752" t="s">
        <v>2390</v>
      </c>
      <c r="S752">
        <v>157.74</v>
      </c>
      <c r="T752">
        <v>11</v>
      </c>
      <c r="U752">
        <v>0</v>
      </c>
      <c r="V752">
        <v>56.7864</v>
      </c>
    </row>
    <row r="753" spans="1:22" x14ac:dyDescent="0.3">
      <c r="A753">
        <v>7300</v>
      </c>
      <c r="B753" t="s">
        <v>9406</v>
      </c>
      <c r="C753">
        <v>2011</v>
      </c>
      <c r="D753" s="21">
        <v>40865</v>
      </c>
      <c r="E753" s="21">
        <v>40868</v>
      </c>
      <c r="F753" t="s">
        <v>188</v>
      </c>
      <c r="G753" t="s">
        <v>2484</v>
      </c>
      <c r="H753" t="s">
        <v>2485</v>
      </c>
      <c r="I753" t="s">
        <v>26</v>
      </c>
      <c r="J753" t="s">
        <v>27</v>
      </c>
      <c r="K753" t="s">
        <v>8738</v>
      </c>
      <c r="L753" t="s">
        <v>211</v>
      </c>
      <c r="M753">
        <v>60016</v>
      </c>
      <c r="N753" t="s">
        <v>105</v>
      </c>
      <c r="O753" t="s">
        <v>6056</v>
      </c>
      <c r="P753" t="s">
        <v>32</v>
      </c>
      <c r="Q753" t="s">
        <v>65</v>
      </c>
      <c r="R753" t="s">
        <v>6057</v>
      </c>
      <c r="S753">
        <v>8.5440000000000005</v>
      </c>
      <c r="T753">
        <v>2</v>
      </c>
      <c r="U753">
        <v>0.6</v>
      </c>
      <c r="V753">
        <v>-7.4759999999999991</v>
      </c>
    </row>
    <row r="754" spans="1:22" x14ac:dyDescent="0.3">
      <c r="A754">
        <v>7299</v>
      </c>
      <c r="B754" t="s">
        <v>9406</v>
      </c>
      <c r="C754">
        <v>2011</v>
      </c>
      <c r="D754" s="21">
        <v>40865</v>
      </c>
      <c r="E754" s="21">
        <v>40868</v>
      </c>
      <c r="F754" t="s">
        <v>188</v>
      </c>
      <c r="G754" t="s">
        <v>2484</v>
      </c>
      <c r="H754" t="s">
        <v>2485</v>
      </c>
      <c r="I754" t="s">
        <v>26</v>
      </c>
      <c r="J754" t="s">
        <v>27</v>
      </c>
      <c r="K754" t="s">
        <v>8738</v>
      </c>
      <c r="L754" t="s">
        <v>211</v>
      </c>
      <c r="M754">
        <v>60016</v>
      </c>
      <c r="N754" t="s">
        <v>105</v>
      </c>
      <c r="O754" t="s">
        <v>1105</v>
      </c>
      <c r="P754" t="s">
        <v>32</v>
      </c>
      <c r="Q754" t="s">
        <v>56</v>
      </c>
      <c r="R754" t="s">
        <v>1106</v>
      </c>
      <c r="S754">
        <v>292.10000000000002</v>
      </c>
      <c r="T754">
        <v>4</v>
      </c>
      <c r="U754">
        <v>0.5</v>
      </c>
      <c r="V754">
        <v>-175.26000000000005</v>
      </c>
    </row>
    <row r="755" spans="1:22" x14ac:dyDescent="0.3">
      <c r="A755">
        <v>7295</v>
      </c>
      <c r="B755" t="s">
        <v>9403</v>
      </c>
      <c r="C755">
        <v>2012</v>
      </c>
      <c r="D755" s="21">
        <v>41055</v>
      </c>
      <c r="E755" s="21">
        <v>41060</v>
      </c>
      <c r="F755" t="s">
        <v>50</v>
      </c>
      <c r="G755" t="s">
        <v>665</v>
      </c>
      <c r="H755" t="s">
        <v>666</v>
      </c>
      <c r="I755" t="s">
        <v>26</v>
      </c>
      <c r="J755" t="s">
        <v>27</v>
      </c>
      <c r="K755" t="s">
        <v>4122</v>
      </c>
      <c r="L755" t="s">
        <v>96</v>
      </c>
      <c r="M755">
        <v>98006</v>
      </c>
      <c r="N755" t="s">
        <v>44</v>
      </c>
      <c r="O755" t="s">
        <v>2043</v>
      </c>
      <c r="P755" t="s">
        <v>32</v>
      </c>
      <c r="Q755" t="s">
        <v>65</v>
      </c>
      <c r="R755" t="s">
        <v>2044</v>
      </c>
      <c r="S755">
        <v>20.239999999999998</v>
      </c>
      <c r="T755">
        <v>1</v>
      </c>
      <c r="U755">
        <v>0</v>
      </c>
      <c r="V755">
        <v>7.8935999999999993</v>
      </c>
    </row>
    <row r="756" spans="1:22" x14ac:dyDescent="0.3">
      <c r="A756">
        <v>755</v>
      </c>
      <c r="B756" t="s">
        <v>2398</v>
      </c>
      <c r="C756">
        <v>2012</v>
      </c>
      <c r="D756" s="21">
        <v>41250</v>
      </c>
      <c r="E756" s="21">
        <v>41255</v>
      </c>
      <c r="F756" t="s">
        <v>50</v>
      </c>
      <c r="G756" t="s">
        <v>1984</v>
      </c>
      <c r="H756" t="s">
        <v>1985</v>
      </c>
      <c r="I756" t="s">
        <v>26</v>
      </c>
      <c r="J756" t="s">
        <v>27</v>
      </c>
      <c r="K756" t="s">
        <v>42</v>
      </c>
      <c r="L756" t="s">
        <v>43</v>
      </c>
      <c r="M756">
        <v>90036</v>
      </c>
      <c r="N756" t="s">
        <v>44</v>
      </c>
      <c r="O756" t="s">
        <v>2184</v>
      </c>
      <c r="P756" t="s">
        <v>32</v>
      </c>
      <c r="Q756" t="s">
        <v>65</v>
      </c>
      <c r="R756" t="s">
        <v>2185</v>
      </c>
      <c r="S756">
        <v>79.92</v>
      </c>
      <c r="T756">
        <v>4</v>
      </c>
      <c r="U756">
        <v>0</v>
      </c>
      <c r="V756">
        <v>28.7712</v>
      </c>
    </row>
    <row r="757" spans="1:22" x14ac:dyDescent="0.3">
      <c r="A757">
        <v>756</v>
      </c>
      <c r="B757" t="s">
        <v>2399</v>
      </c>
      <c r="C757">
        <v>2013</v>
      </c>
      <c r="D757" s="21">
        <v>41536</v>
      </c>
      <c r="E757" s="21">
        <v>41540</v>
      </c>
      <c r="F757" t="s">
        <v>50</v>
      </c>
      <c r="G757" t="s">
        <v>2023</v>
      </c>
      <c r="H757" t="s">
        <v>2024</v>
      </c>
      <c r="I757" t="s">
        <v>41</v>
      </c>
      <c r="J757" t="s">
        <v>27</v>
      </c>
      <c r="K757" t="s">
        <v>1521</v>
      </c>
      <c r="L757" t="s">
        <v>54</v>
      </c>
      <c r="M757">
        <v>32216</v>
      </c>
      <c r="N757" t="s">
        <v>30</v>
      </c>
      <c r="O757" t="s">
        <v>2400</v>
      </c>
      <c r="P757" t="s">
        <v>32</v>
      </c>
      <c r="Q757" t="s">
        <v>56</v>
      </c>
      <c r="R757" t="s">
        <v>2401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">
      <c r="A758">
        <v>7294</v>
      </c>
      <c r="B758" t="s">
        <v>9402</v>
      </c>
      <c r="C758">
        <v>2013</v>
      </c>
      <c r="D758" s="21">
        <v>41297</v>
      </c>
      <c r="E758" s="21">
        <v>41303</v>
      </c>
      <c r="F758" t="s">
        <v>50</v>
      </c>
      <c r="G758" t="s">
        <v>4852</v>
      </c>
      <c r="H758" t="s">
        <v>4853</v>
      </c>
      <c r="I758" t="s">
        <v>26</v>
      </c>
      <c r="J758" t="s">
        <v>27</v>
      </c>
      <c r="K758" t="s">
        <v>42</v>
      </c>
      <c r="L758" t="s">
        <v>43</v>
      </c>
      <c r="M758">
        <v>90036</v>
      </c>
      <c r="N758" t="s">
        <v>44</v>
      </c>
      <c r="O758" t="s">
        <v>7654</v>
      </c>
      <c r="P758" t="s">
        <v>32</v>
      </c>
      <c r="Q758" t="s">
        <v>65</v>
      </c>
      <c r="R758" t="s">
        <v>7655</v>
      </c>
      <c r="S758">
        <v>59.99</v>
      </c>
      <c r="T758">
        <v>7</v>
      </c>
      <c r="U758">
        <v>0</v>
      </c>
      <c r="V758">
        <v>21.596400000000003</v>
      </c>
    </row>
    <row r="759" spans="1:22" x14ac:dyDescent="0.3">
      <c r="A759">
        <v>7288</v>
      </c>
      <c r="B759" t="s">
        <v>9397</v>
      </c>
      <c r="C759">
        <v>2013</v>
      </c>
      <c r="D759" s="21">
        <v>41446</v>
      </c>
      <c r="E759" s="21">
        <v>41451</v>
      </c>
      <c r="F759" t="s">
        <v>50</v>
      </c>
      <c r="G759" t="s">
        <v>7354</v>
      </c>
      <c r="H759" t="s">
        <v>7355</v>
      </c>
      <c r="I759" t="s">
        <v>41</v>
      </c>
      <c r="J759" t="s">
        <v>27</v>
      </c>
      <c r="K759" t="s">
        <v>4847</v>
      </c>
      <c r="L759" t="s">
        <v>649</v>
      </c>
      <c r="M759">
        <v>73120</v>
      </c>
      <c r="N759" t="s">
        <v>105</v>
      </c>
      <c r="O759" t="s">
        <v>3956</v>
      </c>
      <c r="P759" t="s">
        <v>32</v>
      </c>
      <c r="Q759" t="s">
        <v>65</v>
      </c>
      <c r="R759" t="s">
        <v>5770</v>
      </c>
      <c r="S759">
        <v>57.69</v>
      </c>
      <c r="T759">
        <v>3</v>
      </c>
      <c r="U759">
        <v>0</v>
      </c>
      <c r="V759">
        <v>23.652900000000002</v>
      </c>
    </row>
    <row r="760" spans="1:22" x14ac:dyDescent="0.3">
      <c r="A760">
        <v>7285</v>
      </c>
      <c r="B760" t="s">
        <v>9395</v>
      </c>
      <c r="C760">
        <v>2014</v>
      </c>
      <c r="D760" s="21">
        <v>41892</v>
      </c>
      <c r="E760" s="21">
        <v>41896</v>
      </c>
      <c r="F760" t="s">
        <v>50</v>
      </c>
      <c r="G760" t="s">
        <v>813</v>
      </c>
      <c r="H760" t="s">
        <v>814</v>
      </c>
      <c r="I760" t="s">
        <v>26</v>
      </c>
      <c r="J760" t="s">
        <v>27</v>
      </c>
      <c r="K760" t="s">
        <v>2180</v>
      </c>
      <c r="L760" t="s">
        <v>498</v>
      </c>
      <c r="M760">
        <v>44105</v>
      </c>
      <c r="N760" t="s">
        <v>148</v>
      </c>
      <c r="O760" t="s">
        <v>1858</v>
      </c>
      <c r="P760" t="s">
        <v>32</v>
      </c>
      <c r="Q760" t="s">
        <v>65</v>
      </c>
      <c r="R760" t="s">
        <v>1859</v>
      </c>
      <c r="S760">
        <v>66.112000000000009</v>
      </c>
      <c r="T760">
        <v>2</v>
      </c>
      <c r="U760">
        <v>0.2</v>
      </c>
      <c r="V760">
        <v>-9.0903999999999989</v>
      </c>
    </row>
    <row r="761" spans="1:22" x14ac:dyDescent="0.3">
      <c r="A761">
        <v>7276</v>
      </c>
      <c r="B761" t="s">
        <v>9388</v>
      </c>
      <c r="C761">
        <v>2012</v>
      </c>
      <c r="D761" s="21">
        <v>41226</v>
      </c>
      <c r="E761" s="21">
        <v>41230</v>
      </c>
      <c r="F761" t="s">
        <v>50</v>
      </c>
      <c r="G761" t="s">
        <v>5151</v>
      </c>
      <c r="H761" t="s">
        <v>5152</v>
      </c>
      <c r="I761" t="s">
        <v>102</v>
      </c>
      <c r="J761" t="s">
        <v>27</v>
      </c>
      <c r="K761" t="s">
        <v>8031</v>
      </c>
      <c r="L761" t="s">
        <v>1762</v>
      </c>
      <c r="M761">
        <v>59601</v>
      </c>
      <c r="N761" t="s">
        <v>44</v>
      </c>
      <c r="O761" t="s">
        <v>2522</v>
      </c>
      <c r="P761" t="s">
        <v>32</v>
      </c>
      <c r="Q761" t="s">
        <v>65</v>
      </c>
      <c r="R761" t="s">
        <v>2523</v>
      </c>
      <c r="S761">
        <v>63.980000000000004</v>
      </c>
      <c r="T761">
        <v>7</v>
      </c>
      <c r="U761">
        <v>0</v>
      </c>
      <c r="V761">
        <v>21.7532</v>
      </c>
    </row>
    <row r="762" spans="1:22" x14ac:dyDescent="0.3">
      <c r="A762">
        <v>7271</v>
      </c>
      <c r="B762" t="s">
        <v>9386</v>
      </c>
      <c r="C762">
        <v>2013</v>
      </c>
      <c r="D762" s="21">
        <v>41534</v>
      </c>
      <c r="E762" s="21">
        <v>41540</v>
      </c>
      <c r="F762" t="s">
        <v>50</v>
      </c>
      <c r="G762" t="s">
        <v>3939</v>
      </c>
      <c r="H762" t="s">
        <v>3940</v>
      </c>
      <c r="I762" t="s">
        <v>41</v>
      </c>
      <c r="J762" t="s">
        <v>27</v>
      </c>
      <c r="K762" t="s">
        <v>630</v>
      </c>
      <c r="L762" t="s">
        <v>43</v>
      </c>
      <c r="M762">
        <v>95123</v>
      </c>
      <c r="N762" t="s">
        <v>44</v>
      </c>
      <c r="O762" t="s">
        <v>4648</v>
      </c>
      <c r="P762" t="s">
        <v>32</v>
      </c>
      <c r="Q762" t="s">
        <v>33</v>
      </c>
      <c r="R762" t="s">
        <v>4649</v>
      </c>
      <c r="S762">
        <v>273.666</v>
      </c>
      <c r="T762">
        <v>2</v>
      </c>
      <c r="U762">
        <v>0.15</v>
      </c>
      <c r="V762">
        <v>-12.878400000000013</v>
      </c>
    </row>
    <row r="763" spans="1:22" x14ac:dyDescent="0.3">
      <c r="A763">
        <v>7270</v>
      </c>
      <c r="B763" t="s">
        <v>9383</v>
      </c>
      <c r="C763">
        <v>2013</v>
      </c>
      <c r="D763" s="21">
        <v>41288</v>
      </c>
      <c r="E763" s="21">
        <v>41294</v>
      </c>
      <c r="F763" t="s">
        <v>50</v>
      </c>
      <c r="G763" t="s">
        <v>1408</v>
      </c>
      <c r="H763" t="s">
        <v>1409</v>
      </c>
      <c r="I763" t="s">
        <v>26</v>
      </c>
      <c r="J763" t="s">
        <v>27</v>
      </c>
      <c r="K763" t="s">
        <v>87</v>
      </c>
      <c r="L763" t="s">
        <v>88</v>
      </c>
      <c r="M763">
        <v>28027</v>
      </c>
      <c r="N763" t="s">
        <v>30</v>
      </c>
      <c r="O763" t="s">
        <v>9384</v>
      </c>
      <c r="P763" t="s">
        <v>32</v>
      </c>
      <c r="Q763" t="s">
        <v>65</v>
      </c>
      <c r="R763" t="s">
        <v>9385</v>
      </c>
      <c r="S763">
        <v>315.77600000000007</v>
      </c>
      <c r="T763">
        <v>8</v>
      </c>
      <c r="U763">
        <v>0.2</v>
      </c>
      <c r="V763">
        <v>31.577600000000018</v>
      </c>
    </row>
    <row r="764" spans="1:22" x14ac:dyDescent="0.3">
      <c r="A764">
        <v>7266</v>
      </c>
      <c r="B764" t="s">
        <v>9381</v>
      </c>
      <c r="C764">
        <v>2011</v>
      </c>
      <c r="D764" s="21">
        <v>40870</v>
      </c>
      <c r="E764" s="21">
        <v>40873</v>
      </c>
      <c r="F764" t="s">
        <v>23</v>
      </c>
      <c r="G764" t="s">
        <v>3856</v>
      </c>
      <c r="H764" t="s">
        <v>3857</v>
      </c>
      <c r="I764" t="s">
        <v>41</v>
      </c>
      <c r="J764" t="s">
        <v>27</v>
      </c>
      <c r="K764" t="s">
        <v>184</v>
      </c>
      <c r="L764" t="s">
        <v>104</v>
      </c>
      <c r="M764">
        <v>77095</v>
      </c>
      <c r="N764" t="s">
        <v>105</v>
      </c>
      <c r="O764" t="s">
        <v>3545</v>
      </c>
      <c r="P764" t="s">
        <v>32</v>
      </c>
      <c r="Q764" t="s">
        <v>36</v>
      </c>
      <c r="R764" t="s">
        <v>3546</v>
      </c>
      <c r="S764">
        <v>155.37199999999999</v>
      </c>
      <c r="T764">
        <v>2</v>
      </c>
      <c r="U764">
        <v>0.3</v>
      </c>
      <c r="V764">
        <v>-35.513599999999997</v>
      </c>
    </row>
    <row r="765" spans="1:22" x14ac:dyDescent="0.3">
      <c r="A765">
        <v>7255</v>
      </c>
      <c r="B765" t="s">
        <v>9377</v>
      </c>
      <c r="C765">
        <v>2013</v>
      </c>
      <c r="D765" s="21">
        <v>41425</v>
      </c>
      <c r="E765" s="21">
        <v>41430</v>
      </c>
      <c r="F765" t="s">
        <v>50</v>
      </c>
      <c r="G765" t="s">
        <v>6140</v>
      </c>
      <c r="H765" t="s">
        <v>6141</v>
      </c>
      <c r="I765" t="s">
        <v>102</v>
      </c>
      <c r="J765" t="s">
        <v>27</v>
      </c>
      <c r="K765" t="s">
        <v>7153</v>
      </c>
      <c r="L765" t="s">
        <v>114</v>
      </c>
      <c r="M765">
        <v>54880</v>
      </c>
      <c r="N765" t="s">
        <v>105</v>
      </c>
      <c r="O765" t="s">
        <v>4745</v>
      </c>
      <c r="P765" t="s">
        <v>32</v>
      </c>
      <c r="Q765" t="s">
        <v>65</v>
      </c>
      <c r="R765" t="s">
        <v>4746</v>
      </c>
      <c r="S765">
        <v>47.400000000000006</v>
      </c>
      <c r="T765">
        <v>5</v>
      </c>
      <c r="U765">
        <v>0</v>
      </c>
      <c r="V765">
        <v>21.33</v>
      </c>
    </row>
    <row r="766" spans="1:22" x14ac:dyDescent="0.3">
      <c r="A766">
        <v>7248</v>
      </c>
      <c r="B766" t="s">
        <v>9371</v>
      </c>
      <c r="C766">
        <v>2011</v>
      </c>
      <c r="D766" s="21">
        <v>40605</v>
      </c>
      <c r="E766" s="21">
        <v>40610</v>
      </c>
      <c r="F766" t="s">
        <v>50</v>
      </c>
      <c r="G766" t="s">
        <v>2725</v>
      </c>
      <c r="H766" t="s">
        <v>2726</v>
      </c>
      <c r="I766" t="s">
        <v>41</v>
      </c>
      <c r="J766" t="s">
        <v>27</v>
      </c>
      <c r="K766" t="s">
        <v>497</v>
      </c>
      <c r="L766" t="s">
        <v>498</v>
      </c>
      <c r="M766">
        <v>43229</v>
      </c>
      <c r="N766" t="s">
        <v>148</v>
      </c>
      <c r="O766" t="s">
        <v>1443</v>
      </c>
      <c r="P766" t="s">
        <v>32</v>
      </c>
      <c r="Q766" t="s">
        <v>33</v>
      </c>
      <c r="R766" t="s">
        <v>1444</v>
      </c>
      <c r="S766">
        <v>302.45</v>
      </c>
      <c r="T766">
        <v>5</v>
      </c>
      <c r="U766">
        <v>0.5</v>
      </c>
      <c r="V766">
        <v>-199.61700000000002</v>
      </c>
    </row>
    <row r="767" spans="1:22" x14ac:dyDescent="0.3">
      <c r="A767">
        <v>7244</v>
      </c>
      <c r="B767" t="s">
        <v>9368</v>
      </c>
      <c r="C767">
        <v>2014</v>
      </c>
      <c r="D767" s="21">
        <v>41869</v>
      </c>
      <c r="E767" s="21">
        <v>41874</v>
      </c>
      <c r="F767" t="s">
        <v>23</v>
      </c>
      <c r="G767" t="s">
        <v>5259</v>
      </c>
      <c r="H767" t="s">
        <v>5260</v>
      </c>
      <c r="I767" t="s">
        <v>26</v>
      </c>
      <c r="J767" t="s">
        <v>27</v>
      </c>
      <c r="K767" t="s">
        <v>146</v>
      </c>
      <c r="L767" t="s">
        <v>147</v>
      </c>
      <c r="M767">
        <v>19134</v>
      </c>
      <c r="N767" t="s">
        <v>148</v>
      </c>
      <c r="O767" t="s">
        <v>1872</v>
      </c>
      <c r="P767" t="s">
        <v>32</v>
      </c>
      <c r="Q767" t="s">
        <v>36</v>
      </c>
      <c r="R767" t="s">
        <v>1873</v>
      </c>
      <c r="S767">
        <v>4416.174</v>
      </c>
      <c r="T767">
        <v>9</v>
      </c>
      <c r="U767">
        <v>0.3</v>
      </c>
      <c r="V767">
        <v>-630.88200000000006</v>
      </c>
    </row>
    <row r="768" spans="1:22" x14ac:dyDescent="0.3">
      <c r="A768">
        <v>7243</v>
      </c>
      <c r="B768" t="s">
        <v>9367</v>
      </c>
      <c r="C768">
        <v>2014</v>
      </c>
      <c r="D768" s="21">
        <v>41753</v>
      </c>
      <c r="E768" s="21">
        <v>41755</v>
      </c>
      <c r="F768" t="s">
        <v>23</v>
      </c>
      <c r="G768" t="s">
        <v>2334</v>
      </c>
      <c r="H768" t="s">
        <v>2335</v>
      </c>
      <c r="I768" t="s">
        <v>26</v>
      </c>
      <c r="J768" t="s">
        <v>27</v>
      </c>
      <c r="K768" t="s">
        <v>602</v>
      </c>
      <c r="L768" t="s">
        <v>43</v>
      </c>
      <c r="M768">
        <v>91104</v>
      </c>
      <c r="N768" t="s">
        <v>44</v>
      </c>
      <c r="O768" t="s">
        <v>1714</v>
      </c>
      <c r="P768" t="s">
        <v>32</v>
      </c>
      <c r="Q768" t="s">
        <v>65</v>
      </c>
      <c r="R768" t="s">
        <v>8143</v>
      </c>
      <c r="S768">
        <v>24.14</v>
      </c>
      <c r="T768">
        <v>2</v>
      </c>
      <c r="U768">
        <v>0</v>
      </c>
      <c r="V768">
        <v>7.9662000000000006</v>
      </c>
    </row>
    <row r="769" spans="1:22" x14ac:dyDescent="0.3">
      <c r="A769">
        <v>7241</v>
      </c>
      <c r="B769" t="s">
        <v>9367</v>
      </c>
      <c r="C769">
        <v>2014</v>
      </c>
      <c r="D769" s="21">
        <v>41753</v>
      </c>
      <c r="E769" s="21">
        <v>41755</v>
      </c>
      <c r="F769" t="s">
        <v>23</v>
      </c>
      <c r="G769" t="s">
        <v>2334</v>
      </c>
      <c r="H769" t="s">
        <v>2335</v>
      </c>
      <c r="I769" t="s">
        <v>26</v>
      </c>
      <c r="J769" t="s">
        <v>27</v>
      </c>
      <c r="K769" t="s">
        <v>602</v>
      </c>
      <c r="L769" t="s">
        <v>43</v>
      </c>
      <c r="M769">
        <v>91104</v>
      </c>
      <c r="N769" t="s">
        <v>44</v>
      </c>
      <c r="O769" t="s">
        <v>6158</v>
      </c>
      <c r="P769" t="s">
        <v>32</v>
      </c>
      <c r="Q769" t="s">
        <v>65</v>
      </c>
      <c r="R769" t="s">
        <v>6159</v>
      </c>
      <c r="S769">
        <v>66.36</v>
      </c>
      <c r="T769">
        <v>7</v>
      </c>
      <c r="U769">
        <v>0</v>
      </c>
      <c r="V769">
        <v>26.544000000000004</v>
      </c>
    </row>
    <row r="770" spans="1:22" x14ac:dyDescent="0.3">
      <c r="A770">
        <v>769</v>
      </c>
      <c r="B770" t="s">
        <v>2430</v>
      </c>
      <c r="C770">
        <v>2011</v>
      </c>
      <c r="D770" s="21">
        <v>40677</v>
      </c>
      <c r="E770" s="21">
        <v>40683</v>
      </c>
      <c r="F770" t="s">
        <v>50</v>
      </c>
      <c r="G770" t="s">
        <v>2431</v>
      </c>
      <c r="H770" t="s">
        <v>2432</v>
      </c>
      <c r="I770" t="s">
        <v>41</v>
      </c>
      <c r="J770" t="s">
        <v>27</v>
      </c>
      <c r="K770" t="s">
        <v>1151</v>
      </c>
      <c r="L770" t="s">
        <v>54</v>
      </c>
      <c r="M770">
        <v>33710</v>
      </c>
      <c r="N770" t="s">
        <v>30</v>
      </c>
      <c r="O770" t="s">
        <v>2433</v>
      </c>
      <c r="P770" t="s">
        <v>32</v>
      </c>
      <c r="Q770" t="s">
        <v>65</v>
      </c>
      <c r="R770" t="s">
        <v>2434</v>
      </c>
      <c r="S770">
        <v>310.88000000000005</v>
      </c>
      <c r="T770">
        <v>2</v>
      </c>
      <c r="U770">
        <v>0.2</v>
      </c>
      <c r="V770">
        <v>23.315999999999988</v>
      </c>
    </row>
    <row r="771" spans="1:22" x14ac:dyDescent="0.3">
      <c r="A771">
        <v>770</v>
      </c>
      <c r="B771" t="s">
        <v>2435</v>
      </c>
      <c r="C771">
        <v>2013</v>
      </c>
      <c r="D771" s="21">
        <v>41414</v>
      </c>
      <c r="E771" s="21">
        <v>41419</v>
      </c>
      <c r="F771" t="s">
        <v>50</v>
      </c>
      <c r="G771" t="s">
        <v>824</v>
      </c>
      <c r="H771" t="s">
        <v>825</v>
      </c>
      <c r="I771" t="s">
        <v>26</v>
      </c>
      <c r="J771" t="s">
        <v>27</v>
      </c>
      <c r="K771" t="s">
        <v>1127</v>
      </c>
      <c r="L771" t="s">
        <v>319</v>
      </c>
      <c r="M771">
        <v>22204</v>
      </c>
      <c r="N771" t="s">
        <v>30</v>
      </c>
      <c r="O771" t="s">
        <v>2436</v>
      </c>
      <c r="P771" t="s">
        <v>32</v>
      </c>
      <c r="Q771" t="s">
        <v>36</v>
      </c>
      <c r="R771" t="s">
        <v>2437</v>
      </c>
      <c r="S771">
        <v>641.96</v>
      </c>
      <c r="T771">
        <v>2</v>
      </c>
      <c r="U771">
        <v>0</v>
      </c>
      <c r="V771">
        <v>179.74880000000002</v>
      </c>
    </row>
    <row r="772" spans="1:22" x14ac:dyDescent="0.3">
      <c r="A772">
        <v>7239</v>
      </c>
      <c r="B772" t="s">
        <v>9366</v>
      </c>
      <c r="C772">
        <v>2013</v>
      </c>
      <c r="D772" s="21">
        <v>41633</v>
      </c>
      <c r="E772" s="21">
        <v>41639</v>
      </c>
      <c r="F772" t="s">
        <v>50</v>
      </c>
      <c r="G772" t="s">
        <v>2122</v>
      </c>
      <c r="H772" t="s">
        <v>2123</v>
      </c>
      <c r="I772" t="s">
        <v>26</v>
      </c>
      <c r="J772" t="s">
        <v>27</v>
      </c>
      <c r="K772" t="s">
        <v>630</v>
      </c>
      <c r="L772" t="s">
        <v>43</v>
      </c>
      <c r="M772">
        <v>95123</v>
      </c>
      <c r="N772" t="s">
        <v>44</v>
      </c>
      <c r="O772" t="s">
        <v>6083</v>
      </c>
      <c r="P772" t="s">
        <v>32</v>
      </c>
      <c r="Q772" t="s">
        <v>65</v>
      </c>
      <c r="R772" t="s">
        <v>6084</v>
      </c>
      <c r="S772">
        <v>43.96</v>
      </c>
      <c r="T772">
        <v>7</v>
      </c>
      <c r="U772">
        <v>0</v>
      </c>
      <c r="V772">
        <v>18.463200000000004</v>
      </c>
    </row>
    <row r="773" spans="1:22" x14ac:dyDescent="0.3">
      <c r="A773">
        <v>7234</v>
      </c>
      <c r="B773" t="s">
        <v>9361</v>
      </c>
      <c r="C773">
        <v>2013</v>
      </c>
      <c r="D773" s="21">
        <v>41342</v>
      </c>
      <c r="E773" s="21">
        <v>41346</v>
      </c>
      <c r="F773" t="s">
        <v>50</v>
      </c>
      <c r="G773" t="s">
        <v>6173</v>
      </c>
      <c r="H773" t="s">
        <v>6174</v>
      </c>
      <c r="I773" t="s">
        <v>26</v>
      </c>
      <c r="J773" t="s">
        <v>27</v>
      </c>
      <c r="K773" t="s">
        <v>266</v>
      </c>
      <c r="L773" t="s">
        <v>267</v>
      </c>
      <c r="M773">
        <v>10011</v>
      </c>
      <c r="N773" t="s">
        <v>148</v>
      </c>
      <c r="O773" t="s">
        <v>1492</v>
      </c>
      <c r="P773" t="s">
        <v>32</v>
      </c>
      <c r="Q773" t="s">
        <v>65</v>
      </c>
      <c r="R773" t="s">
        <v>1493</v>
      </c>
      <c r="S773">
        <v>113.6</v>
      </c>
      <c r="T773">
        <v>8</v>
      </c>
      <c r="U773">
        <v>0</v>
      </c>
      <c r="V773">
        <v>44.304000000000002</v>
      </c>
    </row>
    <row r="774" spans="1:22" x14ac:dyDescent="0.3">
      <c r="A774">
        <v>7226</v>
      </c>
      <c r="B774" t="s">
        <v>9357</v>
      </c>
      <c r="C774">
        <v>2013</v>
      </c>
      <c r="D774" s="21">
        <v>41470</v>
      </c>
      <c r="E774" s="21">
        <v>41474</v>
      </c>
      <c r="F774" t="s">
        <v>50</v>
      </c>
      <c r="G774" t="s">
        <v>1558</v>
      </c>
      <c r="H774" t="s">
        <v>1559</v>
      </c>
      <c r="I774" t="s">
        <v>26</v>
      </c>
      <c r="J774" t="s">
        <v>27</v>
      </c>
      <c r="K774" t="s">
        <v>127</v>
      </c>
      <c r="L774" t="s">
        <v>43</v>
      </c>
      <c r="M774">
        <v>94122</v>
      </c>
      <c r="N774" t="s">
        <v>44</v>
      </c>
      <c r="O774" t="s">
        <v>1716</v>
      </c>
      <c r="P774" t="s">
        <v>32</v>
      </c>
      <c r="Q774" t="s">
        <v>65</v>
      </c>
      <c r="R774" t="s">
        <v>1717</v>
      </c>
      <c r="S774">
        <v>30.8</v>
      </c>
      <c r="T774">
        <v>4</v>
      </c>
      <c r="U774">
        <v>0</v>
      </c>
      <c r="V774">
        <v>10.163999999999998</v>
      </c>
    </row>
    <row r="775" spans="1:22" x14ac:dyDescent="0.3">
      <c r="A775">
        <v>7206</v>
      </c>
      <c r="B775" t="s">
        <v>9347</v>
      </c>
      <c r="C775">
        <v>2014</v>
      </c>
      <c r="D775" s="21">
        <v>41915</v>
      </c>
      <c r="E775" s="21">
        <v>41919</v>
      </c>
      <c r="F775" t="s">
        <v>50</v>
      </c>
      <c r="G775" t="s">
        <v>3694</v>
      </c>
      <c r="H775" t="s">
        <v>3695</v>
      </c>
      <c r="I775" t="s">
        <v>26</v>
      </c>
      <c r="J775" t="s">
        <v>27</v>
      </c>
      <c r="K775" t="s">
        <v>127</v>
      </c>
      <c r="L775" t="s">
        <v>43</v>
      </c>
      <c r="M775">
        <v>94109</v>
      </c>
      <c r="N775" t="s">
        <v>44</v>
      </c>
      <c r="O775" t="s">
        <v>2722</v>
      </c>
      <c r="P775" t="s">
        <v>32</v>
      </c>
      <c r="Q775" t="s">
        <v>65</v>
      </c>
      <c r="R775" t="s">
        <v>2723</v>
      </c>
      <c r="S775">
        <v>17.46</v>
      </c>
      <c r="T775">
        <v>2</v>
      </c>
      <c r="U775">
        <v>0</v>
      </c>
      <c r="V775">
        <v>5.936399999999999</v>
      </c>
    </row>
    <row r="776" spans="1:22" x14ac:dyDescent="0.3">
      <c r="A776">
        <v>7204</v>
      </c>
      <c r="B776" t="s">
        <v>9345</v>
      </c>
      <c r="C776">
        <v>2011</v>
      </c>
      <c r="D776" s="21">
        <v>40906</v>
      </c>
      <c r="E776" s="21">
        <v>40910</v>
      </c>
      <c r="F776" t="s">
        <v>50</v>
      </c>
      <c r="G776" t="s">
        <v>3763</v>
      </c>
      <c r="H776" t="s">
        <v>3764</v>
      </c>
      <c r="I776" t="s">
        <v>102</v>
      </c>
      <c r="J776" t="s">
        <v>27</v>
      </c>
      <c r="K776" t="s">
        <v>9306</v>
      </c>
      <c r="L776" t="s">
        <v>211</v>
      </c>
      <c r="M776">
        <v>60174</v>
      </c>
      <c r="N776" t="s">
        <v>105</v>
      </c>
      <c r="O776" t="s">
        <v>7600</v>
      </c>
      <c r="P776" t="s">
        <v>32</v>
      </c>
      <c r="Q776" t="s">
        <v>65</v>
      </c>
      <c r="R776" t="s">
        <v>7601</v>
      </c>
      <c r="S776">
        <v>8.7360000000000007</v>
      </c>
      <c r="T776">
        <v>3</v>
      </c>
      <c r="U776">
        <v>0.6</v>
      </c>
      <c r="V776">
        <v>-4.804800000000002</v>
      </c>
    </row>
    <row r="777" spans="1:22" x14ac:dyDescent="0.3">
      <c r="A777">
        <v>776</v>
      </c>
      <c r="B777" t="s">
        <v>2438</v>
      </c>
      <c r="C777">
        <v>2014</v>
      </c>
      <c r="D777" s="21">
        <v>41670</v>
      </c>
      <c r="E777" s="21">
        <v>41676</v>
      </c>
      <c r="F777" t="s">
        <v>50</v>
      </c>
      <c r="G777" t="s">
        <v>2439</v>
      </c>
      <c r="H777" t="s">
        <v>2440</v>
      </c>
      <c r="I777" t="s">
        <v>41</v>
      </c>
      <c r="J777" t="s">
        <v>27</v>
      </c>
      <c r="K777" t="s">
        <v>1377</v>
      </c>
      <c r="L777" t="s">
        <v>489</v>
      </c>
      <c r="M777">
        <v>50315</v>
      </c>
      <c r="N777" t="s">
        <v>105</v>
      </c>
      <c r="O777" t="s">
        <v>2447</v>
      </c>
      <c r="P777" t="s">
        <v>32</v>
      </c>
      <c r="Q777" t="s">
        <v>65</v>
      </c>
      <c r="R777" t="s">
        <v>2448</v>
      </c>
      <c r="S777">
        <v>34.580000000000005</v>
      </c>
      <c r="T777">
        <v>7</v>
      </c>
      <c r="U777">
        <v>0</v>
      </c>
      <c r="V777">
        <v>14.523600000000002</v>
      </c>
    </row>
    <row r="778" spans="1:22" x14ac:dyDescent="0.3">
      <c r="A778">
        <v>7203</v>
      </c>
      <c r="B778" t="s">
        <v>9342</v>
      </c>
      <c r="C778">
        <v>2013</v>
      </c>
      <c r="D778" s="21">
        <v>41576</v>
      </c>
      <c r="E778" s="21">
        <v>41576</v>
      </c>
      <c r="F778" t="s">
        <v>1290</v>
      </c>
      <c r="G778" t="s">
        <v>1270</v>
      </c>
      <c r="H778" t="s">
        <v>1271</v>
      </c>
      <c r="I778" t="s">
        <v>41</v>
      </c>
      <c r="J778" t="s">
        <v>27</v>
      </c>
      <c r="K778" t="s">
        <v>389</v>
      </c>
      <c r="L778" t="s">
        <v>267</v>
      </c>
      <c r="M778">
        <v>14609</v>
      </c>
      <c r="N778" t="s">
        <v>148</v>
      </c>
      <c r="O778" t="s">
        <v>9343</v>
      </c>
      <c r="P778" t="s">
        <v>32</v>
      </c>
      <c r="Q778" t="s">
        <v>65</v>
      </c>
      <c r="R778" t="s">
        <v>9344</v>
      </c>
      <c r="S778">
        <v>756.80000000000007</v>
      </c>
      <c r="T778">
        <v>5</v>
      </c>
      <c r="U778">
        <v>0</v>
      </c>
      <c r="V778">
        <v>75.679999999999978</v>
      </c>
    </row>
    <row r="779" spans="1:22" x14ac:dyDescent="0.3">
      <c r="A779">
        <v>778</v>
      </c>
      <c r="B779" t="s">
        <v>2454</v>
      </c>
      <c r="C779">
        <v>2012</v>
      </c>
      <c r="D779" s="21">
        <v>41142</v>
      </c>
      <c r="E779" s="21">
        <v>41144</v>
      </c>
      <c r="F779" t="s">
        <v>188</v>
      </c>
      <c r="G779" t="s">
        <v>1068</v>
      </c>
      <c r="H779" t="s">
        <v>1069</v>
      </c>
      <c r="I779" t="s">
        <v>102</v>
      </c>
      <c r="J779" t="s">
        <v>27</v>
      </c>
      <c r="K779" t="s">
        <v>127</v>
      </c>
      <c r="L779" t="s">
        <v>43</v>
      </c>
      <c r="M779">
        <v>94110</v>
      </c>
      <c r="N779" t="s">
        <v>44</v>
      </c>
      <c r="O779" t="s">
        <v>2455</v>
      </c>
      <c r="P779" t="s">
        <v>32</v>
      </c>
      <c r="Q779" t="s">
        <v>36</v>
      </c>
      <c r="R779" t="s">
        <v>2456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">
      <c r="A780">
        <v>7202</v>
      </c>
      <c r="B780" t="s">
        <v>9341</v>
      </c>
      <c r="C780">
        <v>2013</v>
      </c>
      <c r="D780" s="21">
        <v>41606</v>
      </c>
      <c r="E780" s="21">
        <v>41612</v>
      </c>
      <c r="F780" t="s">
        <v>50</v>
      </c>
      <c r="G780" t="s">
        <v>4372</v>
      </c>
      <c r="H780" t="s">
        <v>4373</v>
      </c>
      <c r="I780" t="s">
        <v>26</v>
      </c>
      <c r="J780" t="s">
        <v>27</v>
      </c>
      <c r="K780" t="s">
        <v>53</v>
      </c>
      <c r="L780" t="s">
        <v>54</v>
      </c>
      <c r="M780">
        <v>33311</v>
      </c>
      <c r="N780" t="s">
        <v>30</v>
      </c>
      <c r="O780" t="s">
        <v>3822</v>
      </c>
      <c r="P780" t="s">
        <v>32</v>
      </c>
      <c r="Q780" t="s">
        <v>56</v>
      </c>
      <c r="R780" t="s">
        <v>3274</v>
      </c>
      <c r="S780">
        <v>331.02300000000008</v>
      </c>
      <c r="T780">
        <v>7</v>
      </c>
      <c r="U780">
        <v>0.45</v>
      </c>
      <c r="V780">
        <v>-114.35339999999997</v>
      </c>
    </row>
    <row r="781" spans="1:22" x14ac:dyDescent="0.3">
      <c r="A781">
        <v>7196</v>
      </c>
      <c r="B781" t="s">
        <v>9338</v>
      </c>
      <c r="C781">
        <v>2013</v>
      </c>
      <c r="D781" s="21">
        <v>41592</v>
      </c>
      <c r="E781" s="21">
        <v>41596</v>
      </c>
      <c r="F781" t="s">
        <v>50</v>
      </c>
      <c r="G781" t="s">
        <v>1527</v>
      </c>
      <c r="H781" t="s">
        <v>1528</v>
      </c>
      <c r="I781" t="s">
        <v>102</v>
      </c>
      <c r="J781" t="s">
        <v>27</v>
      </c>
      <c r="K781" t="s">
        <v>95</v>
      </c>
      <c r="L781" t="s">
        <v>96</v>
      </c>
      <c r="M781">
        <v>98103</v>
      </c>
      <c r="N781" t="s">
        <v>44</v>
      </c>
      <c r="O781" t="s">
        <v>170</v>
      </c>
      <c r="P781" t="s">
        <v>32</v>
      </c>
      <c r="Q781" t="s">
        <v>65</v>
      </c>
      <c r="R781" t="s">
        <v>5417</v>
      </c>
      <c r="S781">
        <v>19.54</v>
      </c>
      <c r="T781">
        <v>2</v>
      </c>
      <c r="U781">
        <v>0</v>
      </c>
      <c r="V781">
        <v>7.2297999999999991</v>
      </c>
    </row>
    <row r="782" spans="1:22" x14ac:dyDescent="0.3">
      <c r="A782">
        <v>7191</v>
      </c>
      <c r="B782" t="s">
        <v>9335</v>
      </c>
      <c r="C782">
        <v>2013</v>
      </c>
      <c r="D782" s="21">
        <v>41591</v>
      </c>
      <c r="E782" s="21">
        <v>41594</v>
      </c>
      <c r="F782" t="s">
        <v>188</v>
      </c>
      <c r="G782" t="s">
        <v>930</v>
      </c>
      <c r="H782" t="s">
        <v>931</v>
      </c>
      <c r="I782" t="s">
        <v>102</v>
      </c>
      <c r="J782" t="s">
        <v>27</v>
      </c>
      <c r="K782" t="s">
        <v>947</v>
      </c>
      <c r="L782" t="s">
        <v>43</v>
      </c>
      <c r="M782">
        <v>92024</v>
      </c>
      <c r="N782" t="s">
        <v>44</v>
      </c>
      <c r="O782" t="s">
        <v>7497</v>
      </c>
      <c r="P782" t="s">
        <v>32</v>
      </c>
      <c r="Q782" t="s">
        <v>56</v>
      </c>
      <c r="R782" t="s">
        <v>7498</v>
      </c>
      <c r="S782">
        <v>674.35200000000009</v>
      </c>
      <c r="T782">
        <v>3</v>
      </c>
      <c r="U782">
        <v>0.2</v>
      </c>
      <c r="V782">
        <v>-8.4294000000000153</v>
      </c>
    </row>
    <row r="783" spans="1:22" x14ac:dyDescent="0.3">
      <c r="A783">
        <v>7188</v>
      </c>
      <c r="B783" t="s">
        <v>9334</v>
      </c>
      <c r="C783">
        <v>2014</v>
      </c>
      <c r="D783" s="21">
        <v>41869</v>
      </c>
      <c r="E783" s="21">
        <v>41876</v>
      </c>
      <c r="F783" t="s">
        <v>50</v>
      </c>
      <c r="G783" t="s">
        <v>4443</v>
      </c>
      <c r="H783" t="s">
        <v>4444</v>
      </c>
      <c r="I783" t="s">
        <v>102</v>
      </c>
      <c r="J783" t="s">
        <v>27</v>
      </c>
      <c r="K783" t="s">
        <v>184</v>
      </c>
      <c r="L783" t="s">
        <v>104</v>
      </c>
      <c r="M783">
        <v>77095</v>
      </c>
      <c r="N783" t="s">
        <v>105</v>
      </c>
      <c r="O783" t="s">
        <v>6261</v>
      </c>
      <c r="P783" t="s">
        <v>32</v>
      </c>
      <c r="Q783" t="s">
        <v>65</v>
      </c>
      <c r="R783" t="s">
        <v>6262</v>
      </c>
      <c r="S783">
        <v>16.784000000000002</v>
      </c>
      <c r="T783">
        <v>2</v>
      </c>
      <c r="U783">
        <v>0.6</v>
      </c>
      <c r="V783">
        <v>-22.238800000000001</v>
      </c>
    </row>
    <row r="784" spans="1:22" x14ac:dyDescent="0.3">
      <c r="A784">
        <v>7187</v>
      </c>
      <c r="B784" t="s">
        <v>9334</v>
      </c>
      <c r="C784">
        <v>2014</v>
      </c>
      <c r="D784" s="21">
        <v>41869</v>
      </c>
      <c r="E784" s="21">
        <v>41876</v>
      </c>
      <c r="F784" t="s">
        <v>50</v>
      </c>
      <c r="G784" t="s">
        <v>4443</v>
      </c>
      <c r="H784" t="s">
        <v>4444</v>
      </c>
      <c r="I784" t="s">
        <v>102</v>
      </c>
      <c r="J784" t="s">
        <v>27</v>
      </c>
      <c r="K784" t="s">
        <v>184</v>
      </c>
      <c r="L784" t="s">
        <v>104</v>
      </c>
      <c r="M784">
        <v>77095</v>
      </c>
      <c r="N784" t="s">
        <v>105</v>
      </c>
      <c r="O784" t="s">
        <v>5750</v>
      </c>
      <c r="P784" t="s">
        <v>32</v>
      </c>
      <c r="Q784" t="s">
        <v>36</v>
      </c>
      <c r="R784" t="s">
        <v>5751</v>
      </c>
      <c r="S784">
        <v>74.591999999999999</v>
      </c>
      <c r="T784">
        <v>4</v>
      </c>
      <c r="U784">
        <v>0.3</v>
      </c>
      <c r="V784">
        <v>-2.1312000000000033</v>
      </c>
    </row>
    <row r="785" spans="1:22" x14ac:dyDescent="0.3">
      <c r="A785">
        <v>784</v>
      </c>
      <c r="B785" t="s">
        <v>2459</v>
      </c>
      <c r="C785">
        <v>2012</v>
      </c>
      <c r="D785" s="21">
        <v>41185</v>
      </c>
      <c r="E785" s="21">
        <v>41188</v>
      </c>
      <c r="F785" t="s">
        <v>23</v>
      </c>
      <c r="G785" t="s">
        <v>2460</v>
      </c>
      <c r="H785" t="s">
        <v>2461</v>
      </c>
      <c r="I785" t="s">
        <v>26</v>
      </c>
      <c r="J785" t="s">
        <v>27</v>
      </c>
      <c r="K785" t="s">
        <v>497</v>
      </c>
      <c r="L785" t="s">
        <v>498</v>
      </c>
      <c r="M785">
        <v>43229</v>
      </c>
      <c r="N785" t="s">
        <v>148</v>
      </c>
      <c r="O785" t="s">
        <v>2462</v>
      </c>
      <c r="P785" t="s">
        <v>32</v>
      </c>
      <c r="Q785" t="s">
        <v>33</v>
      </c>
      <c r="R785" t="s">
        <v>2463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">
      <c r="A786">
        <v>7184</v>
      </c>
      <c r="B786" t="s">
        <v>9333</v>
      </c>
      <c r="C786">
        <v>2014</v>
      </c>
      <c r="D786" s="21">
        <v>41751</v>
      </c>
      <c r="E786" s="21">
        <v>41753</v>
      </c>
      <c r="F786" t="s">
        <v>188</v>
      </c>
      <c r="G786" t="s">
        <v>465</v>
      </c>
      <c r="H786" t="s">
        <v>466</v>
      </c>
      <c r="I786" t="s">
        <v>26</v>
      </c>
      <c r="J786" t="s">
        <v>27</v>
      </c>
      <c r="K786" t="s">
        <v>4492</v>
      </c>
      <c r="L786" t="s">
        <v>2735</v>
      </c>
      <c r="M786">
        <v>21215</v>
      </c>
      <c r="N786" t="s">
        <v>148</v>
      </c>
      <c r="O786" t="s">
        <v>203</v>
      </c>
      <c r="P786" t="s">
        <v>32</v>
      </c>
      <c r="Q786" t="s">
        <v>36</v>
      </c>
      <c r="R786" t="s">
        <v>204</v>
      </c>
      <c r="S786">
        <v>908.82</v>
      </c>
      <c r="T786">
        <v>9</v>
      </c>
      <c r="U786">
        <v>0</v>
      </c>
      <c r="V786">
        <v>227.20500000000004</v>
      </c>
    </row>
    <row r="787" spans="1:22" x14ac:dyDescent="0.3">
      <c r="A787">
        <v>7171</v>
      </c>
      <c r="B787" t="s">
        <v>9325</v>
      </c>
      <c r="C787">
        <v>2014</v>
      </c>
      <c r="D787" s="21">
        <v>41921</v>
      </c>
      <c r="E787" s="21">
        <v>41927</v>
      </c>
      <c r="F787" t="s">
        <v>50</v>
      </c>
      <c r="G787" t="s">
        <v>2520</v>
      </c>
      <c r="H787" t="s">
        <v>2521</v>
      </c>
      <c r="I787" t="s">
        <v>26</v>
      </c>
      <c r="J787" t="s">
        <v>27</v>
      </c>
      <c r="K787" t="s">
        <v>266</v>
      </c>
      <c r="L787" t="s">
        <v>267</v>
      </c>
      <c r="M787">
        <v>10009</v>
      </c>
      <c r="N787" t="s">
        <v>148</v>
      </c>
      <c r="O787" t="s">
        <v>1548</v>
      </c>
      <c r="P787" t="s">
        <v>32</v>
      </c>
      <c r="Q787" t="s">
        <v>36</v>
      </c>
      <c r="R787" t="s">
        <v>1549</v>
      </c>
      <c r="S787">
        <v>145.76400000000001</v>
      </c>
      <c r="T787">
        <v>2</v>
      </c>
      <c r="U787">
        <v>0.1</v>
      </c>
      <c r="V787">
        <v>3.2392000000000074</v>
      </c>
    </row>
    <row r="788" spans="1:22" x14ac:dyDescent="0.3">
      <c r="A788">
        <v>7170</v>
      </c>
      <c r="B788" t="s">
        <v>9324</v>
      </c>
      <c r="C788">
        <v>2011</v>
      </c>
      <c r="D788" s="21">
        <v>40746</v>
      </c>
      <c r="E788" s="21">
        <v>40748</v>
      </c>
      <c r="F788" t="s">
        <v>23</v>
      </c>
      <c r="G788" t="s">
        <v>2235</v>
      </c>
      <c r="H788" t="s">
        <v>2236</v>
      </c>
      <c r="I788" t="s">
        <v>26</v>
      </c>
      <c r="J788" t="s">
        <v>27</v>
      </c>
      <c r="K788" t="s">
        <v>127</v>
      </c>
      <c r="L788" t="s">
        <v>43</v>
      </c>
      <c r="M788">
        <v>94122</v>
      </c>
      <c r="N788" t="s">
        <v>44</v>
      </c>
      <c r="O788" t="s">
        <v>4677</v>
      </c>
      <c r="P788" t="s">
        <v>32</v>
      </c>
      <c r="Q788" t="s">
        <v>56</v>
      </c>
      <c r="R788" t="s">
        <v>4678</v>
      </c>
      <c r="S788">
        <v>170.35200000000003</v>
      </c>
      <c r="T788">
        <v>3</v>
      </c>
      <c r="U788">
        <v>0.2</v>
      </c>
      <c r="V788">
        <v>19.164599999999979</v>
      </c>
    </row>
    <row r="789" spans="1:22" x14ac:dyDescent="0.3">
      <c r="A789">
        <v>788</v>
      </c>
      <c r="B789" t="s">
        <v>2473</v>
      </c>
      <c r="C789">
        <v>2012</v>
      </c>
      <c r="D789" s="21">
        <v>41255</v>
      </c>
      <c r="E789" s="21">
        <v>41259</v>
      </c>
      <c r="F789" t="s">
        <v>50</v>
      </c>
      <c r="G789" t="s">
        <v>2474</v>
      </c>
      <c r="H789" t="s">
        <v>2475</v>
      </c>
      <c r="I789" t="s">
        <v>26</v>
      </c>
      <c r="J789" t="s">
        <v>27</v>
      </c>
      <c r="K789" t="s">
        <v>2470</v>
      </c>
      <c r="L789" t="s">
        <v>43</v>
      </c>
      <c r="M789">
        <v>93534</v>
      </c>
      <c r="N789" t="s">
        <v>44</v>
      </c>
      <c r="O789" t="s">
        <v>2476</v>
      </c>
      <c r="P789" t="s">
        <v>32</v>
      </c>
      <c r="Q789" t="s">
        <v>36</v>
      </c>
      <c r="R789" t="s">
        <v>2477</v>
      </c>
      <c r="S789">
        <v>348.92800000000005</v>
      </c>
      <c r="T789">
        <v>2</v>
      </c>
      <c r="U789">
        <v>0.2</v>
      </c>
      <c r="V789">
        <v>34.89279999999998</v>
      </c>
    </row>
    <row r="790" spans="1:22" x14ac:dyDescent="0.3">
      <c r="A790">
        <v>7168</v>
      </c>
      <c r="B790" t="s">
        <v>9324</v>
      </c>
      <c r="C790">
        <v>2011</v>
      </c>
      <c r="D790" s="21">
        <v>40746</v>
      </c>
      <c r="E790" s="21">
        <v>40748</v>
      </c>
      <c r="F790" t="s">
        <v>23</v>
      </c>
      <c r="G790" t="s">
        <v>2235</v>
      </c>
      <c r="H790" t="s">
        <v>2236</v>
      </c>
      <c r="I790" t="s">
        <v>26</v>
      </c>
      <c r="J790" t="s">
        <v>27</v>
      </c>
      <c r="K790" t="s">
        <v>127</v>
      </c>
      <c r="L790" t="s">
        <v>43</v>
      </c>
      <c r="M790">
        <v>94122</v>
      </c>
      <c r="N790" t="s">
        <v>44</v>
      </c>
      <c r="O790" t="s">
        <v>4730</v>
      </c>
      <c r="P790" t="s">
        <v>32</v>
      </c>
      <c r="Q790" t="s">
        <v>36</v>
      </c>
      <c r="R790" t="s">
        <v>4731</v>
      </c>
      <c r="S790">
        <v>717.72</v>
      </c>
      <c r="T790">
        <v>3</v>
      </c>
      <c r="U790">
        <v>0.2</v>
      </c>
      <c r="V790">
        <v>71.77200000000002</v>
      </c>
    </row>
    <row r="791" spans="1:22" x14ac:dyDescent="0.3">
      <c r="A791">
        <v>7155</v>
      </c>
      <c r="B791" t="s">
        <v>9315</v>
      </c>
      <c r="C791">
        <v>2012</v>
      </c>
      <c r="D791" s="21">
        <v>41268</v>
      </c>
      <c r="E791" s="21">
        <v>41270</v>
      </c>
      <c r="F791" t="s">
        <v>23</v>
      </c>
      <c r="G791" t="s">
        <v>242</v>
      </c>
      <c r="H791" t="s">
        <v>243</v>
      </c>
      <c r="I791" t="s">
        <v>26</v>
      </c>
      <c r="J791" t="s">
        <v>27</v>
      </c>
      <c r="K791" t="s">
        <v>497</v>
      </c>
      <c r="L791" t="s">
        <v>1272</v>
      </c>
      <c r="M791">
        <v>31907</v>
      </c>
      <c r="N791" t="s">
        <v>30</v>
      </c>
      <c r="O791" t="s">
        <v>8503</v>
      </c>
      <c r="P791" t="s">
        <v>32</v>
      </c>
      <c r="Q791" t="s">
        <v>65</v>
      </c>
      <c r="R791" t="s">
        <v>8504</v>
      </c>
      <c r="S791">
        <v>275.88</v>
      </c>
      <c r="T791">
        <v>6</v>
      </c>
      <c r="U791">
        <v>0</v>
      </c>
      <c r="V791">
        <v>46.899599999999964</v>
      </c>
    </row>
    <row r="792" spans="1:22" x14ac:dyDescent="0.3">
      <c r="A792">
        <v>7152</v>
      </c>
      <c r="B792" t="s">
        <v>9312</v>
      </c>
      <c r="C792">
        <v>2014</v>
      </c>
      <c r="D792" s="21">
        <v>41996</v>
      </c>
      <c r="E792" s="21">
        <v>41999</v>
      </c>
      <c r="F792" t="s">
        <v>23</v>
      </c>
      <c r="G792" t="s">
        <v>7439</v>
      </c>
      <c r="H792" t="s">
        <v>7440</v>
      </c>
      <c r="I792" t="s">
        <v>26</v>
      </c>
      <c r="J792" t="s">
        <v>27</v>
      </c>
      <c r="K792" t="s">
        <v>1823</v>
      </c>
      <c r="L792" t="s">
        <v>310</v>
      </c>
      <c r="M792">
        <v>85204</v>
      </c>
      <c r="N792" t="s">
        <v>44</v>
      </c>
      <c r="O792" t="s">
        <v>3772</v>
      </c>
      <c r="P792" t="s">
        <v>32</v>
      </c>
      <c r="Q792" t="s">
        <v>56</v>
      </c>
      <c r="R792" t="s">
        <v>3773</v>
      </c>
      <c r="S792">
        <v>182.55</v>
      </c>
      <c r="T792">
        <v>2</v>
      </c>
      <c r="U792">
        <v>0.5</v>
      </c>
      <c r="V792">
        <v>-135.08699999999999</v>
      </c>
    </row>
    <row r="793" spans="1:22" x14ac:dyDescent="0.3">
      <c r="A793">
        <v>792</v>
      </c>
      <c r="B793" t="s">
        <v>2478</v>
      </c>
      <c r="C793">
        <v>2012</v>
      </c>
      <c r="D793" s="21">
        <v>41086</v>
      </c>
      <c r="E793" s="21">
        <v>41090</v>
      </c>
      <c r="F793" t="s">
        <v>50</v>
      </c>
      <c r="G793" t="s">
        <v>1674</v>
      </c>
      <c r="H793" t="s">
        <v>1675</v>
      </c>
      <c r="I793" t="s">
        <v>26</v>
      </c>
      <c r="J793" t="s">
        <v>27</v>
      </c>
      <c r="K793" t="s">
        <v>1464</v>
      </c>
      <c r="L793" t="s">
        <v>319</v>
      </c>
      <c r="M793">
        <v>23223</v>
      </c>
      <c r="N793" t="s">
        <v>30</v>
      </c>
      <c r="O793" t="s">
        <v>2481</v>
      </c>
      <c r="P793" t="s">
        <v>32</v>
      </c>
      <c r="Q793" t="s">
        <v>36</v>
      </c>
      <c r="R793" t="s">
        <v>2482</v>
      </c>
      <c r="S793">
        <v>332.94</v>
      </c>
      <c r="T793">
        <v>3</v>
      </c>
      <c r="U793">
        <v>0</v>
      </c>
      <c r="V793">
        <v>79.905599999999993</v>
      </c>
    </row>
    <row r="794" spans="1:22" x14ac:dyDescent="0.3">
      <c r="A794">
        <v>7151</v>
      </c>
      <c r="B794" t="s">
        <v>9311</v>
      </c>
      <c r="C794">
        <v>2014</v>
      </c>
      <c r="D794" s="21">
        <v>41996</v>
      </c>
      <c r="E794" s="21">
        <v>42000</v>
      </c>
      <c r="F794" t="s">
        <v>50</v>
      </c>
      <c r="G794" t="s">
        <v>6212</v>
      </c>
      <c r="H794" t="s">
        <v>6213</v>
      </c>
      <c r="I794" t="s">
        <v>102</v>
      </c>
      <c r="J794" t="s">
        <v>27</v>
      </c>
      <c r="K794" t="s">
        <v>7881</v>
      </c>
      <c r="L794" t="s">
        <v>358</v>
      </c>
      <c r="M794">
        <v>35401</v>
      </c>
      <c r="N794" t="s">
        <v>30</v>
      </c>
      <c r="O794" t="s">
        <v>1839</v>
      </c>
      <c r="P794" t="s">
        <v>32</v>
      </c>
      <c r="Q794" t="s">
        <v>36</v>
      </c>
      <c r="R794" t="s">
        <v>1840</v>
      </c>
      <c r="S794">
        <v>141.96</v>
      </c>
      <c r="T794">
        <v>2</v>
      </c>
      <c r="U794">
        <v>0</v>
      </c>
      <c r="V794">
        <v>35.490000000000009</v>
      </c>
    </row>
    <row r="795" spans="1:22" x14ac:dyDescent="0.3">
      <c r="A795">
        <v>7146</v>
      </c>
      <c r="B795" t="s">
        <v>9308</v>
      </c>
      <c r="C795">
        <v>2014</v>
      </c>
      <c r="D795" s="21">
        <v>41710</v>
      </c>
      <c r="E795" s="21">
        <v>41715</v>
      </c>
      <c r="F795" t="s">
        <v>50</v>
      </c>
      <c r="G795" t="s">
        <v>8228</v>
      </c>
      <c r="H795" t="s">
        <v>8229</v>
      </c>
      <c r="I795" t="s">
        <v>102</v>
      </c>
      <c r="J795" t="s">
        <v>27</v>
      </c>
      <c r="K795" t="s">
        <v>146</v>
      </c>
      <c r="L795" t="s">
        <v>147</v>
      </c>
      <c r="M795">
        <v>19140</v>
      </c>
      <c r="N795" t="s">
        <v>148</v>
      </c>
      <c r="O795" t="s">
        <v>3273</v>
      </c>
      <c r="P795" t="s">
        <v>32</v>
      </c>
      <c r="Q795" t="s">
        <v>56</v>
      </c>
      <c r="R795" t="s">
        <v>3274</v>
      </c>
      <c r="S795">
        <v>154.76400000000001</v>
      </c>
      <c r="T795">
        <v>3</v>
      </c>
      <c r="U795">
        <v>0.4</v>
      </c>
      <c r="V795">
        <v>-46.429200000000023</v>
      </c>
    </row>
    <row r="796" spans="1:22" x14ac:dyDescent="0.3">
      <c r="A796">
        <v>7143</v>
      </c>
      <c r="B796" t="s">
        <v>9307</v>
      </c>
      <c r="C796">
        <v>2011</v>
      </c>
      <c r="D796" s="21">
        <v>40871</v>
      </c>
      <c r="E796" s="21">
        <v>40876</v>
      </c>
      <c r="F796" t="s">
        <v>50</v>
      </c>
      <c r="G796" t="s">
        <v>100</v>
      </c>
      <c r="H796" t="s">
        <v>101</v>
      </c>
      <c r="I796" t="s">
        <v>102</v>
      </c>
      <c r="J796" t="s">
        <v>27</v>
      </c>
      <c r="K796" t="s">
        <v>2978</v>
      </c>
      <c r="L796" t="s">
        <v>319</v>
      </c>
      <c r="M796">
        <v>23464</v>
      </c>
      <c r="N796" t="s">
        <v>30</v>
      </c>
      <c r="O796" t="s">
        <v>5693</v>
      </c>
      <c r="P796" t="s">
        <v>32</v>
      </c>
      <c r="Q796" t="s">
        <v>65</v>
      </c>
      <c r="R796" t="s">
        <v>5694</v>
      </c>
      <c r="S796">
        <v>111.15</v>
      </c>
      <c r="T796">
        <v>5</v>
      </c>
      <c r="U796">
        <v>0</v>
      </c>
      <c r="V796">
        <v>48.906000000000006</v>
      </c>
    </row>
    <row r="797" spans="1:22" x14ac:dyDescent="0.3">
      <c r="A797">
        <v>7142</v>
      </c>
      <c r="B797" t="s">
        <v>9305</v>
      </c>
      <c r="C797">
        <v>2014</v>
      </c>
      <c r="D797" s="21">
        <v>41890</v>
      </c>
      <c r="E797" s="21">
        <v>41890</v>
      </c>
      <c r="F797" t="s">
        <v>1290</v>
      </c>
      <c r="G797" t="s">
        <v>1945</v>
      </c>
      <c r="H797" t="s">
        <v>1946</v>
      </c>
      <c r="I797" t="s">
        <v>26</v>
      </c>
      <c r="J797" t="s">
        <v>27</v>
      </c>
      <c r="K797" t="s">
        <v>9306</v>
      </c>
      <c r="L797" t="s">
        <v>596</v>
      </c>
      <c r="M797">
        <v>63301</v>
      </c>
      <c r="N797" t="s">
        <v>105</v>
      </c>
      <c r="O797" t="s">
        <v>5041</v>
      </c>
      <c r="P797" t="s">
        <v>32</v>
      </c>
      <c r="Q797" t="s">
        <v>65</v>
      </c>
      <c r="R797" t="s">
        <v>5042</v>
      </c>
      <c r="S797">
        <v>135.29999999999998</v>
      </c>
      <c r="T797">
        <v>5</v>
      </c>
      <c r="U797">
        <v>0</v>
      </c>
      <c r="V797">
        <v>37.883999999999993</v>
      </c>
    </row>
    <row r="798" spans="1:22" x14ac:dyDescent="0.3">
      <c r="A798">
        <v>7140</v>
      </c>
      <c r="B798" t="s">
        <v>9304</v>
      </c>
      <c r="C798">
        <v>2012</v>
      </c>
      <c r="D798" s="21">
        <v>41233</v>
      </c>
      <c r="E798" s="21">
        <v>41240</v>
      </c>
      <c r="F798" t="s">
        <v>50</v>
      </c>
      <c r="G798" t="s">
        <v>2370</v>
      </c>
      <c r="H798" t="s">
        <v>2371</v>
      </c>
      <c r="I798" t="s">
        <v>26</v>
      </c>
      <c r="J798" t="s">
        <v>27</v>
      </c>
      <c r="K798" t="s">
        <v>1419</v>
      </c>
      <c r="L798" t="s">
        <v>54</v>
      </c>
      <c r="M798">
        <v>33180</v>
      </c>
      <c r="N798" t="s">
        <v>30</v>
      </c>
      <c r="O798" t="s">
        <v>1669</v>
      </c>
      <c r="P798" t="s">
        <v>32</v>
      </c>
      <c r="Q798" t="s">
        <v>33</v>
      </c>
      <c r="R798" t="s">
        <v>1670</v>
      </c>
      <c r="S798">
        <v>290.35200000000003</v>
      </c>
      <c r="T798">
        <v>3</v>
      </c>
      <c r="U798">
        <v>0.2</v>
      </c>
      <c r="V798">
        <v>-36.294000000000011</v>
      </c>
    </row>
    <row r="799" spans="1:22" x14ac:dyDescent="0.3">
      <c r="A799">
        <v>7136</v>
      </c>
      <c r="B799" t="s">
        <v>9303</v>
      </c>
      <c r="C799">
        <v>2014</v>
      </c>
      <c r="D799" s="21">
        <v>41970</v>
      </c>
      <c r="E799" s="21">
        <v>41975</v>
      </c>
      <c r="F799" t="s">
        <v>50</v>
      </c>
      <c r="G799" t="s">
        <v>4176</v>
      </c>
      <c r="H799" t="s">
        <v>4177</v>
      </c>
      <c r="I799" t="s">
        <v>102</v>
      </c>
      <c r="J799" t="s">
        <v>27</v>
      </c>
      <c r="K799" t="s">
        <v>1464</v>
      </c>
      <c r="L799" t="s">
        <v>254</v>
      </c>
      <c r="M799">
        <v>47374</v>
      </c>
      <c r="N799" t="s">
        <v>105</v>
      </c>
      <c r="O799" t="s">
        <v>686</v>
      </c>
      <c r="P799" t="s">
        <v>32</v>
      </c>
      <c r="Q799" t="s">
        <v>36</v>
      </c>
      <c r="R799" t="s">
        <v>687</v>
      </c>
      <c r="S799">
        <v>828.59999999999991</v>
      </c>
      <c r="T799">
        <v>3</v>
      </c>
      <c r="U799">
        <v>0</v>
      </c>
      <c r="V799">
        <v>240.29399999999995</v>
      </c>
    </row>
    <row r="800" spans="1:22" x14ac:dyDescent="0.3">
      <c r="A800">
        <v>7134</v>
      </c>
      <c r="B800" t="s">
        <v>9303</v>
      </c>
      <c r="C800">
        <v>2014</v>
      </c>
      <c r="D800" s="21">
        <v>41970</v>
      </c>
      <c r="E800" s="21">
        <v>41975</v>
      </c>
      <c r="F800" t="s">
        <v>50</v>
      </c>
      <c r="G800" t="s">
        <v>4176</v>
      </c>
      <c r="H800" t="s">
        <v>4177</v>
      </c>
      <c r="I800" t="s">
        <v>102</v>
      </c>
      <c r="J800" t="s">
        <v>27</v>
      </c>
      <c r="K800" t="s">
        <v>1464</v>
      </c>
      <c r="L800" t="s">
        <v>254</v>
      </c>
      <c r="M800">
        <v>47374</v>
      </c>
      <c r="N800" t="s">
        <v>105</v>
      </c>
      <c r="O800" t="s">
        <v>3928</v>
      </c>
      <c r="P800" t="s">
        <v>32</v>
      </c>
      <c r="Q800" t="s">
        <v>65</v>
      </c>
      <c r="R800" t="s">
        <v>3929</v>
      </c>
      <c r="S800">
        <v>27.46</v>
      </c>
      <c r="T800">
        <v>2</v>
      </c>
      <c r="U800">
        <v>0</v>
      </c>
      <c r="V800">
        <v>9.8856000000000002</v>
      </c>
    </row>
    <row r="801" spans="1:22" x14ac:dyDescent="0.3">
      <c r="A801">
        <v>800</v>
      </c>
      <c r="B801" t="s">
        <v>2502</v>
      </c>
      <c r="C801">
        <v>2012</v>
      </c>
      <c r="D801" s="21">
        <v>41240</v>
      </c>
      <c r="E801" s="21">
        <v>41246</v>
      </c>
      <c r="F801" t="s">
        <v>50</v>
      </c>
      <c r="G801" t="s">
        <v>2503</v>
      </c>
      <c r="H801" t="s">
        <v>2504</v>
      </c>
      <c r="I801" t="s">
        <v>26</v>
      </c>
      <c r="J801" t="s">
        <v>27</v>
      </c>
      <c r="K801" t="s">
        <v>2505</v>
      </c>
      <c r="L801" t="s">
        <v>43</v>
      </c>
      <c r="M801">
        <v>92530</v>
      </c>
      <c r="N801" t="s">
        <v>44</v>
      </c>
      <c r="O801" t="s">
        <v>1839</v>
      </c>
      <c r="P801" t="s">
        <v>32</v>
      </c>
      <c r="Q801" t="s">
        <v>36</v>
      </c>
      <c r="R801" t="s">
        <v>1840</v>
      </c>
      <c r="S801">
        <v>283.92</v>
      </c>
      <c r="T801">
        <v>5</v>
      </c>
      <c r="U801">
        <v>0.2</v>
      </c>
      <c r="V801">
        <v>17.745000000000019</v>
      </c>
    </row>
    <row r="802" spans="1:22" x14ac:dyDescent="0.3">
      <c r="A802">
        <v>801</v>
      </c>
      <c r="B802" t="s">
        <v>2506</v>
      </c>
      <c r="C802">
        <v>2014</v>
      </c>
      <c r="D802" s="21">
        <v>41691</v>
      </c>
      <c r="E802" s="21">
        <v>41694</v>
      </c>
      <c r="F802" t="s">
        <v>188</v>
      </c>
      <c r="G802" t="s">
        <v>2507</v>
      </c>
      <c r="H802" t="s">
        <v>2508</v>
      </c>
      <c r="I802" t="s">
        <v>41</v>
      </c>
      <c r="J802" t="s">
        <v>27</v>
      </c>
      <c r="K802" t="s">
        <v>947</v>
      </c>
      <c r="L802" t="s">
        <v>43</v>
      </c>
      <c r="M802">
        <v>92105</v>
      </c>
      <c r="N802" t="s">
        <v>44</v>
      </c>
      <c r="O802" t="s">
        <v>2509</v>
      </c>
      <c r="P802" t="s">
        <v>32</v>
      </c>
      <c r="Q802" t="s">
        <v>65</v>
      </c>
      <c r="R802" t="s">
        <v>2510</v>
      </c>
      <c r="S802">
        <v>22.23</v>
      </c>
      <c r="T802">
        <v>1</v>
      </c>
      <c r="U802">
        <v>0</v>
      </c>
      <c r="V802">
        <v>7.3358999999999988</v>
      </c>
    </row>
    <row r="803" spans="1:22" x14ac:dyDescent="0.3">
      <c r="A803">
        <v>7132</v>
      </c>
      <c r="B803" t="s">
        <v>9303</v>
      </c>
      <c r="C803">
        <v>2014</v>
      </c>
      <c r="D803" s="21">
        <v>41970</v>
      </c>
      <c r="E803" s="21">
        <v>41975</v>
      </c>
      <c r="F803" t="s">
        <v>50</v>
      </c>
      <c r="G803" t="s">
        <v>4176</v>
      </c>
      <c r="H803" t="s">
        <v>4177</v>
      </c>
      <c r="I803" t="s">
        <v>102</v>
      </c>
      <c r="J803" t="s">
        <v>27</v>
      </c>
      <c r="K803" t="s">
        <v>1464</v>
      </c>
      <c r="L803" t="s">
        <v>254</v>
      </c>
      <c r="M803">
        <v>47374</v>
      </c>
      <c r="N803" t="s">
        <v>105</v>
      </c>
      <c r="O803" t="s">
        <v>3822</v>
      </c>
      <c r="P803" t="s">
        <v>32</v>
      </c>
      <c r="Q803" t="s">
        <v>56</v>
      </c>
      <c r="R803" t="s">
        <v>3274</v>
      </c>
      <c r="S803">
        <v>257.94</v>
      </c>
      <c r="T803">
        <v>3</v>
      </c>
      <c r="U803">
        <v>0</v>
      </c>
      <c r="V803">
        <v>67.064400000000006</v>
      </c>
    </row>
    <row r="804" spans="1:22" x14ac:dyDescent="0.3">
      <c r="A804">
        <v>7129</v>
      </c>
      <c r="B804" t="s">
        <v>9301</v>
      </c>
      <c r="C804">
        <v>2013</v>
      </c>
      <c r="D804" s="21">
        <v>41593</v>
      </c>
      <c r="E804" s="21">
        <v>41599</v>
      </c>
      <c r="F804" t="s">
        <v>50</v>
      </c>
      <c r="G804" t="s">
        <v>5224</v>
      </c>
      <c r="H804" t="s">
        <v>5225</v>
      </c>
      <c r="I804" t="s">
        <v>26</v>
      </c>
      <c r="J804" t="s">
        <v>27</v>
      </c>
      <c r="K804" t="s">
        <v>606</v>
      </c>
      <c r="L804" t="s">
        <v>245</v>
      </c>
      <c r="M804">
        <v>19711</v>
      </c>
      <c r="N804" t="s">
        <v>148</v>
      </c>
      <c r="O804" t="s">
        <v>6191</v>
      </c>
      <c r="P804" t="s">
        <v>32</v>
      </c>
      <c r="Q804" t="s">
        <v>65</v>
      </c>
      <c r="R804" t="s">
        <v>6192</v>
      </c>
      <c r="S804">
        <v>19.920000000000002</v>
      </c>
      <c r="T804">
        <v>4</v>
      </c>
      <c r="U804">
        <v>0</v>
      </c>
      <c r="V804">
        <v>6.573599999999999</v>
      </c>
    </row>
    <row r="805" spans="1:22" x14ac:dyDescent="0.3">
      <c r="A805">
        <v>7124</v>
      </c>
      <c r="B805" t="s">
        <v>9299</v>
      </c>
      <c r="C805">
        <v>2012</v>
      </c>
      <c r="D805" s="21">
        <v>41130</v>
      </c>
      <c r="E805" s="21">
        <v>41137</v>
      </c>
      <c r="F805" t="s">
        <v>50</v>
      </c>
      <c r="G805" t="s">
        <v>7780</v>
      </c>
      <c r="H805" t="s">
        <v>7781</v>
      </c>
      <c r="I805" t="s">
        <v>41</v>
      </c>
      <c r="J805" t="s">
        <v>27</v>
      </c>
      <c r="K805" t="s">
        <v>266</v>
      </c>
      <c r="L805" t="s">
        <v>267</v>
      </c>
      <c r="M805">
        <v>10035</v>
      </c>
      <c r="N805" t="s">
        <v>148</v>
      </c>
      <c r="O805" t="s">
        <v>6591</v>
      </c>
      <c r="P805" t="s">
        <v>32</v>
      </c>
      <c r="Q805" t="s">
        <v>65</v>
      </c>
      <c r="R805" t="s">
        <v>6592</v>
      </c>
      <c r="S805">
        <v>10.02</v>
      </c>
      <c r="T805">
        <v>3</v>
      </c>
      <c r="U805">
        <v>0</v>
      </c>
      <c r="V805">
        <v>4.4088000000000012</v>
      </c>
    </row>
    <row r="806" spans="1:22" x14ac:dyDescent="0.3">
      <c r="A806">
        <v>805</v>
      </c>
      <c r="B806" t="s">
        <v>2519</v>
      </c>
      <c r="C806">
        <v>2014</v>
      </c>
      <c r="D806" s="21">
        <v>41752</v>
      </c>
      <c r="E806" s="21">
        <v>41754</v>
      </c>
      <c r="F806" t="s">
        <v>188</v>
      </c>
      <c r="G806" t="s">
        <v>2520</v>
      </c>
      <c r="H806" t="s">
        <v>2521</v>
      </c>
      <c r="I806" t="s">
        <v>26</v>
      </c>
      <c r="J806" t="s">
        <v>27</v>
      </c>
      <c r="K806" t="s">
        <v>127</v>
      </c>
      <c r="L806" t="s">
        <v>43</v>
      </c>
      <c r="M806">
        <v>94122</v>
      </c>
      <c r="N806" t="s">
        <v>44</v>
      </c>
      <c r="O806" t="s">
        <v>2522</v>
      </c>
      <c r="P806" t="s">
        <v>32</v>
      </c>
      <c r="Q806" t="s">
        <v>65</v>
      </c>
      <c r="R806" t="s">
        <v>2523</v>
      </c>
      <c r="S806">
        <v>18.28</v>
      </c>
      <c r="T806">
        <v>2</v>
      </c>
      <c r="U806">
        <v>0</v>
      </c>
      <c r="V806">
        <v>6.2151999999999994</v>
      </c>
    </row>
    <row r="807" spans="1:22" x14ac:dyDescent="0.3">
      <c r="A807">
        <v>7123</v>
      </c>
      <c r="B807" t="s">
        <v>9298</v>
      </c>
      <c r="C807">
        <v>2014</v>
      </c>
      <c r="D807" s="21">
        <v>41975</v>
      </c>
      <c r="E807" s="21">
        <v>41982</v>
      </c>
      <c r="F807" t="s">
        <v>50</v>
      </c>
      <c r="G807" t="s">
        <v>51</v>
      </c>
      <c r="H807" t="s">
        <v>52</v>
      </c>
      <c r="I807" t="s">
        <v>26</v>
      </c>
      <c r="J807" t="s">
        <v>27</v>
      </c>
      <c r="K807" t="s">
        <v>95</v>
      </c>
      <c r="L807" t="s">
        <v>96</v>
      </c>
      <c r="M807">
        <v>98105</v>
      </c>
      <c r="N807" t="s">
        <v>44</v>
      </c>
      <c r="O807" t="s">
        <v>6577</v>
      </c>
      <c r="P807" t="s">
        <v>32</v>
      </c>
      <c r="Q807" t="s">
        <v>33</v>
      </c>
      <c r="R807" t="s">
        <v>6578</v>
      </c>
      <c r="S807">
        <v>141.96</v>
      </c>
      <c r="T807">
        <v>2</v>
      </c>
      <c r="U807">
        <v>0</v>
      </c>
      <c r="V807">
        <v>41.168399999999991</v>
      </c>
    </row>
    <row r="808" spans="1:22" x14ac:dyDescent="0.3">
      <c r="A808">
        <v>7115</v>
      </c>
      <c r="B808" t="s">
        <v>9293</v>
      </c>
      <c r="C808">
        <v>2013</v>
      </c>
      <c r="D808" s="21">
        <v>41400</v>
      </c>
      <c r="E808" s="21">
        <v>41401</v>
      </c>
      <c r="F808" t="s">
        <v>188</v>
      </c>
      <c r="G808" t="s">
        <v>2908</v>
      </c>
      <c r="H808" t="s">
        <v>2909</v>
      </c>
      <c r="I808" t="s">
        <v>41</v>
      </c>
      <c r="J808" t="s">
        <v>27</v>
      </c>
      <c r="K808" t="s">
        <v>28</v>
      </c>
      <c r="L808" t="s">
        <v>1392</v>
      </c>
      <c r="M808">
        <v>89015</v>
      </c>
      <c r="N808" t="s">
        <v>44</v>
      </c>
      <c r="O808" t="s">
        <v>7497</v>
      </c>
      <c r="P808" t="s">
        <v>32</v>
      </c>
      <c r="Q808" t="s">
        <v>56</v>
      </c>
      <c r="R808" t="s">
        <v>7498</v>
      </c>
      <c r="S808">
        <v>1685.88</v>
      </c>
      <c r="T808">
        <v>6</v>
      </c>
      <c r="U808">
        <v>0</v>
      </c>
      <c r="V808">
        <v>320.31720000000001</v>
      </c>
    </row>
    <row r="809" spans="1:22" x14ac:dyDescent="0.3">
      <c r="A809">
        <v>808</v>
      </c>
      <c r="B809" t="s">
        <v>2529</v>
      </c>
      <c r="C809">
        <v>2012</v>
      </c>
      <c r="D809" s="21">
        <v>40942</v>
      </c>
      <c r="E809" s="21">
        <v>40944</v>
      </c>
      <c r="F809" t="s">
        <v>188</v>
      </c>
      <c r="G809" t="s">
        <v>1821</v>
      </c>
      <c r="H809" t="s">
        <v>1822</v>
      </c>
      <c r="I809" t="s">
        <v>26</v>
      </c>
      <c r="J809" t="s">
        <v>27</v>
      </c>
      <c r="K809" t="s">
        <v>2530</v>
      </c>
      <c r="L809" t="s">
        <v>138</v>
      </c>
      <c r="M809">
        <v>68104</v>
      </c>
      <c r="N809" t="s">
        <v>105</v>
      </c>
      <c r="O809" t="s">
        <v>1492</v>
      </c>
      <c r="P809" t="s">
        <v>32</v>
      </c>
      <c r="Q809" t="s">
        <v>65</v>
      </c>
      <c r="R809" t="s">
        <v>1493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">
      <c r="A810">
        <v>7106</v>
      </c>
      <c r="B810" t="s">
        <v>9291</v>
      </c>
      <c r="C810">
        <v>2014</v>
      </c>
      <c r="D810" s="21">
        <v>41810</v>
      </c>
      <c r="E810" s="21">
        <v>41812</v>
      </c>
      <c r="F810" t="s">
        <v>23</v>
      </c>
      <c r="G810" t="s">
        <v>4616</v>
      </c>
      <c r="H810" t="s">
        <v>4617</v>
      </c>
      <c r="I810" t="s">
        <v>41</v>
      </c>
      <c r="J810" t="s">
        <v>27</v>
      </c>
      <c r="K810" t="s">
        <v>606</v>
      </c>
      <c r="L810" t="s">
        <v>498</v>
      </c>
      <c r="M810">
        <v>43055</v>
      </c>
      <c r="N810" t="s">
        <v>148</v>
      </c>
      <c r="O810" t="s">
        <v>5654</v>
      </c>
      <c r="P810" t="s">
        <v>32</v>
      </c>
      <c r="Q810" t="s">
        <v>65</v>
      </c>
      <c r="R810" t="s">
        <v>5655</v>
      </c>
      <c r="S810">
        <v>38.784000000000006</v>
      </c>
      <c r="T810">
        <v>3</v>
      </c>
      <c r="U810">
        <v>0.2</v>
      </c>
      <c r="V810">
        <v>7.2719999999999949</v>
      </c>
    </row>
    <row r="811" spans="1:22" x14ac:dyDescent="0.3">
      <c r="A811">
        <v>7105</v>
      </c>
      <c r="B811" t="s">
        <v>9291</v>
      </c>
      <c r="C811">
        <v>2014</v>
      </c>
      <c r="D811" s="21">
        <v>41810</v>
      </c>
      <c r="E811" s="21">
        <v>41812</v>
      </c>
      <c r="F811" t="s">
        <v>23</v>
      </c>
      <c r="G811" t="s">
        <v>4616</v>
      </c>
      <c r="H811" t="s">
        <v>4617</v>
      </c>
      <c r="I811" t="s">
        <v>41</v>
      </c>
      <c r="J811" t="s">
        <v>27</v>
      </c>
      <c r="K811" t="s">
        <v>606</v>
      </c>
      <c r="L811" t="s">
        <v>498</v>
      </c>
      <c r="M811">
        <v>43055</v>
      </c>
      <c r="N811" t="s">
        <v>148</v>
      </c>
      <c r="O811" t="s">
        <v>1280</v>
      </c>
      <c r="P811" t="s">
        <v>32</v>
      </c>
      <c r="Q811" t="s">
        <v>36</v>
      </c>
      <c r="R811" t="s">
        <v>1281</v>
      </c>
      <c r="S811">
        <v>760.11599999999987</v>
      </c>
      <c r="T811">
        <v>6</v>
      </c>
      <c r="U811">
        <v>0.3</v>
      </c>
      <c r="V811">
        <v>-43.435200000000009</v>
      </c>
    </row>
    <row r="812" spans="1:22" x14ac:dyDescent="0.3">
      <c r="A812">
        <v>811</v>
      </c>
      <c r="B812" t="s">
        <v>2533</v>
      </c>
      <c r="C812">
        <v>2011</v>
      </c>
      <c r="D812" s="21">
        <v>40829</v>
      </c>
      <c r="E812" s="21">
        <v>40831</v>
      </c>
      <c r="F812" t="s">
        <v>188</v>
      </c>
      <c r="G812" t="s">
        <v>1974</v>
      </c>
      <c r="H812" t="s">
        <v>1975</v>
      </c>
      <c r="I812" t="s">
        <v>26</v>
      </c>
      <c r="J812" t="s">
        <v>27</v>
      </c>
      <c r="K812" t="s">
        <v>2534</v>
      </c>
      <c r="L812" t="s">
        <v>96</v>
      </c>
      <c r="M812">
        <v>98026</v>
      </c>
      <c r="N812" t="s">
        <v>44</v>
      </c>
      <c r="O812" t="s">
        <v>1051</v>
      </c>
      <c r="P812" t="s">
        <v>32</v>
      </c>
      <c r="Q812" t="s">
        <v>56</v>
      </c>
      <c r="R812" t="s">
        <v>1052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">
      <c r="A813">
        <v>7081</v>
      </c>
      <c r="B813" t="s">
        <v>9276</v>
      </c>
      <c r="C813">
        <v>2013</v>
      </c>
      <c r="D813" s="21">
        <v>41520</v>
      </c>
      <c r="E813" s="21">
        <v>41524</v>
      </c>
      <c r="F813" t="s">
        <v>50</v>
      </c>
      <c r="G813" t="s">
        <v>4798</v>
      </c>
      <c r="H813" t="s">
        <v>4799</v>
      </c>
      <c r="I813" t="s">
        <v>26</v>
      </c>
      <c r="J813" t="s">
        <v>27</v>
      </c>
      <c r="K813" t="s">
        <v>467</v>
      </c>
      <c r="L813" t="s">
        <v>88</v>
      </c>
      <c r="M813">
        <v>28205</v>
      </c>
      <c r="N813" t="s">
        <v>30</v>
      </c>
      <c r="O813" t="s">
        <v>510</v>
      </c>
      <c r="P813" t="s">
        <v>32</v>
      </c>
      <c r="Q813" t="s">
        <v>56</v>
      </c>
      <c r="R813" t="s">
        <v>511</v>
      </c>
      <c r="S813">
        <v>472.51800000000003</v>
      </c>
      <c r="T813">
        <v>3</v>
      </c>
      <c r="U813">
        <v>0.4</v>
      </c>
      <c r="V813">
        <v>-149.63070000000005</v>
      </c>
    </row>
    <row r="814" spans="1:22" x14ac:dyDescent="0.3">
      <c r="A814">
        <v>7058</v>
      </c>
      <c r="B814" t="s">
        <v>9262</v>
      </c>
      <c r="C814">
        <v>2013</v>
      </c>
      <c r="D814" s="21">
        <v>41620</v>
      </c>
      <c r="E814" s="21">
        <v>41620</v>
      </c>
      <c r="F814" t="s">
        <v>1290</v>
      </c>
      <c r="G814" t="s">
        <v>5054</v>
      </c>
      <c r="H814" t="s">
        <v>5055</v>
      </c>
      <c r="I814" t="s">
        <v>26</v>
      </c>
      <c r="J814" t="s">
        <v>27</v>
      </c>
      <c r="K814" t="s">
        <v>1883</v>
      </c>
      <c r="L814" t="s">
        <v>43</v>
      </c>
      <c r="M814">
        <v>92804</v>
      </c>
      <c r="N814" t="s">
        <v>44</v>
      </c>
      <c r="O814" t="s">
        <v>3489</v>
      </c>
      <c r="P814" t="s">
        <v>32</v>
      </c>
      <c r="Q814" t="s">
        <v>56</v>
      </c>
      <c r="R814" t="s">
        <v>3490</v>
      </c>
      <c r="S814">
        <v>892.13600000000008</v>
      </c>
      <c r="T814">
        <v>7</v>
      </c>
      <c r="U814">
        <v>0.2</v>
      </c>
      <c r="V814">
        <v>111.51699999999991</v>
      </c>
    </row>
    <row r="815" spans="1:22" x14ac:dyDescent="0.3">
      <c r="A815">
        <v>814</v>
      </c>
      <c r="B815" t="s">
        <v>2539</v>
      </c>
      <c r="C815">
        <v>2014</v>
      </c>
      <c r="D815" s="21">
        <v>41774</v>
      </c>
      <c r="E815" s="21">
        <v>41774</v>
      </c>
      <c r="F815" t="s">
        <v>1290</v>
      </c>
      <c r="G815" t="s">
        <v>2540</v>
      </c>
      <c r="H815" t="s">
        <v>2541</v>
      </c>
      <c r="I815" t="s">
        <v>26</v>
      </c>
      <c r="J815" t="s">
        <v>27</v>
      </c>
      <c r="K815" t="s">
        <v>2542</v>
      </c>
      <c r="L815" t="s">
        <v>43</v>
      </c>
      <c r="M815">
        <v>92704</v>
      </c>
      <c r="N815" t="s">
        <v>44</v>
      </c>
      <c r="O815" t="s">
        <v>2522</v>
      </c>
      <c r="P815" t="s">
        <v>32</v>
      </c>
      <c r="Q815" t="s">
        <v>65</v>
      </c>
      <c r="R815" t="s">
        <v>2523</v>
      </c>
      <c r="S815">
        <v>18.28</v>
      </c>
      <c r="T815">
        <v>2</v>
      </c>
      <c r="U815">
        <v>0</v>
      </c>
      <c r="V815">
        <v>6.2151999999999994</v>
      </c>
    </row>
    <row r="816" spans="1:22" x14ac:dyDescent="0.3">
      <c r="A816">
        <v>7055</v>
      </c>
      <c r="B816" t="s">
        <v>9262</v>
      </c>
      <c r="C816">
        <v>2013</v>
      </c>
      <c r="D816" s="21">
        <v>41620</v>
      </c>
      <c r="E816" s="21">
        <v>41620</v>
      </c>
      <c r="F816" t="s">
        <v>1290</v>
      </c>
      <c r="G816" t="s">
        <v>5054</v>
      </c>
      <c r="H816" t="s">
        <v>5055</v>
      </c>
      <c r="I816" t="s">
        <v>26</v>
      </c>
      <c r="J816" t="s">
        <v>27</v>
      </c>
      <c r="K816" t="s">
        <v>1883</v>
      </c>
      <c r="L816" t="s">
        <v>43</v>
      </c>
      <c r="M816">
        <v>92804</v>
      </c>
      <c r="N816" t="s">
        <v>44</v>
      </c>
      <c r="O816" t="s">
        <v>4839</v>
      </c>
      <c r="P816" t="s">
        <v>32</v>
      </c>
      <c r="Q816" t="s">
        <v>36</v>
      </c>
      <c r="R816" t="s">
        <v>4840</v>
      </c>
      <c r="S816">
        <v>363.92</v>
      </c>
      <c r="T816">
        <v>5</v>
      </c>
      <c r="U816">
        <v>0.2</v>
      </c>
      <c r="V816">
        <v>-31.843000000000018</v>
      </c>
    </row>
    <row r="817" spans="1:22" x14ac:dyDescent="0.3">
      <c r="A817">
        <v>7047</v>
      </c>
      <c r="B817" t="s">
        <v>9259</v>
      </c>
      <c r="C817">
        <v>2011</v>
      </c>
      <c r="D817" s="21">
        <v>40641</v>
      </c>
      <c r="E817" s="21">
        <v>40645</v>
      </c>
      <c r="F817" t="s">
        <v>50</v>
      </c>
      <c r="G817" t="s">
        <v>1162</v>
      </c>
      <c r="H817" t="s">
        <v>1163</v>
      </c>
      <c r="I817" t="s">
        <v>102</v>
      </c>
      <c r="J817" t="s">
        <v>27</v>
      </c>
      <c r="K817" t="s">
        <v>87</v>
      </c>
      <c r="L817" t="s">
        <v>43</v>
      </c>
      <c r="M817">
        <v>94521</v>
      </c>
      <c r="N817" t="s">
        <v>44</v>
      </c>
      <c r="O817" t="s">
        <v>883</v>
      </c>
      <c r="P817" t="s">
        <v>32</v>
      </c>
      <c r="Q817" t="s">
        <v>56</v>
      </c>
      <c r="R817" t="s">
        <v>884</v>
      </c>
      <c r="S817">
        <v>99.591999999999999</v>
      </c>
      <c r="T817">
        <v>1</v>
      </c>
      <c r="U817">
        <v>0.2</v>
      </c>
      <c r="V817">
        <v>2.4897999999999989</v>
      </c>
    </row>
    <row r="818" spans="1:22" x14ac:dyDescent="0.3">
      <c r="A818">
        <v>7044</v>
      </c>
      <c r="B818" t="s">
        <v>9257</v>
      </c>
      <c r="C818">
        <v>2014</v>
      </c>
      <c r="D818" s="21">
        <v>41839</v>
      </c>
      <c r="E818" s="21">
        <v>41844</v>
      </c>
      <c r="F818" t="s">
        <v>50</v>
      </c>
      <c r="G818" t="s">
        <v>2304</v>
      </c>
      <c r="H818" t="s">
        <v>2305</v>
      </c>
      <c r="I818" t="s">
        <v>26</v>
      </c>
      <c r="J818" t="s">
        <v>27</v>
      </c>
      <c r="K818" t="s">
        <v>146</v>
      </c>
      <c r="L818" t="s">
        <v>147</v>
      </c>
      <c r="M818">
        <v>19134</v>
      </c>
      <c r="N818" t="s">
        <v>148</v>
      </c>
      <c r="O818" t="s">
        <v>1839</v>
      </c>
      <c r="P818" t="s">
        <v>32</v>
      </c>
      <c r="Q818" t="s">
        <v>36</v>
      </c>
      <c r="R818" t="s">
        <v>1840</v>
      </c>
      <c r="S818">
        <v>198.744</v>
      </c>
      <c r="T818">
        <v>4</v>
      </c>
      <c r="U818">
        <v>0.3</v>
      </c>
      <c r="V818">
        <v>-14.195999999999984</v>
      </c>
    </row>
    <row r="819" spans="1:22" x14ac:dyDescent="0.3">
      <c r="A819">
        <v>7042</v>
      </c>
      <c r="B819" t="s">
        <v>9256</v>
      </c>
      <c r="C819">
        <v>2014</v>
      </c>
      <c r="D819" s="21">
        <v>41991</v>
      </c>
      <c r="E819" s="21">
        <v>41997</v>
      </c>
      <c r="F819" t="s">
        <v>50</v>
      </c>
      <c r="G819" t="s">
        <v>2072</v>
      </c>
      <c r="H819" t="s">
        <v>2073</v>
      </c>
      <c r="I819" t="s">
        <v>26</v>
      </c>
      <c r="J819" t="s">
        <v>27</v>
      </c>
      <c r="K819" t="s">
        <v>266</v>
      </c>
      <c r="L819" t="s">
        <v>267</v>
      </c>
      <c r="M819">
        <v>10009</v>
      </c>
      <c r="N819" t="s">
        <v>148</v>
      </c>
      <c r="O819" t="s">
        <v>5271</v>
      </c>
      <c r="P819" t="s">
        <v>32</v>
      </c>
      <c r="Q819" t="s">
        <v>65</v>
      </c>
      <c r="R819" t="s">
        <v>5272</v>
      </c>
      <c r="S819">
        <v>124.36</v>
      </c>
      <c r="T819">
        <v>2</v>
      </c>
      <c r="U819">
        <v>0</v>
      </c>
      <c r="V819">
        <v>27.359200000000001</v>
      </c>
    </row>
    <row r="820" spans="1:22" x14ac:dyDescent="0.3">
      <c r="A820">
        <v>7036</v>
      </c>
      <c r="B820" t="s">
        <v>9251</v>
      </c>
      <c r="C820">
        <v>2014</v>
      </c>
      <c r="D820" s="21">
        <v>41953</v>
      </c>
      <c r="E820" s="21">
        <v>41957</v>
      </c>
      <c r="F820" t="s">
        <v>50</v>
      </c>
      <c r="G820" t="s">
        <v>4507</v>
      </c>
      <c r="H820" t="s">
        <v>4508</v>
      </c>
      <c r="I820" t="s">
        <v>41</v>
      </c>
      <c r="J820" t="s">
        <v>27</v>
      </c>
      <c r="K820" t="s">
        <v>947</v>
      </c>
      <c r="L820" t="s">
        <v>43</v>
      </c>
      <c r="M820">
        <v>92105</v>
      </c>
      <c r="N820" t="s">
        <v>44</v>
      </c>
      <c r="O820" t="s">
        <v>2476</v>
      </c>
      <c r="P820" t="s">
        <v>32</v>
      </c>
      <c r="Q820" t="s">
        <v>36</v>
      </c>
      <c r="R820" t="s">
        <v>2477</v>
      </c>
      <c r="S820">
        <v>523.39200000000005</v>
      </c>
      <c r="T820">
        <v>3</v>
      </c>
      <c r="U820">
        <v>0.2</v>
      </c>
      <c r="V820">
        <v>52.339199999999977</v>
      </c>
    </row>
    <row r="821" spans="1:22" x14ac:dyDescent="0.3">
      <c r="A821">
        <v>820</v>
      </c>
      <c r="B821" t="s">
        <v>2552</v>
      </c>
      <c r="C821">
        <v>2011</v>
      </c>
      <c r="D821" s="21">
        <v>40722</v>
      </c>
      <c r="E821" s="21">
        <v>40726</v>
      </c>
      <c r="F821" t="s">
        <v>50</v>
      </c>
      <c r="G821" t="s">
        <v>1906</v>
      </c>
      <c r="H821" t="s">
        <v>1907</v>
      </c>
      <c r="I821" t="s">
        <v>26</v>
      </c>
      <c r="J821" t="s">
        <v>27</v>
      </c>
      <c r="K821" t="s">
        <v>146</v>
      </c>
      <c r="L821" t="s">
        <v>147</v>
      </c>
      <c r="M821">
        <v>19140</v>
      </c>
      <c r="N821" t="s">
        <v>148</v>
      </c>
      <c r="O821" t="s">
        <v>2555</v>
      </c>
      <c r="P821" t="s">
        <v>32</v>
      </c>
      <c r="Q821" t="s">
        <v>36</v>
      </c>
      <c r="R821" t="s">
        <v>2556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">
      <c r="A822">
        <v>7033</v>
      </c>
      <c r="B822" t="s">
        <v>9250</v>
      </c>
      <c r="C822">
        <v>2013</v>
      </c>
      <c r="D822" s="21">
        <v>41590</v>
      </c>
      <c r="E822" s="21">
        <v>41595</v>
      </c>
      <c r="F822" t="s">
        <v>50</v>
      </c>
      <c r="G822" t="s">
        <v>4136</v>
      </c>
      <c r="H822" t="s">
        <v>4137</v>
      </c>
      <c r="I822" t="s">
        <v>41</v>
      </c>
      <c r="J822" t="s">
        <v>27</v>
      </c>
      <c r="K822" t="s">
        <v>266</v>
      </c>
      <c r="L822" t="s">
        <v>267</v>
      </c>
      <c r="M822">
        <v>10011</v>
      </c>
      <c r="N822" t="s">
        <v>148</v>
      </c>
      <c r="O822" t="s">
        <v>4839</v>
      </c>
      <c r="P822" t="s">
        <v>32</v>
      </c>
      <c r="Q822" t="s">
        <v>36</v>
      </c>
      <c r="R822" t="s">
        <v>4840</v>
      </c>
      <c r="S822">
        <v>245.64600000000002</v>
      </c>
      <c r="T822">
        <v>3</v>
      </c>
      <c r="U822">
        <v>0.1</v>
      </c>
      <c r="V822">
        <v>8.1881999999999877</v>
      </c>
    </row>
    <row r="823" spans="1:22" x14ac:dyDescent="0.3">
      <c r="A823">
        <v>7022</v>
      </c>
      <c r="B823" t="s">
        <v>9244</v>
      </c>
      <c r="C823">
        <v>2011</v>
      </c>
      <c r="D823" s="21">
        <v>40778</v>
      </c>
      <c r="E823" s="21">
        <v>40782</v>
      </c>
      <c r="F823" t="s">
        <v>50</v>
      </c>
      <c r="G823" t="s">
        <v>2287</v>
      </c>
      <c r="H823" t="s">
        <v>2288</v>
      </c>
      <c r="I823" t="s">
        <v>26</v>
      </c>
      <c r="J823" t="s">
        <v>27</v>
      </c>
      <c r="K823" t="s">
        <v>807</v>
      </c>
      <c r="L823" t="s">
        <v>457</v>
      </c>
      <c r="M823">
        <v>80219</v>
      </c>
      <c r="N823" t="s">
        <v>44</v>
      </c>
      <c r="O823" t="s">
        <v>1020</v>
      </c>
      <c r="P823" t="s">
        <v>32</v>
      </c>
      <c r="Q823" t="s">
        <v>65</v>
      </c>
      <c r="R823" t="s">
        <v>1021</v>
      </c>
      <c r="S823">
        <v>4.2240000000000002</v>
      </c>
      <c r="T823">
        <v>3</v>
      </c>
      <c r="U823">
        <v>0.2</v>
      </c>
      <c r="V823">
        <v>1.2672000000000003</v>
      </c>
    </row>
    <row r="824" spans="1:22" x14ac:dyDescent="0.3">
      <c r="A824">
        <v>7014</v>
      </c>
      <c r="B824" t="s">
        <v>9241</v>
      </c>
      <c r="C824">
        <v>2014</v>
      </c>
      <c r="D824" s="21">
        <v>41983</v>
      </c>
      <c r="E824" s="21">
        <v>41985</v>
      </c>
      <c r="F824" t="s">
        <v>23</v>
      </c>
      <c r="G824" t="s">
        <v>5603</v>
      </c>
      <c r="H824" t="s">
        <v>5604</v>
      </c>
      <c r="I824" t="s">
        <v>102</v>
      </c>
      <c r="J824" t="s">
        <v>27</v>
      </c>
      <c r="K824" t="s">
        <v>2640</v>
      </c>
      <c r="L824" t="s">
        <v>43</v>
      </c>
      <c r="M824">
        <v>93905</v>
      </c>
      <c r="N824" t="s">
        <v>44</v>
      </c>
      <c r="O824" t="s">
        <v>2609</v>
      </c>
      <c r="P824" t="s">
        <v>32</v>
      </c>
      <c r="Q824" t="s">
        <v>33</v>
      </c>
      <c r="R824" t="s">
        <v>2610</v>
      </c>
      <c r="S824">
        <v>148.25700000000001</v>
      </c>
      <c r="T824">
        <v>3</v>
      </c>
      <c r="U824">
        <v>0.15</v>
      </c>
      <c r="V824">
        <v>15.697800000000004</v>
      </c>
    </row>
    <row r="825" spans="1:22" x14ac:dyDescent="0.3">
      <c r="A825">
        <v>7010</v>
      </c>
      <c r="B825" t="s">
        <v>9239</v>
      </c>
      <c r="C825">
        <v>2012</v>
      </c>
      <c r="D825" s="21">
        <v>41142</v>
      </c>
      <c r="E825" s="21">
        <v>41146</v>
      </c>
      <c r="F825" t="s">
        <v>50</v>
      </c>
      <c r="G825" t="s">
        <v>3953</v>
      </c>
      <c r="H825" t="s">
        <v>3954</v>
      </c>
      <c r="I825" t="s">
        <v>41</v>
      </c>
      <c r="J825" t="s">
        <v>27</v>
      </c>
      <c r="K825" t="s">
        <v>318</v>
      </c>
      <c r="L825" t="s">
        <v>498</v>
      </c>
      <c r="M825">
        <v>45503</v>
      </c>
      <c r="N825" t="s">
        <v>148</v>
      </c>
      <c r="O825" t="s">
        <v>6546</v>
      </c>
      <c r="P825" t="s">
        <v>32</v>
      </c>
      <c r="Q825" t="s">
        <v>65</v>
      </c>
      <c r="R825" t="s">
        <v>6547</v>
      </c>
      <c r="S825">
        <v>25.983999999999998</v>
      </c>
      <c r="T825">
        <v>1</v>
      </c>
      <c r="U825">
        <v>0.2</v>
      </c>
      <c r="V825">
        <v>-3.8976000000000015</v>
      </c>
    </row>
    <row r="826" spans="1:22" x14ac:dyDescent="0.3">
      <c r="A826">
        <v>7009</v>
      </c>
      <c r="B826" t="s">
        <v>9239</v>
      </c>
      <c r="C826">
        <v>2012</v>
      </c>
      <c r="D826" s="21">
        <v>41142</v>
      </c>
      <c r="E826" s="21">
        <v>41146</v>
      </c>
      <c r="F826" t="s">
        <v>50</v>
      </c>
      <c r="G826" t="s">
        <v>3953</v>
      </c>
      <c r="H826" t="s">
        <v>3954</v>
      </c>
      <c r="I826" t="s">
        <v>41</v>
      </c>
      <c r="J826" t="s">
        <v>27</v>
      </c>
      <c r="K826" t="s">
        <v>318</v>
      </c>
      <c r="L826" t="s">
        <v>498</v>
      </c>
      <c r="M826">
        <v>45503</v>
      </c>
      <c r="N826" t="s">
        <v>148</v>
      </c>
      <c r="O826" t="s">
        <v>1793</v>
      </c>
      <c r="P826" t="s">
        <v>32</v>
      </c>
      <c r="Q826" t="s">
        <v>36</v>
      </c>
      <c r="R826" t="s">
        <v>1794</v>
      </c>
      <c r="S826">
        <v>598.45799999999997</v>
      </c>
      <c r="T826">
        <v>3</v>
      </c>
      <c r="U826">
        <v>0.3</v>
      </c>
      <c r="V826">
        <v>-42.746999999999957</v>
      </c>
    </row>
    <row r="827" spans="1:22" x14ac:dyDescent="0.3">
      <c r="A827">
        <v>7007</v>
      </c>
      <c r="B827" t="s">
        <v>9238</v>
      </c>
      <c r="C827">
        <v>2011</v>
      </c>
      <c r="D827" s="21">
        <v>40892</v>
      </c>
      <c r="E827" s="21">
        <v>40898</v>
      </c>
      <c r="F827" t="s">
        <v>50</v>
      </c>
      <c r="G827" t="s">
        <v>1157</v>
      </c>
      <c r="H827" t="s">
        <v>1158</v>
      </c>
      <c r="I827" t="s">
        <v>41</v>
      </c>
      <c r="J827" t="s">
        <v>27</v>
      </c>
      <c r="K827" t="s">
        <v>303</v>
      </c>
      <c r="L827" t="s">
        <v>211</v>
      </c>
      <c r="M827">
        <v>60623</v>
      </c>
      <c r="N827" t="s">
        <v>105</v>
      </c>
      <c r="O827" t="s">
        <v>6056</v>
      </c>
      <c r="P827" t="s">
        <v>32</v>
      </c>
      <c r="Q827" t="s">
        <v>65</v>
      </c>
      <c r="R827" t="s">
        <v>6057</v>
      </c>
      <c r="S827">
        <v>8.5440000000000005</v>
      </c>
      <c r="T827">
        <v>2</v>
      </c>
      <c r="U827">
        <v>0.6</v>
      </c>
      <c r="V827">
        <v>-7.4759999999999991</v>
      </c>
    </row>
    <row r="828" spans="1:22" x14ac:dyDescent="0.3">
      <c r="A828">
        <v>7006</v>
      </c>
      <c r="B828" t="s">
        <v>9237</v>
      </c>
      <c r="C828">
        <v>2012</v>
      </c>
      <c r="D828" s="21">
        <v>41214</v>
      </c>
      <c r="E828" s="21">
        <v>41218</v>
      </c>
      <c r="F828" t="s">
        <v>50</v>
      </c>
      <c r="G828" t="s">
        <v>1913</v>
      </c>
      <c r="H828" t="s">
        <v>1914</v>
      </c>
      <c r="I828" t="s">
        <v>26</v>
      </c>
      <c r="J828" t="s">
        <v>27</v>
      </c>
      <c r="K828" t="s">
        <v>266</v>
      </c>
      <c r="L828" t="s">
        <v>267</v>
      </c>
      <c r="M828">
        <v>10009</v>
      </c>
      <c r="N828" t="s">
        <v>148</v>
      </c>
      <c r="O828" t="s">
        <v>8382</v>
      </c>
      <c r="P828" t="s">
        <v>32</v>
      </c>
      <c r="Q828" t="s">
        <v>36</v>
      </c>
      <c r="R828" t="s">
        <v>8383</v>
      </c>
      <c r="S828">
        <v>205.16400000000002</v>
      </c>
      <c r="T828">
        <v>2</v>
      </c>
      <c r="U828">
        <v>0.1</v>
      </c>
      <c r="V828">
        <v>13.677600000000002</v>
      </c>
    </row>
    <row r="829" spans="1:22" x14ac:dyDescent="0.3">
      <c r="A829">
        <v>7003</v>
      </c>
      <c r="B829" t="s">
        <v>9235</v>
      </c>
      <c r="C829">
        <v>2011</v>
      </c>
      <c r="D829" s="21">
        <v>40774</v>
      </c>
      <c r="E829" s="21">
        <v>40776</v>
      </c>
      <c r="F829" t="s">
        <v>23</v>
      </c>
      <c r="G829" t="s">
        <v>6454</v>
      </c>
      <c r="H829" t="s">
        <v>6455</v>
      </c>
      <c r="I829" t="s">
        <v>41</v>
      </c>
      <c r="J829" t="s">
        <v>27</v>
      </c>
      <c r="K829" t="s">
        <v>42</v>
      </c>
      <c r="L829" t="s">
        <v>43</v>
      </c>
      <c r="M829">
        <v>90045</v>
      </c>
      <c r="N829" t="s">
        <v>44</v>
      </c>
      <c r="O829" t="s">
        <v>1858</v>
      </c>
      <c r="P829" t="s">
        <v>32</v>
      </c>
      <c r="Q829" t="s">
        <v>65</v>
      </c>
      <c r="R829" t="s">
        <v>1859</v>
      </c>
      <c r="S829">
        <v>289.24</v>
      </c>
      <c r="T829">
        <v>7</v>
      </c>
      <c r="U829">
        <v>0</v>
      </c>
      <c r="V829">
        <v>26.031600000000012</v>
      </c>
    </row>
    <row r="830" spans="1:22" x14ac:dyDescent="0.3">
      <c r="A830">
        <v>7002</v>
      </c>
      <c r="B830" t="s">
        <v>9233</v>
      </c>
      <c r="C830">
        <v>2012</v>
      </c>
      <c r="D830" s="21">
        <v>40998</v>
      </c>
      <c r="E830" s="21">
        <v>41002</v>
      </c>
      <c r="F830" t="s">
        <v>50</v>
      </c>
      <c r="G830" t="s">
        <v>5993</v>
      </c>
      <c r="H830" t="s">
        <v>5994</v>
      </c>
      <c r="I830" t="s">
        <v>102</v>
      </c>
      <c r="J830" t="s">
        <v>27</v>
      </c>
      <c r="K830" t="s">
        <v>9234</v>
      </c>
      <c r="L830" t="s">
        <v>211</v>
      </c>
      <c r="M830">
        <v>61761</v>
      </c>
      <c r="N830" t="s">
        <v>105</v>
      </c>
      <c r="O830" t="s">
        <v>6956</v>
      </c>
      <c r="P830" t="s">
        <v>32</v>
      </c>
      <c r="Q830" t="s">
        <v>36</v>
      </c>
      <c r="R830" t="s">
        <v>6957</v>
      </c>
      <c r="S830">
        <v>366.74399999999997</v>
      </c>
      <c r="T830">
        <v>4</v>
      </c>
      <c r="U830">
        <v>0.3</v>
      </c>
      <c r="V830">
        <v>-110.02320000000003</v>
      </c>
    </row>
    <row r="831" spans="1:22" x14ac:dyDescent="0.3">
      <c r="A831">
        <v>830</v>
      </c>
      <c r="B831" t="s">
        <v>2578</v>
      </c>
      <c r="C831">
        <v>2014</v>
      </c>
      <c r="D831" s="21">
        <v>41807</v>
      </c>
      <c r="E831" s="21">
        <v>41812</v>
      </c>
      <c r="F831" t="s">
        <v>23</v>
      </c>
      <c r="G831" t="s">
        <v>332</v>
      </c>
      <c r="H831" t="s">
        <v>333</v>
      </c>
      <c r="I831" t="s">
        <v>26</v>
      </c>
      <c r="J831" t="s">
        <v>27</v>
      </c>
      <c r="K831" t="s">
        <v>2579</v>
      </c>
      <c r="L831" t="s">
        <v>29</v>
      </c>
      <c r="M831">
        <v>41042</v>
      </c>
      <c r="N831" t="s">
        <v>30</v>
      </c>
      <c r="O831" t="s">
        <v>2580</v>
      </c>
      <c r="P831" t="s">
        <v>32</v>
      </c>
      <c r="Q831" t="s">
        <v>36</v>
      </c>
      <c r="R831" t="s">
        <v>2581</v>
      </c>
      <c r="S831">
        <v>301.95999999999998</v>
      </c>
      <c r="T831">
        <v>2</v>
      </c>
      <c r="U831">
        <v>0</v>
      </c>
      <c r="V831">
        <v>90.587999999999965</v>
      </c>
    </row>
    <row r="832" spans="1:22" x14ac:dyDescent="0.3">
      <c r="A832">
        <v>6993</v>
      </c>
      <c r="B832" t="s">
        <v>9228</v>
      </c>
      <c r="C832">
        <v>2012</v>
      </c>
      <c r="D832" s="21">
        <v>41221</v>
      </c>
      <c r="E832" s="21">
        <v>41226</v>
      </c>
      <c r="F832" t="s">
        <v>23</v>
      </c>
      <c r="G832" t="s">
        <v>5127</v>
      </c>
      <c r="H832" t="s">
        <v>5128</v>
      </c>
      <c r="I832" t="s">
        <v>26</v>
      </c>
      <c r="J832" t="s">
        <v>27</v>
      </c>
      <c r="K832" t="s">
        <v>7556</v>
      </c>
      <c r="L832" t="s">
        <v>319</v>
      </c>
      <c r="M832">
        <v>23666</v>
      </c>
      <c r="N832" t="s">
        <v>30</v>
      </c>
      <c r="O832" t="s">
        <v>5271</v>
      </c>
      <c r="P832" t="s">
        <v>32</v>
      </c>
      <c r="Q832" t="s">
        <v>65</v>
      </c>
      <c r="R832" t="s">
        <v>5272</v>
      </c>
      <c r="S832">
        <v>186.54</v>
      </c>
      <c r="T832">
        <v>3</v>
      </c>
      <c r="U832">
        <v>0</v>
      </c>
      <c r="V832">
        <v>41.038800000000002</v>
      </c>
    </row>
    <row r="833" spans="1:22" x14ac:dyDescent="0.3">
      <c r="A833">
        <v>6977</v>
      </c>
      <c r="B833" t="s">
        <v>9217</v>
      </c>
      <c r="C833">
        <v>2012</v>
      </c>
      <c r="D833" s="21">
        <v>41088</v>
      </c>
      <c r="E833" s="21">
        <v>41092</v>
      </c>
      <c r="F833" t="s">
        <v>50</v>
      </c>
      <c r="G833" t="s">
        <v>3197</v>
      </c>
      <c r="H833" t="s">
        <v>3198</v>
      </c>
      <c r="I833" t="s">
        <v>41</v>
      </c>
      <c r="J833" t="s">
        <v>27</v>
      </c>
      <c r="K833" t="s">
        <v>309</v>
      </c>
      <c r="L833" t="s">
        <v>310</v>
      </c>
      <c r="M833">
        <v>85234</v>
      </c>
      <c r="N833" t="s">
        <v>44</v>
      </c>
      <c r="O833" t="s">
        <v>2433</v>
      </c>
      <c r="P833" t="s">
        <v>32</v>
      </c>
      <c r="Q833" t="s">
        <v>65</v>
      </c>
      <c r="R833" t="s">
        <v>2434</v>
      </c>
      <c r="S833">
        <v>621.7600000000001</v>
      </c>
      <c r="T833">
        <v>4</v>
      </c>
      <c r="U833">
        <v>0.2</v>
      </c>
      <c r="V833">
        <v>46.631999999999977</v>
      </c>
    </row>
    <row r="834" spans="1:22" x14ac:dyDescent="0.3">
      <c r="A834">
        <v>6970</v>
      </c>
      <c r="B834" t="s">
        <v>9214</v>
      </c>
      <c r="C834">
        <v>2013</v>
      </c>
      <c r="D834" s="21">
        <v>41284</v>
      </c>
      <c r="E834" s="21">
        <v>41287</v>
      </c>
      <c r="F834" t="s">
        <v>23</v>
      </c>
      <c r="G834" t="s">
        <v>6221</v>
      </c>
      <c r="H834" t="s">
        <v>6222</v>
      </c>
      <c r="I834" t="s">
        <v>26</v>
      </c>
      <c r="J834" t="s">
        <v>27</v>
      </c>
      <c r="K834" t="s">
        <v>8752</v>
      </c>
      <c r="L834" t="s">
        <v>96</v>
      </c>
      <c r="M834">
        <v>98632</v>
      </c>
      <c r="N834" t="s">
        <v>44</v>
      </c>
      <c r="O834" t="s">
        <v>2045</v>
      </c>
      <c r="P834" t="s">
        <v>32</v>
      </c>
      <c r="Q834" t="s">
        <v>65</v>
      </c>
      <c r="R834" t="s">
        <v>2046</v>
      </c>
      <c r="S834">
        <v>24.849999999999998</v>
      </c>
      <c r="T834">
        <v>5</v>
      </c>
      <c r="U834">
        <v>0</v>
      </c>
      <c r="V834">
        <v>7.7034999999999982</v>
      </c>
    </row>
    <row r="835" spans="1:22" x14ac:dyDescent="0.3">
      <c r="A835">
        <v>6958</v>
      </c>
      <c r="B835" t="s">
        <v>9207</v>
      </c>
      <c r="C835">
        <v>2013</v>
      </c>
      <c r="D835" s="21">
        <v>41470</v>
      </c>
      <c r="E835" s="21">
        <v>41475</v>
      </c>
      <c r="F835" t="s">
        <v>50</v>
      </c>
      <c r="G835" t="s">
        <v>9208</v>
      </c>
      <c r="H835" t="s">
        <v>9209</v>
      </c>
      <c r="I835" t="s">
        <v>26</v>
      </c>
      <c r="J835" t="s">
        <v>27</v>
      </c>
      <c r="K835" t="s">
        <v>497</v>
      </c>
      <c r="L835" t="s">
        <v>1272</v>
      </c>
      <c r="M835">
        <v>31907</v>
      </c>
      <c r="N835" t="s">
        <v>30</v>
      </c>
      <c r="O835" t="s">
        <v>170</v>
      </c>
      <c r="P835" t="s">
        <v>32</v>
      </c>
      <c r="Q835" t="s">
        <v>65</v>
      </c>
      <c r="R835" t="s">
        <v>171</v>
      </c>
      <c r="S835">
        <v>51.75</v>
      </c>
      <c r="T835">
        <v>1</v>
      </c>
      <c r="U835">
        <v>0</v>
      </c>
      <c r="V835">
        <v>15.524999999999999</v>
      </c>
    </row>
    <row r="836" spans="1:22" x14ac:dyDescent="0.3">
      <c r="A836">
        <v>6951</v>
      </c>
      <c r="B836" t="s">
        <v>9201</v>
      </c>
      <c r="C836">
        <v>2014</v>
      </c>
      <c r="D836" s="21">
        <v>41963</v>
      </c>
      <c r="E836" s="21">
        <v>41963</v>
      </c>
      <c r="F836" t="s">
        <v>1290</v>
      </c>
      <c r="G836" t="s">
        <v>3340</v>
      </c>
      <c r="H836" t="s">
        <v>3341</v>
      </c>
      <c r="I836" t="s">
        <v>102</v>
      </c>
      <c r="J836" t="s">
        <v>27</v>
      </c>
      <c r="K836" t="s">
        <v>266</v>
      </c>
      <c r="L836" t="s">
        <v>267</v>
      </c>
      <c r="M836">
        <v>10011</v>
      </c>
      <c r="N836" t="s">
        <v>148</v>
      </c>
      <c r="O836" t="s">
        <v>3806</v>
      </c>
      <c r="P836" t="s">
        <v>32</v>
      </c>
      <c r="Q836" t="s">
        <v>56</v>
      </c>
      <c r="R836" t="s">
        <v>3807</v>
      </c>
      <c r="S836">
        <v>79.97399999999999</v>
      </c>
      <c r="T836">
        <v>3</v>
      </c>
      <c r="U836">
        <v>0.4</v>
      </c>
      <c r="V836">
        <v>-29.323800000000006</v>
      </c>
    </row>
    <row r="837" spans="1:22" x14ac:dyDescent="0.3">
      <c r="A837">
        <v>6949</v>
      </c>
      <c r="B837" t="s">
        <v>9200</v>
      </c>
      <c r="C837">
        <v>2012</v>
      </c>
      <c r="D837" s="21">
        <v>41024</v>
      </c>
      <c r="E837" s="21">
        <v>41028</v>
      </c>
      <c r="F837" t="s">
        <v>50</v>
      </c>
      <c r="G837" t="s">
        <v>1974</v>
      </c>
      <c r="H837" t="s">
        <v>1975</v>
      </c>
      <c r="I837" t="s">
        <v>26</v>
      </c>
      <c r="J837" t="s">
        <v>27</v>
      </c>
      <c r="K837" t="s">
        <v>456</v>
      </c>
      <c r="L837" t="s">
        <v>211</v>
      </c>
      <c r="M837">
        <v>60505</v>
      </c>
      <c r="N837" t="s">
        <v>105</v>
      </c>
      <c r="O837" t="s">
        <v>6595</v>
      </c>
      <c r="P837" t="s">
        <v>32</v>
      </c>
      <c r="Q837" t="s">
        <v>36</v>
      </c>
      <c r="R837" t="s">
        <v>6596</v>
      </c>
      <c r="S837">
        <v>128.05799999999999</v>
      </c>
      <c r="T837">
        <v>3</v>
      </c>
      <c r="U837">
        <v>0.3</v>
      </c>
      <c r="V837">
        <v>-23.782199999999996</v>
      </c>
    </row>
    <row r="838" spans="1:22" x14ac:dyDescent="0.3">
      <c r="A838">
        <v>6946</v>
      </c>
      <c r="B838" t="s">
        <v>9198</v>
      </c>
      <c r="C838">
        <v>2013</v>
      </c>
      <c r="D838" s="21">
        <v>41548</v>
      </c>
      <c r="E838" s="21">
        <v>41552</v>
      </c>
      <c r="F838" t="s">
        <v>50</v>
      </c>
      <c r="G838" t="s">
        <v>3467</v>
      </c>
      <c r="H838" t="s">
        <v>3468</v>
      </c>
      <c r="I838" t="s">
        <v>26</v>
      </c>
      <c r="J838" t="s">
        <v>27</v>
      </c>
      <c r="K838" t="s">
        <v>266</v>
      </c>
      <c r="L838" t="s">
        <v>267</v>
      </c>
      <c r="M838">
        <v>10011</v>
      </c>
      <c r="N838" t="s">
        <v>148</v>
      </c>
      <c r="O838" t="s">
        <v>4883</v>
      </c>
      <c r="P838" t="s">
        <v>32</v>
      </c>
      <c r="Q838" t="s">
        <v>33</v>
      </c>
      <c r="R838" t="s">
        <v>4884</v>
      </c>
      <c r="S838">
        <v>523.91999999999996</v>
      </c>
      <c r="T838">
        <v>5</v>
      </c>
      <c r="U838">
        <v>0.2</v>
      </c>
      <c r="V838">
        <v>-26.195999999999984</v>
      </c>
    </row>
    <row r="839" spans="1:22" x14ac:dyDescent="0.3">
      <c r="A839">
        <v>6937</v>
      </c>
      <c r="B839" t="s">
        <v>9186</v>
      </c>
      <c r="C839">
        <v>2013</v>
      </c>
      <c r="D839" s="21">
        <v>41520</v>
      </c>
      <c r="E839" s="21">
        <v>41522</v>
      </c>
      <c r="F839" t="s">
        <v>188</v>
      </c>
      <c r="G839" t="s">
        <v>5737</v>
      </c>
      <c r="H839" t="s">
        <v>5738</v>
      </c>
      <c r="I839" t="s">
        <v>102</v>
      </c>
      <c r="J839" t="s">
        <v>27</v>
      </c>
      <c r="K839" t="s">
        <v>303</v>
      </c>
      <c r="L839" t="s">
        <v>211</v>
      </c>
      <c r="M839">
        <v>60653</v>
      </c>
      <c r="N839" t="s">
        <v>105</v>
      </c>
      <c r="O839" t="s">
        <v>9187</v>
      </c>
      <c r="P839" t="s">
        <v>32</v>
      </c>
      <c r="Q839" t="s">
        <v>65</v>
      </c>
      <c r="R839" t="s">
        <v>9188</v>
      </c>
      <c r="S839">
        <v>84.272000000000006</v>
      </c>
      <c r="T839">
        <v>2</v>
      </c>
      <c r="U839">
        <v>0.6</v>
      </c>
      <c r="V839">
        <v>-75.844800000000006</v>
      </c>
    </row>
    <row r="840" spans="1:22" x14ac:dyDescent="0.3">
      <c r="A840">
        <v>6934</v>
      </c>
      <c r="B840" t="s">
        <v>9182</v>
      </c>
      <c r="C840">
        <v>2011</v>
      </c>
      <c r="D840" s="21">
        <v>40738</v>
      </c>
      <c r="E840" s="21">
        <v>40742</v>
      </c>
      <c r="F840" t="s">
        <v>50</v>
      </c>
      <c r="G840" t="s">
        <v>3868</v>
      </c>
      <c r="H840" t="s">
        <v>3869</v>
      </c>
      <c r="I840" t="s">
        <v>26</v>
      </c>
      <c r="J840" t="s">
        <v>27</v>
      </c>
      <c r="K840" t="s">
        <v>146</v>
      </c>
      <c r="L840" t="s">
        <v>147</v>
      </c>
      <c r="M840">
        <v>19140</v>
      </c>
      <c r="N840" t="s">
        <v>148</v>
      </c>
      <c r="O840" t="s">
        <v>9113</v>
      </c>
      <c r="P840" t="s">
        <v>32</v>
      </c>
      <c r="Q840" t="s">
        <v>65</v>
      </c>
      <c r="R840" t="s">
        <v>9114</v>
      </c>
      <c r="S840">
        <v>31.983999999999998</v>
      </c>
      <c r="T840">
        <v>2</v>
      </c>
      <c r="U840">
        <v>0.2</v>
      </c>
      <c r="V840">
        <v>1.1993999999999998</v>
      </c>
    </row>
    <row r="841" spans="1:22" x14ac:dyDescent="0.3">
      <c r="A841">
        <v>6926</v>
      </c>
      <c r="B841" t="s">
        <v>9179</v>
      </c>
      <c r="C841">
        <v>2012</v>
      </c>
      <c r="D841" s="21">
        <v>41243</v>
      </c>
      <c r="E841" s="21">
        <v>41247</v>
      </c>
      <c r="F841" t="s">
        <v>50</v>
      </c>
      <c r="G841" t="s">
        <v>4568</v>
      </c>
      <c r="H841" t="s">
        <v>4569</v>
      </c>
      <c r="I841" t="s">
        <v>26</v>
      </c>
      <c r="J841" t="s">
        <v>27</v>
      </c>
      <c r="K841" t="s">
        <v>266</v>
      </c>
      <c r="L841" t="s">
        <v>267</v>
      </c>
      <c r="M841">
        <v>10035</v>
      </c>
      <c r="N841" t="s">
        <v>148</v>
      </c>
      <c r="O841" t="s">
        <v>6698</v>
      </c>
      <c r="P841" t="s">
        <v>32</v>
      </c>
      <c r="Q841" t="s">
        <v>33</v>
      </c>
      <c r="R841" t="s">
        <v>6699</v>
      </c>
      <c r="S841">
        <v>681.40800000000013</v>
      </c>
      <c r="T841">
        <v>12</v>
      </c>
      <c r="U841">
        <v>0.2</v>
      </c>
      <c r="V841">
        <v>42.588000000000022</v>
      </c>
    </row>
    <row r="842" spans="1:22" x14ac:dyDescent="0.3">
      <c r="A842">
        <v>6918</v>
      </c>
      <c r="B842" t="s">
        <v>9173</v>
      </c>
      <c r="C842">
        <v>2011</v>
      </c>
      <c r="D842" s="21">
        <v>40893</v>
      </c>
      <c r="E842" s="21">
        <v>40898</v>
      </c>
      <c r="F842" t="s">
        <v>50</v>
      </c>
      <c r="G842" t="s">
        <v>7370</v>
      </c>
      <c r="H842" t="s">
        <v>7371</v>
      </c>
      <c r="I842" t="s">
        <v>41</v>
      </c>
      <c r="J842" t="s">
        <v>27</v>
      </c>
      <c r="K842" t="s">
        <v>5395</v>
      </c>
      <c r="L842" t="s">
        <v>43</v>
      </c>
      <c r="M842">
        <v>95823</v>
      </c>
      <c r="N842" t="s">
        <v>44</v>
      </c>
      <c r="O842" t="s">
        <v>4519</v>
      </c>
      <c r="P842" t="s">
        <v>32</v>
      </c>
      <c r="Q842" t="s">
        <v>36</v>
      </c>
      <c r="R842" t="s">
        <v>4520</v>
      </c>
      <c r="S842">
        <v>1403.9200000000003</v>
      </c>
      <c r="T842">
        <v>5</v>
      </c>
      <c r="U842">
        <v>0.2</v>
      </c>
      <c r="V842">
        <v>70.196000000000026</v>
      </c>
    </row>
    <row r="843" spans="1:22" x14ac:dyDescent="0.3">
      <c r="A843">
        <v>842</v>
      </c>
      <c r="B843" t="s">
        <v>2604</v>
      </c>
      <c r="C843">
        <v>2012</v>
      </c>
      <c r="D843" s="21">
        <v>41233</v>
      </c>
      <c r="E843" s="21">
        <v>41238</v>
      </c>
      <c r="F843" t="s">
        <v>50</v>
      </c>
      <c r="G843" t="s">
        <v>2605</v>
      </c>
      <c r="H843" t="s">
        <v>2606</v>
      </c>
      <c r="I843" t="s">
        <v>41</v>
      </c>
      <c r="J843" t="s">
        <v>27</v>
      </c>
      <c r="K843" t="s">
        <v>266</v>
      </c>
      <c r="L843" t="s">
        <v>267</v>
      </c>
      <c r="M843">
        <v>10035</v>
      </c>
      <c r="N843" t="s">
        <v>148</v>
      </c>
      <c r="O843" t="s">
        <v>2609</v>
      </c>
      <c r="P843" t="s">
        <v>32</v>
      </c>
      <c r="Q843" t="s">
        <v>33</v>
      </c>
      <c r="R843" t="s">
        <v>2610</v>
      </c>
      <c r="S843">
        <v>186.048</v>
      </c>
      <c r="T843">
        <v>4</v>
      </c>
      <c r="U843">
        <v>0.2</v>
      </c>
      <c r="V843">
        <v>9.3024000000000058</v>
      </c>
    </row>
    <row r="844" spans="1:22" x14ac:dyDescent="0.3">
      <c r="A844">
        <v>6911</v>
      </c>
      <c r="B844" t="s">
        <v>9167</v>
      </c>
      <c r="C844">
        <v>2014</v>
      </c>
      <c r="D844" s="21">
        <v>41850</v>
      </c>
      <c r="E844" s="21">
        <v>41854</v>
      </c>
      <c r="F844" t="s">
        <v>50</v>
      </c>
      <c r="G844" t="s">
        <v>3010</v>
      </c>
      <c r="H844" t="s">
        <v>3011</v>
      </c>
      <c r="I844" t="s">
        <v>26</v>
      </c>
      <c r="J844" t="s">
        <v>27</v>
      </c>
      <c r="K844" t="s">
        <v>95</v>
      </c>
      <c r="L844" t="s">
        <v>96</v>
      </c>
      <c r="M844">
        <v>98103</v>
      </c>
      <c r="N844" t="s">
        <v>44</v>
      </c>
      <c r="O844" t="s">
        <v>1076</v>
      </c>
      <c r="P844" t="s">
        <v>32</v>
      </c>
      <c r="Q844" t="s">
        <v>33</v>
      </c>
      <c r="R844" t="s">
        <v>1077</v>
      </c>
      <c r="S844">
        <v>115.96</v>
      </c>
      <c r="T844">
        <v>2</v>
      </c>
      <c r="U844">
        <v>0</v>
      </c>
      <c r="V844">
        <v>25.511200000000002</v>
      </c>
    </row>
    <row r="845" spans="1:22" x14ac:dyDescent="0.3">
      <c r="A845">
        <v>6909</v>
      </c>
      <c r="B845" t="s">
        <v>9165</v>
      </c>
      <c r="C845">
        <v>2014</v>
      </c>
      <c r="D845" s="21">
        <v>41984</v>
      </c>
      <c r="E845" s="21">
        <v>41989</v>
      </c>
      <c r="F845" t="s">
        <v>50</v>
      </c>
      <c r="G845" t="s">
        <v>610</v>
      </c>
      <c r="H845" t="s">
        <v>611</v>
      </c>
      <c r="I845" t="s">
        <v>41</v>
      </c>
      <c r="J845" t="s">
        <v>27</v>
      </c>
      <c r="K845" t="s">
        <v>5514</v>
      </c>
      <c r="L845" t="s">
        <v>383</v>
      </c>
      <c r="M845">
        <v>29406</v>
      </c>
      <c r="N845" t="s">
        <v>30</v>
      </c>
      <c r="O845" t="s">
        <v>5061</v>
      </c>
      <c r="P845" t="s">
        <v>32</v>
      </c>
      <c r="Q845" t="s">
        <v>65</v>
      </c>
      <c r="R845" t="s">
        <v>5062</v>
      </c>
      <c r="S845">
        <v>14.76</v>
      </c>
      <c r="T845">
        <v>2</v>
      </c>
      <c r="U845">
        <v>0</v>
      </c>
      <c r="V845">
        <v>4.2803999999999984</v>
      </c>
    </row>
    <row r="846" spans="1:22" x14ac:dyDescent="0.3">
      <c r="A846">
        <v>6899</v>
      </c>
      <c r="B846" t="s">
        <v>9156</v>
      </c>
      <c r="C846">
        <v>2012</v>
      </c>
      <c r="D846" s="21">
        <v>41053</v>
      </c>
      <c r="E846" s="21">
        <v>41055</v>
      </c>
      <c r="F846" t="s">
        <v>23</v>
      </c>
      <c r="G846" t="s">
        <v>7550</v>
      </c>
      <c r="H846" t="s">
        <v>7551</v>
      </c>
      <c r="I846" t="s">
        <v>26</v>
      </c>
      <c r="J846" t="s">
        <v>27</v>
      </c>
      <c r="K846" t="s">
        <v>210</v>
      </c>
      <c r="L846" t="s">
        <v>211</v>
      </c>
      <c r="M846">
        <v>60540</v>
      </c>
      <c r="N846" t="s">
        <v>105</v>
      </c>
      <c r="O846" t="s">
        <v>3186</v>
      </c>
      <c r="P846" t="s">
        <v>32</v>
      </c>
      <c r="Q846" t="s">
        <v>36</v>
      </c>
      <c r="R846" t="s">
        <v>3187</v>
      </c>
      <c r="S846">
        <v>602.65099999999995</v>
      </c>
      <c r="T846">
        <v>7</v>
      </c>
      <c r="U846">
        <v>0.3</v>
      </c>
      <c r="V846">
        <v>-163.57670000000005</v>
      </c>
    </row>
    <row r="847" spans="1:22" x14ac:dyDescent="0.3">
      <c r="A847">
        <v>6894</v>
      </c>
      <c r="B847" t="s">
        <v>9154</v>
      </c>
      <c r="C847">
        <v>2014</v>
      </c>
      <c r="D847" s="21">
        <v>41901</v>
      </c>
      <c r="E847" s="21">
        <v>41905</v>
      </c>
      <c r="F847" t="s">
        <v>50</v>
      </c>
      <c r="G847" t="s">
        <v>1396</v>
      </c>
      <c r="H847" t="s">
        <v>1397</v>
      </c>
      <c r="I847" t="s">
        <v>41</v>
      </c>
      <c r="J847" t="s">
        <v>27</v>
      </c>
      <c r="K847" t="s">
        <v>497</v>
      </c>
      <c r="L847" t="s">
        <v>1272</v>
      </c>
      <c r="M847">
        <v>31907</v>
      </c>
      <c r="N847" t="s">
        <v>30</v>
      </c>
      <c r="O847" t="s">
        <v>6541</v>
      </c>
      <c r="P847" t="s">
        <v>32</v>
      </c>
      <c r="Q847" t="s">
        <v>65</v>
      </c>
      <c r="R847" t="s">
        <v>6542</v>
      </c>
      <c r="S847">
        <v>20.32</v>
      </c>
      <c r="T847">
        <v>4</v>
      </c>
      <c r="U847">
        <v>0</v>
      </c>
      <c r="V847">
        <v>6.9087999999999994</v>
      </c>
    </row>
    <row r="848" spans="1:22" x14ac:dyDescent="0.3">
      <c r="A848">
        <v>6885</v>
      </c>
      <c r="B848" t="s">
        <v>9151</v>
      </c>
      <c r="C848">
        <v>2012</v>
      </c>
      <c r="D848" s="21">
        <v>41060</v>
      </c>
      <c r="E848" s="21">
        <v>41064</v>
      </c>
      <c r="F848" t="s">
        <v>50</v>
      </c>
      <c r="G848" t="s">
        <v>1870</v>
      </c>
      <c r="H848" t="s">
        <v>1871</v>
      </c>
      <c r="I848" t="s">
        <v>26</v>
      </c>
      <c r="J848" t="s">
        <v>27</v>
      </c>
      <c r="K848" t="s">
        <v>409</v>
      </c>
      <c r="L848" t="s">
        <v>229</v>
      </c>
      <c r="M848">
        <v>55407</v>
      </c>
      <c r="N848" t="s">
        <v>105</v>
      </c>
      <c r="O848" t="s">
        <v>6248</v>
      </c>
      <c r="P848" t="s">
        <v>32</v>
      </c>
      <c r="Q848" t="s">
        <v>36</v>
      </c>
      <c r="R848" t="s">
        <v>6249</v>
      </c>
      <c r="S848">
        <v>2567.84</v>
      </c>
      <c r="T848">
        <v>8</v>
      </c>
      <c r="U848">
        <v>0</v>
      </c>
      <c r="V848">
        <v>770.35199999999986</v>
      </c>
    </row>
    <row r="849" spans="1:22" x14ac:dyDescent="0.3">
      <c r="A849">
        <v>848</v>
      </c>
      <c r="B849" t="s">
        <v>2622</v>
      </c>
      <c r="C849">
        <v>2012</v>
      </c>
      <c r="D849" s="21">
        <v>41195</v>
      </c>
      <c r="E849" s="21">
        <v>41199</v>
      </c>
      <c r="F849" t="s">
        <v>50</v>
      </c>
      <c r="G849" t="s">
        <v>2623</v>
      </c>
      <c r="H849" t="s">
        <v>2624</v>
      </c>
      <c r="I849" t="s">
        <v>26</v>
      </c>
      <c r="J849" t="s">
        <v>27</v>
      </c>
      <c r="K849" t="s">
        <v>1473</v>
      </c>
      <c r="L849" t="s">
        <v>29</v>
      </c>
      <c r="M849">
        <v>40214</v>
      </c>
      <c r="N849" t="s">
        <v>30</v>
      </c>
      <c r="O849" t="s">
        <v>1084</v>
      </c>
      <c r="P849" t="s">
        <v>32</v>
      </c>
      <c r="Q849" t="s">
        <v>36</v>
      </c>
      <c r="R849" t="s">
        <v>1085</v>
      </c>
      <c r="S849">
        <v>287.94</v>
      </c>
      <c r="T849">
        <v>3</v>
      </c>
      <c r="U849">
        <v>0</v>
      </c>
      <c r="V849">
        <v>77.743800000000022</v>
      </c>
    </row>
    <row r="850" spans="1:22" x14ac:dyDescent="0.3">
      <c r="A850">
        <v>849</v>
      </c>
      <c r="B850" t="s">
        <v>2625</v>
      </c>
      <c r="C850">
        <v>2014</v>
      </c>
      <c r="D850" s="21">
        <v>41641</v>
      </c>
      <c r="E850" s="21">
        <v>41646</v>
      </c>
      <c r="F850" t="s">
        <v>50</v>
      </c>
      <c r="G850" t="s">
        <v>2626</v>
      </c>
      <c r="H850" t="s">
        <v>2627</v>
      </c>
      <c r="I850" t="s">
        <v>26</v>
      </c>
      <c r="J850" t="s">
        <v>27</v>
      </c>
      <c r="K850" t="s">
        <v>2628</v>
      </c>
      <c r="L850" t="s">
        <v>498</v>
      </c>
      <c r="M850">
        <v>44052</v>
      </c>
      <c r="N850" t="s">
        <v>148</v>
      </c>
      <c r="O850" t="s">
        <v>2629</v>
      </c>
      <c r="P850" t="s">
        <v>32</v>
      </c>
      <c r="Q850" t="s">
        <v>65</v>
      </c>
      <c r="R850" t="s">
        <v>2630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x14ac:dyDescent="0.3">
      <c r="A851">
        <v>6882</v>
      </c>
      <c r="B851" t="s">
        <v>9150</v>
      </c>
      <c r="C851">
        <v>2012</v>
      </c>
      <c r="D851" s="21">
        <v>41244</v>
      </c>
      <c r="E851" s="21">
        <v>41248</v>
      </c>
      <c r="F851" t="s">
        <v>23</v>
      </c>
      <c r="G851" t="s">
        <v>620</v>
      </c>
      <c r="H851" t="s">
        <v>621</v>
      </c>
      <c r="I851" t="s">
        <v>102</v>
      </c>
      <c r="J851" t="s">
        <v>27</v>
      </c>
      <c r="K851" t="s">
        <v>95</v>
      </c>
      <c r="L851" t="s">
        <v>96</v>
      </c>
      <c r="M851">
        <v>98105</v>
      </c>
      <c r="N851" t="s">
        <v>44</v>
      </c>
      <c r="O851" t="s">
        <v>901</v>
      </c>
      <c r="P851" t="s">
        <v>32</v>
      </c>
      <c r="Q851" t="s">
        <v>56</v>
      </c>
      <c r="R851" t="s">
        <v>902</v>
      </c>
      <c r="S851">
        <v>1913.3999999999999</v>
      </c>
      <c r="T851">
        <v>9</v>
      </c>
      <c r="U851">
        <v>0</v>
      </c>
      <c r="V851">
        <v>401.81399999999985</v>
      </c>
    </row>
    <row r="852" spans="1:22" x14ac:dyDescent="0.3">
      <c r="A852">
        <v>6880</v>
      </c>
      <c r="B852" t="s">
        <v>9150</v>
      </c>
      <c r="C852">
        <v>2012</v>
      </c>
      <c r="D852" s="21">
        <v>41244</v>
      </c>
      <c r="E852" s="21">
        <v>41248</v>
      </c>
      <c r="F852" t="s">
        <v>23</v>
      </c>
      <c r="G852" t="s">
        <v>620</v>
      </c>
      <c r="H852" t="s">
        <v>621</v>
      </c>
      <c r="I852" t="s">
        <v>102</v>
      </c>
      <c r="J852" t="s">
        <v>27</v>
      </c>
      <c r="K852" t="s">
        <v>95</v>
      </c>
      <c r="L852" t="s">
        <v>96</v>
      </c>
      <c r="M852">
        <v>98105</v>
      </c>
      <c r="N852" t="s">
        <v>44</v>
      </c>
      <c r="O852" t="s">
        <v>1726</v>
      </c>
      <c r="P852" t="s">
        <v>32</v>
      </c>
      <c r="Q852" t="s">
        <v>36</v>
      </c>
      <c r="R852" t="s">
        <v>1727</v>
      </c>
      <c r="S852">
        <v>2003.9200000000003</v>
      </c>
      <c r="T852">
        <v>5</v>
      </c>
      <c r="U852">
        <v>0.2</v>
      </c>
      <c r="V852">
        <v>125.24499999999995</v>
      </c>
    </row>
    <row r="853" spans="1:22" x14ac:dyDescent="0.3">
      <c r="A853">
        <v>6878</v>
      </c>
      <c r="B853" t="s">
        <v>9149</v>
      </c>
      <c r="C853">
        <v>2012</v>
      </c>
      <c r="D853" s="21">
        <v>41197</v>
      </c>
      <c r="E853" s="21">
        <v>41197</v>
      </c>
      <c r="F853" t="s">
        <v>1290</v>
      </c>
      <c r="G853" t="s">
        <v>24</v>
      </c>
      <c r="H853" t="s">
        <v>25</v>
      </c>
      <c r="I853" t="s">
        <v>26</v>
      </c>
      <c r="J853" t="s">
        <v>27</v>
      </c>
      <c r="K853" t="s">
        <v>815</v>
      </c>
      <c r="L853" t="s">
        <v>104</v>
      </c>
      <c r="M853">
        <v>75217</v>
      </c>
      <c r="N853" t="s">
        <v>105</v>
      </c>
      <c r="O853" t="s">
        <v>3351</v>
      </c>
      <c r="P853" t="s">
        <v>32</v>
      </c>
      <c r="Q853" t="s">
        <v>65</v>
      </c>
      <c r="R853" t="s">
        <v>3352</v>
      </c>
      <c r="S853">
        <v>131.376</v>
      </c>
      <c r="T853">
        <v>6</v>
      </c>
      <c r="U853">
        <v>0.6</v>
      </c>
      <c r="V853">
        <v>-95.24760000000002</v>
      </c>
    </row>
    <row r="854" spans="1:22" x14ac:dyDescent="0.3">
      <c r="A854">
        <v>6877</v>
      </c>
      <c r="B854" t="s">
        <v>9148</v>
      </c>
      <c r="C854">
        <v>2013</v>
      </c>
      <c r="D854" s="21">
        <v>41523</v>
      </c>
      <c r="E854" s="21">
        <v>41528</v>
      </c>
      <c r="F854" t="s">
        <v>50</v>
      </c>
      <c r="G854" t="s">
        <v>3881</v>
      </c>
      <c r="H854" t="s">
        <v>3882</v>
      </c>
      <c r="I854" t="s">
        <v>26</v>
      </c>
      <c r="J854" t="s">
        <v>27</v>
      </c>
      <c r="K854" t="s">
        <v>4874</v>
      </c>
      <c r="L854" t="s">
        <v>319</v>
      </c>
      <c r="M854">
        <v>23320</v>
      </c>
      <c r="N854" t="s">
        <v>30</v>
      </c>
      <c r="O854" t="s">
        <v>5067</v>
      </c>
      <c r="P854" t="s">
        <v>32</v>
      </c>
      <c r="Q854" t="s">
        <v>56</v>
      </c>
      <c r="R854" t="s">
        <v>5068</v>
      </c>
      <c r="S854">
        <v>1652.94</v>
      </c>
      <c r="T854">
        <v>3</v>
      </c>
      <c r="U854">
        <v>0</v>
      </c>
      <c r="V854">
        <v>314.05859999999996</v>
      </c>
    </row>
    <row r="855" spans="1:22" x14ac:dyDescent="0.3">
      <c r="A855">
        <v>854</v>
      </c>
      <c r="B855" t="s">
        <v>2646</v>
      </c>
      <c r="C855">
        <v>2013</v>
      </c>
      <c r="D855" s="21">
        <v>41324</v>
      </c>
      <c r="E855" s="21">
        <v>41329</v>
      </c>
      <c r="F855" t="s">
        <v>50</v>
      </c>
      <c r="G855" t="s">
        <v>1878</v>
      </c>
      <c r="H855" t="s">
        <v>1879</v>
      </c>
      <c r="I855" t="s">
        <v>26</v>
      </c>
      <c r="J855" t="s">
        <v>27</v>
      </c>
      <c r="K855" t="s">
        <v>266</v>
      </c>
      <c r="L855" t="s">
        <v>267</v>
      </c>
      <c r="M855">
        <v>10035</v>
      </c>
      <c r="N855" t="s">
        <v>148</v>
      </c>
      <c r="O855" t="s">
        <v>2509</v>
      </c>
      <c r="P855" t="s">
        <v>32</v>
      </c>
      <c r="Q855" t="s">
        <v>65</v>
      </c>
      <c r="R855" t="s">
        <v>2510</v>
      </c>
      <c r="S855">
        <v>44.46</v>
      </c>
      <c r="T855">
        <v>2</v>
      </c>
      <c r="U855">
        <v>0</v>
      </c>
      <c r="V855">
        <v>14.671799999999998</v>
      </c>
    </row>
    <row r="856" spans="1:22" x14ac:dyDescent="0.3">
      <c r="A856">
        <v>6869</v>
      </c>
      <c r="B856" t="s">
        <v>9143</v>
      </c>
      <c r="C856">
        <v>2013</v>
      </c>
      <c r="D856" s="21">
        <v>41508</v>
      </c>
      <c r="E856" s="21">
        <v>41515</v>
      </c>
      <c r="F856" t="s">
        <v>50</v>
      </c>
      <c r="G856" t="s">
        <v>4774</v>
      </c>
      <c r="H856" t="s">
        <v>4775</v>
      </c>
      <c r="I856" t="s">
        <v>41</v>
      </c>
      <c r="J856" t="s">
        <v>27</v>
      </c>
      <c r="K856" t="s">
        <v>42</v>
      </c>
      <c r="L856" t="s">
        <v>43</v>
      </c>
      <c r="M856">
        <v>90004</v>
      </c>
      <c r="N856" t="s">
        <v>44</v>
      </c>
      <c r="O856" t="s">
        <v>5700</v>
      </c>
      <c r="P856" t="s">
        <v>32</v>
      </c>
      <c r="Q856" t="s">
        <v>56</v>
      </c>
      <c r="R856" t="s">
        <v>5701</v>
      </c>
      <c r="S856">
        <v>2887.0560000000005</v>
      </c>
      <c r="T856">
        <v>9</v>
      </c>
      <c r="U856">
        <v>0.2</v>
      </c>
      <c r="V856">
        <v>180.44099999999992</v>
      </c>
    </row>
    <row r="857" spans="1:22" x14ac:dyDescent="0.3">
      <c r="A857">
        <v>6863</v>
      </c>
      <c r="B857" t="s">
        <v>9141</v>
      </c>
      <c r="C857">
        <v>2014</v>
      </c>
      <c r="D857" s="21">
        <v>41747</v>
      </c>
      <c r="E857" s="21">
        <v>41752</v>
      </c>
      <c r="F857" t="s">
        <v>50</v>
      </c>
      <c r="G857" t="s">
        <v>4361</v>
      </c>
      <c r="H857" t="s">
        <v>4362</v>
      </c>
      <c r="I857" t="s">
        <v>26</v>
      </c>
      <c r="J857" t="s">
        <v>27</v>
      </c>
      <c r="K857" t="s">
        <v>42</v>
      </c>
      <c r="L857" t="s">
        <v>43</v>
      </c>
      <c r="M857">
        <v>90008</v>
      </c>
      <c r="N857" t="s">
        <v>44</v>
      </c>
      <c r="O857" t="s">
        <v>4839</v>
      </c>
      <c r="P857" t="s">
        <v>32</v>
      </c>
      <c r="Q857" t="s">
        <v>36</v>
      </c>
      <c r="R857" t="s">
        <v>4840</v>
      </c>
      <c r="S857">
        <v>218.35200000000003</v>
      </c>
      <c r="T857">
        <v>3</v>
      </c>
      <c r="U857">
        <v>0.2</v>
      </c>
      <c r="V857">
        <v>-19.105800000000016</v>
      </c>
    </row>
    <row r="858" spans="1:22" x14ac:dyDescent="0.3">
      <c r="A858">
        <v>6851</v>
      </c>
      <c r="B858" t="s">
        <v>9139</v>
      </c>
      <c r="C858">
        <v>2013</v>
      </c>
      <c r="D858" s="21">
        <v>41282</v>
      </c>
      <c r="E858" s="21">
        <v>41286</v>
      </c>
      <c r="F858" t="s">
        <v>50</v>
      </c>
      <c r="G858" t="s">
        <v>6634</v>
      </c>
      <c r="H858" t="s">
        <v>6635</v>
      </c>
      <c r="I858" t="s">
        <v>41</v>
      </c>
      <c r="J858" t="s">
        <v>27</v>
      </c>
      <c r="K858" t="s">
        <v>612</v>
      </c>
      <c r="L858" t="s">
        <v>114</v>
      </c>
      <c r="M858">
        <v>53132</v>
      </c>
      <c r="N858" t="s">
        <v>105</v>
      </c>
      <c r="O858" t="s">
        <v>201</v>
      </c>
      <c r="P858" t="s">
        <v>32</v>
      </c>
      <c r="Q858" t="s">
        <v>33</v>
      </c>
      <c r="R858" t="s">
        <v>202</v>
      </c>
      <c r="S858">
        <v>1565.88</v>
      </c>
      <c r="T858">
        <v>6</v>
      </c>
      <c r="U858">
        <v>0</v>
      </c>
      <c r="V858">
        <v>407.12880000000007</v>
      </c>
    </row>
    <row r="859" spans="1:22" x14ac:dyDescent="0.3">
      <c r="A859">
        <v>6850</v>
      </c>
      <c r="B859" t="s">
        <v>9138</v>
      </c>
      <c r="C859">
        <v>2011</v>
      </c>
      <c r="D859" s="21">
        <v>40653</v>
      </c>
      <c r="E859" s="21">
        <v>40658</v>
      </c>
      <c r="F859" t="s">
        <v>50</v>
      </c>
      <c r="G859" t="s">
        <v>4674</v>
      </c>
      <c r="H859" t="s">
        <v>4675</v>
      </c>
      <c r="I859" t="s">
        <v>26</v>
      </c>
      <c r="J859" t="s">
        <v>27</v>
      </c>
      <c r="K859" t="s">
        <v>42</v>
      </c>
      <c r="L859" t="s">
        <v>43</v>
      </c>
      <c r="M859">
        <v>90045</v>
      </c>
      <c r="N859" t="s">
        <v>44</v>
      </c>
      <c r="O859" t="s">
        <v>6039</v>
      </c>
      <c r="P859" t="s">
        <v>32</v>
      </c>
      <c r="Q859" t="s">
        <v>65</v>
      </c>
      <c r="R859" t="s">
        <v>6040</v>
      </c>
      <c r="S859">
        <v>59.92</v>
      </c>
      <c r="T859">
        <v>4</v>
      </c>
      <c r="U859">
        <v>0</v>
      </c>
      <c r="V859">
        <v>27.563200000000002</v>
      </c>
    </row>
    <row r="860" spans="1:22" x14ac:dyDescent="0.3">
      <c r="A860">
        <v>6846</v>
      </c>
      <c r="B860" t="s">
        <v>9133</v>
      </c>
      <c r="C860">
        <v>2011</v>
      </c>
      <c r="D860" s="21">
        <v>40730</v>
      </c>
      <c r="E860" s="21">
        <v>40736</v>
      </c>
      <c r="F860" t="s">
        <v>50</v>
      </c>
      <c r="G860" t="s">
        <v>5320</v>
      </c>
      <c r="H860" t="s">
        <v>5321</v>
      </c>
      <c r="I860" t="s">
        <v>102</v>
      </c>
      <c r="J860" t="s">
        <v>27</v>
      </c>
      <c r="K860" t="s">
        <v>9134</v>
      </c>
      <c r="L860" t="s">
        <v>43</v>
      </c>
      <c r="M860">
        <v>92020</v>
      </c>
      <c r="N860" t="s">
        <v>44</v>
      </c>
      <c r="O860" t="s">
        <v>4730</v>
      </c>
      <c r="P860" t="s">
        <v>32</v>
      </c>
      <c r="Q860" t="s">
        <v>36</v>
      </c>
      <c r="R860" t="s">
        <v>4731</v>
      </c>
      <c r="S860">
        <v>478.48</v>
      </c>
      <c r="T860">
        <v>2</v>
      </c>
      <c r="U860">
        <v>0.2</v>
      </c>
      <c r="V860">
        <v>47.848000000000013</v>
      </c>
    </row>
    <row r="861" spans="1:22" x14ac:dyDescent="0.3">
      <c r="A861">
        <v>6845</v>
      </c>
      <c r="B861" t="s">
        <v>9130</v>
      </c>
      <c r="C861">
        <v>2013</v>
      </c>
      <c r="D861" s="21">
        <v>41530</v>
      </c>
      <c r="E861" s="21">
        <v>41535</v>
      </c>
      <c r="F861" t="s">
        <v>50</v>
      </c>
      <c r="G861" t="s">
        <v>2431</v>
      </c>
      <c r="H861" t="s">
        <v>2432</v>
      </c>
      <c r="I861" t="s">
        <v>41</v>
      </c>
      <c r="J861" t="s">
        <v>27</v>
      </c>
      <c r="K861" t="s">
        <v>318</v>
      </c>
      <c r="L861" t="s">
        <v>319</v>
      </c>
      <c r="M861">
        <v>22153</v>
      </c>
      <c r="N861" t="s">
        <v>30</v>
      </c>
      <c r="O861" t="s">
        <v>9131</v>
      </c>
      <c r="P861" t="s">
        <v>32</v>
      </c>
      <c r="Q861" t="s">
        <v>36</v>
      </c>
      <c r="R861" t="s">
        <v>9132</v>
      </c>
      <c r="S861">
        <v>1059.1199999999999</v>
      </c>
      <c r="T861">
        <v>4</v>
      </c>
      <c r="U861">
        <v>0</v>
      </c>
      <c r="V861">
        <v>307.14479999999992</v>
      </c>
    </row>
    <row r="862" spans="1:22" x14ac:dyDescent="0.3">
      <c r="A862">
        <v>6837</v>
      </c>
      <c r="B862" t="s">
        <v>9126</v>
      </c>
      <c r="C862">
        <v>2014</v>
      </c>
      <c r="D862" s="21">
        <v>41928</v>
      </c>
      <c r="E862" s="21">
        <v>41933</v>
      </c>
      <c r="F862" t="s">
        <v>50</v>
      </c>
      <c r="G862" t="s">
        <v>3256</v>
      </c>
      <c r="H862" t="s">
        <v>3257</v>
      </c>
      <c r="I862" t="s">
        <v>41</v>
      </c>
      <c r="J862" t="s">
        <v>27</v>
      </c>
      <c r="K862" t="s">
        <v>5413</v>
      </c>
      <c r="L862" t="s">
        <v>43</v>
      </c>
      <c r="M862">
        <v>91360</v>
      </c>
      <c r="N862" t="s">
        <v>44</v>
      </c>
      <c r="O862" t="s">
        <v>871</v>
      </c>
      <c r="P862" t="s">
        <v>32</v>
      </c>
      <c r="Q862" t="s">
        <v>65</v>
      </c>
      <c r="R862" t="s">
        <v>872</v>
      </c>
      <c r="S862">
        <v>22.72</v>
      </c>
      <c r="T862">
        <v>1</v>
      </c>
      <c r="U862">
        <v>0</v>
      </c>
      <c r="V862">
        <v>9.3152000000000008</v>
      </c>
    </row>
    <row r="863" spans="1:22" x14ac:dyDescent="0.3">
      <c r="A863">
        <v>6834</v>
      </c>
      <c r="B863" t="s">
        <v>9123</v>
      </c>
      <c r="C863">
        <v>2013</v>
      </c>
      <c r="D863" s="21">
        <v>41526</v>
      </c>
      <c r="E863" s="21">
        <v>41526</v>
      </c>
      <c r="F863" t="s">
        <v>1290</v>
      </c>
      <c r="G863" t="s">
        <v>2540</v>
      </c>
      <c r="H863" t="s">
        <v>2541</v>
      </c>
      <c r="I863" t="s">
        <v>26</v>
      </c>
      <c r="J863" t="s">
        <v>27</v>
      </c>
      <c r="K863" t="s">
        <v>2542</v>
      </c>
      <c r="L863" t="s">
        <v>43</v>
      </c>
      <c r="M863">
        <v>92704</v>
      </c>
      <c r="N863" t="s">
        <v>44</v>
      </c>
      <c r="O863" t="s">
        <v>3772</v>
      </c>
      <c r="P863" t="s">
        <v>32</v>
      </c>
      <c r="Q863" t="s">
        <v>56</v>
      </c>
      <c r="R863" t="s">
        <v>3773</v>
      </c>
      <c r="S863">
        <v>146.04000000000002</v>
      </c>
      <c r="T863">
        <v>1</v>
      </c>
      <c r="U863">
        <v>0.2</v>
      </c>
      <c r="V863">
        <v>-12.778499999999994</v>
      </c>
    </row>
    <row r="864" spans="1:22" x14ac:dyDescent="0.3">
      <c r="A864">
        <v>6825</v>
      </c>
      <c r="B864" t="s">
        <v>9118</v>
      </c>
      <c r="C864">
        <v>2012</v>
      </c>
      <c r="D864" s="21">
        <v>41115</v>
      </c>
      <c r="E864" s="21">
        <v>41119</v>
      </c>
      <c r="F864" t="s">
        <v>50</v>
      </c>
      <c r="G864" t="s">
        <v>3801</v>
      </c>
      <c r="H864" t="s">
        <v>3802</v>
      </c>
      <c r="I864" t="s">
        <v>41</v>
      </c>
      <c r="J864" t="s">
        <v>27</v>
      </c>
      <c r="K864" t="s">
        <v>1817</v>
      </c>
      <c r="L864" t="s">
        <v>358</v>
      </c>
      <c r="M864">
        <v>36116</v>
      </c>
      <c r="N864" t="s">
        <v>30</v>
      </c>
      <c r="O864" t="s">
        <v>1436</v>
      </c>
      <c r="P864" t="s">
        <v>32</v>
      </c>
      <c r="Q864" t="s">
        <v>56</v>
      </c>
      <c r="R864" t="s">
        <v>1437</v>
      </c>
      <c r="S864">
        <v>358.58</v>
      </c>
      <c r="T864">
        <v>2</v>
      </c>
      <c r="U864">
        <v>0</v>
      </c>
      <c r="V864">
        <v>39.44380000000001</v>
      </c>
    </row>
    <row r="865" spans="1:22" x14ac:dyDescent="0.3">
      <c r="A865">
        <v>6822</v>
      </c>
      <c r="B865" t="s">
        <v>9116</v>
      </c>
      <c r="C865">
        <v>2014</v>
      </c>
      <c r="D865" s="21">
        <v>42002</v>
      </c>
      <c r="E865" s="21">
        <v>42006</v>
      </c>
      <c r="F865" t="s">
        <v>50</v>
      </c>
      <c r="G865" t="s">
        <v>5624</v>
      </c>
      <c r="H865" t="s">
        <v>5625</v>
      </c>
      <c r="I865" t="s">
        <v>41</v>
      </c>
      <c r="J865" t="s">
        <v>27</v>
      </c>
      <c r="K865" t="s">
        <v>1385</v>
      </c>
      <c r="L865" t="s">
        <v>211</v>
      </c>
      <c r="M865">
        <v>61604</v>
      </c>
      <c r="N865" t="s">
        <v>105</v>
      </c>
      <c r="O865" t="s">
        <v>1362</v>
      </c>
      <c r="P865" t="s">
        <v>32</v>
      </c>
      <c r="Q865" t="s">
        <v>65</v>
      </c>
      <c r="R865" t="s">
        <v>1363</v>
      </c>
      <c r="S865">
        <v>2.9600000000000004</v>
      </c>
      <c r="T865">
        <v>2</v>
      </c>
      <c r="U865">
        <v>0.6</v>
      </c>
      <c r="V865">
        <v>-1.4059999999999997</v>
      </c>
    </row>
    <row r="866" spans="1:22" x14ac:dyDescent="0.3">
      <c r="A866">
        <v>6821</v>
      </c>
      <c r="B866" t="s">
        <v>9116</v>
      </c>
      <c r="C866">
        <v>2014</v>
      </c>
      <c r="D866" s="21">
        <v>42002</v>
      </c>
      <c r="E866" s="21">
        <v>42006</v>
      </c>
      <c r="F866" t="s">
        <v>50</v>
      </c>
      <c r="G866" t="s">
        <v>5624</v>
      </c>
      <c r="H866" t="s">
        <v>5625</v>
      </c>
      <c r="I866" t="s">
        <v>41</v>
      </c>
      <c r="J866" t="s">
        <v>27</v>
      </c>
      <c r="K866" t="s">
        <v>1385</v>
      </c>
      <c r="L866" t="s">
        <v>211</v>
      </c>
      <c r="M866">
        <v>61604</v>
      </c>
      <c r="N866" t="s">
        <v>105</v>
      </c>
      <c r="O866" t="s">
        <v>716</v>
      </c>
      <c r="P866" t="s">
        <v>32</v>
      </c>
      <c r="Q866" t="s">
        <v>36</v>
      </c>
      <c r="R866" t="s">
        <v>717</v>
      </c>
      <c r="S866">
        <v>113.372</v>
      </c>
      <c r="T866">
        <v>2</v>
      </c>
      <c r="U866">
        <v>0.3</v>
      </c>
      <c r="V866">
        <v>-3.2391999999999896</v>
      </c>
    </row>
    <row r="867" spans="1:22" x14ac:dyDescent="0.3">
      <c r="A867">
        <v>6820</v>
      </c>
      <c r="B867" t="s">
        <v>9116</v>
      </c>
      <c r="C867">
        <v>2014</v>
      </c>
      <c r="D867" s="21">
        <v>42002</v>
      </c>
      <c r="E867" s="21">
        <v>42006</v>
      </c>
      <c r="F867" t="s">
        <v>50</v>
      </c>
      <c r="G867" t="s">
        <v>5624</v>
      </c>
      <c r="H867" t="s">
        <v>5625</v>
      </c>
      <c r="I867" t="s">
        <v>41</v>
      </c>
      <c r="J867" t="s">
        <v>27</v>
      </c>
      <c r="K867" t="s">
        <v>1385</v>
      </c>
      <c r="L867" t="s">
        <v>211</v>
      </c>
      <c r="M867">
        <v>61604</v>
      </c>
      <c r="N867" t="s">
        <v>105</v>
      </c>
      <c r="O867" t="s">
        <v>6345</v>
      </c>
      <c r="P867" t="s">
        <v>32</v>
      </c>
      <c r="Q867" t="s">
        <v>65</v>
      </c>
      <c r="R867" t="s">
        <v>6346</v>
      </c>
      <c r="S867">
        <v>7.968</v>
      </c>
      <c r="T867">
        <v>3</v>
      </c>
      <c r="U867">
        <v>0.6</v>
      </c>
      <c r="V867">
        <v>-2.3903999999999996</v>
      </c>
    </row>
    <row r="868" spans="1:22" x14ac:dyDescent="0.3">
      <c r="A868">
        <v>867</v>
      </c>
      <c r="B868" t="s">
        <v>2671</v>
      </c>
      <c r="C868">
        <v>2011</v>
      </c>
      <c r="D868" s="21">
        <v>40554</v>
      </c>
      <c r="E868" s="21">
        <v>40559</v>
      </c>
      <c r="F868" t="s">
        <v>50</v>
      </c>
      <c r="G868" t="s">
        <v>2672</v>
      </c>
      <c r="H868" t="s">
        <v>2673</v>
      </c>
      <c r="I868" t="s">
        <v>41</v>
      </c>
      <c r="J868" t="s">
        <v>27</v>
      </c>
      <c r="K868" t="s">
        <v>318</v>
      </c>
      <c r="L868" t="s">
        <v>319</v>
      </c>
      <c r="M868">
        <v>22153</v>
      </c>
      <c r="N868" t="s">
        <v>30</v>
      </c>
      <c r="O868" t="s">
        <v>2676</v>
      </c>
      <c r="P868" t="s">
        <v>32</v>
      </c>
      <c r="Q868" t="s">
        <v>65</v>
      </c>
      <c r="R868" t="s">
        <v>2677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">
      <c r="A869">
        <v>6816</v>
      </c>
      <c r="B869" t="s">
        <v>9115</v>
      </c>
      <c r="C869">
        <v>2011</v>
      </c>
      <c r="D869" s="21">
        <v>40711</v>
      </c>
      <c r="E869" s="21">
        <v>40715</v>
      </c>
      <c r="F869" t="s">
        <v>50</v>
      </c>
      <c r="G869" t="s">
        <v>4056</v>
      </c>
      <c r="H869" t="s">
        <v>4057</v>
      </c>
      <c r="I869" t="s">
        <v>26</v>
      </c>
      <c r="J869" t="s">
        <v>27</v>
      </c>
      <c r="K869" t="s">
        <v>95</v>
      </c>
      <c r="L869" t="s">
        <v>96</v>
      </c>
      <c r="M869">
        <v>98105</v>
      </c>
      <c r="N869" t="s">
        <v>44</v>
      </c>
      <c r="O869" t="s">
        <v>4098</v>
      </c>
      <c r="P869" t="s">
        <v>32</v>
      </c>
      <c r="Q869" t="s">
        <v>65</v>
      </c>
      <c r="R869" t="s">
        <v>1285</v>
      </c>
      <c r="S869">
        <v>6.24</v>
      </c>
      <c r="T869">
        <v>3</v>
      </c>
      <c r="U869">
        <v>0</v>
      </c>
      <c r="V869">
        <v>2.6208000000000005</v>
      </c>
    </row>
    <row r="870" spans="1:22" x14ac:dyDescent="0.3">
      <c r="A870">
        <v>6814</v>
      </c>
      <c r="B870" t="s">
        <v>9112</v>
      </c>
      <c r="C870">
        <v>2014</v>
      </c>
      <c r="D870" s="21">
        <v>41897</v>
      </c>
      <c r="E870" s="21">
        <v>41898</v>
      </c>
      <c r="F870" t="s">
        <v>188</v>
      </c>
      <c r="G870" t="s">
        <v>4361</v>
      </c>
      <c r="H870" t="s">
        <v>4362</v>
      </c>
      <c r="I870" t="s">
        <v>26</v>
      </c>
      <c r="J870" t="s">
        <v>27</v>
      </c>
      <c r="K870" t="s">
        <v>146</v>
      </c>
      <c r="L870" t="s">
        <v>147</v>
      </c>
      <c r="M870">
        <v>19140</v>
      </c>
      <c r="N870" t="s">
        <v>148</v>
      </c>
      <c r="O870" t="s">
        <v>9113</v>
      </c>
      <c r="P870" t="s">
        <v>32</v>
      </c>
      <c r="Q870" t="s">
        <v>65</v>
      </c>
      <c r="R870" t="s">
        <v>9114</v>
      </c>
      <c r="S870">
        <v>127.93599999999999</v>
      </c>
      <c r="T870">
        <v>8</v>
      </c>
      <c r="U870">
        <v>0.2</v>
      </c>
      <c r="V870">
        <v>4.7975999999999992</v>
      </c>
    </row>
    <row r="871" spans="1:22" x14ac:dyDescent="0.3">
      <c r="A871">
        <v>6812</v>
      </c>
      <c r="B871" t="s">
        <v>9112</v>
      </c>
      <c r="C871">
        <v>2014</v>
      </c>
      <c r="D871" s="21">
        <v>41897</v>
      </c>
      <c r="E871" s="21">
        <v>41898</v>
      </c>
      <c r="F871" t="s">
        <v>188</v>
      </c>
      <c r="G871" t="s">
        <v>4361</v>
      </c>
      <c r="H871" t="s">
        <v>4362</v>
      </c>
      <c r="I871" t="s">
        <v>26</v>
      </c>
      <c r="J871" t="s">
        <v>27</v>
      </c>
      <c r="K871" t="s">
        <v>146</v>
      </c>
      <c r="L871" t="s">
        <v>147</v>
      </c>
      <c r="M871">
        <v>19140</v>
      </c>
      <c r="N871" t="s">
        <v>148</v>
      </c>
      <c r="O871" t="s">
        <v>1548</v>
      </c>
      <c r="P871" t="s">
        <v>32</v>
      </c>
      <c r="Q871" t="s">
        <v>36</v>
      </c>
      <c r="R871" t="s">
        <v>1549</v>
      </c>
      <c r="S871">
        <v>113.372</v>
      </c>
      <c r="T871">
        <v>2</v>
      </c>
      <c r="U871">
        <v>0.3</v>
      </c>
      <c r="V871">
        <v>-29.152799999999992</v>
      </c>
    </row>
    <row r="872" spans="1:22" x14ac:dyDescent="0.3">
      <c r="A872">
        <v>6809</v>
      </c>
      <c r="B872" t="s">
        <v>9111</v>
      </c>
      <c r="C872">
        <v>2012</v>
      </c>
      <c r="D872" s="21">
        <v>40999</v>
      </c>
      <c r="E872" s="21">
        <v>41004</v>
      </c>
      <c r="F872" t="s">
        <v>50</v>
      </c>
      <c r="G872" t="s">
        <v>1574</v>
      </c>
      <c r="H872" t="s">
        <v>1575</v>
      </c>
      <c r="I872" t="s">
        <v>41</v>
      </c>
      <c r="J872" t="s">
        <v>27</v>
      </c>
      <c r="K872" t="s">
        <v>184</v>
      </c>
      <c r="L872" t="s">
        <v>104</v>
      </c>
      <c r="M872">
        <v>77095</v>
      </c>
      <c r="N872" t="s">
        <v>105</v>
      </c>
      <c r="O872" t="s">
        <v>7092</v>
      </c>
      <c r="P872" t="s">
        <v>32</v>
      </c>
      <c r="Q872" t="s">
        <v>65</v>
      </c>
      <c r="R872" t="s">
        <v>7093</v>
      </c>
      <c r="S872">
        <v>22.38</v>
      </c>
      <c r="T872">
        <v>3</v>
      </c>
      <c r="U872">
        <v>0.6</v>
      </c>
      <c r="V872">
        <v>-7.8330000000000055</v>
      </c>
    </row>
    <row r="873" spans="1:22" x14ac:dyDescent="0.3">
      <c r="A873">
        <v>6804</v>
      </c>
      <c r="B873" t="s">
        <v>9107</v>
      </c>
      <c r="C873">
        <v>2013</v>
      </c>
      <c r="D873" s="21">
        <v>41634</v>
      </c>
      <c r="E873" s="21">
        <v>41641</v>
      </c>
      <c r="F873" t="s">
        <v>50</v>
      </c>
      <c r="G873" t="s">
        <v>3640</v>
      </c>
      <c r="H873" t="s">
        <v>3641</v>
      </c>
      <c r="I873" t="s">
        <v>41</v>
      </c>
      <c r="J873" t="s">
        <v>27</v>
      </c>
      <c r="K873" t="s">
        <v>544</v>
      </c>
      <c r="L873" t="s">
        <v>310</v>
      </c>
      <c r="M873">
        <v>85023</v>
      </c>
      <c r="N873" t="s">
        <v>44</v>
      </c>
      <c r="O873" t="s">
        <v>4577</v>
      </c>
      <c r="P873" t="s">
        <v>32</v>
      </c>
      <c r="Q873" t="s">
        <v>36</v>
      </c>
      <c r="R873" t="s">
        <v>4578</v>
      </c>
      <c r="S873">
        <v>47.968000000000004</v>
      </c>
      <c r="T873">
        <v>2</v>
      </c>
      <c r="U873">
        <v>0.2</v>
      </c>
      <c r="V873">
        <v>4.1971999999999987</v>
      </c>
    </row>
    <row r="874" spans="1:22" x14ac:dyDescent="0.3">
      <c r="A874">
        <v>6800</v>
      </c>
      <c r="B874" t="s">
        <v>9107</v>
      </c>
      <c r="C874">
        <v>2013</v>
      </c>
      <c r="D874" s="21">
        <v>41634</v>
      </c>
      <c r="E874" s="21">
        <v>41641</v>
      </c>
      <c r="F874" t="s">
        <v>50</v>
      </c>
      <c r="G874" t="s">
        <v>3640</v>
      </c>
      <c r="H874" t="s">
        <v>3641</v>
      </c>
      <c r="I874" t="s">
        <v>41</v>
      </c>
      <c r="J874" t="s">
        <v>27</v>
      </c>
      <c r="K874" t="s">
        <v>544</v>
      </c>
      <c r="L874" t="s">
        <v>310</v>
      </c>
      <c r="M874">
        <v>85023</v>
      </c>
      <c r="N874" t="s">
        <v>44</v>
      </c>
      <c r="O874" t="s">
        <v>925</v>
      </c>
      <c r="P874" t="s">
        <v>32</v>
      </c>
      <c r="Q874" t="s">
        <v>56</v>
      </c>
      <c r="R874" t="s">
        <v>926</v>
      </c>
      <c r="S874">
        <v>35.445</v>
      </c>
      <c r="T874">
        <v>1</v>
      </c>
      <c r="U874">
        <v>0.5</v>
      </c>
      <c r="V874">
        <v>-24.102599999999995</v>
      </c>
    </row>
    <row r="875" spans="1:22" x14ac:dyDescent="0.3">
      <c r="A875">
        <v>6799</v>
      </c>
      <c r="B875" t="s">
        <v>9104</v>
      </c>
      <c r="C875">
        <v>2012</v>
      </c>
      <c r="D875" s="21">
        <v>41146</v>
      </c>
      <c r="E875" s="21">
        <v>41146</v>
      </c>
      <c r="F875" t="s">
        <v>1290</v>
      </c>
      <c r="G875" t="s">
        <v>4170</v>
      </c>
      <c r="H875" t="s">
        <v>4171</v>
      </c>
      <c r="I875" t="s">
        <v>26</v>
      </c>
      <c r="J875" t="s">
        <v>27</v>
      </c>
      <c r="K875" t="s">
        <v>184</v>
      </c>
      <c r="L875" t="s">
        <v>104</v>
      </c>
      <c r="M875">
        <v>77041</v>
      </c>
      <c r="N875" t="s">
        <v>105</v>
      </c>
      <c r="O875" t="s">
        <v>9105</v>
      </c>
      <c r="P875" t="s">
        <v>32</v>
      </c>
      <c r="Q875" t="s">
        <v>65</v>
      </c>
      <c r="R875" t="s">
        <v>9106</v>
      </c>
      <c r="S875">
        <v>7.8800000000000008</v>
      </c>
      <c r="T875">
        <v>5</v>
      </c>
      <c r="U875">
        <v>0.6</v>
      </c>
      <c r="V875">
        <v>-3.9399999999999995</v>
      </c>
    </row>
    <row r="876" spans="1:22" x14ac:dyDescent="0.3">
      <c r="A876">
        <v>6797</v>
      </c>
      <c r="B876" t="s">
        <v>9104</v>
      </c>
      <c r="C876">
        <v>2012</v>
      </c>
      <c r="D876" s="21">
        <v>41146</v>
      </c>
      <c r="E876" s="21">
        <v>41146</v>
      </c>
      <c r="F876" t="s">
        <v>1290</v>
      </c>
      <c r="G876" t="s">
        <v>4170</v>
      </c>
      <c r="H876" t="s">
        <v>4171</v>
      </c>
      <c r="I876" t="s">
        <v>26</v>
      </c>
      <c r="J876" t="s">
        <v>27</v>
      </c>
      <c r="K876" t="s">
        <v>184</v>
      </c>
      <c r="L876" t="s">
        <v>104</v>
      </c>
      <c r="M876">
        <v>77041</v>
      </c>
      <c r="N876" t="s">
        <v>105</v>
      </c>
      <c r="O876" t="s">
        <v>3928</v>
      </c>
      <c r="P876" t="s">
        <v>32</v>
      </c>
      <c r="Q876" t="s">
        <v>65</v>
      </c>
      <c r="R876" t="s">
        <v>5146</v>
      </c>
      <c r="S876">
        <v>20.103999999999999</v>
      </c>
      <c r="T876">
        <v>2</v>
      </c>
      <c r="U876">
        <v>0.6</v>
      </c>
      <c r="V876">
        <v>-16.585799999999999</v>
      </c>
    </row>
    <row r="877" spans="1:22" x14ac:dyDescent="0.3">
      <c r="A877">
        <v>876</v>
      </c>
      <c r="B877" t="s">
        <v>2703</v>
      </c>
      <c r="C877">
        <v>2013</v>
      </c>
      <c r="D877" s="21">
        <v>41291</v>
      </c>
      <c r="E877" s="21">
        <v>41295</v>
      </c>
      <c r="F877" t="s">
        <v>50</v>
      </c>
      <c r="G877" t="s">
        <v>2130</v>
      </c>
      <c r="H877" t="s">
        <v>2131</v>
      </c>
      <c r="I877" t="s">
        <v>102</v>
      </c>
      <c r="J877" t="s">
        <v>27</v>
      </c>
      <c r="K877" t="s">
        <v>87</v>
      </c>
      <c r="L877" t="s">
        <v>2694</v>
      </c>
      <c r="M877">
        <v>3301</v>
      </c>
      <c r="N877" t="s">
        <v>148</v>
      </c>
      <c r="O877" t="s">
        <v>905</v>
      </c>
      <c r="P877" t="s">
        <v>32</v>
      </c>
      <c r="Q877" t="s">
        <v>65</v>
      </c>
      <c r="R877" t="s">
        <v>906</v>
      </c>
      <c r="S877">
        <v>322.59000000000003</v>
      </c>
      <c r="T877">
        <v>3</v>
      </c>
      <c r="U877">
        <v>0</v>
      </c>
      <c r="V877">
        <v>64.518000000000001</v>
      </c>
    </row>
    <row r="878" spans="1:22" x14ac:dyDescent="0.3">
      <c r="A878">
        <v>6796</v>
      </c>
      <c r="B878" t="s">
        <v>9103</v>
      </c>
      <c r="C878">
        <v>2012</v>
      </c>
      <c r="D878" s="21">
        <v>41229</v>
      </c>
      <c r="E878" s="21">
        <v>41233</v>
      </c>
      <c r="F878" t="s">
        <v>50</v>
      </c>
      <c r="G878" t="s">
        <v>1779</v>
      </c>
      <c r="H878" t="s">
        <v>1780</v>
      </c>
      <c r="I878" t="s">
        <v>41</v>
      </c>
      <c r="J878" t="s">
        <v>27</v>
      </c>
      <c r="K878" t="s">
        <v>303</v>
      </c>
      <c r="L878" t="s">
        <v>211</v>
      </c>
      <c r="M878">
        <v>60610</v>
      </c>
      <c r="N878" t="s">
        <v>105</v>
      </c>
      <c r="O878" t="s">
        <v>7149</v>
      </c>
      <c r="P878" t="s">
        <v>32</v>
      </c>
      <c r="Q878" t="s">
        <v>65</v>
      </c>
      <c r="R878" t="s">
        <v>7150</v>
      </c>
      <c r="S878">
        <v>34.504000000000005</v>
      </c>
      <c r="T878">
        <v>2</v>
      </c>
      <c r="U878">
        <v>0.6</v>
      </c>
      <c r="V878">
        <v>-15.526799999999994</v>
      </c>
    </row>
    <row r="879" spans="1:22" x14ac:dyDescent="0.3">
      <c r="A879">
        <v>6792</v>
      </c>
      <c r="B879" t="s">
        <v>9101</v>
      </c>
      <c r="C879">
        <v>2013</v>
      </c>
      <c r="D879" s="21">
        <v>41589</v>
      </c>
      <c r="E879" s="21">
        <v>41594</v>
      </c>
      <c r="F879" t="s">
        <v>50</v>
      </c>
      <c r="G879" t="s">
        <v>3436</v>
      </c>
      <c r="H879" t="s">
        <v>3437</v>
      </c>
      <c r="I879" t="s">
        <v>102</v>
      </c>
      <c r="J879" t="s">
        <v>27</v>
      </c>
      <c r="K879" t="s">
        <v>5395</v>
      </c>
      <c r="L879" t="s">
        <v>43</v>
      </c>
      <c r="M879">
        <v>95823</v>
      </c>
      <c r="N879" t="s">
        <v>44</v>
      </c>
      <c r="O879" t="s">
        <v>7111</v>
      </c>
      <c r="P879" t="s">
        <v>32</v>
      </c>
      <c r="Q879" t="s">
        <v>65</v>
      </c>
      <c r="R879" t="s">
        <v>7112</v>
      </c>
      <c r="S879">
        <v>9.98</v>
      </c>
      <c r="T879">
        <v>1</v>
      </c>
      <c r="U879">
        <v>0</v>
      </c>
      <c r="V879">
        <v>2.7944000000000004</v>
      </c>
    </row>
    <row r="880" spans="1:22" x14ac:dyDescent="0.3">
      <c r="A880">
        <v>6788</v>
      </c>
      <c r="B880" t="s">
        <v>9096</v>
      </c>
      <c r="C880">
        <v>2012</v>
      </c>
      <c r="D880" s="21">
        <v>41165</v>
      </c>
      <c r="E880" s="21">
        <v>41172</v>
      </c>
      <c r="F880" t="s">
        <v>50</v>
      </c>
      <c r="G880" t="s">
        <v>859</v>
      </c>
      <c r="H880" t="s">
        <v>860</v>
      </c>
      <c r="I880" t="s">
        <v>26</v>
      </c>
      <c r="J880" t="s">
        <v>27</v>
      </c>
      <c r="K880" t="s">
        <v>1736</v>
      </c>
      <c r="L880" t="s">
        <v>1272</v>
      </c>
      <c r="M880">
        <v>30318</v>
      </c>
      <c r="N880" t="s">
        <v>30</v>
      </c>
      <c r="O880" t="s">
        <v>3069</v>
      </c>
      <c r="P880" t="s">
        <v>32</v>
      </c>
      <c r="Q880" t="s">
        <v>65</v>
      </c>
      <c r="R880" t="s">
        <v>3070</v>
      </c>
      <c r="S880">
        <v>129.93</v>
      </c>
      <c r="T880">
        <v>3</v>
      </c>
      <c r="U880">
        <v>0</v>
      </c>
      <c r="V880">
        <v>12.992999999999988</v>
      </c>
    </row>
    <row r="881" spans="1:22" x14ac:dyDescent="0.3">
      <c r="A881">
        <v>6785</v>
      </c>
      <c r="B881" t="s">
        <v>9093</v>
      </c>
      <c r="C881">
        <v>2014</v>
      </c>
      <c r="D881" s="21">
        <v>41846</v>
      </c>
      <c r="E881" s="21">
        <v>41849</v>
      </c>
      <c r="F881" t="s">
        <v>23</v>
      </c>
      <c r="G881" t="s">
        <v>4682</v>
      </c>
      <c r="H881" t="s">
        <v>4683</v>
      </c>
      <c r="I881" t="s">
        <v>26</v>
      </c>
      <c r="J881" t="s">
        <v>27</v>
      </c>
      <c r="K881" t="s">
        <v>146</v>
      </c>
      <c r="L881" t="s">
        <v>147</v>
      </c>
      <c r="M881">
        <v>19143</v>
      </c>
      <c r="N881" t="s">
        <v>148</v>
      </c>
      <c r="O881" t="s">
        <v>8261</v>
      </c>
      <c r="P881" t="s">
        <v>32</v>
      </c>
      <c r="Q881" t="s">
        <v>56</v>
      </c>
      <c r="R881" t="s">
        <v>8262</v>
      </c>
      <c r="S881">
        <v>138.58799999999999</v>
      </c>
      <c r="T881">
        <v>1</v>
      </c>
      <c r="U881">
        <v>0.4</v>
      </c>
      <c r="V881">
        <v>-34.646999999999991</v>
      </c>
    </row>
    <row r="882" spans="1:22" x14ac:dyDescent="0.3">
      <c r="A882">
        <v>881</v>
      </c>
      <c r="B882" t="s">
        <v>2711</v>
      </c>
      <c r="C882">
        <v>2014</v>
      </c>
      <c r="D882" s="21">
        <v>41974</v>
      </c>
      <c r="E882" s="21">
        <v>41976</v>
      </c>
      <c r="F882" t="s">
        <v>23</v>
      </c>
      <c r="G882" t="s">
        <v>100</v>
      </c>
      <c r="H882" t="s">
        <v>101</v>
      </c>
      <c r="I882" t="s">
        <v>102</v>
      </c>
      <c r="J882" t="s">
        <v>27</v>
      </c>
      <c r="K882" t="s">
        <v>266</v>
      </c>
      <c r="L882" t="s">
        <v>267</v>
      </c>
      <c r="M882">
        <v>10024</v>
      </c>
      <c r="N882" t="s">
        <v>148</v>
      </c>
      <c r="O882" t="s">
        <v>686</v>
      </c>
      <c r="P882" t="s">
        <v>32</v>
      </c>
      <c r="Q882" t="s">
        <v>36</v>
      </c>
      <c r="R882" t="s">
        <v>687</v>
      </c>
      <c r="S882">
        <v>1242.8999999999999</v>
      </c>
      <c r="T882">
        <v>5</v>
      </c>
      <c r="U882">
        <v>0.1</v>
      </c>
      <c r="V882">
        <v>262.38999999999987</v>
      </c>
    </row>
    <row r="883" spans="1:22" x14ac:dyDescent="0.3">
      <c r="A883">
        <v>6783</v>
      </c>
      <c r="B883" t="s">
        <v>9093</v>
      </c>
      <c r="C883">
        <v>2014</v>
      </c>
      <c r="D883" s="21">
        <v>41846</v>
      </c>
      <c r="E883" s="21">
        <v>41849</v>
      </c>
      <c r="F883" t="s">
        <v>23</v>
      </c>
      <c r="G883" t="s">
        <v>4682</v>
      </c>
      <c r="H883" t="s">
        <v>4683</v>
      </c>
      <c r="I883" t="s">
        <v>26</v>
      </c>
      <c r="J883" t="s">
        <v>27</v>
      </c>
      <c r="K883" t="s">
        <v>146</v>
      </c>
      <c r="L883" t="s">
        <v>147</v>
      </c>
      <c r="M883">
        <v>19143</v>
      </c>
      <c r="N883" t="s">
        <v>148</v>
      </c>
      <c r="O883" t="s">
        <v>2111</v>
      </c>
      <c r="P883" t="s">
        <v>32</v>
      </c>
      <c r="Q883" t="s">
        <v>65</v>
      </c>
      <c r="R883" t="s">
        <v>2112</v>
      </c>
      <c r="S883">
        <v>20.096000000000004</v>
      </c>
      <c r="T883">
        <v>4</v>
      </c>
      <c r="U883">
        <v>0.2</v>
      </c>
      <c r="V883">
        <v>3.0143999999999984</v>
      </c>
    </row>
    <row r="884" spans="1:22" x14ac:dyDescent="0.3">
      <c r="A884">
        <v>6780</v>
      </c>
      <c r="B884" t="s">
        <v>9092</v>
      </c>
      <c r="C884">
        <v>2013</v>
      </c>
      <c r="D884" s="21">
        <v>41521</v>
      </c>
      <c r="E884" s="21">
        <v>41526</v>
      </c>
      <c r="F884" t="s">
        <v>23</v>
      </c>
      <c r="G884" t="s">
        <v>4372</v>
      </c>
      <c r="H884" t="s">
        <v>4373</v>
      </c>
      <c r="I884" t="s">
        <v>26</v>
      </c>
      <c r="J884" t="s">
        <v>27</v>
      </c>
      <c r="K884" t="s">
        <v>4492</v>
      </c>
      <c r="L884" t="s">
        <v>2735</v>
      </c>
      <c r="M884">
        <v>21215</v>
      </c>
      <c r="N884" t="s">
        <v>148</v>
      </c>
      <c r="O884" t="s">
        <v>5061</v>
      </c>
      <c r="P884" t="s">
        <v>32</v>
      </c>
      <c r="Q884" t="s">
        <v>65</v>
      </c>
      <c r="R884" t="s">
        <v>5062</v>
      </c>
      <c r="S884">
        <v>14.76</v>
      </c>
      <c r="T884">
        <v>2</v>
      </c>
      <c r="U884">
        <v>0</v>
      </c>
      <c r="V884">
        <v>4.2803999999999984</v>
      </c>
    </row>
    <row r="885" spans="1:22" x14ac:dyDescent="0.3">
      <c r="A885">
        <v>884</v>
      </c>
      <c r="B885" t="s">
        <v>2716</v>
      </c>
      <c r="C885">
        <v>2013</v>
      </c>
      <c r="D885" s="21">
        <v>41570</v>
      </c>
      <c r="E885" s="21">
        <v>41572</v>
      </c>
      <c r="F885" t="s">
        <v>188</v>
      </c>
      <c r="G885" t="s">
        <v>2717</v>
      </c>
      <c r="H885" t="s">
        <v>2718</v>
      </c>
      <c r="I885" t="s">
        <v>102</v>
      </c>
      <c r="J885" t="s">
        <v>27</v>
      </c>
      <c r="K885" t="s">
        <v>880</v>
      </c>
      <c r="L885" t="s">
        <v>238</v>
      </c>
      <c r="M885">
        <v>48227</v>
      </c>
      <c r="N885" t="s">
        <v>105</v>
      </c>
      <c r="O885" t="s">
        <v>2111</v>
      </c>
      <c r="P885" t="s">
        <v>32</v>
      </c>
      <c r="Q885" t="s">
        <v>65</v>
      </c>
      <c r="R885" t="s">
        <v>2112</v>
      </c>
      <c r="S885">
        <v>31.400000000000002</v>
      </c>
      <c r="T885">
        <v>5</v>
      </c>
      <c r="U885">
        <v>0</v>
      </c>
      <c r="V885">
        <v>10.047999999999998</v>
      </c>
    </row>
    <row r="886" spans="1:22" x14ac:dyDescent="0.3">
      <c r="A886">
        <v>885</v>
      </c>
      <c r="B886" t="s">
        <v>2719</v>
      </c>
      <c r="C886">
        <v>2011</v>
      </c>
      <c r="D886" s="21">
        <v>40662</v>
      </c>
      <c r="E886" s="21">
        <v>40667</v>
      </c>
      <c r="F886" t="s">
        <v>50</v>
      </c>
      <c r="G886" t="s">
        <v>2720</v>
      </c>
      <c r="H886" t="s">
        <v>2721</v>
      </c>
      <c r="I886" t="s">
        <v>26</v>
      </c>
      <c r="J886" t="s">
        <v>27</v>
      </c>
      <c r="K886" t="s">
        <v>389</v>
      </c>
      <c r="L886" t="s">
        <v>267</v>
      </c>
      <c r="M886">
        <v>14609</v>
      </c>
      <c r="N886" t="s">
        <v>148</v>
      </c>
      <c r="O886" t="s">
        <v>2722</v>
      </c>
      <c r="P886" t="s">
        <v>32</v>
      </c>
      <c r="Q886" t="s">
        <v>65</v>
      </c>
      <c r="R886" t="s">
        <v>2723</v>
      </c>
      <c r="S886">
        <v>17.46</v>
      </c>
      <c r="T886">
        <v>2</v>
      </c>
      <c r="U886">
        <v>0</v>
      </c>
      <c r="V886">
        <v>5.936399999999999</v>
      </c>
    </row>
    <row r="887" spans="1:22" x14ac:dyDescent="0.3">
      <c r="A887">
        <v>6779</v>
      </c>
      <c r="B887" t="s">
        <v>9092</v>
      </c>
      <c r="C887">
        <v>2013</v>
      </c>
      <c r="D887" s="21">
        <v>41521</v>
      </c>
      <c r="E887" s="21">
        <v>41526</v>
      </c>
      <c r="F887" t="s">
        <v>23</v>
      </c>
      <c r="G887" t="s">
        <v>4372</v>
      </c>
      <c r="H887" t="s">
        <v>4373</v>
      </c>
      <c r="I887" t="s">
        <v>26</v>
      </c>
      <c r="J887" t="s">
        <v>27</v>
      </c>
      <c r="K887" t="s">
        <v>4492</v>
      </c>
      <c r="L887" t="s">
        <v>2735</v>
      </c>
      <c r="M887">
        <v>21215</v>
      </c>
      <c r="N887" t="s">
        <v>148</v>
      </c>
      <c r="O887" t="s">
        <v>4476</v>
      </c>
      <c r="P887" t="s">
        <v>32</v>
      </c>
      <c r="Q887" t="s">
        <v>33</v>
      </c>
      <c r="R887" t="s">
        <v>4477</v>
      </c>
      <c r="S887">
        <v>344.94</v>
      </c>
      <c r="T887">
        <v>3</v>
      </c>
      <c r="U887">
        <v>0</v>
      </c>
      <c r="V887">
        <v>31.044599999999974</v>
      </c>
    </row>
    <row r="888" spans="1:22" x14ac:dyDescent="0.3">
      <c r="A888">
        <v>6768</v>
      </c>
      <c r="B888" t="s">
        <v>9082</v>
      </c>
      <c r="C888">
        <v>2014</v>
      </c>
      <c r="D888" s="21">
        <v>41750</v>
      </c>
      <c r="E888" s="21">
        <v>41754</v>
      </c>
      <c r="F888" t="s">
        <v>50</v>
      </c>
      <c r="G888" t="s">
        <v>6461</v>
      </c>
      <c r="H888" t="s">
        <v>6462</v>
      </c>
      <c r="I888" t="s">
        <v>26</v>
      </c>
      <c r="J888" t="s">
        <v>27</v>
      </c>
      <c r="K888" t="s">
        <v>303</v>
      </c>
      <c r="L888" t="s">
        <v>211</v>
      </c>
      <c r="M888">
        <v>60653</v>
      </c>
      <c r="N888" t="s">
        <v>105</v>
      </c>
      <c r="O888" t="s">
        <v>4064</v>
      </c>
      <c r="P888" t="s">
        <v>32</v>
      </c>
      <c r="Q888" t="s">
        <v>65</v>
      </c>
      <c r="R888" t="s">
        <v>4065</v>
      </c>
      <c r="S888">
        <v>14.560000000000002</v>
      </c>
      <c r="T888">
        <v>5</v>
      </c>
      <c r="U888">
        <v>0.6</v>
      </c>
      <c r="V888">
        <v>-6.1879999999999988</v>
      </c>
    </row>
    <row r="889" spans="1:22" x14ac:dyDescent="0.3">
      <c r="A889">
        <v>6766</v>
      </c>
      <c r="B889" t="s">
        <v>9082</v>
      </c>
      <c r="C889">
        <v>2014</v>
      </c>
      <c r="D889" s="21">
        <v>41750</v>
      </c>
      <c r="E889" s="21">
        <v>41754</v>
      </c>
      <c r="F889" t="s">
        <v>50</v>
      </c>
      <c r="G889" t="s">
        <v>6461</v>
      </c>
      <c r="H889" t="s">
        <v>6462</v>
      </c>
      <c r="I889" t="s">
        <v>26</v>
      </c>
      <c r="J889" t="s">
        <v>27</v>
      </c>
      <c r="K889" t="s">
        <v>303</v>
      </c>
      <c r="L889" t="s">
        <v>211</v>
      </c>
      <c r="M889">
        <v>60653</v>
      </c>
      <c r="N889" t="s">
        <v>105</v>
      </c>
      <c r="O889" t="s">
        <v>1164</v>
      </c>
      <c r="P889" t="s">
        <v>32</v>
      </c>
      <c r="Q889" t="s">
        <v>36</v>
      </c>
      <c r="R889" t="s">
        <v>1165</v>
      </c>
      <c r="S889">
        <v>317.05799999999999</v>
      </c>
      <c r="T889">
        <v>3</v>
      </c>
      <c r="U889">
        <v>0.3</v>
      </c>
      <c r="V889">
        <v>-18.117599999999996</v>
      </c>
    </row>
    <row r="890" spans="1:22" x14ac:dyDescent="0.3">
      <c r="A890">
        <v>6762</v>
      </c>
      <c r="B890" t="s">
        <v>9078</v>
      </c>
      <c r="C890">
        <v>2013</v>
      </c>
      <c r="D890" s="21">
        <v>41480</v>
      </c>
      <c r="E890" s="21">
        <v>41482</v>
      </c>
      <c r="F890" t="s">
        <v>23</v>
      </c>
      <c r="G890" t="s">
        <v>6798</v>
      </c>
      <c r="H890" t="s">
        <v>6799</v>
      </c>
      <c r="I890" t="s">
        <v>41</v>
      </c>
      <c r="J890" t="s">
        <v>27</v>
      </c>
      <c r="K890" t="s">
        <v>266</v>
      </c>
      <c r="L890" t="s">
        <v>267</v>
      </c>
      <c r="M890">
        <v>10035</v>
      </c>
      <c r="N890" t="s">
        <v>148</v>
      </c>
      <c r="O890" t="s">
        <v>3495</v>
      </c>
      <c r="P890" t="s">
        <v>32</v>
      </c>
      <c r="Q890" t="s">
        <v>36</v>
      </c>
      <c r="R890" t="s">
        <v>3496</v>
      </c>
      <c r="S890">
        <v>253.76399999999998</v>
      </c>
      <c r="T890">
        <v>2</v>
      </c>
      <c r="U890">
        <v>0.1</v>
      </c>
      <c r="V890">
        <v>31.015599999999978</v>
      </c>
    </row>
    <row r="891" spans="1:22" x14ac:dyDescent="0.3">
      <c r="A891">
        <v>6757</v>
      </c>
      <c r="B891" t="s">
        <v>9073</v>
      </c>
      <c r="C891">
        <v>2014</v>
      </c>
      <c r="D891" s="21">
        <v>41898</v>
      </c>
      <c r="E891" s="21">
        <v>41902</v>
      </c>
      <c r="F891" t="s">
        <v>50</v>
      </c>
      <c r="G891" t="s">
        <v>9074</v>
      </c>
      <c r="H891" t="s">
        <v>9075</v>
      </c>
      <c r="I891" t="s">
        <v>41</v>
      </c>
      <c r="J891" t="s">
        <v>27</v>
      </c>
      <c r="K891" t="s">
        <v>1119</v>
      </c>
      <c r="L891" t="s">
        <v>788</v>
      </c>
      <c r="M891">
        <v>8701</v>
      </c>
      <c r="N891" t="s">
        <v>148</v>
      </c>
      <c r="O891" t="s">
        <v>6953</v>
      </c>
      <c r="P891" t="s">
        <v>32</v>
      </c>
      <c r="Q891" t="s">
        <v>36</v>
      </c>
      <c r="R891" t="s">
        <v>6954</v>
      </c>
      <c r="S891">
        <v>512.96</v>
      </c>
      <c r="T891">
        <v>4</v>
      </c>
      <c r="U891">
        <v>0</v>
      </c>
      <c r="V891">
        <v>143.62880000000001</v>
      </c>
    </row>
    <row r="892" spans="1:22" x14ac:dyDescent="0.3">
      <c r="A892">
        <v>6756</v>
      </c>
      <c r="B892" t="s">
        <v>9073</v>
      </c>
      <c r="C892">
        <v>2014</v>
      </c>
      <c r="D892" s="21">
        <v>41898</v>
      </c>
      <c r="E892" s="21">
        <v>41902</v>
      </c>
      <c r="F892" t="s">
        <v>50</v>
      </c>
      <c r="G892" t="s">
        <v>9074</v>
      </c>
      <c r="H892" t="s">
        <v>9075</v>
      </c>
      <c r="I892" t="s">
        <v>41</v>
      </c>
      <c r="J892" t="s">
        <v>27</v>
      </c>
      <c r="K892" t="s">
        <v>1119</v>
      </c>
      <c r="L892" t="s">
        <v>788</v>
      </c>
      <c r="M892">
        <v>8701</v>
      </c>
      <c r="N892" t="s">
        <v>148</v>
      </c>
      <c r="O892" t="s">
        <v>6158</v>
      </c>
      <c r="P892" t="s">
        <v>32</v>
      </c>
      <c r="Q892" t="s">
        <v>65</v>
      </c>
      <c r="R892" t="s">
        <v>6159</v>
      </c>
      <c r="S892">
        <v>47.400000000000006</v>
      </c>
      <c r="T892">
        <v>5</v>
      </c>
      <c r="U892">
        <v>0</v>
      </c>
      <c r="V892">
        <v>18.960000000000004</v>
      </c>
    </row>
    <row r="893" spans="1:22" x14ac:dyDescent="0.3">
      <c r="A893">
        <v>6751</v>
      </c>
      <c r="B893" t="s">
        <v>9072</v>
      </c>
      <c r="C893">
        <v>2013</v>
      </c>
      <c r="D893" s="21">
        <v>41454</v>
      </c>
      <c r="E893" s="21">
        <v>41456</v>
      </c>
      <c r="F893" t="s">
        <v>23</v>
      </c>
      <c r="G893" t="s">
        <v>6119</v>
      </c>
      <c r="H893" t="s">
        <v>6120</v>
      </c>
      <c r="I893" t="s">
        <v>26</v>
      </c>
      <c r="J893" t="s">
        <v>27</v>
      </c>
      <c r="K893" t="s">
        <v>4824</v>
      </c>
      <c r="L893" t="s">
        <v>788</v>
      </c>
      <c r="M893">
        <v>7501</v>
      </c>
      <c r="N893" t="s">
        <v>148</v>
      </c>
      <c r="O893" t="s">
        <v>6595</v>
      </c>
      <c r="P893" t="s">
        <v>32</v>
      </c>
      <c r="Q893" t="s">
        <v>36</v>
      </c>
      <c r="R893" t="s">
        <v>6596</v>
      </c>
      <c r="S893">
        <v>121.96</v>
      </c>
      <c r="T893">
        <v>2</v>
      </c>
      <c r="U893">
        <v>0</v>
      </c>
      <c r="V893">
        <v>20.733199999999997</v>
      </c>
    </row>
    <row r="894" spans="1:22" x14ac:dyDescent="0.3">
      <c r="A894">
        <v>6743</v>
      </c>
      <c r="B894" t="s">
        <v>9067</v>
      </c>
      <c r="C894">
        <v>2014</v>
      </c>
      <c r="D894" s="21">
        <v>41827</v>
      </c>
      <c r="E894" s="21">
        <v>41832</v>
      </c>
      <c r="F894" t="s">
        <v>50</v>
      </c>
      <c r="G894" t="s">
        <v>1189</v>
      </c>
      <c r="H894" t="s">
        <v>1190</v>
      </c>
      <c r="I894" t="s">
        <v>26</v>
      </c>
      <c r="J894" t="s">
        <v>27</v>
      </c>
      <c r="K894" t="s">
        <v>42</v>
      </c>
      <c r="L894" t="s">
        <v>43</v>
      </c>
      <c r="M894">
        <v>90008</v>
      </c>
      <c r="N894" t="s">
        <v>44</v>
      </c>
      <c r="O894" t="s">
        <v>304</v>
      </c>
      <c r="P894" t="s">
        <v>32</v>
      </c>
      <c r="Q894" t="s">
        <v>36</v>
      </c>
      <c r="R894" t="s">
        <v>552</v>
      </c>
      <c r="S894">
        <v>122.13600000000001</v>
      </c>
      <c r="T894">
        <v>3</v>
      </c>
      <c r="U894">
        <v>0.2</v>
      </c>
      <c r="V894">
        <v>-13.740299999999994</v>
      </c>
    </row>
    <row r="895" spans="1:22" x14ac:dyDescent="0.3">
      <c r="A895">
        <v>6741</v>
      </c>
      <c r="B895" t="s">
        <v>9066</v>
      </c>
      <c r="C895">
        <v>2011</v>
      </c>
      <c r="D895" s="21">
        <v>40689</v>
      </c>
      <c r="E895" s="21">
        <v>40694</v>
      </c>
      <c r="F895" t="s">
        <v>50</v>
      </c>
      <c r="G895" t="s">
        <v>4324</v>
      </c>
      <c r="H895" t="s">
        <v>4325</v>
      </c>
      <c r="I895" t="s">
        <v>26</v>
      </c>
      <c r="J895" t="s">
        <v>27</v>
      </c>
      <c r="K895" t="s">
        <v>303</v>
      </c>
      <c r="L895" t="s">
        <v>211</v>
      </c>
      <c r="M895">
        <v>60623</v>
      </c>
      <c r="N895" t="s">
        <v>105</v>
      </c>
      <c r="O895" t="s">
        <v>4768</v>
      </c>
      <c r="P895" t="s">
        <v>32</v>
      </c>
      <c r="Q895" t="s">
        <v>36</v>
      </c>
      <c r="R895" t="s">
        <v>4769</v>
      </c>
      <c r="S895">
        <v>359.77199999999999</v>
      </c>
      <c r="T895">
        <v>2</v>
      </c>
      <c r="U895">
        <v>0.3</v>
      </c>
      <c r="V895">
        <v>-5.1396000000000583</v>
      </c>
    </row>
    <row r="896" spans="1:22" x14ac:dyDescent="0.3">
      <c r="A896">
        <v>6731</v>
      </c>
      <c r="B896" t="s">
        <v>9062</v>
      </c>
      <c r="C896">
        <v>2012</v>
      </c>
      <c r="D896" s="21">
        <v>41078</v>
      </c>
      <c r="E896" s="21">
        <v>41080</v>
      </c>
      <c r="F896" t="s">
        <v>188</v>
      </c>
      <c r="G896" t="s">
        <v>2439</v>
      </c>
      <c r="H896" t="s">
        <v>2440</v>
      </c>
      <c r="I896" t="s">
        <v>41</v>
      </c>
      <c r="J896" t="s">
        <v>27</v>
      </c>
      <c r="K896" t="s">
        <v>3792</v>
      </c>
      <c r="L896" t="s">
        <v>335</v>
      </c>
      <c r="M896">
        <v>37167</v>
      </c>
      <c r="N896" t="s">
        <v>30</v>
      </c>
      <c r="O896" t="s">
        <v>942</v>
      </c>
      <c r="P896" t="s">
        <v>32</v>
      </c>
      <c r="Q896" t="s">
        <v>36</v>
      </c>
      <c r="R896" t="s">
        <v>943</v>
      </c>
      <c r="S896">
        <v>643.13599999999997</v>
      </c>
      <c r="T896">
        <v>4</v>
      </c>
      <c r="U896">
        <v>0.2</v>
      </c>
      <c r="V896">
        <v>56.274400000000014</v>
      </c>
    </row>
    <row r="897" spans="1:22" x14ac:dyDescent="0.3">
      <c r="A897">
        <v>6729</v>
      </c>
      <c r="B897" t="s">
        <v>9061</v>
      </c>
      <c r="C897">
        <v>2013</v>
      </c>
      <c r="D897" s="21">
        <v>41583</v>
      </c>
      <c r="E897" s="21">
        <v>41588</v>
      </c>
      <c r="F897" t="s">
        <v>50</v>
      </c>
      <c r="G897" t="s">
        <v>6865</v>
      </c>
      <c r="H897" t="s">
        <v>6866</v>
      </c>
      <c r="I897" t="s">
        <v>41</v>
      </c>
      <c r="J897" t="s">
        <v>27</v>
      </c>
      <c r="K897" t="s">
        <v>1419</v>
      </c>
      <c r="L897" t="s">
        <v>54</v>
      </c>
      <c r="M897">
        <v>33180</v>
      </c>
      <c r="N897" t="s">
        <v>30</v>
      </c>
      <c r="O897" t="s">
        <v>4694</v>
      </c>
      <c r="P897" t="s">
        <v>32</v>
      </c>
      <c r="Q897" t="s">
        <v>65</v>
      </c>
      <c r="R897" t="s">
        <v>4695</v>
      </c>
      <c r="S897">
        <v>50.496000000000002</v>
      </c>
      <c r="T897">
        <v>6</v>
      </c>
      <c r="U897">
        <v>0.2</v>
      </c>
      <c r="V897">
        <v>8.2055999999999987</v>
      </c>
    </row>
    <row r="898" spans="1:22" x14ac:dyDescent="0.3">
      <c r="A898">
        <v>6719</v>
      </c>
      <c r="B898" t="s">
        <v>9054</v>
      </c>
      <c r="C898">
        <v>2013</v>
      </c>
      <c r="D898" s="21">
        <v>41373</v>
      </c>
      <c r="E898" s="21">
        <v>41380</v>
      </c>
      <c r="F898" t="s">
        <v>50</v>
      </c>
      <c r="G898" t="s">
        <v>2310</v>
      </c>
      <c r="H898" t="s">
        <v>2311</v>
      </c>
      <c r="I898" t="s">
        <v>102</v>
      </c>
      <c r="J898" t="s">
        <v>27</v>
      </c>
      <c r="K898" t="s">
        <v>5766</v>
      </c>
      <c r="L898" t="s">
        <v>1707</v>
      </c>
      <c r="M898">
        <v>71901</v>
      </c>
      <c r="N898" t="s">
        <v>30</v>
      </c>
      <c r="O898" t="s">
        <v>3464</v>
      </c>
      <c r="P898" t="s">
        <v>32</v>
      </c>
      <c r="Q898" t="s">
        <v>65</v>
      </c>
      <c r="R898" t="s">
        <v>3465</v>
      </c>
      <c r="S898">
        <v>159.91999999999999</v>
      </c>
      <c r="T898">
        <v>4</v>
      </c>
      <c r="U898">
        <v>0</v>
      </c>
      <c r="V898">
        <v>31.983999999999995</v>
      </c>
    </row>
    <row r="899" spans="1:22" x14ac:dyDescent="0.3">
      <c r="A899">
        <v>6714</v>
      </c>
      <c r="B899" t="s">
        <v>9053</v>
      </c>
      <c r="C899">
        <v>2014</v>
      </c>
      <c r="D899" s="21">
        <v>41988</v>
      </c>
      <c r="E899" s="21">
        <v>41988</v>
      </c>
      <c r="F899" t="s">
        <v>1290</v>
      </c>
      <c r="G899" t="s">
        <v>643</v>
      </c>
      <c r="H899" t="s">
        <v>644</v>
      </c>
      <c r="I899" t="s">
        <v>26</v>
      </c>
      <c r="J899" t="s">
        <v>27</v>
      </c>
      <c r="K899" t="s">
        <v>4289</v>
      </c>
      <c r="L899" t="s">
        <v>211</v>
      </c>
      <c r="M899">
        <v>60076</v>
      </c>
      <c r="N899" t="s">
        <v>105</v>
      </c>
      <c r="O899" t="s">
        <v>1082</v>
      </c>
      <c r="P899" t="s">
        <v>32</v>
      </c>
      <c r="Q899" t="s">
        <v>65</v>
      </c>
      <c r="R899" t="s">
        <v>1083</v>
      </c>
      <c r="S899">
        <v>56.328000000000003</v>
      </c>
      <c r="T899">
        <v>3</v>
      </c>
      <c r="U899">
        <v>0.6</v>
      </c>
      <c r="V899">
        <v>-26.755799999999994</v>
      </c>
    </row>
    <row r="900" spans="1:22" x14ac:dyDescent="0.3">
      <c r="A900">
        <v>6713</v>
      </c>
      <c r="B900" t="s">
        <v>9053</v>
      </c>
      <c r="C900">
        <v>2014</v>
      </c>
      <c r="D900" s="21">
        <v>41988</v>
      </c>
      <c r="E900" s="21">
        <v>41988</v>
      </c>
      <c r="F900" t="s">
        <v>1290</v>
      </c>
      <c r="G900" t="s">
        <v>643</v>
      </c>
      <c r="H900" t="s">
        <v>644</v>
      </c>
      <c r="I900" t="s">
        <v>26</v>
      </c>
      <c r="J900" t="s">
        <v>27</v>
      </c>
      <c r="K900" t="s">
        <v>4289</v>
      </c>
      <c r="L900" t="s">
        <v>211</v>
      </c>
      <c r="M900">
        <v>60076</v>
      </c>
      <c r="N900" t="s">
        <v>105</v>
      </c>
      <c r="O900" t="s">
        <v>5400</v>
      </c>
      <c r="P900" t="s">
        <v>32</v>
      </c>
      <c r="Q900" t="s">
        <v>65</v>
      </c>
      <c r="R900" t="s">
        <v>5401</v>
      </c>
      <c r="S900">
        <v>266.35200000000003</v>
      </c>
      <c r="T900">
        <v>6</v>
      </c>
      <c r="U900">
        <v>0.6</v>
      </c>
      <c r="V900">
        <v>-292.98719999999997</v>
      </c>
    </row>
    <row r="901" spans="1:22" x14ac:dyDescent="0.3">
      <c r="A901">
        <v>6710</v>
      </c>
      <c r="B901" t="s">
        <v>9049</v>
      </c>
      <c r="C901">
        <v>2012</v>
      </c>
      <c r="D901" s="21">
        <v>41227</v>
      </c>
      <c r="E901" s="21">
        <v>41232</v>
      </c>
      <c r="F901" t="s">
        <v>50</v>
      </c>
      <c r="G901" t="s">
        <v>449</v>
      </c>
      <c r="H901" t="s">
        <v>450</v>
      </c>
      <c r="I901" t="s">
        <v>26</v>
      </c>
      <c r="J901" t="s">
        <v>27</v>
      </c>
      <c r="K901" t="s">
        <v>9050</v>
      </c>
      <c r="L901" t="s">
        <v>668</v>
      </c>
      <c r="M901">
        <v>87124</v>
      </c>
      <c r="N901" t="s">
        <v>44</v>
      </c>
      <c r="O901" t="s">
        <v>1084</v>
      </c>
      <c r="P901" t="s">
        <v>32</v>
      </c>
      <c r="Q901" t="s">
        <v>36</v>
      </c>
      <c r="R901" t="s">
        <v>1085</v>
      </c>
      <c r="S901">
        <v>230.35200000000003</v>
      </c>
      <c r="T901">
        <v>3</v>
      </c>
      <c r="U901">
        <v>0.2</v>
      </c>
      <c r="V901">
        <v>20.155800000000013</v>
      </c>
    </row>
    <row r="902" spans="1:22" x14ac:dyDescent="0.3">
      <c r="A902">
        <v>6709</v>
      </c>
      <c r="B902" t="s">
        <v>9049</v>
      </c>
      <c r="C902">
        <v>2012</v>
      </c>
      <c r="D902" s="21">
        <v>41227</v>
      </c>
      <c r="E902" s="21">
        <v>41232</v>
      </c>
      <c r="F902" t="s">
        <v>50</v>
      </c>
      <c r="G902" t="s">
        <v>449</v>
      </c>
      <c r="H902" t="s">
        <v>450</v>
      </c>
      <c r="I902" t="s">
        <v>26</v>
      </c>
      <c r="J902" t="s">
        <v>27</v>
      </c>
      <c r="K902" t="s">
        <v>9050</v>
      </c>
      <c r="L902" t="s">
        <v>668</v>
      </c>
      <c r="M902">
        <v>87124</v>
      </c>
      <c r="N902" t="s">
        <v>44</v>
      </c>
      <c r="O902" t="s">
        <v>686</v>
      </c>
      <c r="P902" t="s">
        <v>32</v>
      </c>
      <c r="Q902" t="s">
        <v>36</v>
      </c>
      <c r="R902" t="s">
        <v>687</v>
      </c>
      <c r="S902">
        <v>883.84</v>
      </c>
      <c r="T902">
        <v>4</v>
      </c>
      <c r="U902">
        <v>0.2</v>
      </c>
      <c r="V902">
        <v>99.431999999999931</v>
      </c>
    </row>
    <row r="903" spans="1:22" x14ac:dyDescent="0.3">
      <c r="A903">
        <v>6702</v>
      </c>
      <c r="B903" t="s">
        <v>9043</v>
      </c>
      <c r="C903">
        <v>2012</v>
      </c>
      <c r="D903" s="21">
        <v>41049</v>
      </c>
      <c r="E903" s="21">
        <v>41053</v>
      </c>
      <c r="F903" t="s">
        <v>50</v>
      </c>
      <c r="G903" t="s">
        <v>4143</v>
      </c>
      <c r="H903" t="s">
        <v>4144</v>
      </c>
      <c r="I903" t="s">
        <v>26</v>
      </c>
      <c r="J903" t="s">
        <v>27</v>
      </c>
      <c r="K903" t="s">
        <v>9002</v>
      </c>
      <c r="L903" t="s">
        <v>88</v>
      </c>
      <c r="M903">
        <v>27893</v>
      </c>
      <c r="N903" t="s">
        <v>30</v>
      </c>
      <c r="O903" t="s">
        <v>4622</v>
      </c>
      <c r="P903" t="s">
        <v>32</v>
      </c>
      <c r="Q903" t="s">
        <v>65</v>
      </c>
      <c r="R903" t="s">
        <v>4623</v>
      </c>
      <c r="S903">
        <v>163.136</v>
      </c>
      <c r="T903">
        <v>4</v>
      </c>
      <c r="U903">
        <v>0.2</v>
      </c>
      <c r="V903">
        <v>20.391999999999989</v>
      </c>
    </row>
    <row r="904" spans="1:22" x14ac:dyDescent="0.3">
      <c r="A904">
        <v>6700</v>
      </c>
      <c r="B904" t="s">
        <v>9040</v>
      </c>
      <c r="C904">
        <v>2014</v>
      </c>
      <c r="D904" s="21">
        <v>41842</v>
      </c>
      <c r="E904" s="21">
        <v>41846</v>
      </c>
      <c r="F904" t="s">
        <v>50</v>
      </c>
      <c r="G904" t="s">
        <v>4348</v>
      </c>
      <c r="H904" t="s">
        <v>4349</v>
      </c>
      <c r="I904" t="s">
        <v>26</v>
      </c>
      <c r="J904" t="s">
        <v>27</v>
      </c>
      <c r="K904" t="s">
        <v>947</v>
      </c>
      <c r="L904" t="s">
        <v>43</v>
      </c>
      <c r="M904">
        <v>92024</v>
      </c>
      <c r="N904" t="s">
        <v>44</v>
      </c>
      <c r="O904" t="s">
        <v>4619</v>
      </c>
      <c r="P904" t="s">
        <v>32</v>
      </c>
      <c r="Q904" t="s">
        <v>36</v>
      </c>
      <c r="R904" t="s">
        <v>4620</v>
      </c>
      <c r="S904">
        <v>225.29600000000002</v>
      </c>
      <c r="T904">
        <v>2</v>
      </c>
      <c r="U904">
        <v>0.2</v>
      </c>
      <c r="V904">
        <v>22.529599999999995</v>
      </c>
    </row>
    <row r="905" spans="1:22" x14ac:dyDescent="0.3">
      <c r="A905">
        <v>6686</v>
      </c>
      <c r="B905" t="s">
        <v>9031</v>
      </c>
      <c r="C905">
        <v>2012</v>
      </c>
      <c r="D905" s="21">
        <v>41260</v>
      </c>
      <c r="E905" s="21">
        <v>41265</v>
      </c>
      <c r="F905" t="s">
        <v>50</v>
      </c>
      <c r="G905" t="s">
        <v>4170</v>
      </c>
      <c r="H905" t="s">
        <v>4171</v>
      </c>
      <c r="I905" t="s">
        <v>26</v>
      </c>
      <c r="J905" t="s">
        <v>27</v>
      </c>
      <c r="K905" t="s">
        <v>538</v>
      </c>
      <c r="L905" t="s">
        <v>211</v>
      </c>
      <c r="M905">
        <v>61701</v>
      </c>
      <c r="N905" t="s">
        <v>105</v>
      </c>
      <c r="O905" t="s">
        <v>2676</v>
      </c>
      <c r="P905" t="s">
        <v>32</v>
      </c>
      <c r="Q905" t="s">
        <v>65</v>
      </c>
      <c r="R905" t="s">
        <v>2677</v>
      </c>
      <c r="S905">
        <v>41.552</v>
      </c>
      <c r="T905">
        <v>2</v>
      </c>
      <c r="U905">
        <v>0.6</v>
      </c>
      <c r="V905">
        <v>-19.737199999999994</v>
      </c>
    </row>
    <row r="906" spans="1:22" x14ac:dyDescent="0.3">
      <c r="A906">
        <v>6684</v>
      </c>
      <c r="B906" t="s">
        <v>9030</v>
      </c>
      <c r="C906">
        <v>2011</v>
      </c>
      <c r="D906" s="21">
        <v>40852</v>
      </c>
      <c r="E906" s="21">
        <v>40857</v>
      </c>
      <c r="F906" t="s">
        <v>50</v>
      </c>
      <c r="G906" t="s">
        <v>3049</v>
      </c>
      <c r="H906" t="s">
        <v>3050</v>
      </c>
      <c r="I906" t="s">
        <v>102</v>
      </c>
      <c r="J906" t="s">
        <v>27</v>
      </c>
      <c r="K906" t="s">
        <v>42</v>
      </c>
      <c r="L906" t="s">
        <v>43</v>
      </c>
      <c r="M906">
        <v>90008</v>
      </c>
      <c r="N906" t="s">
        <v>44</v>
      </c>
      <c r="O906" t="s">
        <v>6591</v>
      </c>
      <c r="P906" t="s">
        <v>32</v>
      </c>
      <c r="Q906" t="s">
        <v>65</v>
      </c>
      <c r="R906" t="s">
        <v>6592</v>
      </c>
      <c r="S906">
        <v>20.04</v>
      </c>
      <c r="T906">
        <v>6</v>
      </c>
      <c r="U906">
        <v>0</v>
      </c>
      <c r="V906">
        <v>8.8176000000000023</v>
      </c>
    </row>
    <row r="907" spans="1:22" x14ac:dyDescent="0.3">
      <c r="A907">
        <v>6679</v>
      </c>
      <c r="B907" t="s">
        <v>9027</v>
      </c>
      <c r="C907">
        <v>2011</v>
      </c>
      <c r="D907" s="21">
        <v>40826</v>
      </c>
      <c r="E907" s="21">
        <v>40830</v>
      </c>
      <c r="F907" t="s">
        <v>50</v>
      </c>
      <c r="G907" t="s">
        <v>1497</v>
      </c>
      <c r="H907" t="s">
        <v>1498</v>
      </c>
      <c r="I907" t="s">
        <v>102</v>
      </c>
      <c r="J907" t="s">
        <v>27</v>
      </c>
      <c r="K907" t="s">
        <v>544</v>
      </c>
      <c r="L907" t="s">
        <v>310</v>
      </c>
      <c r="M907">
        <v>85023</v>
      </c>
      <c r="N907" t="s">
        <v>44</v>
      </c>
      <c r="O907" t="s">
        <v>3505</v>
      </c>
      <c r="P907" t="s">
        <v>32</v>
      </c>
      <c r="Q907" t="s">
        <v>65</v>
      </c>
      <c r="R907" t="s">
        <v>3506</v>
      </c>
      <c r="S907">
        <v>46.872</v>
      </c>
      <c r="T907">
        <v>7</v>
      </c>
      <c r="U907">
        <v>0.2</v>
      </c>
      <c r="V907">
        <v>3.5153999999999979</v>
      </c>
    </row>
    <row r="908" spans="1:22" x14ac:dyDescent="0.3">
      <c r="A908">
        <v>907</v>
      </c>
      <c r="B908" t="s">
        <v>2781</v>
      </c>
      <c r="C908">
        <v>2014</v>
      </c>
      <c r="D908" s="21">
        <v>42004</v>
      </c>
      <c r="E908" s="21">
        <v>42008</v>
      </c>
      <c r="F908" t="s">
        <v>50</v>
      </c>
      <c r="G908" t="s">
        <v>235</v>
      </c>
      <c r="H908" t="s">
        <v>236</v>
      </c>
      <c r="I908" t="s">
        <v>26</v>
      </c>
      <c r="J908" t="s">
        <v>27</v>
      </c>
      <c r="K908" t="s">
        <v>266</v>
      </c>
      <c r="L908" t="s">
        <v>267</v>
      </c>
      <c r="M908">
        <v>10009</v>
      </c>
      <c r="N908" t="s">
        <v>148</v>
      </c>
      <c r="O908" t="s">
        <v>2782</v>
      </c>
      <c r="P908" t="s">
        <v>32</v>
      </c>
      <c r="Q908" t="s">
        <v>33</v>
      </c>
      <c r="R908" t="s">
        <v>2783</v>
      </c>
      <c r="S908">
        <v>323.13600000000002</v>
      </c>
      <c r="T908">
        <v>4</v>
      </c>
      <c r="U908">
        <v>0.2</v>
      </c>
      <c r="V908">
        <v>12.117599999999968</v>
      </c>
    </row>
    <row r="909" spans="1:22" x14ac:dyDescent="0.3">
      <c r="A909">
        <v>6674</v>
      </c>
      <c r="B909" t="s">
        <v>9021</v>
      </c>
      <c r="C909">
        <v>2012</v>
      </c>
      <c r="D909" s="21">
        <v>41157</v>
      </c>
      <c r="E909" s="21">
        <v>41164</v>
      </c>
      <c r="F909" t="s">
        <v>50</v>
      </c>
      <c r="G909" t="s">
        <v>620</v>
      </c>
      <c r="H909" t="s">
        <v>621</v>
      </c>
      <c r="I909" t="s">
        <v>102</v>
      </c>
      <c r="J909" t="s">
        <v>27</v>
      </c>
      <c r="K909" t="s">
        <v>4710</v>
      </c>
      <c r="L909" t="s">
        <v>319</v>
      </c>
      <c r="M909">
        <v>22901</v>
      </c>
      <c r="N909" t="s">
        <v>30</v>
      </c>
      <c r="O909" t="s">
        <v>9022</v>
      </c>
      <c r="P909" t="s">
        <v>32</v>
      </c>
      <c r="Q909" t="s">
        <v>65</v>
      </c>
      <c r="R909" t="s">
        <v>9023</v>
      </c>
      <c r="S909">
        <v>67.959999999999994</v>
      </c>
      <c r="T909">
        <v>4</v>
      </c>
      <c r="U909">
        <v>0</v>
      </c>
      <c r="V909">
        <v>12.232799999999997</v>
      </c>
    </row>
    <row r="910" spans="1:22" x14ac:dyDescent="0.3">
      <c r="A910">
        <v>6667</v>
      </c>
      <c r="B910" t="s">
        <v>9017</v>
      </c>
      <c r="C910">
        <v>2014</v>
      </c>
      <c r="D910" s="21">
        <v>41772</v>
      </c>
      <c r="E910" s="21">
        <v>41774</v>
      </c>
      <c r="F910" t="s">
        <v>23</v>
      </c>
      <c r="G910" t="s">
        <v>1906</v>
      </c>
      <c r="H910" t="s">
        <v>1907</v>
      </c>
      <c r="I910" t="s">
        <v>26</v>
      </c>
      <c r="J910" t="s">
        <v>27</v>
      </c>
      <c r="K910" t="s">
        <v>3936</v>
      </c>
      <c r="L910" t="s">
        <v>788</v>
      </c>
      <c r="M910">
        <v>8360</v>
      </c>
      <c r="N910" t="s">
        <v>148</v>
      </c>
      <c r="O910" t="s">
        <v>7654</v>
      </c>
      <c r="P910" t="s">
        <v>32</v>
      </c>
      <c r="Q910" t="s">
        <v>65</v>
      </c>
      <c r="R910" t="s">
        <v>7655</v>
      </c>
      <c r="S910">
        <v>42.85</v>
      </c>
      <c r="T910">
        <v>5</v>
      </c>
      <c r="U910">
        <v>0</v>
      </c>
      <c r="V910">
        <v>15.426000000000002</v>
      </c>
    </row>
    <row r="911" spans="1:22" x14ac:dyDescent="0.3">
      <c r="A911">
        <v>6664</v>
      </c>
      <c r="B911" t="s">
        <v>9015</v>
      </c>
      <c r="C911">
        <v>2014</v>
      </c>
      <c r="D911" s="21">
        <v>41939</v>
      </c>
      <c r="E911" s="21">
        <v>41945</v>
      </c>
      <c r="F911" t="s">
        <v>50</v>
      </c>
      <c r="G911" t="s">
        <v>1892</v>
      </c>
      <c r="H911" t="s">
        <v>1893</v>
      </c>
      <c r="I911" t="s">
        <v>26</v>
      </c>
      <c r="J911" t="s">
        <v>27</v>
      </c>
      <c r="K911" t="s">
        <v>2978</v>
      </c>
      <c r="L911" t="s">
        <v>319</v>
      </c>
      <c r="M911">
        <v>23464</v>
      </c>
      <c r="N911" t="s">
        <v>30</v>
      </c>
      <c r="O911" t="s">
        <v>2803</v>
      </c>
      <c r="P911" t="s">
        <v>32</v>
      </c>
      <c r="Q911" t="s">
        <v>56</v>
      </c>
      <c r="R911" t="s">
        <v>2804</v>
      </c>
      <c r="S911">
        <v>356.85</v>
      </c>
      <c r="T911">
        <v>5</v>
      </c>
      <c r="U911">
        <v>0</v>
      </c>
      <c r="V911">
        <v>60.664499999999961</v>
      </c>
    </row>
    <row r="912" spans="1:22" x14ac:dyDescent="0.3">
      <c r="A912">
        <v>6660</v>
      </c>
      <c r="B912" t="s">
        <v>9013</v>
      </c>
      <c r="C912">
        <v>2014</v>
      </c>
      <c r="D912" s="21">
        <v>41691</v>
      </c>
      <c r="E912" s="21">
        <v>41698</v>
      </c>
      <c r="F912" t="s">
        <v>50</v>
      </c>
      <c r="G912" t="s">
        <v>3814</v>
      </c>
      <c r="H912" t="s">
        <v>3815</v>
      </c>
      <c r="I912" t="s">
        <v>102</v>
      </c>
      <c r="J912" t="s">
        <v>27</v>
      </c>
      <c r="K912" t="s">
        <v>309</v>
      </c>
      <c r="L912" t="s">
        <v>310</v>
      </c>
      <c r="M912">
        <v>85234</v>
      </c>
      <c r="N912" t="s">
        <v>44</v>
      </c>
      <c r="O912" t="s">
        <v>3822</v>
      </c>
      <c r="P912" t="s">
        <v>32</v>
      </c>
      <c r="Q912" t="s">
        <v>56</v>
      </c>
      <c r="R912" t="s">
        <v>3274</v>
      </c>
      <c r="S912">
        <v>386.91</v>
      </c>
      <c r="T912">
        <v>9</v>
      </c>
      <c r="U912">
        <v>0.5</v>
      </c>
      <c r="V912">
        <v>-185.71679999999998</v>
      </c>
    </row>
    <row r="913" spans="1:22" x14ac:dyDescent="0.3">
      <c r="A913">
        <v>6659</v>
      </c>
      <c r="B913" t="s">
        <v>9013</v>
      </c>
      <c r="C913">
        <v>2014</v>
      </c>
      <c r="D913" s="21">
        <v>41691</v>
      </c>
      <c r="E913" s="21">
        <v>41698</v>
      </c>
      <c r="F913" t="s">
        <v>50</v>
      </c>
      <c r="G913" t="s">
        <v>3814</v>
      </c>
      <c r="H913" t="s">
        <v>3815</v>
      </c>
      <c r="I913" t="s">
        <v>102</v>
      </c>
      <c r="J913" t="s">
        <v>27</v>
      </c>
      <c r="K913" t="s">
        <v>309</v>
      </c>
      <c r="L913" t="s">
        <v>310</v>
      </c>
      <c r="M913">
        <v>85234</v>
      </c>
      <c r="N913" t="s">
        <v>44</v>
      </c>
      <c r="O913" t="s">
        <v>2307</v>
      </c>
      <c r="P913" t="s">
        <v>32</v>
      </c>
      <c r="Q913" t="s">
        <v>65</v>
      </c>
      <c r="R913" t="s">
        <v>2308</v>
      </c>
      <c r="S913">
        <v>68.703999999999994</v>
      </c>
      <c r="T913">
        <v>2</v>
      </c>
      <c r="U913">
        <v>0.2</v>
      </c>
      <c r="V913">
        <v>16.317200000000003</v>
      </c>
    </row>
    <row r="914" spans="1:22" x14ac:dyDescent="0.3">
      <c r="A914">
        <v>913</v>
      </c>
      <c r="B914" t="s">
        <v>2797</v>
      </c>
      <c r="C914">
        <v>2012</v>
      </c>
      <c r="D914" s="21">
        <v>41060</v>
      </c>
      <c r="E914" s="21">
        <v>41067</v>
      </c>
      <c r="F914" t="s">
        <v>50</v>
      </c>
      <c r="G914" t="s">
        <v>2798</v>
      </c>
      <c r="H914" t="s">
        <v>2799</v>
      </c>
      <c r="I914" t="s">
        <v>102</v>
      </c>
      <c r="J914" t="s">
        <v>27</v>
      </c>
      <c r="K914" t="s">
        <v>2800</v>
      </c>
      <c r="L914" t="s">
        <v>747</v>
      </c>
      <c r="M914">
        <v>6360</v>
      </c>
      <c r="N914" t="s">
        <v>148</v>
      </c>
      <c r="O914" t="s">
        <v>1362</v>
      </c>
      <c r="P914" t="s">
        <v>32</v>
      </c>
      <c r="Q914" t="s">
        <v>65</v>
      </c>
      <c r="R914" t="s">
        <v>1363</v>
      </c>
      <c r="S914">
        <v>22.200000000000003</v>
      </c>
      <c r="T914">
        <v>6</v>
      </c>
      <c r="U914">
        <v>0</v>
      </c>
      <c r="V914">
        <v>9.1020000000000021</v>
      </c>
    </row>
    <row r="915" spans="1:22" x14ac:dyDescent="0.3">
      <c r="A915">
        <v>914</v>
      </c>
      <c r="B915" t="s">
        <v>2801</v>
      </c>
      <c r="C915">
        <v>2014</v>
      </c>
      <c r="D915" s="21">
        <v>41971</v>
      </c>
      <c r="E915" s="21">
        <v>41973</v>
      </c>
      <c r="F915" t="s">
        <v>188</v>
      </c>
      <c r="G915" t="s">
        <v>2605</v>
      </c>
      <c r="H915" t="s">
        <v>2606</v>
      </c>
      <c r="I915" t="s">
        <v>41</v>
      </c>
      <c r="J915" t="s">
        <v>27</v>
      </c>
      <c r="K915" t="s">
        <v>2548</v>
      </c>
      <c r="L915" t="s">
        <v>114</v>
      </c>
      <c r="M915">
        <v>53209</v>
      </c>
      <c r="N915" t="s">
        <v>105</v>
      </c>
      <c r="O915" t="s">
        <v>1082</v>
      </c>
      <c r="P915" t="s">
        <v>32</v>
      </c>
      <c r="Q915" t="s">
        <v>65</v>
      </c>
      <c r="R915" t="s">
        <v>1083</v>
      </c>
      <c r="S915">
        <v>46.94</v>
      </c>
      <c r="T915">
        <v>1</v>
      </c>
      <c r="U915">
        <v>0</v>
      </c>
      <c r="V915">
        <v>19.2454</v>
      </c>
    </row>
    <row r="916" spans="1:22" x14ac:dyDescent="0.3">
      <c r="A916">
        <v>6654</v>
      </c>
      <c r="B916" t="s">
        <v>9012</v>
      </c>
      <c r="C916">
        <v>2014</v>
      </c>
      <c r="D916" s="21">
        <v>41891</v>
      </c>
      <c r="E916" s="21">
        <v>41894</v>
      </c>
      <c r="F916" t="s">
        <v>188</v>
      </c>
      <c r="G916" t="s">
        <v>2410</v>
      </c>
      <c r="H916" t="s">
        <v>2411</v>
      </c>
      <c r="I916" t="s">
        <v>41</v>
      </c>
      <c r="J916" t="s">
        <v>27</v>
      </c>
      <c r="K916" t="s">
        <v>1127</v>
      </c>
      <c r="L916" t="s">
        <v>104</v>
      </c>
      <c r="M916">
        <v>76017</v>
      </c>
      <c r="N916" t="s">
        <v>105</v>
      </c>
      <c r="O916" t="s">
        <v>6595</v>
      </c>
      <c r="P916" t="s">
        <v>32</v>
      </c>
      <c r="Q916" t="s">
        <v>36</v>
      </c>
      <c r="R916" t="s">
        <v>6596</v>
      </c>
      <c r="S916">
        <v>213.42999999999995</v>
      </c>
      <c r="T916">
        <v>5</v>
      </c>
      <c r="U916">
        <v>0.3</v>
      </c>
      <c r="V916">
        <v>-39.636999999999993</v>
      </c>
    </row>
    <row r="917" spans="1:22" x14ac:dyDescent="0.3">
      <c r="A917">
        <v>916</v>
      </c>
      <c r="B917" t="s">
        <v>2802</v>
      </c>
      <c r="C917">
        <v>2011</v>
      </c>
      <c r="D917" s="21">
        <v>40709</v>
      </c>
      <c r="E917" s="21">
        <v>40715</v>
      </c>
      <c r="F917" t="s">
        <v>50</v>
      </c>
      <c r="G917" t="s">
        <v>1079</v>
      </c>
      <c r="H917" t="s">
        <v>1080</v>
      </c>
      <c r="I917" t="s">
        <v>41</v>
      </c>
      <c r="J917" t="s">
        <v>27</v>
      </c>
      <c r="K917" t="s">
        <v>678</v>
      </c>
      <c r="L917" t="s">
        <v>104</v>
      </c>
      <c r="M917">
        <v>78207</v>
      </c>
      <c r="N917" t="s">
        <v>105</v>
      </c>
      <c r="O917" t="s">
        <v>2803</v>
      </c>
      <c r="P917" t="s">
        <v>32</v>
      </c>
      <c r="Q917" t="s">
        <v>56</v>
      </c>
      <c r="R917" t="s">
        <v>2804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x14ac:dyDescent="0.3">
      <c r="A918">
        <v>917</v>
      </c>
      <c r="B918" t="s">
        <v>2802</v>
      </c>
      <c r="C918">
        <v>2011</v>
      </c>
      <c r="D918" s="21">
        <v>40709</v>
      </c>
      <c r="E918" s="21">
        <v>40715</v>
      </c>
      <c r="F918" t="s">
        <v>50</v>
      </c>
      <c r="G918" t="s">
        <v>1079</v>
      </c>
      <c r="H918" t="s">
        <v>1080</v>
      </c>
      <c r="I918" t="s">
        <v>41</v>
      </c>
      <c r="J918" t="s">
        <v>27</v>
      </c>
      <c r="K918" t="s">
        <v>678</v>
      </c>
      <c r="L918" t="s">
        <v>104</v>
      </c>
      <c r="M918">
        <v>78207</v>
      </c>
      <c r="N918" t="s">
        <v>105</v>
      </c>
      <c r="O918" t="s">
        <v>1793</v>
      </c>
      <c r="P918" t="s">
        <v>32</v>
      </c>
      <c r="Q918" t="s">
        <v>36</v>
      </c>
      <c r="R918" t="s">
        <v>1794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x14ac:dyDescent="0.3">
      <c r="A919">
        <v>6652</v>
      </c>
      <c r="B919" t="s">
        <v>9012</v>
      </c>
      <c r="C919">
        <v>2014</v>
      </c>
      <c r="D919" s="21">
        <v>41891</v>
      </c>
      <c r="E919" s="21">
        <v>41894</v>
      </c>
      <c r="F919" t="s">
        <v>188</v>
      </c>
      <c r="G919" t="s">
        <v>2410</v>
      </c>
      <c r="H919" t="s">
        <v>2411</v>
      </c>
      <c r="I919" t="s">
        <v>41</v>
      </c>
      <c r="J919" t="s">
        <v>27</v>
      </c>
      <c r="K919" t="s">
        <v>1127</v>
      </c>
      <c r="L919" t="s">
        <v>104</v>
      </c>
      <c r="M919">
        <v>76017</v>
      </c>
      <c r="N919" t="s">
        <v>105</v>
      </c>
      <c r="O919" t="s">
        <v>2932</v>
      </c>
      <c r="P919" t="s">
        <v>32</v>
      </c>
      <c r="Q919" t="s">
        <v>65</v>
      </c>
      <c r="R919" t="s">
        <v>2933</v>
      </c>
      <c r="S919">
        <v>21.184000000000001</v>
      </c>
      <c r="T919">
        <v>2</v>
      </c>
      <c r="U919">
        <v>0.6</v>
      </c>
      <c r="V919">
        <v>-11.651199999999999</v>
      </c>
    </row>
    <row r="920" spans="1:22" x14ac:dyDescent="0.3">
      <c r="A920">
        <v>6647</v>
      </c>
      <c r="B920" t="s">
        <v>9011</v>
      </c>
      <c r="C920">
        <v>2013</v>
      </c>
      <c r="D920" s="21">
        <v>41624</v>
      </c>
      <c r="E920" s="21">
        <v>41630</v>
      </c>
      <c r="F920" t="s">
        <v>50</v>
      </c>
      <c r="G920" t="s">
        <v>4082</v>
      </c>
      <c r="H920" t="s">
        <v>4083</v>
      </c>
      <c r="I920" t="s">
        <v>102</v>
      </c>
      <c r="J920" t="s">
        <v>27</v>
      </c>
      <c r="K920" t="s">
        <v>318</v>
      </c>
      <c r="L920" t="s">
        <v>420</v>
      </c>
      <c r="M920">
        <v>97477</v>
      </c>
      <c r="N920" t="s">
        <v>44</v>
      </c>
      <c r="O920" t="s">
        <v>903</v>
      </c>
      <c r="P920" t="s">
        <v>32</v>
      </c>
      <c r="Q920" t="s">
        <v>56</v>
      </c>
      <c r="R920" t="s">
        <v>904</v>
      </c>
      <c r="S920">
        <v>564.19499999999994</v>
      </c>
      <c r="T920">
        <v>3</v>
      </c>
      <c r="U920">
        <v>0.5</v>
      </c>
      <c r="V920">
        <v>-304.66529999999989</v>
      </c>
    </row>
    <row r="921" spans="1:22" x14ac:dyDescent="0.3">
      <c r="A921">
        <v>6640</v>
      </c>
      <c r="B921" t="s">
        <v>9008</v>
      </c>
      <c r="C921">
        <v>2011</v>
      </c>
      <c r="D921" s="21">
        <v>40847</v>
      </c>
      <c r="E921" s="21">
        <v>40849</v>
      </c>
      <c r="F921" t="s">
        <v>23</v>
      </c>
      <c r="G921" t="s">
        <v>2672</v>
      </c>
      <c r="H921" t="s">
        <v>2673</v>
      </c>
      <c r="I921" t="s">
        <v>41</v>
      </c>
      <c r="J921" t="s">
        <v>27</v>
      </c>
      <c r="K921" t="s">
        <v>2628</v>
      </c>
      <c r="L921" t="s">
        <v>498</v>
      </c>
      <c r="M921">
        <v>44052</v>
      </c>
      <c r="N921" t="s">
        <v>148</v>
      </c>
      <c r="O921" t="s">
        <v>4949</v>
      </c>
      <c r="P921" t="s">
        <v>32</v>
      </c>
      <c r="Q921" t="s">
        <v>56</v>
      </c>
      <c r="R921" t="s">
        <v>4950</v>
      </c>
      <c r="S921">
        <v>1421.664</v>
      </c>
      <c r="T921">
        <v>8</v>
      </c>
      <c r="U921">
        <v>0.4</v>
      </c>
      <c r="V921">
        <v>-734.52639999999997</v>
      </c>
    </row>
    <row r="922" spans="1:22" x14ac:dyDescent="0.3">
      <c r="A922">
        <v>6632</v>
      </c>
      <c r="B922" t="s">
        <v>9003</v>
      </c>
      <c r="C922">
        <v>2013</v>
      </c>
      <c r="D922" s="21">
        <v>41634</v>
      </c>
      <c r="E922" s="21">
        <v>41639</v>
      </c>
      <c r="F922" t="s">
        <v>50</v>
      </c>
      <c r="G922" t="s">
        <v>4798</v>
      </c>
      <c r="H922" t="s">
        <v>4799</v>
      </c>
      <c r="I922" t="s">
        <v>26</v>
      </c>
      <c r="J922" t="s">
        <v>27</v>
      </c>
      <c r="K922" t="s">
        <v>95</v>
      </c>
      <c r="L922" t="s">
        <v>96</v>
      </c>
      <c r="M922">
        <v>98115</v>
      </c>
      <c r="N922" t="s">
        <v>44</v>
      </c>
      <c r="O922" t="s">
        <v>4429</v>
      </c>
      <c r="P922" t="s">
        <v>32</v>
      </c>
      <c r="Q922" t="s">
        <v>56</v>
      </c>
      <c r="R922" t="s">
        <v>4430</v>
      </c>
      <c r="S922">
        <v>1747.25</v>
      </c>
      <c r="T922">
        <v>5</v>
      </c>
      <c r="U922">
        <v>0</v>
      </c>
      <c r="V922">
        <v>629.01</v>
      </c>
    </row>
    <row r="923" spans="1:22" x14ac:dyDescent="0.3">
      <c r="A923">
        <v>6631</v>
      </c>
      <c r="B923" t="s">
        <v>9003</v>
      </c>
      <c r="C923">
        <v>2013</v>
      </c>
      <c r="D923" s="21">
        <v>41634</v>
      </c>
      <c r="E923" s="21">
        <v>41639</v>
      </c>
      <c r="F923" t="s">
        <v>50</v>
      </c>
      <c r="G923" t="s">
        <v>4798</v>
      </c>
      <c r="H923" t="s">
        <v>4799</v>
      </c>
      <c r="I923" t="s">
        <v>26</v>
      </c>
      <c r="J923" t="s">
        <v>27</v>
      </c>
      <c r="K923" t="s">
        <v>95</v>
      </c>
      <c r="L923" t="s">
        <v>96</v>
      </c>
      <c r="M923">
        <v>98115</v>
      </c>
      <c r="N923" t="s">
        <v>44</v>
      </c>
      <c r="O923" t="s">
        <v>3945</v>
      </c>
      <c r="P923" t="s">
        <v>32</v>
      </c>
      <c r="Q923" t="s">
        <v>36</v>
      </c>
      <c r="R923" t="s">
        <v>3946</v>
      </c>
      <c r="S923">
        <v>698.35200000000009</v>
      </c>
      <c r="T923">
        <v>3</v>
      </c>
      <c r="U923">
        <v>0.2</v>
      </c>
      <c r="V923">
        <v>52.376399999999961</v>
      </c>
    </row>
    <row r="924" spans="1:22" x14ac:dyDescent="0.3">
      <c r="A924">
        <v>6626</v>
      </c>
      <c r="B924" t="s">
        <v>8996</v>
      </c>
      <c r="C924">
        <v>2012</v>
      </c>
      <c r="D924" s="21">
        <v>40927</v>
      </c>
      <c r="E924" s="21">
        <v>40931</v>
      </c>
      <c r="F924" t="s">
        <v>50</v>
      </c>
      <c r="G924" t="s">
        <v>3347</v>
      </c>
      <c r="H924" t="s">
        <v>3348</v>
      </c>
      <c r="I924" t="s">
        <v>26</v>
      </c>
      <c r="J924" t="s">
        <v>27</v>
      </c>
      <c r="K924" t="s">
        <v>8997</v>
      </c>
      <c r="L924" t="s">
        <v>104</v>
      </c>
      <c r="M924">
        <v>77590</v>
      </c>
      <c r="N924" t="s">
        <v>105</v>
      </c>
      <c r="O924" t="s">
        <v>6142</v>
      </c>
      <c r="P924" t="s">
        <v>32</v>
      </c>
      <c r="Q924" t="s">
        <v>36</v>
      </c>
      <c r="R924" t="s">
        <v>6143</v>
      </c>
      <c r="S924">
        <v>199.304</v>
      </c>
      <c r="T924">
        <v>4</v>
      </c>
      <c r="U924">
        <v>0.3</v>
      </c>
      <c r="V924">
        <v>-8.5416000000000025</v>
      </c>
    </row>
    <row r="925" spans="1:22" x14ac:dyDescent="0.3">
      <c r="A925">
        <v>6625</v>
      </c>
      <c r="B925" t="s">
        <v>8996</v>
      </c>
      <c r="C925">
        <v>2012</v>
      </c>
      <c r="D925" s="21">
        <v>40927</v>
      </c>
      <c r="E925" s="21">
        <v>40931</v>
      </c>
      <c r="F925" t="s">
        <v>50</v>
      </c>
      <c r="G925" t="s">
        <v>3347</v>
      </c>
      <c r="H925" t="s">
        <v>3348</v>
      </c>
      <c r="I925" t="s">
        <v>26</v>
      </c>
      <c r="J925" t="s">
        <v>27</v>
      </c>
      <c r="K925" t="s">
        <v>8997</v>
      </c>
      <c r="L925" t="s">
        <v>104</v>
      </c>
      <c r="M925">
        <v>77590</v>
      </c>
      <c r="N925" t="s">
        <v>105</v>
      </c>
      <c r="O925" t="s">
        <v>4857</v>
      </c>
      <c r="P925" t="s">
        <v>32</v>
      </c>
      <c r="Q925" t="s">
        <v>56</v>
      </c>
      <c r="R925" t="s">
        <v>4858</v>
      </c>
      <c r="S925">
        <v>102.438</v>
      </c>
      <c r="T925">
        <v>1</v>
      </c>
      <c r="U925">
        <v>0.3</v>
      </c>
      <c r="V925">
        <v>-13.170600000000007</v>
      </c>
    </row>
    <row r="926" spans="1:22" x14ac:dyDescent="0.3">
      <c r="A926">
        <v>6623</v>
      </c>
      <c r="B926" t="s">
        <v>8993</v>
      </c>
      <c r="C926">
        <v>2011</v>
      </c>
      <c r="D926" s="21">
        <v>40792</v>
      </c>
      <c r="E926" s="21">
        <v>40795</v>
      </c>
      <c r="F926" t="s">
        <v>188</v>
      </c>
      <c r="G926" t="s">
        <v>8994</v>
      </c>
      <c r="H926" t="s">
        <v>8995</v>
      </c>
      <c r="I926" t="s">
        <v>41</v>
      </c>
      <c r="J926" t="s">
        <v>27</v>
      </c>
      <c r="K926" t="s">
        <v>127</v>
      </c>
      <c r="L926" t="s">
        <v>43</v>
      </c>
      <c r="M926">
        <v>94109</v>
      </c>
      <c r="N926" t="s">
        <v>44</v>
      </c>
      <c r="O926" t="s">
        <v>64</v>
      </c>
      <c r="P926" t="s">
        <v>32</v>
      </c>
      <c r="Q926" t="s">
        <v>65</v>
      </c>
      <c r="R926" t="s">
        <v>66</v>
      </c>
      <c r="S926">
        <v>41.88</v>
      </c>
      <c r="T926">
        <v>6</v>
      </c>
      <c r="U926">
        <v>0</v>
      </c>
      <c r="V926">
        <v>12.145199999999997</v>
      </c>
    </row>
    <row r="927" spans="1:22" x14ac:dyDescent="0.3">
      <c r="A927">
        <v>6622</v>
      </c>
      <c r="B927" t="s">
        <v>8992</v>
      </c>
      <c r="C927">
        <v>2014</v>
      </c>
      <c r="D927" s="21">
        <v>41653</v>
      </c>
      <c r="E927" s="21">
        <v>41658</v>
      </c>
      <c r="F927" t="s">
        <v>23</v>
      </c>
      <c r="G927" t="s">
        <v>3665</v>
      </c>
      <c r="H927" t="s">
        <v>3666</v>
      </c>
      <c r="I927" t="s">
        <v>41</v>
      </c>
      <c r="J927" t="s">
        <v>27</v>
      </c>
      <c r="K927" t="s">
        <v>318</v>
      </c>
      <c r="L927" t="s">
        <v>596</v>
      </c>
      <c r="M927">
        <v>65807</v>
      </c>
      <c r="N927" t="s">
        <v>105</v>
      </c>
      <c r="O927" t="s">
        <v>6698</v>
      </c>
      <c r="P927" t="s">
        <v>32</v>
      </c>
      <c r="Q927" t="s">
        <v>33</v>
      </c>
      <c r="R927" t="s">
        <v>6699</v>
      </c>
      <c r="S927">
        <v>212.94</v>
      </c>
      <c r="T927">
        <v>3</v>
      </c>
      <c r="U927">
        <v>0</v>
      </c>
      <c r="V927">
        <v>53.235000000000014</v>
      </c>
    </row>
    <row r="928" spans="1:22" x14ac:dyDescent="0.3">
      <c r="A928">
        <v>6616</v>
      </c>
      <c r="B928" t="s">
        <v>8991</v>
      </c>
      <c r="C928">
        <v>2013</v>
      </c>
      <c r="D928" s="21">
        <v>41443</v>
      </c>
      <c r="E928" s="21">
        <v>41445</v>
      </c>
      <c r="F928" t="s">
        <v>188</v>
      </c>
      <c r="G928" t="s">
        <v>1370</v>
      </c>
      <c r="H928" t="s">
        <v>1371</v>
      </c>
      <c r="I928" t="s">
        <v>26</v>
      </c>
      <c r="J928" t="s">
        <v>27</v>
      </c>
      <c r="K928" t="s">
        <v>42</v>
      </c>
      <c r="L928" t="s">
        <v>43</v>
      </c>
      <c r="M928">
        <v>90045</v>
      </c>
      <c r="N928" t="s">
        <v>44</v>
      </c>
      <c r="O928" t="s">
        <v>7052</v>
      </c>
      <c r="P928" t="s">
        <v>32</v>
      </c>
      <c r="Q928" t="s">
        <v>33</v>
      </c>
      <c r="R928" t="s">
        <v>7053</v>
      </c>
      <c r="S928">
        <v>239.66599999999997</v>
      </c>
      <c r="T928">
        <v>2</v>
      </c>
      <c r="U928">
        <v>0.15</v>
      </c>
      <c r="V928">
        <v>14.097999999999999</v>
      </c>
    </row>
    <row r="929" spans="1:22" x14ac:dyDescent="0.3">
      <c r="A929">
        <v>6615</v>
      </c>
      <c r="B929" t="s">
        <v>8990</v>
      </c>
      <c r="C929">
        <v>2012</v>
      </c>
      <c r="D929" s="21">
        <v>41020</v>
      </c>
      <c r="E929" s="21">
        <v>41027</v>
      </c>
      <c r="F929" t="s">
        <v>50</v>
      </c>
      <c r="G929" t="s">
        <v>8309</v>
      </c>
      <c r="H929" t="s">
        <v>8310</v>
      </c>
      <c r="I929" t="s">
        <v>26</v>
      </c>
      <c r="J929" t="s">
        <v>27</v>
      </c>
      <c r="K929" t="s">
        <v>1473</v>
      </c>
      <c r="L929" t="s">
        <v>29</v>
      </c>
      <c r="M929">
        <v>40214</v>
      </c>
      <c r="N929" t="s">
        <v>30</v>
      </c>
      <c r="O929" t="s">
        <v>2263</v>
      </c>
      <c r="P929" t="s">
        <v>32</v>
      </c>
      <c r="Q929" t="s">
        <v>65</v>
      </c>
      <c r="R929" t="s">
        <v>2264</v>
      </c>
      <c r="S929">
        <v>209.88</v>
      </c>
      <c r="T929">
        <v>3</v>
      </c>
      <c r="U929">
        <v>0</v>
      </c>
      <c r="V929">
        <v>35.679599999999979</v>
      </c>
    </row>
    <row r="930" spans="1:22" x14ac:dyDescent="0.3">
      <c r="A930">
        <v>6612</v>
      </c>
      <c r="B930" t="s">
        <v>8990</v>
      </c>
      <c r="C930">
        <v>2012</v>
      </c>
      <c r="D930" s="21">
        <v>41020</v>
      </c>
      <c r="E930" s="21">
        <v>41027</v>
      </c>
      <c r="F930" t="s">
        <v>50</v>
      </c>
      <c r="G930" t="s">
        <v>8309</v>
      </c>
      <c r="H930" t="s">
        <v>8310</v>
      </c>
      <c r="I930" t="s">
        <v>26</v>
      </c>
      <c r="J930" t="s">
        <v>27</v>
      </c>
      <c r="K930" t="s">
        <v>1473</v>
      </c>
      <c r="L930" t="s">
        <v>29</v>
      </c>
      <c r="M930">
        <v>40214</v>
      </c>
      <c r="N930" t="s">
        <v>30</v>
      </c>
      <c r="O930" t="s">
        <v>1084</v>
      </c>
      <c r="P930" t="s">
        <v>32</v>
      </c>
      <c r="Q930" t="s">
        <v>36</v>
      </c>
      <c r="R930" t="s">
        <v>1085</v>
      </c>
      <c r="S930">
        <v>191.96</v>
      </c>
      <c r="T930">
        <v>2</v>
      </c>
      <c r="U930">
        <v>0</v>
      </c>
      <c r="V930">
        <v>51.829200000000014</v>
      </c>
    </row>
    <row r="931" spans="1:22" x14ac:dyDescent="0.3">
      <c r="A931">
        <v>6608</v>
      </c>
      <c r="B931" t="s">
        <v>8987</v>
      </c>
      <c r="C931">
        <v>2013</v>
      </c>
      <c r="D931" s="21">
        <v>41421</v>
      </c>
      <c r="E931" s="21">
        <v>41426</v>
      </c>
      <c r="F931" t="s">
        <v>50</v>
      </c>
      <c r="G931" t="s">
        <v>5810</v>
      </c>
      <c r="H931" t="s">
        <v>5811</v>
      </c>
      <c r="I931" t="s">
        <v>26</v>
      </c>
      <c r="J931" t="s">
        <v>27</v>
      </c>
      <c r="K931" t="s">
        <v>2542</v>
      </c>
      <c r="L931" t="s">
        <v>43</v>
      </c>
      <c r="M931">
        <v>92704</v>
      </c>
      <c r="N931" t="s">
        <v>44</v>
      </c>
      <c r="O931" t="s">
        <v>890</v>
      </c>
      <c r="P931" t="s">
        <v>32</v>
      </c>
      <c r="Q931" t="s">
        <v>36</v>
      </c>
      <c r="R931" t="s">
        <v>891</v>
      </c>
      <c r="S931">
        <v>484.70400000000006</v>
      </c>
      <c r="T931">
        <v>6</v>
      </c>
      <c r="U931">
        <v>0.2</v>
      </c>
      <c r="V931">
        <v>-84.823200000000071</v>
      </c>
    </row>
    <row r="932" spans="1:22" x14ac:dyDescent="0.3">
      <c r="A932">
        <v>6602</v>
      </c>
      <c r="B932" t="s">
        <v>8984</v>
      </c>
      <c r="C932">
        <v>2011</v>
      </c>
      <c r="D932" s="21">
        <v>40879</v>
      </c>
      <c r="E932" s="21">
        <v>40884</v>
      </c>
      <c r="F932" t="s">
        <v>50</v>
      </c>
      <c r="G932" t="s">
        <v>226</v>
      </c>
      <c r="H932" t="s">
        <v>227</v>
      </c>
      <c r="I932" t="s">
        <v>41</v>
      </c>
      <c r="J932" t="s">
        <v>27</v>
      </c>
      <c r="K932" t="s">
        <v>3213</v>
      </c>
      <c r="L932" t="s">
        <v>2735</v>
      </c>
      <c r="M932">
        <v>20735</v>
      </c>
      <c r="N932" t="s">
        <v>148</v>
      </c>
      <c r="O932" t="s">
        <v>4577</v>
      </c>
      <c r="P932" t="s">
        <v>32</v>
      </c>
      <c r="Q932" t="s">
        <v>36</v>
      </c>
      <c r="R932" t="s">
        <v>4578</v>
      </c>
      <c r="S932">
        <v>239.84</v>
      </c>
      <c r="T932">
        <v>8</v>
      </c>
      <c r="U932">
        <v>0</v>
      </c>
      <c r="V932">
        <v>64.756799999999998</v>
      </c>
    </row>
    <row r="933" spans="1:22" x14ac:dyDescent="0.3">
      <c r="A933">
        <v>6600</v>
      </c>
      <c r="B933" t="s">
        <v>8984</v>
      </c>
      <c r="C933">
        <v>2011</v>
      </c>
      <c r="D933" s="21">
        <v>40879</v>
      </c>
      <c r="E933" s="21">
        <v>40884</v>
      </c>
      <c r="F933" t="s">
        <v>50</v>
      </c>
      <c r="G933" t="s">
        <v>226</v>
      </c>
      <c r="H933" t="s">
        <v>227</v>
      </c>
      <c r="I933" t="s">
        <v>41</v>
      </c>
      <c r="J933" t="s">
        <v>27</v>
      </c>
      <c r="K933" t="s">
        <v>3213</v>
      </c>
      <c r="L933" t="s">
        <v>2735</v>
      </c>
      <c r="M933">
        <v>20735</v>
      </c>
      <c r="N933" t="s">
        <v>148</v>
      </c>
      <c r="O933" t="s">
        <v>2043</v>
      </c>
      <c r="P933" t="s">
        <v>32</v>
      </c>
      <c r="Q933" t="s">
        <v>65</v>
      </c>
      <c r="R933" t="s">
        <v>2044</v>
      </c>
      <c r="S933">
        <v>60.72</v>
      </c>
      <c r="T933">
        <v>3</v>
      </c>
      <c r="U933">
        <v>0</v>
      </c>
      <c r="V933">
        <v>23.680799999999998</v>
      </c>
    </row>
    <row r="934" spans="1:22" x14ac:dyDescent="0.3">
      <c r="A934">
        <v>6588</v>
      </c>
      <c r="B934" t="s">
        <v>8976</v>
      </c>
      <c r="C934">
        <v>2014</v>
      </c>
      <c r="D934" s="21">
        <v>41842</v>
      </c>
      <c r="E934" s="21">
        <v>41848</v>
      </c>
      <c r="F934" t="s">
        <v>50</v>
      </c>
      <c r="G934" t="s">
        <v>4893</v>
      </c>
      <c r="H934" t="s">
        <v>4894</v>
      </c>
      <c r="I934" t="s">
        <v>26</v>
      </c>
      <c r="J934" t="s">
        <v>27</v>
      </c>
      <c r="K934" t="s">
        <v>1976</v>
      </c>
      <c r="L934" t="s">
        <v>319</v>
      </c>
      <c r="M934">
        <v>24153</v>
      </c>
      <c r="N934" t="s">
        <v>30</v>
      </c>
      <c r="O934" t="s">
        <v>2782</v>
      </c>
      <c r="P934" t="s">
        <v>32</v>
      </c>
      <c r="Q934" t="s">
        <v>33</v>
      </c>
      <c r="R934" t="s">
        <v>2783</v>
      </c>
      <c r="S934">
        <v>302.94</v>
      </c>
      <c r="T934">
        <v>3</v>
      </c>
      <c r="U934">
        <v>0</v>
      </c>
      <c r="V934">
        <v>69.67619999999998</v>
      </c>
    </row>
    <row r="935" spans="1:22" x14ac:dyDescent="0.3">
      <c r="A935">
        <v>6586</v>
      </c>
      <c r="B935" t="s">
        <v>8976</v>
      </c>
      <c r="C935">
        <v>2014</v>
      </c>
      <c r="D935" s="21">
        <v>41842</v>
      </c>
      <c r="E935" s="21">
        <v>41848</v>
      </c>
      <c r="F935" t="s">
        <v>50</v>
      </c>
      <c r="G935" t="s">
        <v>4893</v>
      </c>
      <c r="H935" t="s">
        <v>4894</v>
      </c>
      <c r="I935" t="s">
        <v>26</v>
      </c>
      <c r="J935" t="s">
        <v>27</v>
      </c>
      <c r="K935" t="s">
        <v>1976</v>
      </c>
      <c r="L935" t="s">
        <v>319</v>
      </c>
      <c r="M935">
        <v>24153</v>
      </c>
      <c r="N935" t="s">
        <v>30</v>
      </c>
      <c r="O935" t="s">
        <v>1020</v>
      </c>
      <c r="P935" t="s">
        <v>32</v>
      </c>
      <c r="Q935" t="s">
        <v>65</v>
      </c>
      <c r="R935" t="s">
        <v>1021</v>
      </c>
      <c r="S935">
        <v>8.8000000000000007</v>
      </c>
      <c r="T935">
        <v>5</v>
      </c>
      <c r="U935">
        <v>0</v>
      </c>
      <c r="V935">
        <v>3.8720000000000003</v>
      </c>
    </row>
    <row r="936" spans="1:22" x14ac:dyDescent="0.3">
      <c r="A936">
        <v>6582</v>
      </c>
      <c r="B936" t="s">
        <v>8972</v>
      </c>
      <c r="C936">
        <v>2013</v>
      </c>
      <c r="D936" s="21">
        <v>41570</v>
      </c>
      <c r="E936" s="21">
        <v>41570</v>
      </c>
      <c r="F936" t="s">
        <v>1290</v>
      </c>
      <c r="G936" t="s">
        <v>5900</v>
      </c>
      <c r="H936" t="s">
        <v>5901</v>
      </c>
      <c r="I936" t="s">
        <v>26</v>
      </c>
      <c r="J936" t="s">
        <v>27</v>
      </c>
      <c r="K936" t="s">
        <v>95</v>
      </c>
      <c r="L936" t="s">
        <v>96</v>
      </c>
      <c r="M936">
        <v>98105</v>
      </c>
      <c r="N936" t="s">
        <v>44</v>
      </c>
      <c r="O936" t="s">
        <v>8973</v>
      </c>
      <c r="P936" t="s">
        <v>32</v>
      </c>
      <c r="Q936" t="s">
        <v>65</v>
      </c>
      <c r="R936" t="s">
        <v>8974</v>
      </c>
      <c r="S936">
        <v>101.94</v>
      </c>
      <c r="T936">
        <v>3</v>
      </c>
      <c r="U936">
        <v>0</v>
      </c>
      <c r="V936">
        <v>30.581999999999987</v>
      </c>
    </row>
    <row r="937" spans="1:22" x14ac:dyDescent="0.3">
      <c r="A937">
        <v>6577</v>
      </c>
      <c r="B937" t="s">
        <v>8969</v>
      </c>
      <c r="C937">
        <v>2014</v>
      </c>
      <c r="D937" s="21">
        <v>41702</v>
      </c>
      <c r="E937" s="21">
        <v>41707</v>
      </c>
      <c r="F937" t="s">
        <v>50</v>
      </c>
      <c r="G937" t="s">
        <v>6942</v>
      </c>
      <c r="H937" t="s">
        <v>6943</v>
      </c>
      <c r="I937" t="s">
        <v>26</v>
      </c>
      <c r="J937" t="s">
        <v>27</v>
      </c>
      <c r="K937" t="s">
        <v>42</v>
      </c>
      <c r="L937" t="s">
        <v>43</v>
      </c>
      <c r="M937">
        <v>90008</v>
      </c>
      <c r="N937" t="s">
        <v>44</v>
      </c>
      <c r="O937" t="s">
        <v>281</v>
      </c>
      <c r="P937" t="s">
        <v>32</v>
      </c>
      <c r="Q937" t="s">
        <v>36</v>
      </c>
      <c r="R937" t="s">
        <v>282</v>
      </c>
      <c r="S937">
        <v>170.35200000000003</v>
      </c>
      <c r="T937">
        <v>3</v>
      </c>
      <c r="U937">
        <v>0.2</v>
      </c>
      <c r="V937">
        <v>-17.035200000000003</v>
      </c>
    </row>
    <row r="938" spans="1:22" x14ac:dyDescent="0.3">
      <c r="A938">
        <v>6570</v>
      </c>
      <c r="B938" t="s">
        <v>8964</v>
      </c>
      <c r="C938">
        <v>2011</v>
      </c>
      <c r="D938" s="21">
        <v>40651</v>
      </c>
      <c r="E938" s="21">
        <v>40655</v>
      </c>
      <c r="F938" t="s">
        <v>50</v>
      </c>
      <c r="G938" t="s">
        <v>290</v>
      </c>
      <c r="H938" t="s">
        <v>291</v>
      </c>
      <c r="I938" t="s">
        <v>26</v>
      </c>
      <c r="J938" t="s">
        <v>27</v>
      </c>
      <c r="K938" t="s">
        <v>184</v>
      </c>
      <c r="L938" t="s">
        <v>104</v>
      </c>
      <c r="M938">
        <v>77095</v>
      </c>
      <c r="N938" t="s">
        <v>105</v>
      </c>
      <c r="O938" t="s">
        <v>1164</v>
      </c>
      <c r="P938" t="s">
        <v>32</v>
      </c>
      <c r="Q938" t="s">
        <v>36</v>
      </c>
      <c r="R938" t="s">
        <v>1165</v>
      </c>
      <c r="S938">
        <v>317.05799999999999</v>
      </c>
      <c r="T938">
        <v>3</v>
      </c>
      <c r="U938">
        <v>0.3</v>
      </c>
      <c r="V938">
        <v>-18.117599999999996</v>
      </c>
    </row>
    <row r="939" spans="1:22" x14ac:dyDescent="0.3">
      <c r="A939">
        <v>6566</v>
      </c>
      <c r="B939" t="s">
        <v>8962</v>
      </c>
      <c r="C939">
        <v>2011</v>
      </c>
      <c r="D939" s="21">
        <v>40670</v>
      </c>
      <c r="E939" s="21">
        <v>40675</v>
      </c>
      <c r="F939" t="s">
        <v>50</v>
      </c>
      <c r="G939" t="s">
        <v>4911</v>
      </c>
      <c r="H939" t="s">
        <v>4912</v>
      </c>
      <c r="I939" t="s">
        <v>26</v>
      </c>
      <c r="J939" t="s">
        <v>27</v>
      </c>
      <c r="K939" t="s">
        <v>1479</v>
      </c>
      <c r="L939" t="s">
        <v>1245</v>
      </c>
      <c r="M939">
        <v>1841</v>
      </c>
      <c r="N939" t="s">
        <v>148</v>
      </c>
      <c r="O939" t="s">
        <v>2476</v>
      </c>
      <c r="P939" t="s">
        <v>32</v>
      </c>
      <c r="Q939" t="s">
        <v>36</v>
      </c>
      <c r="R939" t="s">
        <v>2477</v>
      </c>
      <c r="S939">
        <v>872.32</v>
      </c>
      <c r="T939">
        <v>4</v>
      </c>
      <c r="U939">
        <v>0</v>
      </c>
      <c r="V939">
        <v>244.24959999999999</v>
      </c>
    </row>
    <row r="940" spans="1:22" x14ac:dyDescent="0.3">
      <c r="A940">
        <v>6564</v>
      </c>
      <c r="B940" t="s">
        <v>8962</v>
      </c>
      <c r="C940">
        <v>2011</v>
      </c>
      <c r="D940" s="21">
        <v>40670</v>
      </c>
      <c r="E940" s="21">
        <v>40675</v>
      </c>
      <c r="F940" t="s">
        <v>50</v>
      </c>
      <c r="G940" t="s">
        <v>4911</v>
      </c>
      <c r="H940" t="s">
        <v>4912</v>
      </c>
      <c r="I940" t="s">
        <v>26</v>
      </c>
      <c r="J940" t="s">
        <v>27</v>
      </c>
      <c r="K940" t="s">
        <v>1479</v>
      </c>
      <c r="L940" t="s">
        <v>1245</v>
      </c>
      <c r="M940">
        <v>1841</v>
      </c>
      <c r="N940" t="s">
        <v>148</v>
      </c>
      <c r="O940" t="s">
        <v>6944</v>
      </c>
      <c r="P940" t="s">
        <v>32</v>
      </c>
      <c r="Q940" t="s">
        <v>56</v>
      </c>
      <c r="R940" t="s">
        <v>6945</v>
      </c>
      <c r="S940">
        <v>194.25</v>
      </c>
      <c r="T940">
        <v>2</v>
      </c>
      <c r="U940">
        <v>0.3</v>
      </c>
      <c r="V940">
        <v>-38.849999999999994</v>
      </c>
    </row>
    <row r="941" spans="1:22" x14ac:dyDescent="0.3">
      <c r="A941">
        <v>6559</v>
      </c>
      <c r="B941" t="s">
        <v>8959</v>
      </c>
      <c r="C941">
        <v>2012</v>
      </c>
      <c r="D941" s="21">
        <v>41065</v>
      </c>
      <c r="E941" s="21">
        <v>41070</v>
      </c>
      <c r="F941" t="s">
        <v>50</v>
      </c>
      <c r="G941" t="s">
        <v>4136</v>
      </c>
      <c r="H941" t="s">
        <v>4137</v>
      </c>
      <c r="I941" t="s">
        <v>41</v>
      </c>
      <c r="J941" t="s">
        <v>27</v>
      </c>
      <c r="K941" t="s">
        <v>3452</v>
      </c>
      <c r="L941" t="s">
        <v>267</v>
      </c>
      <c r="M941">
        <v>14215</v>
      </c>
      <c r="N941" t="s">
        <v>148</v>
      </c>
      <c r="O941" t="s">
        <v>1931</v>
      </c>
      <c r="P941" t="s">
        <v>32</v>
      </c>
      <c r="Q941" t="s">
        <v>36</v>
      </c>
      <c r="R941" t="s">
        <v>1932</v>
      </c>
      <c r="S941">
        <v>1522.6379999999999</v>
      </c>
      <c r="T941">
        <v>9</v>
      </c>
      <c r="U941">
        <v>0.1</v>
      </c>
      <c r="V941">
        <v>169.18200000000004</v>
      </c>
    </row>
    <row r="942" spans="1:22" x14ac:dyDescent="0.3">
      <c r="A942">
        <v>6551</v>
      </c>
      <c r="B942" t="s">
        <v>8954</v>
      </c>
      <c r="C942">
        <v>2012</v>
      </c>
      <c r="D942" s="21">
        <v>41214</v>
      </c>
      <c r="E942" s="21">
        <v>41216</v>
      </c>
      <c r="F942" t="s">
        <v>23</v>
      </c>
      <c r="G942" t="s">
        <v>3593</v>
      </c>
      <c r="H942" t="s">
        <v>3594</v>
      </c>
      <c r="I942" t="s">
        <v>26</v>
      </c>
      <c r="J942" t="s">
        <v>27</v>
      </c>
      <c r="K942" t="s">
        <v>266</v>
      </c>
      <c r="L942" t="s">
        <v>267</v>
      </c>
      <c r="M942">
        <v>10035</v>
      </c>
      <c r="N942" t="s">
        <v>148</v>
      </c>
      <c r="O942" t="s">
        <v>6128</v>
      </c>
      <c r="P942" t="s">
        <v>32</v>
      </c>
      <c r="Q942" t="s">
        <v>36</v>
      </c>
      <c r="R942" t="s">
        <v>6129</v>
      </c>
      <c r="S942">
        <v>327.56399999999996</v>
      </c>
      <c r="T942">
        <v>4</v>
      </c>
      <c r="U942">
        <v>0.1</v>
      </c>
      <c r="V942">
        <v>21.837600000000023</v>
      </c>
    </row>
    <row r="943" spans="1:22" x14ac:dyDescent="0.3">
      <c r="A943">
        <v>6550</v>
      </c>
      <c r="B943" t="s">
        <v>8953</v>
      </c>
      <c r="C943">
        <v>2012</v>
      </c>
      <c r="D943" s="21">
        <v>41120</v>
      </c>
      <c r="E943" s="21">
        <v>41122</v>
      </c>
      <c r="F943" t="s">
        <v>188</v>
      </c>
      <c r="G943" t="s">
        <v>6370</v>
      </c>
      <c r="H943" t="s">
        <v>6371</v>
      </c>
      <c r="I943" t="s">
        <v>102</v>
      </c>
      <c r="J943" t="s">
        <v>27</v>
      </c>
      <c r="K943" t="s">
        <v>932</v>
      </c>
      <c r="L943" t="s">
        <v>229</v>
      </c>
      <c r="M943">
        <v>55044</v>
      </c>
      <c r="N943" t="s">
        <v>105</v>
      </c>
      <c r="O943" t="s">
        <v>3102</v>
      </c>
      <c r="P943" t="s">
        <v>32</v>
      </c>
      <c r="Q943" t="s">
        <v>36</v>
      </c>
      <c r="R943" t="s">
        <v>3103</v>
      </c>
      <c r="S943">
        <v>155.88</v>
      </c>
      <c r="T943">
        <v>6</v>
      </c>
      <c r="U943">
        <v>0</v>
      </c>
      <c r="V943">
        <v>38.970000000000006</v>
      </c>
    </row>
    <row r="944" spans="1:22" x14ac:dyDescent="0.3">
      <c r="A944">
        <v>943</v>
      </c>
      <c r="B944" t="s">
        <v>2865</v>
      </c>
      <c r="C944">
        <v>2013</v>
      </c>
      <c r="D944" s="21">
        <v>41622</v>
      </c>
      <c r="E944" s="21">
        <v>41629</v>
      </c>
      <c r="F944" t="s">
        <v>50</v>
      </c>
      <c r="G944" t="s">
        <v>2806</v>
      </c>
      <c r="H944" t="s">
        <v>2807</v>
      </c>
      <c r="I944" t="s">
        <v>41</v>
      </c>
      <c r="J944" t="s">
        <v>27</v>
      </c>
      <c r="K944" t="s">
        <v>2866</v>
      </c>
      <c r="L944" t="s">
        <v>43</v>
      </c>
      <c r="M944">
        <v>90503</v>
      </c>
      <c r="N944" t="s">
        <v>44</v>
      </c>
      <c r="O944" t="s">
        <v>55</v>
      </c>
      <c r="P944" t="s">
        <v>32</v>
      </c>
      <c r="Q944" t="s">
        <v>56</v>
      </c>
      <c r="R944" t="s">
        <v>57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x14ac:dyDescent="0.3">
      <c r="A945">
        <v>6548</v>
      </c>
      <c r="B945" t="s">
        <v>8952</v>
      </c>
      <c r="C945">
        <v>2011</v>
      </c>
      <c r="D945" s="21">
        <v>40603</v>
      </c>
      <c r="E945" s="21">
        <v>40607</v>
      </c>
      <c r="F945" t="s">
        <v>50</v>
      </c>
      <c r="G945" t="s">
        <v>6036</v>
      </c>
      <c r="H945" t="s">
        <v>6037</v>
      </c>
      <c r="I945" t="s">
        <v>102</v>
      </c>
      <c r="J945" t="s">
        <v>27</v>
      </c>
      <c r="K945" t="s">
        <v>5480</v>
      </c>
      <c r="L945" t="s">
        <v>211</v>
      </c>
      <c r="M945">
        <v>60126</v>
      </c>
      <c r="N945" t="s">
        <v>105</v>
      </c>
      <c r="O945" t="s">
        <v>384</v>
      </c>
      <c r="P945" t="s">
        <v>32</v>
      </c>
      <c r="Q945" t="s">
        <v>36</v>
      </c>
      <c r="R945" t="s">
        <v>385</v>
      </c>
      <c r="S945">
        <v>634.11599999999999</v>
      </c>
      <c r="T945">
        <v>6</v>
      </c>
      <c r="U945">
        <v>0.3</v>
      </c>
      <c r="V945">
        <v>-172.11720000000003</v>
      </c>
    </row>
    <row r="946" spans="1:22" x14ac:dyDescent="0.3">
      <c r="A946">
        <v>6542</v>
      </c>
      <c r="B946" t="s">
        <v>8950</v>
      </c>
      <c r="C946">
        <v>2014</v>
      </c>
      <c r="D946" s="21">
        <v>41960</v>
      </c>
      <c r="E946" s="21">
        <v>41963</v>
      </c>
      <c r="F946" t="s">
        <v>188</v>
      </c>
      <c r="G946" t="s">
        <v>3525</v>
      </c>
      <c r="H946" t="s">
        <v>3526</v>
      </c>
      <c r="I946" t="s">
        <v>26</v>
      </c>
      <c r="J946" t="s">
        <v>27</v>
      </c>
      <c r="K946" t="s">
        <v>95</v>
      </c>
      <c r="L946" t="s">
        <v>96</v>
      </c>
      <c r="M946">
        <v>98103</v>
      </c>
      <c r="N946" t="s">
        <v>44</v>
      </c>
      <c r="O946" t="s">
        <v>2263</v>
      </c>
      <c r="P946" t="s">
        <v>32</v>
      </c>
      <c r="Q946" t="s">
        <v>65</v>
      </c>
      <c r="R946" t="s">
        <v>2264</v>
      </c>
      <c r="S946">
        <v>139.91999999999999</v>
      </c>
      <c r="T946">
        <v>2</v>
      </c>
      <c r="U946">
        <v>0</v>
      </c>
      <c r="V946">
        <v>23.786399999999986</v>
      </c>
    </row>
    <row r="947" spans="1:22" x14ac:dyDescent="0.3">
      <c r="A947">
        <v>6540</v>
      </c>
      <c r="B947" t="s">
        <v>8949</v>
      </c>
      <c r="C947">
        <v>2012</v>
      </c>
      <c r="D947" s="21">
        <v>41207</v>
      </c>
      <c r="E947" s="21">
        <v>41212</v>
      </c>
      <c r="F947" t="s">
        <v>50</v>
      </c>
      <c r="G947" t="s">
        <v>819</v>
      </c>
      <c r="H947" t="s">
        <v>820</v>
      </c>
      <c r="I947" t="s">
        <v>41</v>
      </c>
      <c r="J947" t="s">
        <v>27</v>
      </c>
      <c r="K947" t="s">
        <v>606</v>
      </c>
      <c r="L947" t="s">
        <v>245</v>
      </c>
      <c r="M947">
        <v>19711</v>
      </c>
      <c r="N947" t="s">
        <v>148</v>
      </c>
      <c r="O947" t="s">
        <v>5494</v>
      </c>
      <c r="P947" t="s">
        <v>32</v>
      </c>
      <c r="Q947" t="s">
        <v>36</v>
      </c>
      <c r="R947" t="s">
        <v>5495</v>
      </c>
      <c r="S947">
        <v>291.10000000000002</v>
      </c>
      <c r="T947">
        <v>5</v>
      </c>
      <c r="U947">
        <v>0</v>
      </c>
      <c r="V947">
        <v>75.686000000000007</v>
      </c>
    </row>
    <row r="948" spans="1:22" x14ac:dyDescent="0.3">
      <c r="A948">
        <v>947</v>
      </c>
      <c r="B948" t="s">
        <v>2874</v>
      </c>
      <c r="C948">
        <v>2012</v>
      </c>
      <c r="D948" s="21">
        <v>41116</v>
      </c>
      <c r="E948" s="21">
        <v>41118</v>
      </c>
      <c r="F948" t="s">
        <v>188</v>
      </c>
      <c r="G948" t="s">
        <v>1906</v>
      </c>
      <c r="H948" t="s">
        <v>1907</v>
      </c>
      <c r="I948" t="s">
        <v>26</v>
      </c>
      <c r="J948" t="s">
        <v>27</v>
      </c>
      <c r="K948" t="s">
        <v>1823</v>
      </c>
      <c r="L948" t="s">
        <v>310</v>
      </c>
      <c r="M948">
        <v>85204</v>
      </c>
      <c r="N948" t="s">
        <v>44</v>
      </c>
      <c r="O948" t="s">
        <v>2875</v>
      </c>
      <c r="P948" t="s">
        <v>32</v>
      </c>
      <c r="Q948" t="s">
        <v>56</v>
      </c>
      <c r="R948" t="s">
        <v>2876</v>
      </c>
      <c r="S948">
        <v>393.16500000000002</v>
      </c>
      <c r="T948">
        <v>3</v>
      </c>
      <c r="U948">
        <v>0.5</v>
      </c>
      <c r="V948">
        <v>-204.44580000000005</v>
      </c>
    </row>
    <row r="949" spans="1:22" x14ac:dyDescent="0.3">
      <c r="A949">
        <v>948</v>
      </c>
      <c r="B949" t="s">
        <v>2877</v>
      </c>
      <c r="C949">
        <v>2014</v>
      </c>
      <c r="D949" s="21">
        <v>41972</v>
      </c>
      <c r="E949" s="21">
        <v>41976</v>
      </c>
      <c r="F949" t="s">
        <v>50</v>
      </c>
      <c r="G949" t="s">
        <v>1508</v>
      </c>
      <c r="H949" t="s">
        <v>1509</v>
      </c>
      <c r="I949" t="s">
        <v>102</v>
      </c>
      <c r="J949" t="s">
        <v>27</v>
      </c>
      <c r="K949" t="s">
        <v>146</v>
      </c>
      <c r="L949" t="s">
        <v>147</v>
      </c>
      <c r="M949">
        <v>19120</v>
      </c>
      <c r="N949" t="s">
        <v>148</v>
      </c>
      <c r="O949" t="s">
        <v>2878</v>
      </c>
      <c r="P949" t="s">
        <v>32</v>
      </c>
      <c r="Q949" t="s">
        <v>65</v>
      </c>
      <c r="R949" t="s">
        <v>2879</v>
      </c>
      <c r="S949">
        <v>516.48800000000006</v>
      </c>
      <c r="T949">
        <v>7</v>
      </c>
      <c r="U949">
        <v>0.2</v>
      </c>
      <c r="V949">
        <v>-12.912200000000027</v>
      </c>
    </row>
    <row r="950" spans="1:22" x14ac:dyDescent="0.3">
      <c r="A950">
        <v>949</v>
      </c>
      <c r="B950" t="s">
        <v>2877</v>
      </c>
      <c r="C950">
        <v>2014</v>
      </c>
      <c r="D950" s="21">
        <v>41972</v>
      </c>
      <c r="E950" s="21">
        <v>41976</v>
      </c>
      <c r="F950" t="s">
        <v>50</v>
      </c>
      <c r="G950" t="s">
        <v>1508</v>
      </c>
      <c r="H950" t="s">
        <v>1509</v>
      </c>
      <c r="I950" t="s">
        <v>102</v>
      </c>
      <c r="J950" t="s">
        <v>27</v>
      </c>
      <c r="K950" t="s">
        <v>146</v>
      </c>
      <c r="L950" t="s">
        <v>147</v>
      </c>
      <c r="M950">
        <v>19120</v>
      </c>
      <c r="N950" t="s">
        <v>148</v>
      </c>
      <c r="O950" t="s">
        <v>920</v>
      </c>
      <c r="P950" t="s">
        <v>32</v>
      </c>
      <c r="Q950" t="s">
        <v>65</v>
      </c>
      <c r="R950" t="s">
        <v>921</v>
      </c>
      <c r="S950">
        <v>1007.2320000000001</v>
      </c>
      <c r="T950">
        <v>6</v>
      </c>
      <c r="U950">
        <v>0.2</v>
      </c>
      <c r="V950">
        <v>75.542400000000015</v>
      </c>
    </row>
    <row r="951" spans="1:22" x14ac:dyDescent="0.3">
      <c r="A951">
        <v>950</v>
      </c>
      <c r="B951" t="s">
        <v>2877</v>
      </c>
      <c r="C951">
        <v>2014</v>
      </c>
      <c r="D951" s="21">
        <v>41972</v>
      </c>
      <c r="E951" s="21">
        <v>41976</v>
      </c>
      <c r="F951" t="s">
        <v>50</v>
      </c>
      <c r="G951" t="s">
        <v>1508</v>
      </c>
      <c r="H951" t="s">
        <v>1509</v>
      </c>
      <c r="I951" t="s">
        <v>102</v>
      </c>
      <c r="J951" t="s">
        <v>27</v>
      </c>
      <c r="K951" t="s">
        <v>146</v>
      </c>
      <c r="L951" t="s">
        <v>147</v>
      </c>
      <c r="M951">
        <v>19120</v>
      </c>
      <c r="N951" t="s">
        <v>148</v>
      </c>
      <c r="O951" t="s">
        <v>2880</v>
      </c>
      <c r="P951" t="s">
        <v>32</v>
      </c>
      <c r="Q951" t="s">
        <v>56</v>
      </c>
      <c r="R951" t="s">
        <v>2881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x14ac:dyDescent="0.3">
      <c r="A952">
        <v>6537</v>
      </c>
      <c r="B952" t="s">
        <v>8948</v>
      </c>
      <c r="C952">
        <v>2011</v>
      </c>
      <c r="D952" s="21">
        <v>40836</v>
      </c>
      <c r="E952" s="21">
        <v>40839</v>
      </c>
      <c r="F952" t="s">
        <v>188</v>
      </c>
      <c r="G952" t="s">
        <v>792</v>
      </c>
      <c r="H952" t="s">
        <v>793</v>
      </c>
      <c r="I952" t="s">
        <v>41</v>
      </c>
      <c r="J952" t="s">
        <v>27</v>
      </c>
      <c r="K952" t="s">
        <v>5137</v>
      </c>
      <c r="L952" t="s">
        <v>335</v>
      </c>
      <c r="M952">
        <v>37918</v>
      </c>
      <c r="N952" t="s">
        <v>30</v>
      </c>
      <c r="O952" t="s">
        <v>3772</v>
      </c>
      <c r="P952" t="s">
        <v>32</v>
      </c>
      <c r="Q952" t="s">
        <v>56</v>
      </c>
      <c r="R952" t="s">
        <v>3773</v>
      </c>
      <c r="S952">
        <v>328.59000000000003</v>
      </c>
      <c r="T952">
        <v>3</v>
      </c>
      <c r="U952">
        <v>0.4</v>
      </c>
      <c r="V952">
        <v>-147.8655</v>
      </c>
    </row>
    <row r="953" spans="1:22" x14ac:dyDescent="0.3">
      <c r="A953">
        <v>6536</v>
      </c>
      <c r="B953" t="s">
        <v>8947</v>
      </c>
      <c r="C953">
        <v>2011</v>
      </c>
      <c r="D953" s="21">
        <v>40864</v>
      </c>
      <c r="E953" s="21">
        <v>40869</v>
      </c>
      <c r="F953" t="s">
        <v>50</v>
      </c>
      <c r="G953" t="s">
        <v>1878</v>
      </c>
      <c r="H953" t="s">
        <v>1879</v>
      </c>
      <c r="I953" t="s">
        <v>26</v>
      </c>
      <c r="J953" t="s">
        <v>27</v>
      </c>
      <c r="K953" t="s">
        <v>3452</v>
      </c>
      <c r="L953" t="s">
        <v>267</v>
      </c>
      <c r="M953">
        <v>14215</v>
      </c>
      <c r="N953" t="s">
        <v>148</v>
      </c>
      <c r="O953" t="s">
        <v>5019</v>
      </c>
      <c r="P953" t="s">
        <v>32</v>
      </c>
      <c r="Q953" t="s">
        <v>33</v>
      </c>
      <c r="R953" t="s">
        <v>5020</v>
      </c>
      <c r="S953">
        <v>4007.8400000000006</v>
      </c>
      <c r="T953">
        <v>10</v>
      </c>
      <c r="U953">
        <v>0.2</v>
      </c>
      <c r="V953">
        <v>-50.098000000000297</v>
      </c>
    </row>
    <row r="954" spans="1:22" x14ac:dyDescent="0.3">
      <c r="A954">
        <v>953</v>
      </c>
      <c r="B954" t="s">
        <v>2884</v>
      </c>
      <c r="C954">
        <v>2014</v>
      </c>
      <c r="D954" s="21">
        <v>41733</v>
      </c>
      <c r="E954" s="21">
        <v>41737</v>
      </c>
      <c r="F954" t="s">
        <v>50</v>
      </c>
      <c r="G954" t="s">
        <v>2885</v>
      </c>
      <c r="H954" t="s">
        <v>2886</v>
      </c>
      <c r="I954" t="s">
        <v>26</v>
      </c>
      <c r="J954" t="s">
        <v>27</v>
      </c>
      <c r="K954" t="s">
        <v>146</v>
      </c>
      <c r="L954" t="s">
        <v>147</v>
      </c>
      <c r="M954">
        <v>19143</v>
      </c>
      <c r="N954" t="s">
        <v>148</v>
      </c>
      <c r="O954" t="s">
        <v>2887</v>
      </c>
      <c r="P954" t="s">
        <v>32</v>
      </c>
      <c r="Q954" t="s">
        <v>65</v>
      </c>
      <c r="R954" t="s">
        <v>186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x14ac:dyDescent="0.3">
      <c r="A955">
        <v>6522</v>
      </c>
      <c r="B955" t="s">
        <v>8937</v>
      </c>
      <c r="C955">
        <v>2014</v>
      </c>
      <c r="D955" s="21">
        <v>41656</v>
      </c>
      <c r="E955" s="21">
        <v>41658</v>
      </c>
      <c r="F955" t="s">
        <v>23</v>
      </c>
      <c r="G955" t="s">
        <v>4029</v>
      </c>
      <c r="H955" t="s">
        <v>4030</v>
      </c>
      <c r="I955" t="s">
        <v>26</v>
      </c>
      <c r="J955" t="s">
        <v>27</v>
      </c>
      <c r="K955" t="s">
        <v>328</v>
      </c>
      <c r="L955" t="s">
        <v>238</v>
      </c>
      <c r="M955">
        <v>49201</v>
      </c>
      <c r="N955" t="s">
        <v>105</v>
      </c>
      <c r="O955" t="s">
        <v>7951</v>
      </c>
      <c r="P955" t="s">
        <v>32</v>
      </c>
      <c r="Q955" t="s">
        <v>36</v>
      </c>
      <c r="R955" t="s">
        <v>7952</v>
      </c>
      <c r="S955">
        <v>302.67</v>
      </c>
      <c r="T955">
        <v>3</v>
      </c>
      <c r="U955">
        <v>0</v>
      </c>
      <c r="V955">
        <v>72.640799999999999</v>
      </c>
    </row>
    <row r="956" spans="1:22" x14ac:dyDescent="0.3">
      <c r="A956">
        <v>955</v>
      </c>
      <c r="B956" t="s">
        <v>2888</v>
      </c>
      <c r="C956">
        <v>2014</v>
      </c>
      <c r="D956" s="21">
        <v>42002</v>
      </c>
      <c r="E956" s="21">
        <v>42006</v>
      </c>
      <c r="F956" t="s">
        <v>50</v>
      </c>
      <c r="G956" t="s">
        <v>2889</v>
      </c>
      <c r="H956" t="s">
        <v>2890</v>
      </c>
      <c r="I956" t="s">
        <v>26</v>
      </c>
      <c r="J956" t="s">
        <v>27</v>
      </c>
      <c r="K956" t="s">
        <v>2891</v>
      </c>
      <c r="L956" t="s">
        <v>104</v>
      </c>
      <c r="M956">
        <v>78664</v>
      </c>
      <c r="N956" t="s">
        <v>105</v>
      </c>
      <c r="O956" t="s">
        <v>1076</v>
      </c>
      <c r="P956" t="s">
        <v>32</v>
      </c>
      <c r="Q956" t="s">
        <v>33</v>
      </c>
      <c r="R956" t="s">
        <v>1077</v>
      </c>
      <c r="S956">
        <v>78.852799999999988</v>
      </c>
      <c r="T956">
        <v>2</v>
      </c>
      <c r="U956">
        <v>0.32</v>
      </c>
      <c r="V956">
        <v>-11.595999999999997</v>
      </c>
    </row>
    <row r="957" spans="1:22" x14ac:dyDescent="0.3">
      <c r="A957">
        <v>6517</v>
      </c>
      <c r="B957" t="s">
        <v>8936</v>
      </c>
      <c r="C957">
        <v>2014</v>
      </c>
      <c r="D957" s="21">
        <v>41898</v>
      </c>
      <c r="E957" s="21">
        <v>41902</v>
      </c>
      <c r="F957" t="s">
        <v>50</v>
      </c>
      <c r="G957" t="s">
        <v>4199</v>
      </c>
      <c r="H957" t="s">
        <v>4200</v>
      </c>
      <c r="I957" t="s">
        <v>26</v>
      </c>
      <c r="J957" t="s">
        <v>27</v>
      </c>
      <c r="K957" t="s">
        <v>127</v>
      </c>
      <c r="L957" t="s">
        <v>43</v>
      </c>
      <c r="M957">
        <v>94122</v>
      </c>
      <c r="N957" t="s">
        <v>44</v>
      </c>
      <c r="O957" t="s">
        <v>4220</v>
      </c>
      <c r="P957" t="s">
        <v>32</v>
      </c>
      <c r="Q957" t="s">
        <v>65</v>
      </c>
      <c r="R957" t="s">
        <v>4221</v>
      </c>
      <c r="S957">
        <v>529.9</v>
      </c>
      <c r="T957">
        <v>5</v>
      </c>
      <c r="U957">
        <v>0</v>
      </c>
      <c r="V957">
        <v>105.97999999999999</v>
      </c>
    </row>
    <row r="958" spans="1:22" x14ac:dyDescent="0.3">
      <c r="A958">
        <v>6516</v>
      </c>
      <c r="B958" t="s">
        <v>8936</v>
      </c>
      <c r="C958">
        <v>2014</v>
      </c>
      <c r="D958" s="21">
        <v>41898</v>
      </c>
      <c r="E958" s="21">
        <v>41902</v>
      </c>
      <c r="F958" t="s">
        <v>50</v>
      </c>
      <c r="G958" t="s">
        <v>4199</v>
      </c>
      <c r="H958" t="s">
        <v>4200</v>
      </c>
      <c r="I958" t="s">
        <v>26</v>
      </c>
      <c r="J958" t="s">
        <v>27</v>
      </c>
      <c r="K958" t="s">
        <v>127</v>
      </c>
      <c r="L958" t="s">
        <v>43</v>
      </c>
      <c r="M958">
        <v>94122</v>
      </c>
      <c r="N958" t="s">
        <v>44</v>
      </c>
      <c r="O958" t="s">
        <v>3741</v>
      </c>
      <c r="P958" t="s">
        <v>32</v>
      </c>
      <c r="Q958" t="s">
        <v>36</v>
      </c>
      <c r="R958" t="s">
        <v>3742</v>
      </c>
      <c r="S958">
        <v>218.35200000000003</v>
      </c>
      <c r="T958">
        <v>3</v>
      </c>
      <c r="U958">
        <v>0.2</v>
      </c>
      <c r="V958">
        <v>0</v>
      </c>
    </row>
    <row r="959" spans="1:22" x14ac:dyDescent="0.3">
      <c r="A959">
        <v>6508</v>
      </c>
      <c r="B959" t="s">
        <v>8933</v>
      </c>
      <c r="C959">
        <v>2013</v>
      </c>
      <c r="D959" s="21">
        <v>41557</v>
      </c>
      <c r="E959" s="21">
        <v>41559</v>
      </c>
      <c r="F959" t="s">
        <v>23</v>
      </c>
      <c r="G959" t="s">
        <v>2167</v>
      </c>
      <c r="H959" t="s">
        <v>2168</v>
      </c>
      <c r="I959" t="s">
        <v>41</v>
      </c>
      <c r="J959" t="s">
        <v>27</v>
      </c>
      <c r="K959" t="s">
        <v>146</v>
      </c>
      <c r="L959" t="s">
        <v>147</v>
      </c>
      <c r="M959">
        <v>19143</v>
      </c>
      <c r="N959" t="s">
        <v>148</v>
      </c>
      <c r="O959" t="s">
        <v>2238</v>
      </c>
      <c r="P959" t="s">
        <v>32</v>
      </c>
      <c r="Q959" t="s">
        <v>65</v>
      </c>
      <c r="R959" t="s">
        <v>2239</v>
      </c>
      <c r="S959">
        <v>332.83200000000005</v>
      </c>
      <c r="T959">
        <v>4</v>
      </c>
      <c r="U959">
        <v>0.2</v>
      </c>
      <c r="V959">
        <v>-24.962399999999988</v>
      </c>
    </row>
    <row r="960" spans="1:22" x14ac:dyDescent="0.3">
      <c r="A960">
        <v>6498</v>
      </c>
      <c r="B960" t="s">
        <v>8925</v>
      </c>
      <c r="C960">
        <v>2012</v>
      </c>
      <c r="D960" s="21">
        <v>41114</v>
      </c>
      <c r="E960" s="21">
        <v>41118</v>
      </c>
      <c r="F960" t="s">
        <v>50</v>
      </c>
      <c r="G960" t="s">
        <v>8926</v>
      </c>
      <c r="H960" t="s">
        <v>8927</v>
      </c>
      <c r="I960" t="s">
        <v>102</v>
      </c>
      <c r="J960" t="s">
        <v>27</v>
      </c>
      <c r="K960" t="s">
        <v>1473</v>
      </c>
      <c r="L960" t="s">
        <v>29</v>
      </c>
      <c r="M960">
        <v>40214</v>
      </c>
      <c r="N960" t="s">
        <v>30</v>
      </c>
      <c r="O960" t="s">
        <v>64</v>
      </c>
      <c r="P960" t="s">
        <v>32</v>
      </c>
      <c r="Q960" t="s">
        <v>65</v>
      </c>
      <c r="R960" t="s">
        <v>66</v>
      </c>
      <c r="S960">
        <v>20.94</v>
      </c>
      <c r="T960">
        <v>3</v>
      </c>
      <c r="U960">
        <v>0</v>
      </c>
      <c r="V960">
        <v>6.0725999999999987</v>
      </c>
    </row>
    <row r="961" spans="1:22" x14ac:dyDescent="0.3">
      <c r="A961">
        <v>960</v>
      </c>
      <c r="B961" t="s">
        <v>2902</v>
      </c>
      <c r="C961">
        <v>2012</v>
      </c>
      <c r="D961" s="21">
        <v>41174</v>
      </c>
      <c r="E961" s="21">
        <v>41174</v>
      </c>
      <c r="F961" t="s">
        <v>1290</v>
      </c>
      <c r="G961" t="s">
        <v>2903</v>
      </c>
      <c r="H961" t="s">
        <v>2904</v>
      </c>
      <c r="I961" t="s">
        <v>26</v>
      </c>
      <c r="J961" t="s">
        <v>27</v>
      </c>
      <c r="K961" t="s">
        <v>2343</v>
      </c>
      <c r="L961" t="s">
        <v>43</v>
      </c>
      <c r="M961">
        <v>92054</v>
      </c>
      <c r="N961" t="s">
        <v>44</v>
      </c>
      <c r="O961" t="s">
        <v>2905</v>
      </c>
      <c r="P961" t="s">
        <v>32</v>
      </c>
      <c r="Q961" t="s">
        <v>65</v>
      </c>
      <c r="R961" t="s">
        <v>2906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">
      <c r="A962">
        <v>961</v>
      </c>
      <c r="B962" t="s">
        <v>2907</v>
      </c>
      <c r="C962">
        <v>2014</v>
      </c>
      <c r="D962" s="21">
        <v>41958</v>
      </c>
      <c r="E962" s="21">
        <v>41963</v>
      </c>
      <c r="F962" t="s">
        <v>50</v>
      </c>
      <c r="G962" t="s">
        <v>2908</v>
      </c>
      <c r="H962" t="s">
        <v>2909</v>
      </c>
      <c r="I962" t="s">
        <v>41</v>
      </c>
      <c r="J962" t="s">
        <v>27</v>
      </c>
      <c r="K962" t="s">
        <v>127</v>
      </c>
      <c r="L962" t="s">
        <v>43</v>
      </c>
      <c r="M962">
        <v>94110</v>
      </c>
      <c r="N962" t="s">
        <v>44</v>
      </c>
      <c r="O962" t="s">
        <v>942</v>
      </c>
      <c r="P962" t="s">
        <v>32</v>
      </c>
      <c r="Q962" t="s">
        <v>36</v>
      </c>
      <c r="R962" t="s">
        <v>943</v>
      </c>
      <c r="S962">
        <v>321.56799999999998</v>
      </c>
      <c r="T962">
        <v>2</v>
      </c>
      <c r="U962">
        <v>0.2</v>
      </c>
      <c r="V962">
        <v>28.137200000000007</v>
      </c>
    </row>
    <row r="963" spans="1:22" x14ac:dyDescent="0.3">
      <c r="A963">
        <v>6492</v>
      </c>
      <c r="B963" t="s">
        <v>8923</v>
      </c>
      <c r="C963">
        <v>2013</v>
      </c>
      <c r="D963" s="21">
        <v>41599</v>
      </c>
      <c r="E963" s="21">
        <v>41604</v>
      </c>
      <c r="F963" t="s">
        <v>50</v>
      </c>
      <c r="G963" t="s">
        <v>1171</v>
      </c>
      <c r="H963" t="s">
        <v>1172</v>
      </c>
      <c r="I963" t="s">
        <v>41</v>
      </c>
      <c r="J963" t="s">
        <v>27</v>
      </c>
      <c r="K963" t="s">
        <v>6051</v>
      </c>
      <c r="L963" t="s">
        <v>54</v>
      </c>
      <c r="M963">
        <v>32839</v>
      </c>
      <c r="N963" t="s">
        <v>30</v>
      </c>
      <c r="O963" t="s">
        <v>852</v>
      </c>
      <c r="P963" t="s">
        <v>32</v>
      </c>
      <c r="Q963" t="s">
        <v>33</v>
      </c>
      <c r="R963" t="s">
        <v>853</v>
      </c>
      <c r="S963">
        <v>289.56799999999998</v>
      </c>
      <c r="T963">
        <v>2</v>
      </c>
      <c r="U963">
        <v>0.2</v>
      </c>
      <c r="V963">
        <v>10.858799999999974</v>
      </c>
    </row>
    <row r="964" spans="1:22" x14ac:dyDescent="0.3">
      <c r="A964">
        <v>6491</v>
      </c>
      <c r="B964" t="s">
        <v>8922</v>
      </c>
      <c r="C964">
        <v>2011</v>
      </c>
      <c r="D964" s="21">
        <v>40801</v>
      </c>
      <c r="E964" s="21">
        <v>40805</v>
      </c>
      <c r="F964" t="s">
        <v>50</v>
      </c>
      <c r="G964" t="s">
        <v>7780</v>
      </c>
      <c r="H964" t="s">
        <v>7781</v>
      </c>
      <c r="I964" t="s">
        <v>41</v>
      </c>
      <c r="J964" t="s">
        <v>27</v>
      </c>
      <c r="K964" t="s">
        <v>146</v>
      </c>
      <c r="L964" t="s">
        <v>147</v>
      </c>
      <c r="M964">
        <v>19120</v>
      </c>
      <c r="N964" t="s">
        <v>148</v>
      </c>
      <c r="O964" t="s">
        <v>2325</v>
      </c>
      <c r="P964" t="s">
        <v>32</v>
      </c>
      <c r="Q964" t="s">
        <v>65</v>
      </c>
      <c r="R964" t="s">
        <v>2326</v>
      </c>
      <c r="S964">
        <v>103.93599999999999</v>
      </c>
      <c r="T964">
        <v>4</v>
      </c>
      <c r="U964">
        <v>0.2</v>
      </c>
      <c r="V964">
        <v>16.889599999999998</v>
      </c>
    </row>
    <row r="965" spans="1:22" x14ac:dyDescent="0.3">
      <c r="A965">
        <v>6484</v>
      </c>
      <c r="B965" t="s">
        <v>8919</v>
      </c>
      <c r="C965">
        <v>2014</v>
      </c>
      <c r="D965" s="21">
        <v>41794</v>
      </c>
      <c r="E965" s="21">
        <v>41800</v>
      </c>
      <c r="F965" t="s">
        <v>50</v>
      </c>
      <c r="G965" t="s">
        <v>3953</v>
      </c>
      <c r="H965" t="s">
        <v>3954</v>
      </c>
      <c r="I965" t="s">
        <v>41</v>
      </c>
      <c r="J965" t="s">
        <v>27</v>
      </c>
      <c r="K965" t="s">
        <v>266</v>
      </c>
      <c r="L965" t="s">
        <v>267</v>
      </c>
      <c r="M965">
        <v>10011</v>
      </c>
      <c r="N965" t="s">
        <v>148</v>
      </c>
      <c r="O965" t="s">
        <v>3326</v>
      </c>
      <c r="P965" t="s">
        <v>32</v>
      </c>
      <c r="Q965" t="s">
        <v>56</v>
      </c>
      <c r="R965" t="s">
        <v>3327</v>
      </c>
      <c r="S965">
        <v>384.76799999999997</v>
      </c>
      <c r="T965">
        <v>2</v>
      </c>
      <c r="U965">
        <v>0.4</v>
      </c>
      <c r="V965">
        <v>-115.43040000000002</v>
      </c>
    </row>
    <row r="966" spans="1:22" x14ac:dyDescent="0.3">
      <c r="A966">
        <v>6482</v>
      </c>
      <c r="B966" t="s">
        <v>8918</v>
      </c>
      <c r="C966">
        <v>2014</v>
      </c>
      <c r="D966" s="21">
        <v>41794</v>
      </c>
      <c r="E966" s="21">
        <v>41801</v>
      </c>
      <c r="F966" t="s">
        <v>50</v>
      </c>
      <c r="G966" t="s">
        <v>7719</v>
      </c>
      <c r="H966" t="s">
        <v>7720</v>
      </c>
      <c r="I966" t="s">
        <v>26</v>
      </c>
      <c r="J966" t="s">
        <v>27</v>
      </c>
      <c r="K966" t="s">
        <v>1352</v>
      </c>
      <c r="L966" t="s">
        <v>54</v>
      </c>
      <c r="M966">
        <v>33024</v>
      </c>
      <c r="N966" t="s">
        <v>30</v>
      </c>
      <c r="O966" t="s">
        <v>1615</v>
      </c>
      <c r="P966" t="s">
        <v>32</v>
      </c>
      <c r="Q966" t="s">
        <v>33</v>
      </c>
      <c r="R966" t="s">
        <v>1616</v>
      </c>
      <c r="S966">
        <v>241.56799999999998</v>
      </c>
      <c r="T966">
        <v>2</v>
      </c>
      <c r="U966">
        <v>0.2</v>
      </c>
      <c r="V966">
        <v>0</v>
      </c>
    </row>
    <row r="967" spans="1:22" x14ac:dyDescent="0.3">
      <c r="A967">
        <v>6475</v>
      </c>
      <c r="B967" t="s">
        <v>8917</v>
      </c>
      <c r="C967">
        <v>2011</v>
      </c>
      <c r="D967" s="21">
        <v>40558</v>
      </c>
      <c r="E967" s="21">
        <v>40559</v>
      </c>
      <c r="F967" t="s">
        <v>188</v>
      </c>
      <c r="G967" t="s">
        <v>307</v>
      </c>
      <c r="H967" t="s">
        <v>308</v>
      </c>
      <c r="I967" t="s">
        <v>41</v>
      </c>
      <c r="J967" t="s">
        <v>27</v>
      </c>
      <c r="K967" t="s">
        <v>146</v>
      </c>
      <c r="L967" t="s">
        <v>147</v>
      </c>
      <c r="M967">
        <v>19140</v>
      </c>
      <c r="N967" t="s">
        <v>148</v>
      </c>
      <c r="O967" t="s">
        <v>3608</v>
      </c>
      <c r="P967" t="s">
        <v>32</v>
      </c>
      <c r="Q967" t="s">
        <v>33</v>
      </c>
      <c r="R967" t="s">
        <v>3609</v>
      </c>
      <c r="S967">
        <v>61.96</v>
      </c>
      <c r="T967">
        <v>4</v>
      </c>
      <c r="U967">
        <v>0.5</v>
      </c>
      <c r="V967">
        <v>-53.285600000000009</v>
      </c>
    </row>
    <row r="968" spans="1:22" x14ac:dyDescent="0.3">
      <c r="A968">
        <v>6470</v>
      </c>
      <c r="B968" t="s">
        <v>8913</v>
      </c>
      <c r="C968">
        <v>2013</v>
      </c>
      <c r="D968" s="21">
        <v>41611</v>
      </c>
      <c r="E968" s="21">
        <v>41617</v>
      </c>
      <c r="F968" t="s">
        <v>50</v>
      </c>
      <c r="G968" t="s">
        <v>4100</v>
      </c>
      <c r="H968" t="s">
        <v>4101</v>
      </c>
      <c r="I968" t="s">
        <v>102</v>
      </c>
      <c r="J968" t="s">
        <v>27</v>
      </c>
      <c r="K968" t="s">
        <v>3577</v>
      </c>
      <c r="L968" t="s">
        <v>1399</v>
      </c>
      <c r="M968">
        <v>2908</v>
      </c>
      <c r="N968" t="s">
        <v>148</v>
      </c>
      <c r="O968" t="s">
        <v>1714</v>
      </c>
      <c r="P968" t="s">
        <v>32</v>
      </c>
      <c r="Q968" t="s">
        <v>65</v>
      </c>
      <c r="R968" t="s">
        <v>8143</v>
      </c>
      <c r="S968">
        <v>72.42</v>
      </c>
      <c r="T968">
        <v>6</v>
      </c>
      <c r="U968">
        <v>0</v>
      </c>
      <c r="V968">
        <v>23.898600000000002</v>
      </c>
    </row>
    <row r="969" spans="1:22" x14ac:dyDescent="0.3">
      <c r="A969">
        <v>6465</v>
      </c>
      <c r="B969" t="s">
        <v>8910</v>
      </c>
      <c r="C969">
        <v>2013</v>
      </c>
      <c r="D969" s="21">
        <v>41540</v>
      </c>
      <c r="E969" s="21">
        <v>41546</v>
      </c>
      <c r="F969" t="s">
        <v>50</v>
      </c>
      <c r="G969" t="s">
        <v>2954</v>
      </c>
      <c r="H969" t="s">
        <v>2955</v>
      </c>
      <c r="I969" t="s">
        <v>102</v>
      </c>
      <c r="J969" t="s">
        <v>27</v>
      </c>
      <c r="K969" t="s">
        <v>1473</v>
      </c>
      <c r="L969" t="s">
        <v>29</v>
      </c>
      <c r="M969">
        <v>40214</v>
      </c>
      <c r="N969" t="s">
        <v>30</v>
      </c>
      <c r="O969" t="s">
        <v>6345</v>
      </c>
      <c r="P969" t="s">
        <v>32</v>
      </c>
      <c r="Q969" t="s">
        <v>65</v>
      </c>
      <c r="R969" t="s">
        <v>6346</v>
      </c>
      <c r="S969">
        <v>13.28</v>
      </c>
      <c r="T969">
        <v>2</v>
      </c>
      <c r="U969">
        <v>0</v>
      </c>
      <c r="V969">
        <v>6.3743999999999996</v>
      </c>
    </row>
    <row r="970" spans="1:22" x14ac:dyDescent="0.3">
      <c r="A970">
        <v>6463</v>
      </c>
      <c r="B970" t="s">
        <v>8909</v>
      </c>
      <c r="C970">
        <v>2014</v>
      </c>
      <c r="D970" s="21">
        <v>41774</v>
      </c>
      <c r="E970" s="21">
        <v>41777</v>
      </c>
      <c r="F970" t="s">
        <v>188</v>
      </c>
      <c r="G970" t="s">
        <v>2672</v>
      </c>
      <c r="H970" t="s">
        <v>2673</v>
      </c>
      <c r="I970" t="s">
        <v>41</v>
      </c>
      <c r="J970" t="s">
        <v>27</v>
      </c>
      <c r="K970" t="s">
        <v>4492</v>
      </c>
      <c r="L970" t="s">
        <v>2735</v>
      </c>
      <c r="M970">
        <v>21215</v>
      </c>
      <c r="N970" t="s">
        <v>148</v>
      </c>
      <c r="O970" t="s">
        <v>6956</v>
      </c>
      <c r="P970" t="s">
        <v>32</v>
      </c>
      <c r="Q970" t="s">
        <v>36</v>
      </c>
      <c r="R970" t="s">
        <v>6957</v>
      </c>
      <c r="S970">
        <v>261.95999999999998</v>
      </c>
      <c r="T970">
        <v>2</v>
      </c>
      <c r="U970">
        <v>0</v>
      </c>
      <c r="V970">
        <v>23.576399999999978</v>
      </c>
    </row>
    <row r="971" spans="1:22" x14ac:dyDescent="0.3">
      <c r="A971">
        <v>6456</v>
      </c>
      <c r="B971" t="s">
        <v>8907</v>
      </c>
      <c r="C971">
        <v>2014</v>
      </c>
      <c r="D971" s="21">
        <v>41852</v>
      </c>
      <c r="E971" s="21">
        <v>41855</v>
      </c>
      <c r="F971" t="s">
        <v>188</v>
      </c>
      <c r="G971" t="s">
        <v>6319</v>
      </c>
      <c r="H971" t="s">
        <v>6320</v>
      </c>
      <c r="I971" t="s">
        <v>26</v>
      </c>
      <c r="J971" t="s">
        <v>27</v>
      </c>
      <c r="K971" t="s">
        <v>127</v>
      </c>
      <c r="L971" t="s">
        <v>43</v>
      </c>
      <c r="M971">
        <v>94110</v>
      </c>
      <c r="N971" t="s">
        <v>44</v>
      </c>
      <c r="O971" t="s">
        <v>4930</v>
      </c>
      <c r="P971" t="s">
        <v>32</v>
      </c>
      <c r="Q971" t="s">
        <v>65</v>
      </c>
      <c r="R971" t="s">
        <v>4931</v>
      </c>
      <c r="S971">
        <v>36.96</v>
      </c>
      <c r="T971">
        <v>7</v>
      </c>
      <c r="U971">
        <v>0</v>
      </c>
      <c r="V971">
        <v>11.457599999999998</v>
      </c>
    </row>
    <row r="972" spans="1:22" x14ac:dyDescent="0.3">
      <c r="A972">
        <v>971</v>
      </c>
      <c r="B972" t="s">
        <v>2931</v>
      </c>
      <c r="C972">
        <v>2011</v>
      </c>
      <c r="D972" s="21">
        <v>40560</v>
      </c>
      <c r="E972" s="21">
        <v>40562</v>
      </c>
      <c r="F972" t="s">
        <v>23</v>
      </c>
      <c r="G972" t="s">
        <v>951</v>
      </c>
      <c r="H972" t="s">
        <v>952</v>
      </c>
      <c r="I972" t="s">
        <v>26</v>
      </c>
      <c r="J972" t="s">
        <v>27</v>
      </c>
      <c r="K972" t="s">
        <v>146</v>
      </c>
      <c r="L972" t="s">
        <v>147</v>
      </c>
      <c r="M972">
        <v>19134</v>
      </c>
      <c r="N972" t="s">
        <v>148</v>
      </c>
      <c r="O972" t="s">
        <v>2932</v>
      </c>
      <c r="P972" t="s">
        <v>32</v>
      </c>
      <c r="Q972" t="s">
        <v>65</v>
      </c>
      <c r="R972" t="s">
        <v>2933</v>
      </c>
      <c r="S972">
        <v>127.10400000000001</v>
      </c>
      <c r="T972">
        <v>6</v>
      </c>
      <c r="U972">
        <v>0.2</v>
      </c>
      <c r="V972">
        <v>28.598399999999998</v>
      </c>
    </row>
    <row r="973" spans="1:22" x14ac:dyDescent="0.3">
      <c r="A973">
        <v>6447</v>
      </c>
      <c r="B973" t="s">
        <v>8902</v>
      </c>
      <c r="C973">
        <v>2014</v>
      </c>
      <c r="D973" s="21">
        <v>41703</v>
      </c>
      <c r="E973" s="21">
        <v>41705</v>
      </c>
      <c r="F973" t="s">
        <v>23</v>
      </c>
      <c r="G973" t="s">
        <v>4176</v>
      </c>
      <c r="H973" t="s">
        <v>4177</v>
      </c>
      <c r="I973" t="s">
        <v>102</v>
      </c>
      <c r="J973" t="s">
        <v>27</v>
      </c>
      <c r="K973" t="s">
        <v>184</v>
      </c>
      <c r="L973" t="s">
        <v>104</v>
      </c>
      <c r="M973">
        <v>77095</v>
      </c>
      <c r="N973" t="s">
        <v>105</v>
      </c>
      <c r="O973" t="s">
        <v>170</v>
      </c>
      <c r="P973" t="s">
        <v>32</v>
      </c>
      <c r="Q973" t="s">
        <v>65</v>
      </c>
      <c r="R973" t="s">
        <v>171</v>
      </c>
      <c r="S973">
        <v>103.50000000000001</v>
      </c>
      <c r="T973">
        <v>5</v>
      </c>
      <c r="U973">
        <v>0.6</v>
      </c>
      <c r="V973">
        <v>-77.625</v>
      </c>
    </row>
    <row r="974" spans="1:22" x14ac:dyDescent="0.3">
      <c r="A974">
        <v>6445</v>
      </c>
      <c r="B974" t="s">
        <v>8900</v>
      </c>
      <c r="C974">
        <v>2013</v>
      </c>
      <c r="D974" s="21">
        <v>41561</v>
      </c>
      <c r="E974" s="21">
        <v>41568</v>
      </c>
      <c r="F974" t="s">
        <v>50</v>
      </c>
      <c r="G974" t="s">
        <v>2546</v>
      </c>
      <c r="H974" t="s">
        <v>2547</v>
      </c>
      <c r="I974" t="s">
        <v>41</v>
      </c>
      <c r="J974" t="s">
        <v>27</v>
      </c>
      <c r="K974" t="s">
        <v>266</v>
      </c>
      <c r="L974" t="s">
        <v>267</v>
      </c>
      <c r="M974">
        <v>10024</v>
      </c>
      <c r="N974" t="s">
        <v>148</v>
      </c>
      <c r="O974" t="s">
        <v>3507</v>
      </c>
      <c r="P974" t="s">
        <v>32</v>
      </c>
      <c r="Q974" t="s">
        <v>65</v>
      </c>
      <c r="R974" t="s">
        <v>3508</v>
      </c>
      <c r="S974">
        <v>82.26</v>
      </c>
      <c r="T974">
        <v>3</v>
      </c>
      <c r="U974">
        <v>0</v>
      </c>
      <c r="V974">
        <v>33.726600000000005</v>
      </c>
    </row>
    <row r="975" spans="1:22" x14ac:dyDescent="0.3">
      <c r="A975">
        <v>6440</v>
      </c>
      <c r="B975" t="s">
        <v>8899</v>
      </c>
      <c r="C975">
        <v>2011</v>
      </c>
      <c r="D975" s="21">
        <v>40820</v>
      </c>
      <c r="E975" s="21">
        <v>40822</v>
      </c>
      <c r="F975" t="s">
        <v>188</v>
      </c>
      <c r="G975" t="s">
        <v>3525</v>
      </c>
      <c r="H975" t="s">
        <v>3526</v>
      </c>
      <c r="I975" t="s">
        <v>26</v>
      </c>
      <c r="J975" t="s">
        <v>27</v>
      </c>
      <c r="K975" t="s">
        <v>266</v>
      </c>
      <c r="L975" t="s">
        <v>267</v>
      </c>
      <c r="M975">
        <v>10024</v>
      </c>
      <c r="N975" t="s">
        <v>148</v>
      </c>
      <c r="O975" t="s">
        <v>6956</v>
      </c>
      <c r="P975" t="s">
        <v>32</v>
      </c>
      <c r="Q975" t="s">
        <v>36</v>
      </c>
      <c r="R975" t="s">
        <v>6957</v>
      </c>
      <c r="S975">
        <v>589.41</v>
      </c>
      <c r="T975">
        <v>5</v>
      </c>
      <c r="U975">
        <v>0.1</v>
      </c>
      <c r="V975">
        <v>-6.5490000000000492</v>
      </c>
    </row>
    <row r="976" spans="1:22" x14ac:dyDescent="0.3">
      <c r="A976">
        <v>6439</v>
      </c>
      <c r="B976" t="s">
        <v>8898</v>
      </c>
      <c r="C976">
        <v>2014</v>
      </c>
      <c r="D976" s="21">
        <v>41988</v>
      </c>
      <c r="E976" s="21">
        <v>41993</v>
      </c>
      <c r="F976" t="s">
        <v>50</v>
      </c>
      <c r="G976" t="s">
        <v>564</v>
      </c>
      <c r="H976" t="s">
        <v>565</v>
      </c>
      <c r="I976" t="s">
        <v>26</v>
      </c>
      <c r="J976" t="s">
        <v>27</v>
      </c>
      <c r="K976" t="s">
        <v>4346</v>
      </c>
      <c r="L976" t="s">
        <v>104</v>
      </c>
      <c r="M976">
        <v>75023</v>
      </c>
      <c r="N976" t="s">
        <v>105</v>
      </c>
      <c r="O976" t="s">
        <v>55</v>
      </c>
      <c r="P976" t="s">
        <v>32</v>
      </c>
      <c r="Q976" t="s">
        <v>56</v>
      </c>
      <c r="R976" t="s">
        <v>57</v>
      </c>
      <c r="S976">
        <v>974.98799999999983</v>
      </c>
      <c r="T976">
        <v>4</v>
      </c>
      <c r="U976">
        <v>0.3</v>
      </c>
      <c r="V976">
        <v>-97.49879999999996</v>
      </c>
    </row>
    <row r="977" spans="1:22" x14ac:dyDescent="0.3">
      <c r="A977">
        <v>6436</v>
      </c>
      <c r="B977" t="s">
        <v>8897</v>
      </c>
      <c r="C977">
        <v>2014</v>
      </c>
      <c r="D977" s="21">
        <v>41787</v>
      </c>
      <c r="E977" s="21">
        <v>41789</v>
      </c>
      <c r="F977" t="s">
        <v>188</v>
      </c>
      <c r="G977" t="s">
        <v>4261</v>
      </c>
      <c r="H977" t="s">
        <v>4262</v>
      </c>
      <c r="I977" t="s">
        <v>26</v>
      </c>
      <c r="J977" t="s">
        <v>27</v>
      </c>
      <c r="K977" t="s">
        <v>8414</v>
      </c>
      <c r="L977" t="s">
        <v>6260</v>
      </c>
      <c r="M977">
        <v>83201</v>
      </c>
      <c r="N977" t="s">
        <v>44</v>
      </c>
      <c r="O977" t="s">
        <v>6135</v>
      </c>
      <c r="P977" t="s">
        <v>32</v>
      </c>
      <c r="Q977" t="s">
        <v>65</v>
      </c>
      <c r="R977" t="s">
        <v>6136</v>
      </c>
      <c r="S977">
        <v>35</v>
      </c>
      <c r="T977">
        <v>4</v>
      </c>
      <c r="U977">
        <v>0</v>
      </c>
      <c r="V977">
        <v>14.700000000000003</v>
      </c>
    </row>
    <row r="978" spans="1:22" x14ac:dyDescent="0.3">
      <c r="A978">
        <v>6433</v>
      </c>
      <c r="B978" t="s">
        <v>8895</v>
      </c>
      <c r="C978">
        <v>2011</v>
      </c>
      <c r="D978" s="21">
        <v>40850</v>
      </c>
      <c r="E978" s="21">
        <v>40854</v>
      </c>
      <c r="F978" t="s">
        <v>50</v>
      </c>
      <c r="G978" t="s">
        <v>1125</v>
      </c>
      <c r="H978" t="s">
        <v>1126</v>
      </c>
      <c r="I978" t="s">
        <v>26</v>
      </c>
      <c r="J978" t="s">
        <v>27</v>
      </c>
      <c r="K978" t="s">
        <v>1521</v>
      </c>
      <c r="L978" t="s">
        <v>88</v>
      </c>
      <c r="M978">
        <v>28540</v>
      </c>
      <c r="N978" t="s">
        <v>30</v>
      </c>
      <c r="O978" t="s">
        <v>5344</v>
      </c>
      <c r="P978" t="s">
        <v>32</v>
      </c>
      <c r="Q978" t="s">
        <v>65</v>
      </c>
      <c r="R978" t="s">
        <v>5345</v>
      </c>
      <c r="S978">
        <v>410.35199999999998</v>
      </c>
      <c r="T978">
        <v>3</v>
      </c>
      <c r="U978">
        <v>0.2</v>
      </c>
      <c r="V978">
        <v>-51.29400000000004</v>
      </c>
    </row>
    <row r="979" spans="1:22" x14ac:dyDescent="0.3">
      <c r="A979">
        <v>6431</v>
      </c>
      <c r="B979" t="s">
        <v>8895</v>
      </c>
      <c r="C979">
        <v>2011</v>
      </c>
      <c r="D979" s="21">
        <v>40850</v>
      </c>
      <c r="E979" s="21">
        <v>40854</v>
      </c>
      <c r="F979" t="s">
        <v>50</v>
      </c>
      <c r="G979" t="s">
        <v>1125</v>
      </c>
      <c r="H979" t="s">
        <v>1126</v>
      </c>
      <c r="I979" t="s">
        <v>26</v>
      </c>
      <c r="J979" t="s">
        <v>27</v>
      </c>
      <c r="K979" t="s">
        <v>1521</v>
      </c>
      <c r="L979" t="s">
        <v>88</v>
      </c>
      <c r="M979">
        <v>28540</v>
      </c>
      <c r="N979" t="s">
        <v>30</v>
      </c>
      <c r="O979" t="s">
        <v>510</v>
      </c>
      <c r="P979" t="s">
        <v>32</v>
      </c>
      <c r="Q979" t="s">
        <v>56</v>
      </c>
      <c r="R979" t="s">
        <v>511</v>
      </c>
      <c r="S979">
        <v>945.03600000000006</v>
      </c>
      <c r="T979">
        <v>6</v>
      </c>
      <c r="U979">
        <v>0.4</v>
      </c>
      <c r="V979">
        <v>-299.26140000000009</v>
      </c>
    </row>
    <row r="980" spans="1:22" x14ac:dyDescent="0.3">
      <c r="A980">
        <v>6424</v>
      </c>
      <c r="B980" t="s">
        <v>8888</v>
      </c>
      <c r="C980">
        <v>2012</v>
      </c>
      <c r="D980" s="21">
        <v>41206</v>
      </c>
      <c r="E980" s="21">
        <v>41209</v>
      </c>
      <c r="F980" t="s">
        <v>188</v>
      </c>
      <c r="G980" t="s">
        <v>3083</v>
      </c>
      <c r="H980" t="s">
        <v>3084</v>
      </c>
      <c r="I980" t="s">
        <v>102</v>
      </c>
      <c r="J980" t="s">
        <v>27</v>
      </c>
      <c r="K980" t="s">
        <v>3199</v>
      </c>
      <c r="L980" t="s">
        <v>43</v>
      </c>
      <c r="M980">
        <v>94601</v>
      </c>
      <c r="N980" t="s">
        <v>44</v>
      </c>
      <c r="O980" t="s">
        <v>1445</v>
      </c>
      <c r="P980" t="s">
        <v>32</v>
      </c>
      <c r="Q980" t="s">
        <v>36</v>
      </c>
      <c r="R980" t="s">
        <v>1446</v>
      </c>
      <c r="S980">
        <v>454.27200000000005</v>
      </c>
      <c r="T980">
        <v>8</v>
      </c>
      <c r="U980">
        <v>0.2</v>
      </c>
      <c r="V980">
        <v>-73.819200000000052</v>
      </c>
    </row>
    <row r="981" spans="1:22" x14ac:dyDescent="0.3">
      <c r="A981">
        <v>6420</v>
      </c>
      <c r="B981" t="s">
        <v>8886</v>
      </c>
      <c r="C981">
        <v>2013</v>
      </c>
      <c r="D981" s="21">
        <v>41579</v>
      </c>
      <c r="E981" s="21">
        <v>41584</v>
      </c>
      <c r="F981" t="s">
        <v>50</v>
      </c>
      <c r="G981" t="s">
        <v>2507</v>
      </c>
      <c r="H981" t="s">
        <v>2508</v>
      </c>
      <c r="I981" t="s">
        <v>41</v>
      </c>
      <c r="J981" t="s">
        <v>27</v>
      </c>
      <c r="K981" t="s">
        <v>4548</v>
      </c>
      <c r="L981" t="s">
        <v>649</v>
      </c>
      <c r="M981">
        <v>74133</v>
      </c>
      <c r="N981" t="s">
        <v>105</v>
      </c>
      <c r="O981" t="s">
        <v>5123</v>
      </c>
      <c r="P981" t="s">
        <v>32</v>
      </c>
      <c r="Q981" t="s">
        <v>36</v>
      </c>
      <c r="R981" t="s">
        <v>5124</v>
      </c>
      <c r="S981">
        <v>368.96999999999997</v>
      </c>
      <c r="T981">
        <v>3</v>
      </c>
      <c r="U981">
        <v>0</v>
      </c>
      <c r="V981">
        <v>81.173400000000001</v>
      </c>
    </row>
    <row r="982" spans="1:22" x14ac:dyDescent="0.3">
      <c r="A982">
        <v>981</v>
      </c>
      <c r="B982" t="s">
        <v>2945</v>
      </c>
      <c r="C982">
        <v>2013</v>
      </c>
      <c r="D982" s="21">
        <v>41551</v>
      </c>
      <c r="E982" s="21">
        <v>41556</v>
      </c>
      <c r="F982" t="s">
        <v>50</v>
      </c>
      <c r="G982" t="s">
        <v>152</v>
      </c>
      <c r="H982" t="s">
        <v>153</v>
      </c>
      <c r="I982" t="s">
        <v>26</v>
      </c>
      <c r="J982" t="s">
        <v>27</v>
      </c>
      <c r="K982" t="s">
        <v>266</v>
      </c>
      <c r="L982" t="s">
        <v>267</v>
      </c>
      <c r="M982">
        <v>10035</v>
      </c>
      <c r="N982" t="s">
        <v>148</v>
      </c>
      <c r="O982" t="s">
        <v>2481</v>
      </c>
      <c r="P982" t="s">
        <v>32</v>
      </c>
      <c r="Q982" t="s">
        <v>36</v>
      </c>
      <c r="R982" t="s">
        <v>2482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x14ac:dyDescent="0.3">
      <c r="A983">
        <v>6408</v>
      </c>
      <c r="B983" t="s">
        <v>8879</v>
      </c>
      <c r="C983">
        <v>2014</v>
      </c>
      <c r="D983" s="21">
        <v>41774</v>
      </c>
      <c r="E983" s="21">
        <v>41775</v>
      </c>
      <c r="F983" t="s">
        <v>188</v>
      </c>
      <c r="G983" t="s">
        <v>1878</v>
      </c>
      <c r="H983" t="s">
        <v>1879</v>
      </c>
      <c r="I983" t="s">
        <v>26</v>
      </c>
      <c r="J983" t="s">
        <v>27</v>
      </c>
      <c r="K983" t="s">
        <v>184</v>
      </c>
      <c r="L983" t="s">
        <v>104</v>
      </c>
      <c r="M983">
        <v>77041</v>
      </c>
      <c r="N983" t="s">
        <v>105</v>
      </c>
      <c r="O983" t="s">
        <v>4768</v>
      </c>
      <c r="P983" t="s">
        <v>32</v>
      </c>
      <c r="Q983" t="s">
        <v>36</v>
      </c>
      <c r="R983" t="s">
        <v>4769</v>
      </c>
      <c r="S983">
        <v>899.43</v>
      </c>
      <c r="T983">
        <v>5</v>
      </c>
      <c r="U983">
        <v>0.3</v>
      </c>
      <c r="V983">
        <v>-12.84900000000016</v>
      </c>
    </row>
    <row r="984" spans="1:22" x14ac:dyDescent="0.3">
      <c r="A984">
        <v>6406</v>
      </c>
      <c r="B984" t="s">
        <v>8878</v>
      </c>
      <c r="C984">
        <v>2014</v>
      </c>
      <c r="D984" s="21">
        <v>41883</v>
      </c>
      <c r="E984" s="21">
        <v>41885</v>
      </c>
      <c r="F984" t="s">
        <v>23</v>
      </c>
      <c r="G984" t="s">
        <v>2546</v>
      </c>
      <c r="H984" t="s">
        <v>2547</v>
      </c>
      <c r="I984" t="s">
        <v>41</v>
      </c>
      <c r="J984" t="s">
        <v>27</v>
      </c>
      <c r="K984" t="s">
        <v>4676</v>
      </c>
      <c r="L984" t="s">
        <v>96</v>
      </c>
      <c r="M984">
        <v>99207</v>
      </c>
      <c r="N984" t="s">
        <v>44</v>
      </c>
      <c r="O984" t="s">
        <v>1588</v>
      </c>
      <c r="P984" t="s">
        <v>32</v>
      </c>
      <c r="Q984" t="s">
        <v>36</v>
      </c>
      <c r="R984" t="s">
        <v>1589</v>
      </c>
      <c r="S984">
        <v>569.5680000000001</v>
      </c>
      <c r="T984">
        <v>2</v>
      </c>
      <c r="U984">
        <v>0.2</v>
      </c>
      <c r="V984">
        <v>7.119599999999906</v>
      </c>
    </row>
    <row r="985" spans="1:22" x14ac:dyDescent="0.3">
      <c r="A985">
        <v>984</v>
      </c>
      <c r="B985" t="s">
        <v>2946</v>
      </c>
      <c r="C985">
        <v>2011</v>
      </c>
      <c r="D985" s="21">
        <v>40858</v>
      </c>
      <c r="E985" s="21">
        <v>40861</v>
      </c>
      <c r="F985" t="s">
        <v>23</v>
      </c>
      <c r="G985" t="s">
        <v>2947</v>
      </c>
      <c r="H985" t="s">
        <v>2948</v>
      </c>
      <c r="I985" t="s">
        <v>26</v>
      </c>
      <c r="J985" t="s">
        <v>27</v>
      </c>
      <c r="K985" t="s">
        <v>1473</v>
      </c>
      <c r="L985" t="s">
        <v>457</v>
      </c>
      <c r="M985">
        <v>80027</v>
      </c>
      <c r="N985" t="s">
        <v>44</v>
      </c>
      <c r="O985" t="s">
        <v>2580</v>
      </c>
      <c r="P985" t="s">
        <v>32</v>
      </c>
      <c r="Q985" t="s">
        <v>36</v>
      </c>
      <c r="R985" t="s">
        <v>2581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x14ac:dyDescent="0.3">
      <c r="A986">
        <v>6404</v>
      </c>
      <c r="B986" t="s">
        <v>8876</v>
      </c>
      <c r="C986">
        <v>2014</v>
      </c>
      <c r="D986" s="21">
        <v>41790</v>
      </c>
      <c r="E986" s="21">
        <v>41791</v>
      </c>
      <c r="F986" t="s">
        <v>188</v>
      </c>
      <c r="G986" t="s">
        <v>1969</v>
      </c>
      <c r="H986" t="s">
        <v>1970</v>
      </c>
      <c r="I986" t="s">
        <v>26</v>
      </c>
      <c r="J986" t="s">
        <v>27</v>
      </c>
      <c r="K986" t="s">
        <v>4268</v>
      </c>
      <c r="L986" t="s">
        <v>736</v>
      </c>
      <c r="M986">
        <v>70506</v>
      </c>
      <c r="N986" t="s">
        <v>30</v>
      </c>
      <c r="O986" t="s">
        <v>6826</v>
      </c>
      <c r="P986" t="s">
        <v>32</v>
      </c>
      <c r="Q986" t="s">
        <v>65</v>
      </c>
      <c r="R986" t="s">
        <v>6827</v>
      </c>
      <c r="S986">
        <v>8.01</v>
      </c>
      <c r="T986">
        <v>3</v>
      </c>
      <c r="U986">
        <v>0</v>
      </c>
      <c r="V986">
        <v>3.0438000000000001</v>
      </c>
    </row>
    <row r="987" spans="1:22" x14ac:dyDescent="0.3">
      <c r="A987">
        <v>6402</v>
      </c>
      <c r="B987" t="s">
        <v>8876</v>
      </c>
      <c r="C987">
        <v>2014</v>
      </c>
      <c r="D987" s="21">
        <v>41790</v>
      </c>
      <c r="E987" s="21">
        <v>41791</v>
      </c>
      <c r="F987" t="s">
        <v>188</v>
      </c>
      <c r="G987" t="s">
        <v>1969</v>
      </c>
      <c r="H987" t="s">
        <v>1970</v>
      </c>
      <c r="I987" t="s">
        <v>26</v>
      </c>
      <c r="J987" t="s">
        <v>27</v>
      </c>
      <c r="K987" t="s">
        <v>4268</v>
      </c>
      <c r="L987" t="s">
        <v>736</v>
      </c>
      <c r="M987">
        <v>70506</v>
      </c>
      <c r="N987" t="s">
        <v>30</v>
      </c>
      <c r="O987" t="s">
        <v>4472</v>
      </c>
      <c r="P987" t="s">
        <v>32</v>
      </c>
      <c r="Q987" t="s">
        <v>33</v>
      </c>
      <c r="R987" t="s">
        <v>4473</v>
      </c>
      <c r="S987">
        <v>241.96</v>
      </c>
      <c r="T987">
        <v>2</v>
      </c>
      <c r="U987">
        <v>0</v>
      </c>
      <c r="V987">
        <v>33.874400000000009</v>
      </c>
    </row>
    <row r="988" spans="1:22" x14ac:dyDescent="0.3">
      <c r="A988">
        <v>6395</v>
      </c>
      <c r="B988" t="s">
        <v>8871</v>
      </c>
      <c r="C988">
        <v>2013</v>
      </c>
      <c r="D988" s="21">
        <v>41623</v>
      </c>
      <c r="E988" s="21">
        <v>41628</v>
      </c>
      <c r="F988" t="s">
        <v>50</v>
      </c>
      <c r="G988" t="s">
        <v>111</v>
      </c>
      <c r="H988" t="s">
        <v>112</v>
      </c>
      <c r="I988" t="s">
        <v>26</v>
      </c>
      <c r="J988" t="s">
        <v>27</v>
      </c>
      <c r="K988" t="s">
        <v>266</v>
      </c>
      <c r="L988" t="s">
        <v>267</v>
      </c>
      <c r="M988">
        <v>10011</v>
      </c>
      <c r="N988" t="s">
        <v>148</v>
      </c>
      <c r="O988" t="s">
        <v>4256</v>
      </c>
      <c r="P988" t="s">
        <v>32</v>
      </c>
      <c r="Q988" t="s">
        <v>65</v>
      </c>
      <c r="R988" t="s">
        <v>4257</v>
      </c>
      <c r="S988">
        <v>396.92</v>
      </c>
      <c r="T988">
        <v>4</v>
      </c>
      <c r="U988">
        <v>0</v>
      </c>
      <c r="V988">
        <v>198.46</v>
      </c>
    </row>
    <row r="989" spans="1:22" x14ac:dyDescent="0.3">
      <c r="A989">
        <v>6382</v>
      </c>
      <c r="B989" t="s">
        <v>8867</v>
      </c>
      <c r="C989">
        <v>2013</v>
      </c>
      <c r="D989" s="21">
        <v>41363</v>
      </c>
      <c r="E989" s="21">
        <v>41367</v>
      </c>
      <c r="F989" t="s">
        <v>50</v>
      </c>
      <c r="G989" t="s">
        <v>1553</v>
      </c>
      <c r="H989" t="s">
        <v>1554</v>
      </c>
      <c r="I989" t="s">
        <v>26</v>
      </c>
      <c r="J989" t="s">
        <v>27</v>
      </c>
      <c r="K989" t="s">
        <v>318</v>
      </c>
      <c r="L989" t="s">
        <v>498</v>
      </c>
      <c r="M989">
        <v>45503</v>
      </c>
      <c r="N989" t="s">
        <v>148</v>
      </c>
      <c r="O989" t="s">
        <v>2232</v>
      </c>
      <c r="P989" t="s">
        <v>32</v>
      </c>
      <c r="Q989" t="s">
        <v>33</v>
      </c>
      <c r="R989" t="s">
        <v>2233</v>
      </c>
      <c r="S989">
        <v>299.97499999999997</v>
      </c>
      <c r="T989">
        <v>5</v>
      </c>
      <c r="U989">
        <v>0.5</v>
      </c>
      <c r="V989">
        <v>-167.98600000000002</v>
      </c>
    </row>
    <row r="990" spans="1:22" x14ac:dyDescent="0.3">
      <c r="A990">
        <v>989</v>
      </c>
      <c r="B990" t="s">
        <v>2965</v>
      </c>
      <c r="C990">
        <v>2014</v>
      </c>
      <c r="D990" s="21">
        <v>41781</v>
      </c>
      <c r="E990" s="21">
        <v>41786</v>
      </c>
      <c r="F990" t="s">
        <v>50</v>
      </c>
      <c r="G990" t="s">
        <v>1648</v>
      </c>
      <c r="H990" t="s">
        <v>1649</v>
      </c>
      <c r="I990" t="s">
        <v>41</v>
      </c>
      <c r="J990" t="s">
        <v>27</v>
      </c>
      <c r="K990" t="s">
        <v>1560</v>
      </c>
      <c r="L990" t="s">
        <v>267</v>
      </c>
      <c r="M990">
        <v>13021</v>
      </c>
      <c r="N990" t="s">
        <v>148</v>
      </c>
      <c r="O990" t="s">
        <v>2238</v>
      </c>
      <c r="P990" t="s">
        <v>32</v>
      </c>
      <c r="Q990" t="s">
        <v>65</v>
      </c>
      <c r="R990" t="s">
        <v>2239</v>
      </c>
      <c r="S990">
        <v>520.05000000000007</v>
      </c>
      <c r="T990">
        <v>5</v>
      </c>
      <c r="U990">
        <v>0</v>
      </c>
      <c r="V990">
        <v>72.807000000000031</v>
      </c>
    </row>
    <row r="991" spans="1:22" x14ac:dyDescent="0.3">
      <c r="A991">
        <v>6378</v>
      </c>
      <c r="B991" t="s">
        <v>8864</v>
      </c>
      <c r="C991">
        <v>2013</v>
      </c>
      <c r="D991" s="21">
        <v>41624</v>
      </c>
      <c r="E991" s="21">
        <v>41631</v>
      </c>
      <c r="F991" t="s">
        <v>50</v>
      </c>
      <c r="G991" t="s">
        <v>4674</v>
      </c>
      <c r="H991" t="s">
        <v>4675</v>
      </c>
      <c r="I991" t="s">
        <v>26</v>
      </c>
      <c r="J991" t="s">
        <v>27</v>
      </c>
      <c r="K991" t="s">
        <v>42</v>
      </c>
      <c r="L991" t="s">
        <v>43</v>
      </c>
      <c r="M991">
        <v>90004</v>
      </c>
      <c r="N991" t="s">
        <v>44</v>
      </c>
      <c r="O991" t="s">
        <v>5061</v>
      </c>
      <c r="P991" t="s">
        <v>32</v>
      </c>
      <c r="Q991" t="s">
        <v>65</v>
      </c>
      <c r="R991" t="s">
        <v>5062</v>
      </c>
      <c r="S991">
        <v>14.76</v>
      </c>
      <c r="T991">
        <v>2</v>
      </c>
      <c r="U991">
        <v>0</v>
      </c>
      <c r="V991">
        <v>4.2803999999999984</v>
      </c>
    </row>
    <row r="992" spans="1:22" x14ac:dyDescent="0.3">
      <c r="A992">
        <v>991</v>
      </c>
      <c r="B992" t="s">
        <v>2968</v>
      </c>
      <c r="C992">
        <v>2012</v>
      </c>
      <c r="D992" s="21">
        <v>40997</v>
      </c>
      <c r="E992" s="21">
        <v>40999</v>
      </c>
      <c r="F992" t="s">
        <v>23</v>
      </c>
      <c r="G992" t="s">
        <v>2969</v>
      </c>
      <c r="H992" t="s">
        <v>2970</v>
      </c>
      <c r="I992" t="s">
        <v>102</v>
      </c>
      <c r="J992" t="s">
        <v>27</v>
      </c>
      <c r="K992" t="s">
        <v>1521</v>
      </c>
      <c r="L992" t="s">
        <v>54</v>
      </c>
      <c r="M992">
        <v>32216</v>
      </c>
      <c r="N992" t="s">
        <v>30</v>
      </c>
      <c r="O992" t="s">
        <v>1136</v>
      </c>
      <c r="P992" t="s">
        <v>32</v>
      </c>
      <c r="Q992" t="s">
        <v>36</v>
      </c>
      <c r="R992" t="s">
        <v>1137</v>
      </c>
      <c r="S992">
        <v>1166.92</v>
      </c>
      <c r="T992">
        <v>5</v>
      </c>
      <c r="U992">
        <v>0.2</v>
      </c>
      <c r="V992">
        <v>131.27849999999995</v>
      </c>
    </row>
    <row r="993" spans="1:22" x14ac:dyDescent="0.3">
      <c r="A993">
        <v>6375</v>
      </c>
      <c r="B993" t="s">
        <v>8862</v>
      </c>
      <c r="C993">
        <v>2011</v>
      </c>
      <c r="D993" s="21">
        <v>40662</v>
      </c>
      <c r="E993" s="21">
        <v>40666</v>
      </c>
      <c r="F993" t="s">
        <v>50</v>
      </c>
      <c r="G993" t="s">
        <v>1345</v>
      </c>
      <c r="H993" t="s">
        <v>1346</v>
      </c>
      <c r="I993" t="s">
        <v>41</v>
      </c>
      <c r="J993" t="s">
        <v>27</v>
      </c>
      <c r="K993" t="s">
        <v>334</v>
      </c>
      <c r="L993" t="s">
        <v>335</v>
      </c>
      <c r="M993">
        <v>38109</v>
      </c>
      <c r="N993" t="s">
        <v>30</v>
      </c>
      <c r="O993" t="s">
        <v>2555</v>
      </c>
      <c r="P993" t="s">
        <v>32</v>
      </c>
      <c r="Q993" t="s">
        <v>36</v>
      </c>
      <c r="R993" t="s">
        <v>2556</v>
      </c>
      <c r="S993">
        <v>561.58400000000006</v>
      </c>
      <c r="T993">
        <v>2</v>
      </c>
      <c r="U993">
        <v>0.2</v>
      </c>
      <c r="V993">
        <v>70.197999999999922</v>
      </c>
    </row>
    <row r="994" spans="1:22" x14ac:dyDescent="0.3">
      <c r="A994">
        <v>6372</v>
      </c>
      <c r="B994" t="s">
        <v>8861</v>
      </c>
      <c r="C994">
        <v>2014</v>
      </c>
      <c r="D994" s="21">
        <v>41916</v>
      </c>
      <c r="E994" s="21">
        <v>41918</v>
      </c>
      <c r="F994" t="s">
        <v>23</v>
      </c>
      <c r="G994" t="s">
        <v>2130</v>
      </c>
      <c r="H994" t="s">
        <v>2131</v>
      </c>
      <c r="I994" t="s">
        <v>102</v>
      </c>
      <c r="J994" t="s">
        <v>27</v>
      </c>
      <c r="K994" t="s">
        <v>266</v>
      </c>
      <c r="L994" t="s">
        <v>267</v>
      </c>
      <c r="M994">
        <v>10009</v>
      </c>
      <c r="N994" t="s">
        <v>148</v>
      </c>
      <c r="O994" t="s">
        <v>483</v>
      </c>
      <c r="P994" t="s">
        <v>32</v>
      </c>
      <c r="Q994" t="s">
        <v>65</v>
      </c>
      <c r="R994" t="s">
        <v>484</v>
      </c>
      <c r="S994">
        <v>83.92</v>
      </c>
      <c r="T994">
        <v>4</v>
      </c>
      <c r="U994">
        <v>0</v>
      </c>
      <c r="V994">
        <v>21.819200000000002</v>
      </c>
    </row>
    <row r="995" spans="1:22" x14ac:dyDescent="0.3">
      <c r="A995">
        <v>6371</v>
      </c>
      <c r="B995" t="s">
        <v>8860</v>
      </c>
      <c r="C995">
        <v>2013</v>
      </c>
      <c r="D995" s="21">
        <v>41600</v>
      </c>
      <c r="E995" s="21">
        <v>41600</v>
      </c>
      <c r="F995" t="s">
        <v>1290</v>
      </c>
      <c r="G995" t="s">
        <v>3787</v>
      </c>
      <c r="H995" t="s">
        <v>3788</v>
      </c>
      <c r="I995" t="s">
        <v>102</v>
      </c>
      <c r="J995" t="s">
        <v>27</v>
      </c>
      <c r="K995" t="s">
        <v>266</v>
      </c>
      <c r="L995" t="s">
        <v>267</v>
      </c>
      <c r="M995">
        <v>10009</v>
      </c>
      <c r="N995" t="s">
        <v>148</v>
      </c>
      <c r="O995" t="s">
        <v>6577</v>
      </c>
      <c r="P995" t="s">
        <v>32</v>
      </c>
      <c r="Q995" t="s">
        <v>33</v>
      </c>
      <c r="R995" t="s">
        <v>6578</v>
      </c>
      <c r="S995">
        <v>113.56800000000001</v>
      </c>
      <c r="T995">
        <v>2</v>
      </c>
      <c r="U995">
        <v>0.2</v>
      </c>
      <c r="V995">
        <v>12.776399999999988</v>
      </c>
    </row>
    <row r="996" spans="1:22" x14ac:dyDescent="0.3">
      <c r="A996">
        <v>6370</v>
      </c>
      <c r="B996" t="s">
        <v>8859</v>
      </c>
      <c r="C996">
        <v>2013</v>
      </c>
      <c r="D996" s="21">
        <v>41551</v>
      </c>
      <c r="E996" s="21">
        <v>41555</v>
      </c>
      <c r="F996" t="s">
        <v>50</v>
      </c>
      <c r="G996" t="s">
        <v>7263</v>
      </c>
      <c r="H996" t="s">
        <v>7264</v>
      </c>
      <c r="I996" t="s">
        <v>41</v>
      </c>
      <c r="J996" t="s">
        <v>27</v>
      </c>
      <c r="K996" t="s">
        <v>758</v>
      </c>
      <c r="L996" t="s">
        <v>104</v>
      </c>
      <c r="M996">
        <v>75051</v>
      </c>
      <c r="N996" t="s">
        <v>105</v>
      </c>
      <c r="O996" t="s">
        <v>1138</v>
      </c>
      <c r="P996" t="s">
        <v>32</v>
      </c>
      <c r="Q996" t="s">
        <v>65</v>
      </c>
      <c r="R996" t="s">
        <v>1139</v>
      </c>
      <c r="S996">
        <v>38.08</v>
      </c>
      <c r="T996">
        <v>5</v>
      </c>
      <c r="U996">
        <v>0.6</v>
      </c>
      <c r="V996">
        <v>-29.512000000000008</v>
      </c>
    </row>
    <row r="997" spans="1:22" x14ac:dyDescent="0.3">
      <c r="A997">
        <v>6351</v>
      </c>
      <c r="B997" t="s">
        <v>8843</v>
      </c>
      <c r="C997">
        <v>2014</v>
      </c>
      <c r="D997" s="21">
        <v>41886</v>
      </c>
      <c r="E997" s="21">
        <v>41891</v>
      </c>
      <c r="F997" t="s">
        <v>50</v>
      </c>
      <c r="G997" t="s">
        <v>1308</v>
      </c>
      <c r="H997" t="s">
        <v>1309</v>
      </c>
      <c r="I997" t="s">
        <v>26</v>
      </c>
      <c r="J997" t="s">
        <v>27</v>
      </c>
      <c r="K997" t="s">
        <v>815</v>
      </c>
      <c r="L997" t="s">
        <v>104</v>
      </c>
      <c r="M997">
        <v>75217</v>
      </c>
      <c r="N997" t="s">
        <v>105</v>
      </c>
      <c r="O997" t="s">
        <v>3120</v>
      </c>
      <c r="P997" t="s">
        <v>32</v>
      </c>
      <c r="Q997" t="s">
        <v>65</v>
      </c>
      <c r="R997" t="s">
        <v>3121</v>
      </c>
      <c r="S997">
        <v>108.40000000000002</v>
      </c>
      <c r="T997">
        <v>5</v>
      </c>
      <c r="U997">
        <v>0.6</v>
      </c>
      <c r="V997">
        <v>-105.69000000000003</v>
      </c>
    </row>
    <row r="998" spans="1:22" x14ac:dyDescent="0.3">
      <c r="A998">
        <v>6340</v>
      </c>
      <c r="B998" t="s">
        <v>8838</v>
      </c>
      <c r="C998">
        <v>2014</v>
      </c>
      <c r="D998" s="21">
        <v>41918</v>
      </c>
      <c r="E998" s="21">
        <v>41922</v>
      </c>
      <c r="F998" t="s">
        <v>50</v>
      </c>
      <c r="G998" t="s">
        <v>4002</v>
      </c>
      <c r="H998" t="s">
        <v>4003</v>
      </c>
      <c r="I998" t="s">
        <v>41</v>
      </c>
      <c r="J998" t="s">
        <v>27</v>
      </c>
      <c r="K998" t="s">
        <v>266</v>
      </c>
      <c r="L998" t="s">
        <v>267</v>
      </c>
      <c r="M998">
        <v>10035</v>
      </c>
      <c r="N998" t="s">
        <v>148</v>
      </c>
      <c r="O998" t="s">
        <v>3186</v>
      </c>
      <c r="P998" t="s">
        <v>32</v>
      </c>
      <c r="Q998" t="s">
        <v>36</v>
      </c>
      <c r="R998" t="s">
        <v>3187</v>
      </c>
      <c r="S998">
        <v>221.38200000000001</v>
      </c>
      <c r="T998">
        <v>2</v>
      </c>
      <c r="U998">
        <v>0.1</v>
      </c>
      <c r="V998">
        <v>2.4597999999999871</v>
      </c>
    </row>
    <row r="999" spans="1:22" x14ac:dyDescent="0.3">
      <c r="A999">
        <v>6337</v>
      </c>
      <c r="B999" t="s">
        <v>8837</v>
      </c>
      <c r="C999">
        <v>2013</v>
      </c>
      <c r="D999" s="21">
        <v>41517</v>
      </c>
      <c r="E999" s="21">
        <v>41524</v>
      </c>
      <c r="F999" t="s">
        <v>50</v>
      </c>
      <c r="G999" t="s">
        <v>6472</v>
      </c>
      <c r="H999" t="s">
        <v>6473</v>
      </c>
      <c r="I999" t="s">
        <v>26</v>
      </c>
      <c r="J999" t="s">
        <v>27</v>
      </c>
      <c r="K999" t="s">
        <v>42</v>
      </c>
      <c r="L999" t="s">
        <v>43</v>
      </c>
      <c r="M999">
        <v>90008</v>
      </c>
      <c r="N999" t="s">
        <v>44</v>
      </c>
      <c r="O999" t="s">
        <v>6567</v>
      </c>
      <c r="P999" t="s">
        <v>32</v>
      </c>
      <c r="Q999" t="s">
        <v>65</v>
      </c>
      <c r="R999" t="s">
        <v>6568</v>
      </c>
      <c r="S999">
        <v>47.04</v>
      </c>
      <c r="T999">
        <v>4</v>
      </c>
      <c r="U999">
        <v>0</v>
      </c>
      <c r="V999">
        <v>15.993599999999997</v>
      </c>
    </row>
    <row r="1000" spans="1:22" x14ac:dyDescent="0.3">
      <c r="A1000">
        <v>999</v>
      </c>
      <c r="B1000" t="s">
        <v>2982</v>
      </c>
      <c r="C1000">
        <v>2012</v>
      </c>
      <c r="D1000" s="21">
        <v>41210</v>
      </c>
      <c r="E1000" s="21">
        <v>41216</v>
      </c>
      <c r="F1000" t="s">
        <v>50</v>
      </c>
      <c r="G1000" t="s">
        <v>2983</v>
      </c>
      <c r="H1000" t="s">
        <v>2984</v>
      </c>
      <c r="I1000" t="s">
        <v>26</v>
      </c>
      <c r="J1000" t="s">
        <v>27</v>
      </c>
      <c r="K1000" t="s">
        <v>28</v>
      </c>
      <c r="L1000" t="s">
        <v>29</v>
      </c>
      <c r="M1000">
        <v>42420</v>
      </c>
      <c r="N1000" t="s">
        <v>30</v>
      </c>
      <c r="O1000" t="s">
        <v>2989</v>
      </c>
      <c r="P1000" t="s">
        <v>32</v>
      </c>
      <c r="Q1000" t="s">
        <v>65</v>
      </c>
      <c r="R1000" t="s">
        <v>2990</v>
      </c>
      <c r="S1000">
        <v>24.1</v>
      </c>
      <c r="T1000">
        <v>5</v>
      </c>
      <c r="U1000">
        <v>0</v>
      </c>
      <c r="V1000">
        <v>9.1580000000000013</v>
      </c>
    </row>
    <row r="1001" spans="1:22" x14ac:dyDescent="0.3">
      <c r="A1001">
        <v>1000</v>
      </c>
      <c r="B1001" t="s">
        <v>2982</v>
      </c>
      <c r="C1001">
        <v>2012</v>
      </c>
      <c r="D1001" s="21">
        <v>41210</v>
      </c>
      <c r="E1001" s="21">
        <v>41216</v>
      </c>
      <c r="F1001" t="s">
        <v>50</v>
      </c>
      <c r="G1001" t="s">
        <v>2983</v>
      </c>
      <c r="H1001" t="s">
        <v>2984</v>
      </c>
      <c r="I1001" t="s">
        <v>26</v>
      </c>
      <c r="J1001" t="s">
        <v>27</v>
      </c>
      <c r="K1001" t="s">
        <v>28</v>
      </c>
      <c r="L1001" t="s">
        <v>29</v>
      </c>
      <c r="M1001">
        <v>42420</v>
      </c>
      <c r="N1001" t="s">
        <v>30</v>
      </c>
      <c r="O1001" t="s">
        <v>1134</v>
      </c>
      <c r="P1001" t="s">
        <v>32</v>
      </c>
      <c r="Q1001" t="s">
        <v>65</v>
      </c>
      <c r="R1001" t="s">
        <v>1135</v>
      </c>
      <c r="S1001">
        <v>33.11</v>
      </c>
      <c r="T1001">
        <v>7</v>
      </c>
      <c r="U1001">
        <v>0</v>
      </c>
      <c r="V1001">
        <v>12.912900000000004</v>
      </c>
    </row>
    <row r="1002" spans="1:22" x14ac:dyDescent="0.3">
      <c r="A1002">
        <v>6333</v>
      </c>
      <c r="B1002" t="s">
        <v>8835</v>
      </c>
      <c r="C1002">
        <v>2011</v>
      </c>
      <c r="D1002" s="21">
        <v>40564</v>
      </c>
      <c r="E1002" s="21">
        <v>40570</v>
      </c>
      <c r="F1002" t="s">
        <v>50</v>
      </c>
      <c r="G1002" t="s">
        <v>1655</v>
      </c>
      <c r="H1002" t="s">
        <v>1656</v>
      </c>
      <c r="I1002" t="s">
        <v>26</v>
      </c>
      <c r="J1002" t="s">
        <v>27</v>
      </c>
      <c r="K1002" t="s">
        <v>237</v>
      </c>
      <c r="L1002" t="s">
        <v>238</v>
      </c>
      <c r="M1002">
        <v>48185</v>
      </c>
      <c r="N1002" t="s">
        <v>105</v>
      </c>
      <c r="O1002" t="s">
        <v>3406</v>
      </c>
      <c r="P1002" t="s">
        <v>32</v>
      </c>
      <c r="Q1002" t="s">
        <v>65</v>
      </c>
      <c r="R1002" t="s">
        <v>3407</v>
      </c>
      <c r="S1002">
        <v>14.73</v>
      </c>
      <c r="T1002">
        <v>3</v>
      </c>
      <c r="U1002">
        <v>0</v>
      </c>
      <c r="V1002">
        <v>4.8608999999999991</v>
      </c>
    </row>
    <row r="1003" spans="1:22" x14ac:dyDescent="0.3">
      <c r="A1003">
        <v>6328</v>
      </c>
      <c r="B1003" t="s">
        <v>8835</v>
      </c>
      <c r="C1003">
        <v>2011</v>
      </c>
      <c r="D1003" s="21">
        <v>40564</v>
      </c>
      <c r="E1003" s="21">
        <v>40570</v>
      </c>
      <c r="F1003" t="s">
        <v>50</v>
      </c>
      <c r="G1003" t="s">
        <v>1655</v>
      </c>
      <c r="H1003" t="s">
        <v>1656</v>
      </c>
      <c r="I1003" t="s">
        <v>26</v>
      </c>
      <c r="J1003" t="s">
        <v>27</v>
      </c>
      <c r="K1003" t="s">
        <v>237</v>
      </c>
      <c r="L1003" t="s">
        <v>238</v>
      </c>
      <c r="M1003">
        <v>48185</v>
      </c>
      <c r="N1003" t="s">
        <v>105</v>
      </c>
      <c r="O1003" t="s">
        <v>1086</v>
      </c>
      <c r="P1003" t="s">
        <v>32</v>
      </c>
      <c r="Q1003" t="s">
        <v>65</v>
      </c>
      <c r="R1003" t="s">
        <v>1087</v>
      </c>
      <c r="S1003">
        <v>272.94</v>
      </c>
      <c r="T1003">
        <v>3</v>
      </c>
      <c r="U1003">
        <v>0</v>
      </c>
      <c r="V1003">
        <v>30.023400000000009</v>
      </c>
    </row>
    <row r="1004" spans="1:22" x14ac:dyDescent="0.3">
      <c r="A1004">
        <v>1003</v>
      </c>
      <c r="B1004" t="s">
        <v>2992</v>
      </c>
      <c r="C1004">
        <v>2012</v>
      </c>
      <c r="D1004" s="21">
        <v>41121</v>
      </c>
      <c r="E1004" s="21">
        <v>41121</v>
      </c>
      <c r="F1004" t="s">
        <v>1290</v>
      </c>
      <c r="G1004" t="s">
        <v>2495</v>
      </c>
      <c r="H1004" t="s">
        <v>2496</v>
      </c>
      <c r="I1004" t="s">
        <v>26</v>
      </c>
      <c r="J1004" t="s">
        <v>27</v>
      </c>
      <c r="K1004" t="s">
        <v>266</v>
      </c>
      <c r="L1004" t="s">
        <v>267</v>
      </c>
      <c r="M1004">
        <v>10024</v>
      </c>
      <c r="N1004" t="s">
        <v>148</v>
      </c>
      <c r="O1004" t="s">
        <v>1051</v>
      </c>
      <c r="P1004" t="s">
        <v>32</v>
      </c>
      <c r="Q1004" t="s">
        <v>56</v>
      </c>
      <c r="R1004" t="s">
        <v>1052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">
      <c r="A1005">
        <v>6312</v>
      </c>
      <c r="B1005" t="s">
        <v>8825</v>
      </c>
      <c r="C1005">
        <v>2011</v>
      </c>
      <c r="D1005" s="21">
        <v>40797</v>
      </c>
      <c r="E1005" s="21">
        <v>40802</v>
      </c>
      <c r="F1005" t="s">
        <v>50</v>
      </c>
      <c r="G1005" t="s">
        <v>7797</v>
      </c>
      <c r="H1005" t="s">
        <v>7798</v>
      </c>
      <c r="I1005" t="s">
        <v>26</v>
      </c>
      <c r="J1005" t="s">
        <v>27</v>
      </c>
      <c r="K1005" t="s">
        <v>8826</v>
      </c>
      <c r="L1005" t="s">
        <v>43</v>
      </c>
      <c r="M1005">
        <v>93030</v>
      </c>
      <c r="N1005" t="s">
        <v>44</v>
      </c>
      <c r="O1005" t="s">
        <v>460</v>
      </c>
      <c r="P1005" t="s">
        <v>32</v>
      </c>
      <c r="Q1005" t="s">
        <v>65</v>
      </c>
      <c r="R1005" t="s">
        <v>461</v>
      </c>
      <c r="S1005">
        <v>127.94999999999999</v>
      </c>
      <c r="T1005">
        <v>3</v>
      </c>
      <c r="U1005">
        <v>0</v>
      </c>
      <c r="V1005">
        <v>21.751499999999986</v>
      </c>
    </row>
    <row r="1006" spans="1:22" x14ac:dyDescent="0.3">
      <c r="A1006">
        <v>6309</v>
      </c>
      <c r="B1006" t="s">
        <v>8823</v>
      </c>
      <c r="C1006">
        <v>2013</v>
      </c>
      <c r="D1006" s="21">
        <v>41583</v>
      </c>
      <c r="E1006" s="21">
        <v>41585</v>
      </c>
      <c r="F1006" t="s">
        <v>23</v>
      </c>
      <c r="G1006" t="s">
        <v>7263</v>
      </c>
      <c r="H1006" t="s">
        <v>7264</v>
      </c>
      <c r="I1006" t="s">
        <v>41</v>
      </c>
      <c r="J1006" t="s">
        <v>27</v>
      </c>
      <c r="K1006" t="s">
        <v>8824</v>
      </c>
      <c r="L1006" t="s">
        <v>420</v>
      </c>
      <c r="M1006">
        <v>97405</v>
      </c>
      <c r="N1006" t="s">
        <v>44</v>
      </c>
      <c r="O1006" t="s">
        <v>7267</v>
      </c>
      <c r="P1006" t="s">
        <v>32</v>
      </c>
      <c r="Q1006" t="s">
        <v>36</v>
      </c>
      <c r="R1006" t="s">
        <v>7268</v>
      </c>
      <c r="S1006">
        <v>650.35200000000009</v>
      </c>
      <c r="T1006">
        <v>3</v>
      </c>
      <c r="U1006">
        <v>0.2</v>
      </c>
      <c r="V1006">
        <v>-97.552800000000076</v>
      </c>
    </row>
    <row r="1007" spans="1:22" x14ac:dyDescent="0.3">
      <c r="A1007">
        <v>6307</v>
      </c>
      <c r="B1007" t="s">
        <v>8823</v>
      </c>
      <c r="C1007">
        <v>2013</v>
      </c>
      <c r="D1007" s="21">
        <v>41583</v>
      </c>
      <c r="E1007" s="21">
        <v>41585</v>
      </c>
      <c r="F1007" t="s">
        <v>23</v>
      </c>
      <c r="G1007" t="s">
        <v>7263</v>
      </c>
      <c r="H1007" t="s">
        <v>7264</v>
      </c>
      <c r="I1007" t="s">
        <v>41</v>
      </c>
      <c r="J1007" t="s">
        <v>27</v>
      </c>
      <c r="K1007" t="s">
        <v>8824</v>
      </c>
      <c r="L1007" t="s">
        <v>420</v>
      </c>
      <c r="M1007">
        <v>97405</v>
      </c>
      <c r="N1007" t="s">
        <v>44</v>
      </c>
      <c r="O1007" t="s">
        <v>6956</v>
      </c>
      <c r="P1007" t="s">
        <v>32</v>
      </c>
      <c r="Q1007" t="s">
        <v>36</v>
      </c>
      <c r="R1007" t="s">
        <v>6957</v>
      </c>
      <c r="S1007">
        <v>104.78399999999999</v>
      </c>
      <c r="T1007">
        <v>1</v>
      </c>
      <c r="U1007">
        <v>0.2</v>
      </c>
      <c r="V1007">
        <v>-14.407800000000009</v>
      </c>
    </row>
    <row r="1008" spans="1:22" x14ac:dyDescent="0.3">
      <c r="A1008">
        <v>6300</v>
      </c>
      <c r="B1008" t="s">
        <v>8816</v>
      </c>
      <c r="C1008">
        <v>2014</v>
      </c>
      <c r="D1008" s="21">
        <v>41974</v>
      </c>
      <c r="E1008" s="21">
        <v>41977</v>
      </c>
      <c r="F1008" t="s">
        <v>188</v>
      </c>
      <c r="G1008" t="s">
        <v>5242</v>
      </c>
      <c r="H1008" t="s">
        <v>5243</v>
      </c>
      <c r="I1008" t="s">
        <v>102</v>
      </c>
      <c r="J1008" t="s">
        <v>27</v>
      </c>
      <c r="K1008" t="s">
        <v>127</v>
      </c>
      <c r="L1008" t="s">
        <v>43</v>
      </c>
      <c r="M1008">
        <v>94109</v>
      </c>
      <c r="N1008" t="s">
        <v>44</v>
      </c>
      <c r="O1008" t="s">
        <v>8817</v>
      </c>
      <c r="P1008" t="s">
        <v>32</v>
      </c>
      <c r="Q1008" t="s">
        <v>65</v>
      </c>
      <c r="R1008" t="s">
        <v>8818</v>
      </c>
      <c r="S1008">
        <v>25.83</v>
      </c>
      <c r="T1008">
        <v>3</v>
      </c>
      <c r="U1008">
        <v>0</v>
      </c>
      <c r="V1008">
        <v>9.5570999999999984</v>
      </c>
    </row>
    <row r="1009" spans="1:22" x14ac:dyDescent="0.3">
      <c r="A1009">
        <v>6292</v>
      </c>
      <c r="B1009" t="s">
        <v>8810</v>
      </c>
      <c r="C1009">
        <v>2014</v>
      </c>
      <c r="D1009" s="21">
        <v>41976</v>
      </c>
      <c r="E1009" s="21">
        <v>41979</v>
      </c>
      <c r="F1009" t="s">
        <v>188</v>
      </c>
      <c r="G1009" t="s">
        <v>2098</v>
      </c>
      <c r="H1009" t="s">
        <v>2099</v>
      </c>
      <c r="I1009" t="s">
        <v>26</v>
      </c>
      <c r="J1009" t="s">
        <v>27</v>
      </c>
      <c r="K1009" t="s">
        <v>1976</v>
      </c>
      <c r="L1009" t="s">
        <v>319</v>
      </c>
      <c r="M1009">
        <v>24153</v>
      </c>
      <c r="N1009" t="s">
        <v>30</v>
      </c>
      <c r="O1009" t="s">
        <v>4519</v>
      </c>
      <c r="P1009" t="s">
        <v>32</v>
      </c>
      <c r="Q1009" t="s">
        <v>36</v>
      </c>
      <c r="R1009" t="s">
        <v>4520</v>
      </c>
      <c r="S1009">
        <v>701.96</v>
      </c>
      <c r="T1009">
        <v>2</v>
      </c>
      <c r="U1009">
        <v>0</v>
      </c>
      <c r="V1009">
        <v>168.47040000000004</v>
      </c>
    </row>
    <row r="1010" spans="1:22" x14ac:dyDescent="0.3">
      <c r="A1010">
        <v>6291</v>
      </c>
      <c r="B1010" t="s">
        <v>8809</v>
      </c>
      <c r="C1010">
        <v>2012</v>
      </c>
      <c r="D1010" s="21">
        <v>40981</v>
      </c>
      <c r="E1010" s="21">
        <v>40986</v>
      </c>
      <c r="F1010" t="s">
        <v>23</v>
      </c>
      <c r="G1010" t="s">
        <v>3116</v>
      </c>
      <c r="H1010" t="s">
        <v>3117</v>
      </c>
      <c r="I1010" t="s">
        <v>102</v>
      </c>
      <c r="J1010" t="s">
        <v>27</v>
      </c>
      <c r="K1010" t="s">
        <v>8488</v>
      </c>
      <c r="L1010" t="s">
        <v>43</v>
      </c>
      <c r="M1010">
        <v>95928</v>
      </c>
      <c r="N1010" t="s">
        <v>44</v>
      </c>
      <c r="O1010" t="s">
        <v>1994</v>
      </c>
      <c r="P1010" t="s">
        <v>32</v>
      </c>
      <c r="Q1010" t="s">
        <v>65</v>
      </c>
      <c r="R1010" t="s">
        <v>1995</v>
      </c>
      <c r="S1010">
        <v>327.76</v>
      </c>
      <c r="T1010">
        <v>8</v>
      </c>
      <c r="U1010">
        <v>0</v>
      </c>
      <c r="V1010">
        <v>91.772800000000018</v>
      </c>
    </row>
    <row r="1011" spans="1:22" x14ac:dyDescent="0.3">
      <c r="A1011">
        <v>6290</v>
      </c>
      <c r="B1011" t="s">
        <v>8809</v>
      </c>
      <c r="C1011">
        <v>2012</v>
      </c>
      <c r="D1011" s="21">
        <v>40981</v>
      </c>
      <c r="E1011" s="21">
        <v>40986</v>
      </c>
      <c r="F1011" t="s">
        <v>23</v>
      </c>
      <c r="G1011" t="s">
        <v>3116</v>
      </c>
      <c r="H1011" t="s">
        <v>3117</v>
      </c>
      <c r="I1011" t="s">
        <v>102</v>
      </c>
      <c r="J1011" t="s">
        <v>27</v>
      </c>
      <c r="K1011" t="s">
        <v>8488</v>
      </c>
      <c r="L1011" t="s">
        <v>43</v>
      </c>
      <c r="M1011">
        <v>95928</v>
      </c>
      <c r="N1011" t="s">
        <v>44</v>
      </c>
      <c r="O1011" t="s">
        <v>533</v>
      </c>
      <c r="P1011" t="s">
        <v>32</v>
      </c>
      <c r="Q1011" t="s">
        <v>36</v>
      </c>
      <c r="R1011" t="s">
        <v>534</v>
      </c>
      <c r="S1011">
        <v>915.13600000000008</v>
      </c>
      <c r="T1011">
        <v>4</v>
      </c>
      <c r="U1011">
        <v>0.2</v>
      </c>
      <c r="V1011">
        <v>102.95279999999988</v>
      </c>
    </row>
    <row r="1012" spans="1:22" x14ac:dyDescent="0.3">
      <c r="A1012">
        <v>1011</v>
      </c>
      <c r="B1012" t="s">
        <v>3009</v>
      </c>
      <c r="C1012">
        <v>2011</v>
      </c>
      <c r="D1012" s="21">
        <v>40871</v>
      </c>
      <c r="E1012" s="21">
        <v>40873</v>
      </c>
      <c r="F1012" t="s">
        <v>188</v>
      </c>
      <c r="G1012" t="s">
        <v>3010</v>
      </c>
      <c r="H1012" t="s">
        <v>3011</v>
      </c>
      <c r="I1012" t="s">
        <v>26</v>
      </c>
      <c r="J1012" t="s">
        <v>27</v>
      </c>
      <c r="K1012" t="s">
        <v>947</v>
      </c>
      <c r="L1012" t="s">
        <v>43</v>
      </c>
      <c r="M1012">
        <v>92037</v>
      </c>
      <c r="N1012" t="s">
        <v>44</v>
      </c>
      <c r="O1012" t="s">
        <v>3012</v>
      </c>
      <c r="P1012" t="s">
        <v>32</v>
      </c>
      <c r="Q1012" t="s">
        <v>65</v>
      </c>
      <c r="R1012" t="s">
        <v>3013</v>
      </c>
      <c r="S1012">
        <v>151.72</v>
      </c>
      <c r="T1012">
        <v>4</v>
      </c>
      <c r="U1012">
        <v>0</v>
      </c>
      <c r="V1012">
        <v>27.309599999999989</v>
      </c>
    </row>
    <row r="1013" spans="1:22" x14ac:dyDescent="0.3">
      <c r="A1013">
        <v>1012</v>
      </c>
      <c r="B1013" t="s">
        <v>3014</v>
      </c>
      <c r="C1013">
        <v>2014</v>
      </c>
      <c r="D1013" s="21">
        <v>41808</v>
      </c>
      <c r="E1013" s="21">
        <v>41812</v>
      </c>
      <c r="F1013" t="s">
        <v>23</v>
      </c>
      <c r="G1013" t="s">
        <v>536</v>
      </c>
      <c r="H1013" t="s">
        <v>537</v>
      </c>
      <c r="I1013" t="s">
        <v>26</v>
      </c>
      <c r="J1013" t="s">
        <v>27</v>
      </c>
      <c r="K1013" t="s">
        <v>3015</v>
      </c>
      <c r="L1013" t="s">
        <v>96</v>
      </c>
      <c r="M1013">
        <v>98502</v>
      </c>
      <c r="N1013" t="s">
        <v>44</v>
      </c>
      <c r="O1013" t="s">
        <v>170</v>
      </c>
      <c r="P1013" t="s">
        <v>32</v>
      </c>
      <c r="Q1013" t="s">
        <v>65</v>
      </c>
      <c r="R1013" t="s">
        <v>171</v>
      </c>
      <c r="S1013">
        <v>155.25</v>
      </c>
      <c r="T1013">
        <v>3</v>
      </c>
      <c r="U1013">
        <v>0</v>
      </c>
      <c r="V1013">
        <v>46.574999999999996</v>
      </c>
    </row>
    <row r="1014" spans="1:22" x14ac:dyDescent="0.3">
      <c r="A1014">
        <v>6288</v>
      </c>
      <c r="B1014" t="s">
        <v>8808</v>
      </c>
      <c r="C1014">
        <v>2011</v>
      </c>
      <c r="D1014" s="21">
        <v>40732</v>
      </c>
      <c r="E1014" s="21">
        <v>40736</v>
      </c>
      <c r="F1014" t="s">
        <v>50</v>
      </c>
      <c r="G1014" t="s">
        <v>1574</v>
      </c>
      <c r="H1014" t="s">
        <v>1575</v>
      </c>
      <c r="I1014" t="s">
        <v>41</v>
      </c>
      <c r="J1014" t="s">
        <v>27</v>
      </c>
      <c r="K1014" t="s">
        <v>127</v>
      </c>
      <c r="L1014" t="s">
        <v>43</v>
      </c>
      <c r="M1014">
        <v>94122</v>
      </c>
      <c r="N1014" t="s">
        <v>44</v>
      </c>
      <c r="O1014" t="s">
        <v>4026</v>
      </c>
      <c r="P1014" t="s">
        <v>32</v>
      </c>
      <c r="Q1014" t="s">
        <v>56</v>
      </c>
      <c r="R1014" t="s">
        <v>4027</v>
      </c>
      <c r="S1014">
        <v>502.48800000000006</v>
      </c>
      <c r="T1014">
        <v>3</v>
      </c>
      <c r="U1014">
        <v>0.2</v>
      </c>
      <c r="V1014">
        <v>-87.935400000000044</v>
      </c>
    </row>
    <row r="1015" spans="1:22" x14ac:dyDescent="0.3">
      <c r="A1015">
        <v>1014</v>
      </c>
      <c r="B1015" t="s">
        <v>3018</v>
      </c>
      <c r="C1015">
        <v>2012</v>
      </c>
      <c r="D1015" s="21">
        <v>41264</v>
      </c>
      <c r="E1015" s="21">
        <v>41267</v>
      </c>
      <c r="F1015" t="s">
        <v>23</v>
      </c>
      <c r="G1015" t="s">
        <v>3019</v>
      </c>
      <c r="H1015" t="s">
        <v>3020</v>
      </c>
      <c r="I1015" t="s">
        <v>26</v>
      </c>
      <c r="J1015" t="s">
        <v>27</v>
      </c>
      <c r="K1015" t="s">
        <v>95</v>
      </c>
      <c r="L1015" t="s">
        <v>96</v>
      </c>
      <c r="M1015">
        <v>98103</v>
      </c>
      <c r="N1015" t="s">
        <v>44</v>
      </c>
      <c r="O1015" t="s">
        <v>883</v>
      </c>
      <c r="P1015" t="s">
        <v>32</v>
      </c>
      <c r="Q1015" t="s">
        <v>56</v>
      </c>
      <c r="R1015" t="s">
        <v>884</v>
      </c>
      <c r="S1015">
        <v>1618.37</v>
      </c>
      <c r="T1015">
        <v>13</v>
      </c>
      <c r="U1015">
        <v>0</v>
      </c>
      <c r="V1015">
        <v>356.04139999999995</v>
      </c>
    </row>
    <row r="1016" spans="1:22" x14ac:dyDescent="0.3">
      <c r="A1016">
        <v>6286</v>
      </c>
      <c r="B1016" t="s">
        <v>8806</v>
      </c>
      <c r="C1016">
        <v>2013</v>
      </c>
      <c r="D1016" s="21">
        <v>41569</v>
      </c>
      <c r="E1016" s="21">
        <v>41574</v>
      </c>
      <c r="F1016" t="s">
        <v>50</v>
      </c>
      <c r="G1016" t="s">
        <v>847</v>
      </c>
      <c r="H1016" t="s">
        <v>848</v>
      </c>
      <c r="I1016" t="s">
        <v>41</v>
      </c>
      <c r="J1016" t="s">
        <v>27</v>
      </c>
      <c r="K1016" t="s">
        <v>1119</v>
      </c>
      <c r="L1016" t="s">
        <v>498</v>
      </c>
      <c r="M1016">
        <v>44107</v>
      </c>
      <c r="N1016" t="s">
        <v>148</v>
      </c>
      <c r="O1016" t="s">
        <v>5067</v>
      </c>
      <c r="P1016" t="s">
        <v>32</v>
      </c>
      <c r="Q1016" t="s">
        <v>56</v>
      </c>
      <c r="R1016" t="s">
        <v>5068</v>
      </c>
      <c r="S1016">
        <v>661.17600000000004</v>
      </c>
      <c r="T1016">
        <v>2</v>
      </c>
      <c r="U1016">
        <v>0.4</v>
      </c>
      <c r="V1016">
        <v>-231.41160000000008</v>
      </c>
    </row>
    <row r="1017" spans="1:22" x14ac:dyDescent="0.3">
      <c r="A1017">
        <v>6285</v>
      </c>
      <c r="B1017" t="s">
        <v>8805</v>
      </c>
      <c r="C1017">
        <v>2013</v>
      </c>
      <c r="D1017" s="21">
        <v>41542</v>
      </c>
      <c r="E1017" s="21">
        <v>41546</v>
      </c>
      <c r="F1017" t="s">
        <v>50</v>
      </c>
      <c r="G1017" t="s">
        <v>4764</v>
      </c>
      <c r="H1017" t="s">
        <v>4765</v>
      </c>
      <c r="I1017" t="s">
        <v>41</v>
      </c>
      <c r="J1017" t="s">
        <v>27</v>
      </c>
      <c r="K1017" t="s">
        <v>42</v>
      </c>
      <c r="L1017" t="s">
        <v>43</v>
      </c>
      <c r="M1017">
        <v>90049</v>
      </c>
      <c r="N1017" t="s">
        <v>44</v>
      </c>
      <c r="O1017" t="s">
        <v>4619</v>
      </c>
      <c r="P1017" t="s">
        <v>32</v>
      </c>
      <c r="Q1017" t="s">
        <v>36</v>
      </c>
      <c r="R1017" t="s">
        <v>4620</v>
      </c>
      <c r="S1017">
        <v>563.24</v>
      </c>
      <c r="T1017">
        <v>5</v>
      </c>
      <c r="U1017">
        <v>0.2</v>
      </c>
      <c r="V1017">
        <v>56.324000000000012</v>
      </c>
    </row>
    <row r="1018" spans="1:22" x14ac:dyDescent="0.3">
      <c r="A1018">
        <v>1017</v>
      </c>
      <c r="B1018" t="s">
        <v>3024</v>
      </c>
      <c r="C1018">
        <v>2012</v>
      </c>
      <c r="D1018" s="21">
        <v>41096</v>
      </c>
      <c r="E1018" s="21">
        <v>41100</v>
      </c>
      <c r="F1018" t="s">
        <v>50</v>
      </c>
      <c r="G1018" t="s">
        <v>3025</v>
      </c>
      <c r="H1018" t="s">
        <v>3026</v>
      </c>
      <c r="I1018" t="s">
        <v>41</v>
      </c>
      <c r="J1018" t="s">
        <v>27</v>
      </c>
      <c r="K1018" t="s">
        <v>266</v>
      </c>
      <c r="L1018" t="s">
        <v>267</v>
      </c>
      <c r="M1018">
        <v>10011</v>
      </c>
      <c r="N1018" t="s">
        <v>148</v>
      </c>
      <c r="O1018" t="s">
        <v>3027</v>
      </c>
      <c r="P1018" t="s">
        <v>32</v>
      </c>
      <c r="Q1018" t="s">
        <v>65</v>
      </c>
      <c r="R1018" t="s">
        <v>3028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">
      <c r="A1019">
        <v>1018</v>
      </c>
      <c r="B1019" t="s">
        <v>3024</v>
      </c>
      <c r="C1019">
        <v>2012</v>
      </c>
      <c r="D1019" s="21">
        <v>41096</v>
      </c>
      <c r="E1019" s="21">
        <v>41100</v>
      </c>
      <c r="F1019" t="s">
        <v>50</v>
      </c>
      <c r="G1019" t="s">
        <v>3025</v>
      </c>
      <c r="H1019" t="s">
        <v>3026</v>
      </c>
      <c r="I1019" t="s">
        <v>41</v>
      </c>
      <c r="J1019" t="s">
        <v>27</v>
      </c>
      <c r="K1019" t="s">
        <v>266</v>
      </c>
      <c r="L1019" t="s">
        <v>267</v>
      </c>
      <c r="M1019">
        <v>10011</v>
      </c>
      <c r="N1019" t="s">
        <v>148</v>
      </c>
      <c r="O1019" t="s">
        <v>2676</v>
      </c>
      <c r="P1019" t="s">
        <v>32</v>
      </c>
      <c r="Q1019" t="s">
        <v>65</v>
      </c>
      <c r="R1019" t="s">
        <v>2677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">
      <c r="A1020">
        <v>6282</v>
      </c>
      <c r="B1020" t="s">
        <v>8802</v>
      </c>
      <c r="C1020">
        <v>2012</v>
      </c>
      <c r="D1020" s="21">
        <v>41233</v>
      </c>
      <c r="E1020" s="21">
        <v>41239</v>
      </c>
      <c r="F1020" t="s">
        <v>50</v>
      </c>
      <c r="G1020" t="s">
        <v>4397</v>
      </c>
      <c r="H1020" t="s">
        <v>4398</v>
      </c>
      <c r="I1020" t="s">
        <v>26</v>
      </c>
      <c r="J1020" t="s">
        <v>27</v>
      </c>
      <c r="K1020" t="s">
        <v>5178</v>
      </c>
      <c r="L1020" t="s">
        <v>498</v>
      </c>
      <c r="M1020">
        <v>43302</v>
      </c>
      <c r="N1020" t="s">
        <v>148</v>
      </c>
      <c r="O1020" t="s">
        <v>8803</v>
      </c>
      <c r="P1020" t="s">
        <v>32</v>
      </c>
      <c r="Q1020" t="s">
        <v>65</v>
      </c>
      <c r="R1020" t="s">
        <v>8804</v>
      </c>
      <c r="S1020">
        <v>63.824000000000005</v>
      </c>
      <c r="T1020">
        <v>2</v>
      </c>
      <c r="U1020">
        <v>0.2</v>
      </c>
      <c r="V1020">
        <v>9.5735999999999937</v>
      </c>
    </row>
    <row r="1021" spans="1:22" x14ac:dyDescent="0.3">
      <c r="A1021">
        <v>6276</v>
      </c>
      <c r="B1021" t="s">
        <v>8798</v>
      </c>
      <c r="C1021">
        <v>2013</v>
      </c>
      <c r="D1021" s="21">
        <v>41473</v>
      </c>
      <c r="E1021" s="21">
        <v>41478</v>
      </c>
      <c r="F1021" t="s">
        <v>23</v>
      </c>
      <c r="G1021" t="s">
        <v>5176</v>
      </c>
      <c r="H1021" t="s">
        <v>5177</v>
      </c>
      <c r="I1021" t="s">
        <v>26</v>
      </c>
      <c r="J1021" t="s">
        <v>27</v>
      </c>
      <c r="K1021" t="s">
        <v>95</v>
      </c>
      <c r="L1021" t="s">
        <v>96</v>
      </c>
      <c r="M1021">
        <v>98105</v>
      </c>
      <c r="N1021" t="s">
        <v>44</v>
      </c>
      <c r="O1021" t="s">
        <v>6997</v>
      </c>
      <c r="P1021" t="s">
        <v>32</v>
      </c>
      <c r="Q1021" t="s">
        <v>65</v>
      </c>
      <c r="R1021" t="s">
        <v>6998</v>
      </c>
      <c r="S1021">
        <v>24.75</v>
      </c>
      <c r="T1021">
        <v>5</v>
      </c>
      <c r="U1021">
        <v>0</v>
      </c>
      <c r="V1021">
        <v>10.890000000000002</v>
      </c>
    </row>
    <row r="1022" spans="1:22" x14ac:dyDescent="0.3">
      <c r="A1022">
        <v>6274</v>
      </c>
      <c r="B1022" t="s">
        <v>8798</v>
      </c>
      <c r="C1022">
        <v>2013</v>
      </c>
      <c r="D1022" s="21">
        <v>41473</v>
      </c>
      <c r="E1022" s="21">
        <v>41478</v>
      </c>
      <c r="F1022" t="s">
        <v>23</v>
      </c>
      <c r="G1022" t="s">
        <v>5176</v>
      </c>
      <c r="H1022" t="s">
        <v>5177</v>
      </c>
      <c r="I1022" t="s">
        <v>26</v>
      </c>
      <c r="J1022" t="s">
        <v>27</v>
      </c>
      <c r="K1022" t="s">
        <v>95</v>
      </c>
      <c r="L1022" t="s">
        <v>96</v>
      </c>
      <c r="M1022">
        <v>98105</v>
      </c>
      <c r="N1022" t="s">
        <v>44</v>
      </c>
      <c r="O1022" t="s">
        <v>5688</v>
      </c>
      <c r="P1022" t="s">
        <v>32</v>
      </c>
      <c r="Q1022" t="s">
        <v>65</v>
      </c>
      <c r="R1022" t="s">
        <v>5689</v>
      </c>
      <c r="S1022">
        <v>12.419999999999998</v>
      </c>
      <c r="T1022">
        <v>3</v>
      </c>
      <c r="U1022">
        <v>0</v>
      </c>
      <c r="V1022">
        <v>4.4711999999999996</v>
      </c>
    </row>
    <row r="1023" spans="1:22" x14ac:dyDescent="0.3">
      <c r="A1023">
        <v>1022</v>
      </c>
      <c r="B1023" t="s">
        <v>3033</v>
      </c>
      <c r="C1023">
        <v>2012</v>
      </c>
      <c r="D1023" s="21">
        <v>41026</v>
      </c>
      <c r="E1023" s="21">
        <v>41032</v>
      </c>
      <c r="F1023" t="s">
        <v>50</v>
      </c>
      <c r="G1023" t="s">
        <v>1878</v>
      </c>
      <c r="H1023" t="s">
        <v>1879</v>
      </c>
      <c r="I1023" t="s">
        <v>26</v>
      </c>
      <c r="J1023" t="s">
        <v>27</v>
      </c>
      <c r="K1023" t="s">
        <v>96</v>
      </c>
      <c r="L1023" t="s">
        <v>3034</v>
      </c>
      <c r="M1023">
        <v>20016</v>
      </c>
      <c r="N1023" t="s">
        <v>148</v>
      </c>
      <c r="O1023" t="s">
        <v>3036</v>
      </c>
      <c r="P1023" t="s">
        <v>32</v>
      </c>
      <c r="Q1023" t="s">
        <v>36</v>
      </c>
      <c r="R1023" t="s">
        <v>3037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">
      <c r="A1024">
        <v>6271</v>
      </c>
      <c r="B1024" t="s">
        <v>8795</v>
      </c>
      <c r="C1024">
        <v>2014</v>
      </c>
      <c r="D1024" s="21">
        <v>41976</v>
      </c>
      <c r="E1024" s="21">
        <v>41980</v>
      </c>
      <c r="F1024" t="s">
        <v>50</v>
      </c>
      <c r="G1024" t="s">
        <v>1532</v>
      </c>
      <c r="H1024" t="s">
        <v>1533</v>
      </c>
      <c r="I1024" t="s">
        <v>41</v>
      </c>
      <c r="J1024" t="s">
        <v>27</v>
      </c>
      <c r="K1024" t="s">
        <v>3199</v>
      </c>
      <c r="L1024" t="s">
        <v>43</v>
      </c>
      <c r="M1024">
        <v>94601</v>
      </c>
      <c r="N1024" t="s">
        <v>44</v>
      </c>
      <c r="O1024" t="s">
        <v>6903</v>
      </c>
      <c r="P1024" t="s">
        <v>32</v>
      </c>
      <c r="Q1024" t="s">
        <v>36</v>
      </c>
      <c r="R1024" t="s">
        <v>6904</v>
      </c>
      <c r="S1024">
        <v>1159.056</v>
      </c>
      <c r="T1024">
        <v>9</v>
      </c>
      <c r="U1024">
        <v>0.2</v>
      </c>
      <c r="V1024">
        <v>43.464599999999905</v>
      </c>
    </row>
    <row r="1025" spans="1:22" x14ac:dyDescent="0.3">
      <c r="A1025">
        <v>6255</v>
      </c>
      <c r="B1025" t="s">
        <v>8781</v>
      </c>
      <c r="C1025">
        <v>2012</v>
      </c>
      <c r="D1025" s="21">
        <v>41160</v>
      </c>
      <c r="E1025" s="21">
        <v>41166</v>
      </c>
      <c r="F1025" t="s">
        <v>50</v>
      </c>
      <c r="G1025" t="s">
        <v>847</v>
      </c>
      <c r="H1025" t="s">
        <v>848</v>
      </c>
      <c r="I1025" t="s">
        <v>41</v>
      </c>
      <c r="J1025" t="s">
        <v>27</v>
      </c>
      <c r="K1025" t="s">
        <v>1817</v>
      </c>
      <c r="L1025" t="s">
        <v>358</v>
      </c>
      <c r="M1025">
        <v>36116</v>
      </c>
      <c r="N1025" t="s">
        <v>30</v>
      </c>
      <c r="O1025" t="s">
        <v>6826</v>
      </c>
      <c r="P1025" t="s">
        <v>32</v>
      </c>
      <c r="Q1025" t="s">
        <v>65</v>
      </c>
      <c r="R1025" t="s">
        <v>6827</v>
      </c>
      <c r="S1025">
        <v>21.36</v>
      </c>
      <c r="T1025">
        <v>8</v>
      </c>
      <c r="U1025">
        <v>0</v>
      </c>
      <c r="V1025">
        <v>8.1167999999999996</v>
      </c>
    </row>
    <row r="1026" spans="1:22" x14ac:dyDescent="0.3">
      <c r="A1026">
        <v>6249</v>
      </c>
      <c r="B1026" t="s">
        <v>8776</v>
      </c>
      <c r="C1026">
        <v>2014</v>
      </c>
      <c r="D1026" s="21">
        <v>41789</v>
      </c>
      <c r="E1026" s="21">
        <v>41795</v>
      </c>
      <c r="F1026" t="s">
        <v>50</v>
      </c>
      <c r="G1026" t="s">
        <v>5155</v>
      </c>
      <c r="H1026" t="s">
        <v>5156</v>
      </c>
      <c r="I1026" t="s">
        <v>26</v>
      </c>
      <c r="J1026" t="s">
        <v>27</v>
      </c>
      <c r="K1026" t="s">
        <v>497</v>
      </c>
      <c r="L1026" t="s">
        <v>254</v>
      </c>
      <c r="M1026">
        <v>47201</v>
      </c>
      <c r="N1026" t="s">
        <v>105</v>
      </c>
      <c r="O1026" t="s">
        <v>4098</v>
      </c>
      <c r="P1026" t="s">
        <v>32</v>
      </c>
      <c r="Q1026" t="s">
        <v>65</v>
      </c>
      <c r="R1026" t="s">
        <v>1285</v>
      </c>
      <c r="S1026">
        <v>6.24</v>
      </c>
      <c r="T1026">
        <v>3</v>
      </c>
      <c r="U1026">
        <v>0</v>
      </c>
      <c r="V1026">
        <v>2.6208000000000005</v>
      </c>
    </row>
    <row r="1027" spans="1:22" x14ac:dyDescent="0.3">
      <c r="A1027">
        <v>6246</v>
      </c>
      <c r="B1027" t="s">
        <v>8775</v>
      </c>
      <c r="C1027">
        <v>2012</v>
      </c>
      <c r="D1027" s="21">
        <v>41233</v>
      </c>
      <c r="E1027" s="21">
        <v>41238</v>
      </c>
      <c r="F1027" t="s">
        <v>50</v>
      </c>
      <c r="G1027" t="s">
        <v>6295</v>
      </c>
      <c r="H1027" t="s">
        <v>6296</v>
      </c>
      <c r="I1027" t="s">
        <v>102</v>
      </c>
      <c r="J1027" t="s">
        <v>27</v>
      </c>
      <c r="K1027" t="s">
        <v>95</v>
      </c>
      <c r="L1027" t="s">
        <v>96</v>
      </c>
      <c r="M1027">
        <v>98105</v>
      </c>
      <c r="N1027" t="s">
        <v>44</v>
      </c>
      <c r="O1027" t="s">
        <v>5061</v>
      </c>
      <c r="P1027" t="s">
        <v>32</v>
      </c>
      <c r="Q1027" t="s">
        <v>65</v>
      </c>
      <c r="R1027" t="s">
        <v>5062</v>
      </c>
      <c r="S1027">
        <v>22.14</v>
      </c>
      <c r="T1027">
        <v>3</v>
      </c>
      <c r="U1027">
        <v>0</v>
      </c>
      <c r="V1027">
        <v>6.4205999999999976</v>
      </c>
    </row>
    <row r="1028" spans="1:22" x14ac:dyDescent="0.3">
      <c r="A1028">
        <v>6242</v>
      </c>
      <c r="B1028" t="s">
        <v>8772</v>
      </c>
      <c r="C1028">
        <v>2014</v>
      </c>
      <c r="D1028" s="21">
        <v>41788</v>
      </c>
      <c r="E1028" s="21">
        <v>41791</v>
      </c>
      <c r="F1028" t="s">
        <v>23</v>
      </c>
      <c r="G1028" t="s">
        <v>5624</v>
      </c>
      <c r="H1028" t="s">
        <v>5625</v>
      </c>
      <c r="I1028" t="s">
        <v>41</v>
      </c>
      <c r="J1028" t="s">
        <v>27</v>
      </c>
      <c r="K1028" t="s">
        <v>87</v>
      </c>
      <c r="L1028" t="s">
        <v>2694</v>
      </c>
      <c r="M1028">
        <v>3301</v>
      </c>
      <c r="N1028" t="s">
        <v>148</v>
      </c>
      <c r="O1028" t="s">
        <v>5990</v>
      </c>
      <c r="P1028" t="s">
        <v>32</v>
      </c>
      <c r="Q1028" t="s">
        <v>65</v>
      </c>
      <c r="R1028" t="s">
        <v>5991</v>
      </c>
      <c r="S1028">
        <v>247.44</v>
      </c>
      <c r="T1028">
        <v>8</v>
      </c>
      <c r="U1028">
        <v>0</v>
      </c>
      <c r="V1028">
        <v>101.4504</v>
      </c>
    </row>
    <row r="1029" spans="1:22" x14ac:dyDescent="0.3">
      <c r="A1029">
        <v>6239</v>
      </c>
      <c r="B1029" t="s">
        <v>8770</v>
      </c>
      <c r="C1029">
        <v>2012</v>
      </c>
      <c r="D1029" s="21">
        <v>41255</v>
      </c>
      <c r="E1029" s="21">
        <v>41259</v>
      </c>
      <c r="F1029" t="s">
        <v>50</v>
      </c>
      <c r="G1029" t="s">
        <v>3832</v>
      </c>
      <c r="H1029" t="s">
        <v>3833</v>
      </c>
      <c r="I1029" t="s">
        <v>26</v>
      </c>
      <c r="J1029" t="s">
        <v>27</v>
      </c>
      <c r="K1029" t="s">
        <v>630</v>
      </c>
      <c r="L1029" t="s">
        <v>43</v>
      </c>
      <c r="M1029">
        <v>95123</v>
      </c>
      <c r="N1029" t="s">
        <v>44</v>
      </c>
      <c r="O1029" t="s">
        <v>5212</v>
      </c>
      <c r="P1029" t="s">
        <v>32</v>
      </c>
      <c r="Q1029" t="s">
        <v>65</v>
      </c>
      <c r="R1029" t="s">
        <v>5213</v>
      </c>
      <c r="S1029">
        <v>166.5</v>
      </c>
      <c r="T1029">
        <v>3</v>
      </c>
      <c r="U1029">
        <v>0</v>
      </c>
      <c r="V1029">
        <v>21.64500000000001</v>
      </c>
    </row>
    <row r="1030" spans="1:22" x14ac:dyDescent="0.3">
      <c r="A1030">
        <v>6232</v>
      </c>
      <c r="B1030" t="s">
        <v>8765</v>
      </c>
      <c r="C1030">
        <v>2014</v>
      </c>
      <c r="D1030" s="21">
        <v>41894</v>
      </c>
      <c r="E1030" s="21">
        <v>41894</v>
      </c>
      <c r="F1030" t="s">
        <v>1290</v>
      </c>
      <c r="G1030" t="s">
        <v>1934</v>
      </c>
      <c r="H1030" t="s">
        <v>1935</v>
      </c>
      <c r="I1030" t="s">
        <v>26</v>
      </c>
      <c r="J1030" t="s">
        <v>27</v>
      </c>
      <c r="K1030" t="s">
        <v>95</v>
      </c>
      <c r="L1030" t="s">
        <v>96</v>
      </c>
      <c r="M1030">
        <v>98105</v>
      </c>
      <c r="N1030" t="s">
        <v>44</v>
      </c>
      <c r="O1030" t="s">
        <v>2481</v>
      </c>
      <c r="P1030" t="s">
        <v>32</v>
      </c>
      <c r="Q1030" t="s">
        <v>36</v>
      </c>
      <c r="R1030" t="s">
        <v>2482</v>
      </c>
      <c r="S1030">
        <v>177.56800000000001</v>
      </c>
      <c r="T1030">
        <v>2</v>
      </c>
      <c r="U1030">
        <v>0.2</v>
      </c>
      <c r="V1030">
        <v>8.8783999999999921</v>
      </c>
    </row>
    <row r="1031" spans="1:22" x14ac:dyDescent="0.3">
      <c r="A1031">
        <v>6227</v>
      </c>
      <c r="B1031" t="s">
        <v>8760</v>
      </c>
      <c r="C1031">
        <v>2012</v>
      </c>
      <c r="D1031" s="21">
        <v>41187</v>
      </c>
      <c r="E1031" s="21">
        <v>41191</v>
      </c>
      <c r="F1031" t="s">
        <v>50</v>
      </c>
      <c r="G1031" t="s">
        <v>1913</v>
      </c>
      <c r="H1031" t="s">
        <v>1914</v>
      </c>
      <c r="I1031" t="s">
        <v>26</v>
      </c>
      <c r="J1031" t="s">
        <v>27</v>
      </c>
      <c r="K1031" t="s">
        <v>419</v>
      </c>
      <c r="L1031" t="s">
        <v>420</v>
      </c>
      <c r="M1031">
        <v>97206</v>
      </c>
      <c r="N1031" t="s">
        <v>44</v>
      </c>
      <c r="O1031" t="s">
        <v>6128</v>
      </c>
      <c r="P1031" t="s">
        <v>32</v>
      </c>
      <c r="Q1031" t="s">
        <v>36</v>
      </c>
      <c r="R1031" t="s">
        <v>6129</v>
      </c>
      <c r="S1031">
        <v>291.16800000000001</v>
      </c>
      <c r="T1031">
        <v>4</v>
      </c>
      <c r="U1031">
        <v>0.2</v>
      </c>
      <c r="V1031">
        <v>-14.558399999999978</v>
      </c>
    </row>
    <row r="1032" spans="1:22" x14ac:dyDescent="0.3">
      <c r="A1032">
        <v>1031</v>
      </c>
      <c r="B1032" t="s">
        <v>3057</v>
      </c>
      <c r="C1032">
        <v>2011</v>
      </c>
      <c r="D1032" s="21">
        <v>40735</v>
      </c>
      <c r="E1032" s="21">
        <v>40739</v>
      </c>
      <c r="F1032" t="s">
        <v>50</v>
      </c>
      <c r="G1032" t="s">
        <v>1345</v>
      </c>
      <c r="H1032" t="s">
        <v>1346</v>
      </c>
      <c r="I1032" t="s">
        <v>41</v>
      </c>
      <c r="J1032" t="s">
        <v>27</v>
      </c>
      <c r="K1032" t="s">
        <v>1145</v>
      </c>
      <c r="L1032" t="s">
        <v>788</v>
      </c>
      <c r="M1032">
        <v>7601</v>
      </c>
      <c r="N1032" t="s">
        <v>148</v>
      </c>
      <c r="O1032" t="s">
        <v>1793</v>
      </c>
      <c r="P1032" t="s">
        <v>32</v>
      </c>
      <c r="Q1032" t="s">
        <v>36</v>
      </c>
      <c r="R1032" t="s">
        <v>1794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">
      <c r="A1033">
        <v>1032</v>
      </c>
      <c r="B1033" t="s">
        <v>3057</v>
      </c>
      <c r="C1033">
        <v>2011</v>
      </c>
      <c r="D1033" s="21">
        <v>40735</v>
      </c>
      <c r="E1033" s="21">
        <v>40739</v>
      </c>
      <c r="F1033" t="s">
        <v>50</v>
      </c>
      <c r="G1033" t="s">
        <v>1345</v>
      </c>
      <c r="H1033" t="s">
        <v>1346</v>
      </c>
      <c r="I1033" t="s">
        <v>41</v>
      </c>
      <c r="J1033" t="s">
        <v>27</v>
      </c>
      <c r="K1033" t="s">
        <v>1145</v>
      </c>
      <c r="L1033" t="s">
        <v>788</v>
      </c>
      <c r="M1033">
        <v>7601</v>
      </c>
      <c r="N1033" t="s">
        <v>148</v>
      </c>
      <c r="O1033" t="s">
        <v>426</v>
      </c>
      <c r="P1033" t="s">
        <v>32</v>
      </c>
      <c r="Q1033" t="s">
        <v>65</v>
      </c>
      <c r="R1033" t="s">
        <v>427</v>
      </c>
      <c r="S1033">
        <v>124.10999999999999</v>
      </c>
      <c r="T1033">
        <v>9</v>
      </c>
      <c r="U1033">
        <v>0</v>
      </c>
      <c r="V1033">
        <v>52.126200000000004</v>
      </c>
    </row>
    <row r="1034" spans="1:22" x14ac:dyDescent="0.3">
      <c r="A1034">
        <v>6226</v>
      </c>
      <c r="B1034" t="s">
        <v>8760</v>
      </c>
      <c r="C1034">
        <v>2012</v>
      </c>
      <c r="D1034" s="21">
        <v>41187</v>
      </c>
      <c r="E1034" s="21">
        <v>41191</v>
      </c>
      <c r="F1034" t="s">
        <v>50</v>
      </c>
      <c r="G1034" t="s">
        <v>1913</v>
      </c>
      <c r="H1034" t="s">
        <v>1914</v>
      </c>
      <c r="I1034" t="s">
        <v>26</v>
      </c>
      <c r="J1034" t="s">
        <v>27</v>
      </c>
      <c r="K1034" t="s">
        <v>419</v>
      </c>
      <c r="L1034" t="s">
        <v>420</v>
      </c>
      <c r="M1034">
        <v>97206</v>
      </c>
      <c r="N1034" t="s">
        <v>44</v>
      </c>
      <c r="O1034" t="s">
        <v>6313</v>
      </c>
      <c r="P1034" t="s">
        <v>32</v>
      </c>
      <c r="Q1034" t="s">
        <v>33</v>
      </c>
      <c r="R1034" t="s">
        <v>6314</v>
      </c>
      <c r="S1034">
        <v>66.294000000000011</v>
      </c>
      <c r="T1034">
        <v>1</v>
      </c>
      <c r="U1034">
        <v>0.7</v>
      </c>
      <c r="V1034">
        <v>-103.86059999999998</v>
      </c>
    </row>
    <row r="1035" spans="1:22" x14ac:dyDescent="0.3">
      <c r="A1035">
        <v>6223</v>
      </c>
      <c r="B1035" t="s">
        <v>8758</v>
      </c>
      <c r="C1035">
        <v>2014</v>
      </c>
      <c r="D1035" s="21">
        <v>41997</v>
      </c>
      <c r="E1035" s="21">
        <v>42001</v>
      </c>
      <c r="F1035" t="s">
        <v>50</v>
      </c>
      <c r="G1035" t="s">
        <v>1835</v>
      </c>
      <c r="H1035" t="s">
        <v>1836</v>
      </c>
      <c r="I1035" t="s">
        <v>26</v>
      </c>
      <c r="J1035" t="s">
        <v>27</v>
      </c>
      <c r="K1035" t="s">
        <v>8759</v>
      </c>
      <c r="L1035" t="s">
        <v>335</v>
      </c>
      <c r="M1035">
        <v>37075</v>
      </c>
      <c r="N1035" t="s">
        <v>30</v>
      </c>
      <c r="O1035" t="s">
        <v>871</v>
      </c>
      <c r="P1035" t="s">
        <v>32</v>
      </c>
      <c r="Q1035" t="s">
        <v>65</v>
      </c>
      <c r="R1035" t="s">
        <v>872</v>
      </c>
      <c r="S1035">
        <v>72.703999999999994</v>
      </c>
      <c r="T1035">
        <v>4</v>
      </c>
      <c r="U1035">
        <v>0.2</v>
      </c>
      <c r="V1035">
        <v>19.084800000000005</v>
      </c>
    </row>
    <row r="1036" spans="1:22" x14ac:dyDescent="0.3">
      <c r="A1036">
        <v>6216</v>
      </c>
      <c r="B1036" t="s">
        <v>8754</v>
      </c>
      <c r="C1036">
        <v>2012</v>
      </c>
      <c r="D1036" s="21">
        <v>41241</v>
      </c>
      <c r="E1036" s="21">
        <v>41246</v>
      </c>
      <c r="F1036" t="s">
        <v>50</v>
      </c>
      <c r="G1036" t="s">
        <v>3907</v>
      </c>
      <c r="H1036" t="s">
        <v>3908</v>
      </c>
      <c r="I1036" t="s">
        <v>41</v>
      </c>
      <c r="J1036" t="s">
        <v>27</v>
      </c>
      <c r="K1036" t="s">
        <v>266</v>
      </c>
      <c r="L1036" t="s">
        <v>267</v>
      </c>
      <c r="M1036">
        <v>10035</v>
      </c>
      <c r="N1036" t="s">
        <v>148</v>
      </c>
      <c r="O1036" t="s">
        <v>871</v>
      </c>
      <c r="P1036" t="s">
        <v>32</v>
      </c>
      <c r="Q1036" t="s">
        <v>65</v>
      </c>
      <c r="R1036" t="s">
        <v>872</v>
      </c>
      <c r="S1036">
        <v>68.16</v>
      </c>
      <c r="T1036">
        <v>3</v>
      </c>
      <c r="U1036">
        <v>0</v>
      </c>
      <c r="V1036">
        <v>27.945600000000002</v>
      </c>
    </row>
    <row r="1037" spans="1:22" x14ac:dyDescent="0.3">
      <c r="A1037">
        <v>6212</v>
      </c>
      <c r="B1037" t="s">
        <v>8750</v>
      </c>
      <c r="C1037">
        <v>2014</v>
      </c>
      <c r="D1037" s="21">
        <v>41870</v>
      </c>
      <c r="E1037" s="21">
        <v>41877</v>
      </c>
      <c r="F1037" t="s">
        <v>50</v>
      </c>
      <c r="G1037" t="s">
        <v>3801</v>
      </c>
      <c r="H1037" t="s">
        <v>3802</v>
      </c>
      <c r="I1037" t="s">
        <v>41</v>
      </c>
      <c r="J1037" t="s">
        <v>27</v>
      </c>
      <c r="K1037" t="s">
        <v>95</v>
      </c>
      <c r="L1037" t="s">
        <v>96</v>
      </c>
      <c r="M1037">
        <v>98103</v>
      </c>
      <c r="N1037" t="s">
        <v>44</v>
      </c>
      <c r="O1037" t="s">
        <v>1954</v>
      </c>
      <c r="P1037" t="s">
        <v>32</v>
      </c>
      <c r="Q1037" t="s">
        <v>65</v>
      </c>
      <c r="R1037" t="s">
        <v>1955</v>
      </c>
      <c r="S1037">
        <v>65.94</v>
      </c>
      <c r="T1037">
        <v>3</v>
      </c>
      <c r="U1037">
        <v>0</v>
      </c>
      <c r="V1037">
        <v>22.419600000000003</v>
      </c>
    </row>
    <row r="1038" spans="1:22" x14ac:dyDescent="0.3">
      <c r="A1038">
        <v>1037</v>
      </c>
      <c r="B1038" t="s">
        <v>3067</v>
      </c>
      <c r="C1038">
        <v>2013</v>
      </c>
      <c r="D1038" s="21">
        <v>41387</v>
      </c>
      <c r="E1038" s="21">
        <v>41391</v>
      </c>
      <c r="F1038" t="s">
        <v>50</v>
      </c>
      <c r="G1038" t="s">
        <v>2733</v>
      </c>
      <c r="H1038" t="s">
        <v>2734</v>
      </c>
      <c r="I1038" t="s">
        <v>102</v>
      </c>
      <c r="J1038" t="s">
        <v>27</v>
      </c>
      <c r="K1038" t="s">
        <v>3068</v>
      </c>
      <c r="L1038" t="s">
        <v>596</v>
      </c>
      <c r="M1038">
        <v>65109</v>
      </c>
      <c r="N1038" t="s">
        <v>105</v>
      </c>
      <c r="O1038" t="s">
        <v>3069</v>
      </c>
      <c r="P1038" t="s">
        <v>32</v>
      </c>
      <c r="Q1038" t="s">
        <v>65</v>
      </c>
      <c r="R1038" t="s">
        <v>3070</v>
      </c>
      <c r="S1038">
        <v>86.62</v>
      </c>
      <c r="T1038">
        <v>2</v>
      </c>
      <c r="U1038">
        <v>0</v>
      </c>
      <c r="V1038">
        <v>8.6619999999999919</v>
      </c>
    </row>
    <row r="1039" spans="1:22" x14ac:dyDescent="0.3">
      <c r="A1039">
        <v>6208</v>
      </c>
      <c r="B1039" t="s">
        <v>8748</v>
      </c>
      <c r="C1039">
        <v>2013</v>
      </c>
      <c r="D1039" s="21">
        <v>41568</v>
      </c>
      <c r="E1039" s="21">
        <v>41572</v>
      </c>
      <c r="F1039" t="s">
        <v>23</v>
      </c>
      <c r="G1039" t="s">
        <v>2660</v>
      </c>
      <c r="H1039" t="s">
        <v>2661</v>
      </c>
      <c r="I1039" t="s">
        <v>26</v>
      </c>
      <c r="J1039" t="s">
        <v>27</v>
      </c>
      <c r="K1039" t="s">
        <v>184</v>
      </c>
      <c r="L1039" t="s">
        <v>104</v>
      </c>
      <c r="M1039">
        <v>77095</v>
      </c>
      <c r="N1039" t="s">
        <v>105</v>
      </c>
      <c r="O1039" t="s">
        <v>1548</v>
      </c>
      <c r="P1039" t="s">
        <v>32</v>
      </c>
      <c r="Q1039" t="s">
        <v>36</v>
      </c>
      <c r="R1039" t="s">
        <v>1549</v>
      </c>
      <c r="S1039">
        <v>56.686</v>
      </c>
      <c r="T1039">
        <v>1</v>
      </c>
      <c r="U1039">
        <v>0.3</v>
      </c>
      <c r="V1039">
        <v>-14.576399999999996</v>
      </c>
    </row>
    <row r="1040" spans="1:22" x14ac:dyDescent="0.3">
      <c r="A1040">
        <v>6205</v>
      </c>
      <c r="B1040" t="s">
        <v>8747</v>
      </c>
      <c r="C1040">
        <v>2014</v>
      </c>
      <c r="D1040" s="21">
        <v>41975</v>
      </c>
      <c r="E1040" s="21">
        <v>41977</v>
      </c>
      <c r="F1040" t="s">
        <v>188</v>
      </c>
      <c r="G1040" t="s">
        <v>3130</v>
      </c>
      <c r="H1040" t="s">
        <v>3131</v>
      </c>
      <c r="I1040" t="s">
        <v>102</v>
      </c>
      <c r="J1040" t="s">
        <v>27</v>
      </c>
      <c r="K1040" t="s">
        <v>5178</v>
      </c>
      <c r="L1040" t="s">
        <v>498</v>
      </c>
      <c r="M1040">
        <v>43302</v>
      </c>
      <c r="N1040" t="s">
        <v>148</v>
      </c>
      <c r="O1040" t="s">
        <v>2989</v>
      </c>
      <c r="P1040" t="s">
        <v>32</v>
      </c>
      <c r="Q1040" t="s">
        <v>65</v>
      </c>
      <c r="R1040" t="s">
        <v>2990</v>
      </c>
      <c r="S1040">
        <v>7.7120000000000006</v>
      </c>
      <c r="T1040">
        <v>2</v>
      </c>
      <c r="U1040">
        <v>0.2</v>
      </c>
      <c r="V1040">
        <v>1.7352000000000005</v>
      </c>
    </row>
    <row r="1041" spans="1:22" x14ac:dyDescent="0.3">
      <c r="A1041">
        <v>6203</v>
      </c>
      <c r="B1041" t="s">
        <v>8745</v>
      </c>
      <c r="C1041">
        <v>2013</v>
      </c>
      <c r="D1041" s="21">
        <v>41625</v>
      </c>
      <c r="E1041" s="21">
        <v>41632</v>
      </c>
      <c r="F1041" t="s">
        <v>50</v>
      </c>
      <c r="G1041" t="s">
        <v>111</v>
      </c>
      <c r="H1041" t="s">
        <v>112</v>
      </c>
      <c r="I1041" t="s">
        <v>26</v>
      </c>
      <c r="J1041" t="s">
        <v>27</v>
      </c>
      <c r="K1041" t="s">
        <v>6122</v>
      </c>
      <c r="L1041" t="s">
        <v>43</v>
      </c>
      <c r="M1041">
        <v>92307</v>
      </c>
      <c r="N1041" t="s">
        <v>44</v>
      </c>
      <c r="O1041" t="s">
        <v>3495</v>
      </c>
      <c r="P1041" t="s">
        <v>32</v>
      </c>
      <c r="Q1041" t="s">
        <v>36</v>
      </c>
      <c r="R1041" t="s">
        <v>3496</v>
      </c>
      <c r="S1041">
        <v>563.91999999999996</v>
      </c>
      <c r="T1041">
        <v>5</v>
      </c>
      <c r="U1041">
        <v>0.2</v>
      </c>
      <c r="V1041">
        <v>7.0489999999999498</v>
      </c>
    </row>
    <row r="1042" spans="1:22" x14ac:dyDescent="0.3">
      <c r="A1042">
        <v>1041</v>
      </c>
      <c r="B1042" t="s">
        <v>3082</v>
      </c>
      <c r="C1042">
        <v>2013</v>
      </c>
      <c r="D1042" s="21">
        <v>41354</v>
      </c>
      <c r="E1042" s="21">
        <v>41358</v>
      </c>
      <c r="F1042" t="s">
        <v>50</v>
      </c>
      <c r="G1042" t="s">
        <v>3083</v>
      </c>
      <c r="H1042" t="s">
        <v>3084</v>
      </c>
      <c r="I1042" t="s">
        <v>102</v>
      </c>
      <c r="J1042" t="s">
        <v>27</v>
      </c>
      <c r="K1042" t="s">
        <v>3085</v>
      </c>
      <c r="L1042" t="s">
        <v>596</v>
      </c>
      <c r="M1042">
        <v>63376</v>
      </c>
      <c r="N1042" t="s">
        <v>105</v>
      </c>
      <c r="O1042" t="s">
        <v>2400</v>
      </c>
      <c r="P1042" t="s">
        <v>32</v>
      </c>
      <c r="Q1042" t="s">
        <v>56</v>
      </c>
      <c r="R1042" t="s">
        <v>2401</v>
      </c>
      <c r="S1042">
        <v>697.16</v>
      </c>
      <c r="T1042">
        <v>4</v>
      </c>
      <c r="U1042">
        <v>0</v>
      </c>
      <c r="V1042">
        <v>146.40359999999998</v>
      </c>
    </row>
    <row r="1043" spans="1:22" x14ac:dyDescent="0.3">
      <c r="A1043">
        <v>6191</v>
      </c>
      <c r="B1043" t="s">
        <v>8739</v>
      </c>
      <c r="C1043">
        <v>2013</v>
      </c>
      <c r="D1043" s="21">
        <v>41633</v>
      </c>
      <c r="E1043" s="21">
        <v>41637</v>
      </c>
      <c r="F1043" t="s">
        <v>50</v>
      </c>
      <c r="G1043" t="s">
        <v>2825</v>
      </c>
      <c r="H1043" t="s">
        <v>2826</v>
      </c>
      <c r="I1043" t="s">
        <v>26</v>
      </c>
      <c r="J1043" t="s">
        <v>27</v>
      </c>
      <c r="K1043" t="s">
        <v>266</v>
      </c>
      <c r="L1043" t="s">
        <v>267</v>
      </c>
      <c r="M1043">
        <v>10035</v>
      </c>
      <c r="N1043" t="s">
        <v>148</v>
      </c>
      <c r="O1043" t="s">
        <v>8240</v>
      </c>
      <c r="P1043" t="s">
        <v>32</v>
      </c>
      <c r="Q1043" t="s">
        <v>65</v>
      </c>
      <c r="R1043" t="s">
        <v>8241</v>
      </c>
      <c r="S1043">
        <v>799.56000000000006</v>
      </c>
      <c r="T1043">
        <v>9</v>
      </c>
      <c r="U1043">
        <v>0</v>
      </c>
      <c r="V1043">
        <v>207.88559999999998</v>
      </c>
    </row>
    <row r="1044" spans="1:22" x14ac:dyDescent="0.3">
      <c r="A1044">
        <v>1043</v>
      </c>
      <c r="B1044" t="s">
        <v>3086</v>
      </c>
      <c r="C1044">
        <v>2013</v>
      </c>
      <c r="D1044" s="21">
        <v>41524</v>
      </c>
      <c r="E1044" s="21">
        <v>41527</v>
      </c>
      <c r="F1044" t="s">
        <v>23</v>
      </c>
      <c r="G1044" t="s">
        <v>3087</v>
      </c>
      <c r="H1044" t="s">
        <v>3088</v>
      </c>
      <c r="I1044" t="s">
        <v>26</v>
      </c>
      <c r="J1044" t="s">
        <v>27</v>
      </c>
      <c r="K1044" t="s">
        <v>266</v>
      </c>
      <c r="L1044" t="s">
        <v>267</v>
      </c>
      <c r="M1044">
        <v>10035</v>
      </c>
      <c r="N1044" t="s">
        <v>148</v>
      </c>
      <c r="O1044" t="s">
        <v>3091</v>
      </c>
      <c r="P1044" t="s">
        <v>32</v>
      </c>
      <c r="Q1044" t="s">
        <v>33</v>
      </c>
      <c r="R1044" t="s">
        <v>3092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x14ac:dyDescent="0.3">
      <c r="A1045">
        <v>6185</v>
      </c>
      <c r="B1045" t="s">
        <v>8734</v>
      </c>
      <c r="C1045">
        <v>2013</v>
      </c>
      <c r="D1045" s="21">
        <v>41620</v>
      </c>
      <c r="E1045" s="21">
        <v>41622</v>
      </c>
      <c r="F1045" t="s">
        <v>188</v>
      </c>
      <c r="G1045" t="s">
        <v>4100</v>
      </c>
      <c r="H1045" t="s">
        <v>4101</v>
      </c>
      <c r="I1045" t="s">
        <v>102</v>
      </c>
      <c r="J1045" t="s">
        <v>27</v>
      </c>
      <c r="K1045" t="s">
        <v>419</v>
      </c>
      <c r="L1045" t="s">
        <v>420</v>
      </c>
      <c r="M1045">
        <v>97206</v>
      </c>
      <c r="N1045" t="s">
        <v>44</v>
      </c>
      <c r="O1045" t="s">
        <v>203</v>
      </c>
      <c r="P1045" t="s">
        <v>32</v>
      </c>
      <c r="Q1045" t="s">
        <v>36</v>
      </c>
      <c r="R1045" t="s">
        <v>204</v>
      </c>
      <c r="S1045">
        <v>403.92</v>
      </c>
      <c r="T1045">
        <v>5</v>
      </c>
      <c r="U1045">
        <v>0.2</v>
      </c>
      <c r="V1045">
        <v>25.245000000000019</v>
      </c>
    </row>
    <row r="1046" spans="1:22" x14ac:dyDescent="0.3">
      <c r="A1046">
        <v>6176</v>
      </c>
      <c r="B1046" t="s">
        <v>8731</v>
      </c>
      <c r="C1046">
        <v>2012</v>
      </c>
      <c r="D1046" s="21">
        <v>41173</v>
      </c>
      <c r="E1046" s="21">
        <v>41178</v>
      </c>
      <c r="F1046" t="s">
        <v>50</v>
      </c>
      <c r="G1046" t="s">
        <v>6173</v>
      </c>
      <c r="H1046" t="s">
        <v>6174</v>
      </c>
      <c r="I1046" t="s">
        <v>26</v>
      </c>
      <c r="J1046" t="s">
        <v>27</v>
      </c>
      <c r="K1046" t="s">
        <v>382</v>
      </c>
      <c r="L1046" t="s">
        <v>383</v>
      </c>
      <c r="M1046">
        <v>29203</v>
      </c>
      <c r="N1046" t="s">
        <v>30</v>
      </c>
      <c r="O1046" t="s">
        <v>3036</v>
      </c>
      <c r="P1046" t="s">
        <v>32</v>
      </c>
      <c r="Q1046" t="s">
        <v>36</v>
      </c>
      <c r="R1046" t="s">
        <v>3037</v>
      </c>
      <c r="S1046">
        <v>1690.04</v>
      </c>
      <c r="T1046">
        <v>4</v>
      </c>
      <c r="U1046">
        <v>0</v>
      </c>
      <c r="V1046">
        <v>422.51</v>
      </c>
    </row>
    <row r="1047" spans="1:22" x14ac:dyDescent="0.3">
      <c r="A1047">
        <v>1046</v>
      </c>
      <c r="B1047" t="s">
        <v>3100</v>
      </c>
      <c r="C1047">
        <v>2014</v>
      </c>
      <c r="D1047" s="21">
        <v>41925</v>
      </c>
      <c r="E1047" s="21">
        <v>41929</v>
      </c>
      <c r="F1047" t="s">
        <v>50</v>
      </c>
      <c r="G1047" t="s">
        <v>197</v>
      </c>
      <c r="H1047" t="s">
        <v>198</v>
      </c>
      <c r="I1047" t="s">
        <v>102</v>
      </c>
      <c r="J1047" t="s">
        <v>27</v>
      </c>
      <c r="K1047" t="s">
        <v>3101</v>
      </c>
      <c r="L1047" t="s">
        <v>211</v>
      </c>
      <c r="M1047">
        <v>61107</v>
      </c>
      <c r="N1047" t="s">
        <v>105</v>
      </c>
      <c r="O1047" t="s">
        <v>3102</v>
      </c>
      <c r="P1047" t="s">
        <v>32</v>
      </c>
      <c r="Q1047" t="s">
        <v>36</v>
      </c>
      <c r="R1047" t="s">
        <v>3103</v>
      </c>
      <c r="S1047">
        <v>254.60399999999998</v>
      </c>
      <c r="T1047">
        <v>14</v>
      </c>
      <c r="U1047">
        <v>0.3</v>
      </c>
      <c r="V1047">
        <v>-18.185999999999993</v>
      </c>
    </row>
    <row r="1048" spans="1:22" x14ac:dyDescent="0.3">
      <c r="A1048">
        <v>6166</v>
      </c>
      <c r="B1048" t="s">
        <v>8723</v>
      </c>
      <c r="C1048">
        <v>2011</v>
      </c>
      <c r="D1048" s="21">
        <v>40621</v>
      </c>
      <c r="E1048" s="21">
        <v>40623</v>
      </c>
      <c r="F1048" t="s">
        <v>188</v>
      </c>
      <c r="G1048" t="s">
        <v>1779</v>
      </c>
      <c r="H1048" t="s">
        <v>1780</v>
      </c>
      <c r="I1048" t="s">
        <v>41</v>
      </c>
      <c r="J1048" t="s">
        <v>27</v>
      </c>
      <c r="K1048" t="s">
        <v>1792</v>
      </c>
      <c r="L1048" t="s">
        <v>54</v>
      </c>
      <c r="M1048">
        <v>33801</v>
      </c>
      <c r="N1048" t="s">
        <v>30</v>
      </c>
      <c r="O1048" t="s">
        <v>7631</v>
      </c>
      <c r="P1048" t="s">
        <v>32</v>
      </c>
      <c r="Q1048" t="s">
        <v>65</v>
      </c>
      <c r="R1048" t="s">
        <v>7632</v>
      </c>
      <c r="S1048">
        <v>20.016000000000002</v>
      </c>
      <c r="T1048">
        <v>3</v>
      </c>
      <c r="U1048">
        <v>0.2</v>
      </c>
      <c r="V1048">
        <v>5.5044000000000013</v>
      </c>
    </row>
    <row r="1049" spans="1:22" x14ac:dyDescent="0.3">
      <c r="A1049">
        <v>1048</v>
      </c>
      <c r="B1049" t="s">
        <v>3104</v>
      </c>
      <c r="C1049">
        <v>2013</v>
      </c>
      <c r="D1049" s="21">
        <v>41342</v>
      </c>
      <c r="E1049" s="21">
        <v>41347</v>
      </c>
      <c r="F1049" t="s">
        <v>50</v>
      </c>
      <c r="G1049" t="s">
        <v>1974</v>
      </c>
      <c r="H1049" t="s">
        <v>1975</v>
      </c>
      <c r="I1049" t="s">
        <v>26</v>
      </c>
      <c r="J1049" t="s">
        <v>27</v>
      </c>
      <c r="K1049" t="s">
        <v>1419</v>
      </c>
      <c r="L1049" t="s">
        <v>54</v>
      </c>
      <c r="M1049">
        <v>33142</v>
      </c>
      <c r="N1049" t="s">
        <v>30</v>
      </c>
      <c r="O1049" t="s">
        <v>460</v>
      </c>
      <c r="P1049" t="s">
        <v>32</v>
      </c>
      <c r="Q1049" t="s">
        <v>65</v>
      </c>
      <c r="R1049" t="s">
        <v>461</v>
      </c>
      <c r="S1049">
        <v>102.35999999999999</v>
      </c>
      <c r="T1049">
        <v>3</v>
      </c>
      <c r="U1049">
        <v>0.2</v>
      </c>
      <c r="V1049">
        <v>-3.8385000000000105</v>
      </c>
    </row>
    <row r="1050" spans="1:22" x14ac:dyDescent="0.3">
      <c r="A1050">
        <v>6165</v>
      </c>
      <c r="B1050" t="s">
        <v>8723</v>
      </c>
      <c r="C1050">
        <v>2011</v>
      </c>
      <c r="D1050" s="21">
        <v>40621</v>
      </c>
      <c r="E1050" s="21">
        <v>40623</v>
      </c>
      <c r="F1050" t="s">
        <v>188</v>
      </c>
      <c r="G1050" t="s">
        <v>1779</v>
      </c>
      <c r="H1050" t="s">
        <v>1780</v>
      </c>
      <c r="I1050" t="s">
        <v>41</v>
      </c>
      <c r="J1050" t="s">
        <v>27</v>
      </c>
      <c r="K1050" t="s">
        <v>1792</v>
      </c>
      <c r="L1050" t="s">
        <v>54</v>
      </c>
      <c r="M1050">
        <v>33801</v>
      </c>
      <c r="N1050" t="s">
        <v>30</v>
      </c>
      <c r="O1050" t="s">
        <v>4098</v>
      </c>
      <c r="P1050" t="s">
        <v>32</v>
      </c>
      <c r="Q1050" t="s">
        <v>65</v>
      </c>
      <c r="R1050" t="s">
        <v>1285</v>
      </c>
      <c r="S1050">
        <v>4.9920000000000009</v>
      </c>
      <c r="T1050">
        <v>3</v>
      </c>
      <c r="U1050">
        <v>0.2</v>
      </c>
      <c r="V1050">
        <v>1.3728000000000002</v>
      </c>
    </row>
    <row r="1051" spans="1:22" x14ac:dyDescent="0.3">
      <c r="A1051">
        <v>6157</v>
      </c>
      <c r="B1051" t="s">
        <v>8718</v>
      </c>
      <c r="C1051">
        <v>2014</v>
      </c>
      <c r="D1051" s="21">
        <v>41750</v>
      </c>
      <c r="E1051" s="21">
        <v>41753</v>
      </c>
      <c r="F1051" t="s">
        <v>188</v>
      </c>
      <c r="G1051" t="s">
        <v>481</v>
      </c>
      <c r="H1051" t="s">
        <v>482</v>
      </c>
      <c r="I1051" t="s">
        <v>41</v>
      </c>
      <c r="J1051" t="s">
        <v>27</v>
      </c>
      <c r="K1051" t="s">
        <v>146</v>
      </c>
      <c r="L1051" t="s">
        <v>147</v>
      </c>
      <c r="M1051">
        <v>19120</v>
      </c>
      <c r="N1051" t="s">
        <v>148</v>
      </c>
      <c r="O1051" t="s">
        <v>5698</v>
      </c>
      <c r="P1051" t="s">
        <v>32</v>
      </c>
      <c r="Q1051" t="s">
        <v>65</v>
      </c>
      <c r="R1051" t="s">
        <v>5699</v>
      </c>
      <c r="S1051">
        <v>42.408000000000008</v>
      </c>
      <c r="T1051">
        <v>3</v>
      </c>
      <c r="U1051">
        <v>0.2</v>
      </c>
      <c r="V1051">
        <v>9.5418000000000003</v>
      </c>
    </row>
    <row r="1052" spans="1:22" x14ac:dyDescent="0.3">
      <c r="A1052">
        <v>1051</v>
      </c>
      <c r="B1052" t="s">
        <v>3106</v>
      </c>
      <c r="C1052">
        <v>2012</v>
      </c>
      <c r="D1052" s="21">
        <v>41093</v>
      </c>
      <c r="E1052" s="21">
        <v>41095</v>
      </c>
      <c r="F1052" t="s">
        <v>188</v>
      </c>
      <c r="G1052" t="s">
        <v>3107</v>
      </c>
      <c r="H1052" t="s">
        <v>3108</v>
      </c>
      <c r="I1052" t="s">
        <v>41</v>
      </c>
      <c r="J1052" t="s">
        <v>27</v>
      </c>
      <c r="K1052" t="s">
        <v>146</v>
      </c>
      <c r="L1052" t="s">
        <v>147</v>
      </c>
      <c r="M1052">
        <v>19134</v>
      </c>
      <c r="N1052" t="s">
        <v>148</v>
      </c>
      <c r="O1052" t="s">
        <v>3109</v>
      </c>
      <c r="P1052" t="s">
        <v>32</v>
      </c>
      <c r="Q1052" t="s">
        <v>65</v>
      </c>
      <c r="R1052" t="s">
        <v>3110</v>
      </c>
      <c r="S1052">
        <v>168.46400000000003</v>
      </c>
      <c r="T1052">
        <v>2</v>
      </c>
      <c r="U1052">
        <v>0.2</v>
      </c>
      <c r="V1052">
        <v>-29.481200000000022</v>
      </c>
    </row>
    <row r="1053" spans="1:22" x14ac:dyDescent="0.3">
      <c r="A1053">
        <v>6154</v>
      </c>
      <c r="B1053" t="s">
        <v>8718</v>
      </c>
      <c r="C1053">
        <v>2014</v>
      </c>
      <c r="D1053" s="21">
        <v>41750</v>
      </c>
      <c r="E1053" s="21">
        <v>41753</v>
      </c>
      <c r="F1053" t="s">
        <v>188</v>
      </c>
      <c r="G1053" t="s">
        <v>481</v>
      </c>
      <c r="H1053" t="s">
        <v>482</v>
      </c>
      <c r="I1053" t="s">
        <v>41</v>
      </c>
      <c r="J1053" t="s">
        <v>27</v>
      </c>
      <c r="K1053" t="s">
        <v>146</v>
      </c>
      <c r="L1053" t="s">
        <v>147</v>
      </c>
      <c r="M1053">
        <v>19120</v>
      </c>
      <c r="N1053" t="s">
        <v>148</v>
      </c>
      <c r="O1053" t="s">
        <v>5857</v>
      </c>
      <c r="P1053" t="s">
        <v>32</v>
      </c>
      <c r="Q1053" t="s">
        <v>65</v>
      </c>
      <c r="R1053" t="s">
        <v>5858</v>
      </c>
      <c r="S1053">
        <v>51.967999999999996</v>
      </c>
      <c r="T1053">
        <v>2</v>
      </c>
      <c r="U1053">
        <v>0.2</v>
      </c>
      <c r="V1053">
        <v>10.393599999999998</v>
      </c>
    </row>
    <row r="1054" spans="1:22" x14ac:dyDescent="0.3">
      <c r="A1054">
        <v>1053</v>
      </c>
      <c r="B1054" t="s">
        <v>3106</v>
      </c>
      <c r="C1054">
        <v>2012</v>
      </c>
      <c r="D1054" s="21">
        <v>41093</v>
      </c>
      <c r="E1054" s="21">
        <v>41095</v>
      </c>
      <c r="F1054" t="s">
        <v>188</v>
      </c>
      <c r="G1054" t="s">
        <v>3107</v>
      </c>
      <c r="H1054" t="s">
        <v>3108</v>
      </c>
      <c r="I1054" t="s">
        <v>41</v>
      </c>
      <c r="J1054" t="s">
        <v>27</v>
      </c>
      <c r="K1054" t="s">
        <v>146</v>
      </c>
      <c r="L1054" t="s">
        <v>147</v>
      </c>
      <c r="M1054">
        <v>19134</v>
      </c>
      <c r="N1054" t="s">
        <v>148</v>
      </c>
      <c r="O1054" t="s">
        <v>3113</v>
      </c>
      <c r="P1054" t="s">
        <v>32</v>
      </c>
      <c r="Q1054" t="s">
        <v>65</v>
      </c>
      <c r="R1054" t="s">
        <v>3114</v>
      </c>
      <c r="S1054">
        <v>282.88800000000003</v>
      </c>
      <c r="T1054">
        <v>9</v>
      </c>
      <c r="U1054">
        <v>0.2</v>
      </c>
      <c r="V1054">
        <v>56.577599999999961</v>
      </c>
    </row>
    <row r="1055" spans="1:22" x14ac:dyDescent="0.3">
      <c r="A1055">
        <v>6152</v>
      </c>
      <c r="B1055" t="s">
        <v>8716</v>
      </c>
      <c r="C1055">
        <v>2011</v>
      </c>
      <c r="D1055" s="21">
        <v>40620</v>
      </c>
      <c r="E1055" s="21">
        <v>40623</v>
      </c>
      <c r="F1055" t="s">
        <v>23</v>
      </c>
      <c r="G1055" t="s">
        <v>7273</v>
      </c>
      <c r="H1055" t="s">
        <v>7274</v>
      </c>
      <c r="I1055" t="s">
        <v>102</v>
      </c>
      <c r="J1055" t="s">
        <v>27</v>
      </c>
      <c r="K1055" t="s">
        <v>127</v>
      </c>
      <c r="L1055" t="s">
        <v>43</v>
      </c>
      <c r="M1055">
        <v>94110</v>
      </c>
      <c r="N1055" t="s">
        <v>44</v>
      </c>
      <c r="O1055" t="s">
        <v>7052</v>
      </c>
      <c r="P1055" t="s">
        <v>32</v>
      </c>
      <c r="Q1055" t="s">
        <v>33</v>
      </c>
      <c r="R1055" t="s">
        <v>7053</v>
      </c>
      <c r="S1055">
        <v>1198.33</v>
      </c>
      <c r="T1055">
        <v>10</v>
      </c>
      <c r="U1055">
        <v>0.15</v>
      </c>
      <c r="V1055">
        <v>70.490000000000009</v>
      </c>
    </row>
    <row r="1056" spans="1:22" x14ac:dyDescent="0.3">
      <c r="A1056">
        <v>1055</v>
      </c>
      <c r="B1056" t="s">
        <v>3115</v>
      </c>
      <c r="C1056">
        <v>2012</v>
      </c>
      <c r="D1056" s="21">
        <v>41003</v>
      </c>
      <c r="E1056" s="21">
        <v>41007</v>
      </c>
      <c r="F1056" t="s">
        <v>50</v>
      </c>
      <c r="G1056" t="s">
        <v>3116</v>
      </c>
      <c r="H1056" t="s">
        <v>3117</v>
      </c>
      <c r="I1056" t="s">
        <v>102</v>
      </c>
      <c r="J1056" t="s">
        <v>27</v>
      </c>
      <c r="K1056" t="s">
        <v>266</v>
      </c>
      <c r="L1056" t="s">
        <v>267</v>
      </c>
      <c r="M1056">
        <v>10009</v>
      </c>
      <c r="N1056" t="s">
        <v>148</v>
      </c>
      <c r="O1056" t="s">
        <v>3120</v>
      </c>
      <c r="P1056" t="s">
        <v>32</v>
      </c>
      <c r="Q1056" t="s">
        <v>65</v>
      </c>
      <c r="R1056" t="s">
        <v>3121</v>
      </c>
      <c r="S1056">
        <v>108.4</v>
      </c>
      <c r="T1056">
        <v>2</v>
      </c>
      <c r="U1056">
        <v>0</v>
      </c>
      <c r="V1056">
        <v>22.763999999999996</v>
      </c>
    </row>
    <row r="1057" spans="1:22" x14ac:dyDescent="0.3">
      <c r="A1057">
        <v>6151</v>
      </c>
      <c r="B1057" t="s">
        <v>8715</v>
      </c>
      <c r="C1057">
        <v>2013</v>
      </c>
      <c r="D1057" s="21">
        <v>41373</v>
      </c>
      <c r="E1057" s="21">
        <v>41376</v>
      </c>
      <c r="F1057" t="s">
        <v>188</v>
      </c>
      <c r="G1057" t="s">
        <v>4468</v>
      </c>
      <c r="H1057" t="s">
        <v>4469</v>
      </c>
      <c r="I1057" t="s">
        <v>26</v>
      </c>
      <c r="J1057" t="s">
        <v>27</v>
      </c>
      <c r="K1057" t="s">
        <v>497</v>
      </c>
      <c r="L1057" t="s">
        <v>1272</v>
      </c>
      <c r="M1057">
        <v>31907</v>
      </c>
      <c r="N1057" t="s">
        <v>30</v>
      </c>
      <c r="O1057" t="s">
        <v>6698</v>
      </c>
      <c r="P1057" t="s">
        <v>32</v>
      </c>
      <c r="Q1057" t="s">
        <v>33</v>
      </c>
      <c r="R1057" t="s">
        <v>6699</v>
      </c>
      <c r="S1057">
        <v>354.90000000000003</v>
      </c>
      <c r="T1057">
        <v>5</v>
      </c>
      <c r="U1057">
        <v>0</v>
      </c>
      <c r="V1057">
        <v>88.725000000000023</v>
      </c>
    </row>
    <row r="1058" spans="1:22" x14ac:dyDescent="0.3">
      <c r="A1058">
        <v>6150</v>
      </c>
      <c r="B1058" t="s">
        <v>8714</v>
      </c>
      <c r="C1058">
        <v>2014</v>
      </c>
      <c r="D1058" s="21">
        <v>42002</v>
      </c>
      <c r="E1058" s="21">
        <v>42005</v>
      </c>
      <c r="F1058" t="s">
        <v>188</v>
      </c>
      <c r="G1058" t="s">
        <v>6311</v>
      </c>
      <c r="H1058" t="s">
        <v>6312</v>
      </c>
      <c r="I1058" t="s">
        <v>41</v>
      </c>
      <c r="J1058" t="s">
        <v>27</v>
      </c>
      <c r="K1058" t="s">
        <v>1173</v>
      </c>
      <c r="L1058" t="s">
        <v>43</v>
      </c>
      <c r="M1058">
        <v>90805</v>
      </c>
      <c r="N1058" t="s">
        <v>44</v>
      </c>
      <c r="O1058" t="s">
        <v>281</v>
      </c>
      <c r="P1058" t="s">
        <v>32</v>
      </c>
      <c r="Q1058" t="s">
        <v>36</v>
      </c>
      <c r="R1058" t="s">
        <v>282</v>
      </c>
      <c r="S1058">
        <v>340.70400000000006</v>
      </c>
      <c r="T1058">
        <v>6</v>
      </c>
      <c r="U1058">
        <v>0.2</v>
      </c>
      <c r="V1058">
        <v>-34.070400000000006</v>
      </c>
    </row>
    <row r="1059" spans="1:22" x14ac:dyDescent="0.3">
      <c r="A1059">
        <v>6139</v>
      </c>
      <c r="B1059" t="s">
        <v>8706</v>
      </c>
      <c r="C1059">
        <v>2011</v>
      </c>
      <c r="D1059" s="21">
        <v>40632</v>
      </c>
      <c r="E1059" s="21">
        <v>40637</v>
      </c>
      <c r="F1059" t="s">
        <v>50</v>
      </c>
      <c r="G1059" t="s">
        <v>2626</v>
      </c>
      <c r="H1059" t="s">
        <v>2627</v>
      </c>
      <c r="I1059" t="s">
        <v>26</v>
      </c>
      <c r="J1059" t="s">
        <v>27</v>
      </c>
      <c r="K1059" t="s">
        <v>127</v>
      </c>
      <c r="L1059" t="s">
        <v>43</v>
      </c>
      <c r="M1059">
        <v>94110</v>
      </c>
      <c r="N1059" t="s">
        <v>44</v>
      </c>
      <c r="O1059" t="s">
        <v>1669</v>
      </c>
      <c r="P1059" t="s">
        <v>32</v>
      </c>
      <c r="Q1059" t="s">
        <v>33</v>
      </c>
      <c r="R1059" t="s">
        <v>1670</v>
      </c>
      <c r="S1059">
        <v>205.666</v>
      </c>
      <c r="T1059">
        <v>2</v>
      </c>
      <c r="U1059">
        <v>0.15</v>
      </c>
      <c r="V1059">
        <v>-12.097999999999999</v>
      </c>
    </row>
    <row r="1060" spans="1:22" x14ac:dyDescent="0.3">
      <c r="A1060">
        <v>6134</v>
      </c>
      <c r="B1060" t="s">
        <v>8700</v>
      </c>
      <c r="C1060">
        <v>2013</v>
      </c>
      <c r="D1060" s="21">
        <v>41503</v>
      </c>
      <c r="E1060" s="21">
        <v>41506</v>
      </c>
      <c r="F1060" t="s">
        <v>188</v>
      </c>
      <c r="G1060" t="s">
        <v>8701</v>
      </c>
      <c r="H1060" t="s">
        <v>8702</v>
      </c>
      <c r="I1060" t="s">
        <v>41</v>
      </c>
      <c r="J1060" t="s">
        <v>27</v>
      </c>
      <c r="K1060" t="s">
        <v>42</v>
      </c>
      <c r="L1060" t="s">
        <v>43</v>
      </c>
      <c r="M1060">
        <v>90045</v>
      </c>
      <c r="N1060" t="s">
        <v>44</v>
      </c>
      <c r="O1060" t="s">
        <v>6562</v>
      </c>
      <c r="P1060" t="s">
        <v>32</v>
      </c>
      <c r="Q1060" t="s">
        <v>56</v>
      </c>
      <c r="R1060" t="s">
        <v>6563</v>
      </c>
      <c r="S1060">
        <v>161.28</v>
      </c>
      <c r="T1060">
        <v>2</v>
      </c>
      <c r="U1060">
        <v>0.2</v>
      </c>
      <c r="V1060">
        <v>12.095999999999997</v>
      </c>
    </row>
    <row r="1061" spans="1:22" x14ac:dyDescent="0.3">
      <c r="A1061">
        <v>6132</v>
      </c>
      <c r="B1061" t="s">
        <v>8697</v>
      </c>
      <c r="C1061">
        <v>2011</v>
      </c>
      <c r="D1061" s="21">
        <v>40904</v>
      </c>
      <c r="E1061" s="21">
        <v>40908</v>
      </c>
      <c r="F1061" t="s">
        <v>50</v>
      </c>
      <c r="G1061" t="s">
        <v>2911</v>
      </c>
      <c r="H1061" t="s">
        <v>2912</v>
      </c>
      <c r="I1061" t="s">
        <v>102</v>
      </c>
      <c r="J1061" t="s">
        <v>27</v>
      </c>
      <c r="K1061" t="s">
        <v>266</v>
      </c>
      <c r="L1061" t="s">
        <v>267</v>
      </c>
      <c r="M1061">
        <v>10011</v>
      </c>
      <c r="N1061" t="s">
        <v>148</v>
      </c>
      <c r="O1061" t="s">
        <v>892</v>
      </c>
      <c r="P1061" t="s">
        <v>32</v>
      </c>
      <c r="Q1061" t="s">
        <v>36</v>
      </c>
      <c r="R1061" t="s">
        <v>893</v>
      </c>
      <c r="S1061">
        <v>767.21400000000006</v>
      </c>
      <c r="T1061">
        <v>14</v>
      </c>
      <c r="U1061">
        <v>0.1</v>
      </c>
      <c r="V1061">
        <v>161.96739999999997</v>
      </c>
    </row>
    <row r="1062" spans="1:22" x14ac:dyDescent="0.3">
      <c r="A1062">
        <v>1061</v>
      </c>
      <c r="B1062" t="s">
        <v>3134</v>
      </c>
      <c r="C1062">
        <v>2012</v>
      </c>
      <c r="D1062" s="21">
        <v>40991</v>
      </c>
      <c r="E1062" s="21">
        <v>40997</v>
      </c>
      <c r="F1062" t="s">
        <v>50</v>
      </c>
      <c r="G1062" t="s">
        <v>1287</v>
      </c>
      <c r="H1062" t="s">
        <v>1288</v>
      </c>
      <c r="I1062" t="s">
        <v>26</v>
      </c>
      <c r="J1062" t="s">
        <v>27</v>
      </c>
      <c r="K1062" t="s">
        <v>184</v>
      </c>
      <c r="L1062" t="s">
        <v>104</v>
      </c>
      <c r="M1062">
        <v>77095</v>
      </c>
      <c r="N1062" t="s">
        <v>105</v>
      </c>
      <c r="O1062" t="s">
        <v>1537</v>
      </c>
      <c r="P1062" t="s">
        <v>32</v>
      </c>
      <c r="Q1062" t="s">
        <v>36</v>
      </c>
      <c r="R1062" t="s">
        <v>1538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x14ac:dyDescent="0.3">
      <c r="A1063">
        <v>6128</v>
      </c>
      <c r="B1063" t="s">
        <v>8692</v>
      </c>
      <c r="C1063">
        <v>2013</v>
      </c>
      <c r="D1063" s="21">
        <v>41365</v>
      </c>
      <c r="E1063" s="21">
        <v>41371</v>
      </c>
      <c r="F1063" t="s">
        <v>50</v>
      </c>
      <c r="G1063" t="s">
        <v>4754</v>
      </c>
      <c r="H1063" t="s">
        <v>4755</v>
      </c>
      <c r="I1063" t="s">
        <v>26</v>
      </c>
      <c r="J1063" t="s">
        <v>27</v>
      </c>
      <c r="K1063" t="s">
        <v>266</v>
      </c>
      <c r="L1063" t="s">
        <v>267</v>
      </c>
      <c r="M1063">
        <v>10009</v>
      </c>
      <c r="N1063" t="s">
        <v>148</v>
      </c>
      <c r="O1063" t="s">
        <v>701</v>
      </c>
      <c r="P1063" t="s">
        <v>32</v>
      </c>
      <c r="Q1063" t="s">
        <v>36</v>
      </c>
      <c r="R1063" t="s">
        <v>702</v>
      </c>
      <c r="S1063">
        <v>327.99600000000004</v>
      </c>
      <c r="T1063">
        <v>6</v>
      </c>
      <c r="U1063">
        <v>0.1</v>
      </c>
      <c r="V1063">
        <v>54.666000000000011</v>
      </c>
    </row>
    <row r="1064" spans="1:22" x14ac:dyDescent="0.3">
      <c r="A1064">
        <v>6122</v>
      </c>
      <c r="B1064" t="s">
        <v>8686</v>
      </c>
      <c r="C1064">
        <v>2014</v>
      </c>
      <c r="D1064" s="21">
        <v>41902</v>
      </c>
      <c r="E1064" s="21">
        <v>41908</v>
      </c>
      <c r="F1064" t="s">
        <v>50</v>
      </c>
      <c r="G1064" t="s">
        <v>2765</v>
      </c>
      <c r="H1064" t="s">
        <v>2766</v>
      </c>
      <c r="I1064" t="s">
        <v>41</v>
      </c>
      <c r="J1064" t="s">
        <v>27</v>
      </c>
      <c r="K1064" t="s">
        <v>318</v>
      </c>
      <c r="L1064" t="s">
        <v>420</v>
      </c>
      <c r="M1064">
        <v>97477</v>
      </c>
      <c r="N1064" t="s">
        <v>44</v>
      </c>
      <c r="O1064" t="s">
        <v>1443</v>
      </c>
      <c r="P1064" t="s">
        <v>32</v>
      </c>
      <c r="Q1064" t="s">
        <v>33</v>
      </c>
      <c r="R1064" t="s">
        <v>1444</v>
      </c>
      <c r="S1064">
        <v>72.588000000000008</v>
      </c>
      <c r="T1064">
        <v>2</v>
      </c>
      <c r="U1064">
        <v>0.7</v>
      </c>
      <c r="V1064">
        <v>-128.2388</v>
      </c>
    </row>
    <row r="1065" spans="1:22" x14ac:dyDescent="0.3">
      <c r="A1065">
        <v>6121</v>
      </c>
      <c r="B1065" t="s">
        <v>8686</v>
      </c>
      <c r="C1065">
        <v>2014</v>
      </c>
      <c r="D1065" s="21">
        <v>41902</v>
      </c>
      <c r="E1065" s="21">
        <v>41908</v>
      </c>
      <c r="F1065" t="s">
        <v>50</v>
      </c>
      <c r="G1065" t="s">
        <v>2765</v>
      </c>
      <c r="H1065" t="s">
        <v>2766</v>
      </c>
      <c r="I1065" t="s">
        <v>41</v>
      </c>
      <c r="J1065" t="s">
        <v>27</v>
      </c>
      <c r="K1065" t="s">
        <v>318</v>
      </c>
      <c r="L1065" t="s">
        <v>420</v>
      </c>
      <c r="M1065">
        <v>97477</v>
      </c>
      <c r="N1065" t="s">
        <v>44</v>
      </c>
      <c r="O1065" t="s">
        <v>1714</v>
      </c>
      <c r="P1065" t="s">
        <v>32</v>
      </c>
      <c r="Q1065" t="s">
        <v>65</v>
      </c>
      <c r="R1065" t="s">
        <v>1715</v>
      </c>
      <c r="S1065">
        <v>409.21600000000001</v>
      </c>
      <c r="T1065">
        <v>8</v>
      </c>
      <c r="U1065">
        <v>0.2</v>
      </c>
      <c r="V1065">
        <v>61.38239999999999</v>
      </c>
    </row>
    <row r="1066" spans="1:22" x14ac:dyDescent="0.3">
      <c r="A1066">
        <v>6115</v>
      </c>
      <c r="B1066" t="s">
        <v>8680</v>
      </c>
      <c r="C1066">
        <v>2013</v>
      </c>
      <c r="D1066" s="21">
        <v>41591</v>
      </c>
      <c r="E1066" s="21">
        <v>41595</v>
      </c>
      <c r="F1066" t="s">
        <v>50</v>
      </c>
      <c r="G1066" t="s">
        <v>7106</v>
      </c>
      <c r="H1066" t="s">
        <v>7107</v>
      </c>
      <c r="I1066" t="s">
        <v>26</v>
      </c>
      <c r="J1066" t="s">
        <v>27</v>
      </c>
      <c r="K1066" t="s">
        <v>3870</v>
      </c>
      <c r="L1066" t="s">
        <v>498</v>
      </c>
      <c r="M1066">
        <v>44134</v>
      </c>
      <c r="N1066" t="s">
        <v>148</v>
      </c>
      <c r="O1066" t="s">
        <v>2436</v>
      </c>
      <c r="P1066" t="s">
        <v>32</v>
      </c>
      <c r="Q1066" t="s">
        <v>36</v>
      </c>
      <c r="R1066" t="s">
        <v>2437</v>
      </c>
      <c r="S1066">
        <v>449.37200000000001</v>
      </c>
      <c r="T1066">
        <v>2</v>
      </c>
      <c r="U1066">
        <v>0.3</v>
      </c>
      <c r="V1066">
        <v>-12.839199999999977</v>
      </c>
    </row>
    <row r="1067" spans="1:22" x14ac:dyDescent="0.3">
      <c r="A1067">
        <v>6114</v>
      </c>
      <c r="B1067" t="s">
        <v>8680</v>
      </c>
      <c r="C1067">
        <v>2013</v>
      </c>
      <c r="D1067" s="21">
        <v>41591</v>
      </c>
      <c r="E1067" s="21">
        <v>41595</v>
      </c>
      <c r="F1067" t="s">
        <v>50</v>
      </c>
      <c r="G1067" t="s">
        <v>7106</v>
      </c>
      <c r="H1067" t="s">
        <v>7107</v>
      </c>
      <c r="I1067" t="s">
        <v>26</v>
      </c>
      <c r="J1067" t="s">
        <v>27</v>
      </c>
      <c r="K1067" t="s">
        <v>3870</v>
      </c>
      <c r="L1067" t="s">
        <v>498</v>
      </c>
      <c r="M1067">
        <v>44134</v>
      </c>
      <c r="N1067" t="s">
        <v>148</v>
      </c>
      <c r="O1067" t="s">
        <v>35</v>
      </c>
      <c r="P1067" t="s">
        <v>32</v>
      </c>
      <c r="Q1067" t="s">
        <v>36</v>
      </c>
      <c r="R1067" t="s">
        <v>37</v>
      </c>
      <c r="S1067">
        <v>1537.0739999999998</v>
      </c>
      <c r="T1067">
        <v>9</v>
      </c>
      <c r="U1067">
        <v>0.3</v>
      </c>
      <c r="V1067">
        <v>0</v>
      </c>
    </row>
    <row r="1068" spans="1:22" x14ac:dyDescent="0.3">
      <c r="A1068">
        <v>6111</v>
      </c>
      <c r="B1068" t="s">
        <v>8680</v>
      </c>
      <c r="C1068">
        <v>2013</v>
      </c>
      <c r="D1068" s="21">
        <v>41591</v>
      </c>
      <c r="E1068" s="21">
        <v>41595</v>
      </c>
      <c r="F1068" t="s">
        <v>50</v>
      </c>
      <c r="G1068" t="s">
        <v>7106</v>
      </c>
      <c r="H1068" t="s">
        <v>7107</v>
      </c>
      <c r="I1068" t="s">
        <v>26</v>
      </c>
      <c r="J1068" t="s">
        <v>27</v>
      </c>
      <c r="K1068" t="s">
        <v>3870</v>
      </c>
      <c r="L1068" t="s">
        <v>498</v>
      </c>
      <c r="M1068">
        <v>44134</v>
      </c>
      <c r="N1068" t="s">
        <v>148</v>
      </c>
      <c r="O1068" t="s">
        <v>6357</v>
      </c>
      <c r="P1068" t="s">
        <v>32</v>
      </c>
      <c r="Q1068" t="s">
        <v>36</v>
      </c>
      <c r="R1068" t="s">
        <v>6358</v>
      </c>
      <c r="S1068">
        <v>1474.8020000000001</v>
      </c>
      <c r="T1068">
        <v>7</v>
      </c>
      <c r="U1068">
        <v>0.3</v>
      </c>
      <c r="V1068">
        <v>-21.068600000000174</v>
      </c>
    </row>
    <row r="1069" spans="1:22" x14ac:dyDescent="0.3">
      <c r="A1069">
        <v>1068</v>
      </c>
      <c r="B1069" t="s">
        <v>3146</v>
      </c>
      <c r="C1069">
        <v>2013</v>
      </c>
      <c r="D1069" s="21">
        <v>41549</v>
      </c>
      <c r="E1069" s="21">
        <v>41550</v>
      </c>
      <c r="F1069" t="s">
        <v>188</v>
      </c>
      <c r="G1069" t="s">
        <v>3147</v>
      </c>
      <c r="H1069" t="s">
        <v>3148</v>
      </c>
      <c r="I1069" t="s">
        <v>26</v>
      </c>
      <c r="J1069" t="s">
        <v>27</v>
      </c>
      <c r="K1069" t="s">
        <v>127</v>
      </c>
      <c r="L1069" t="s">
        <v>43</v>
      </c>
      <c r="M1069">
        <v>94122</v>
      </c>
      <c r="N1069" t="s">
        <v>44</v>
      </c>
      <c r="O1069" t="s">
        <v>304</v>
      </c>
      <c r="P1069" t="s">
        <v>32</v>
      </c>
      <c r="Q1069" t="s">
        <v>36</v>
      </c>
      <c r="R1069" t="s">
        <v>305</v>
      </c>
      <c r="S1069">
        <v>194.84800000000001</v>
      </c>
      <c r="T1069">
        <v>4</v>
      </c>
      <c r="U1069">
        <v>0.2</v>
      </c>
      <c r="V1069">
        <v>12.177999999999983</v>
      </c>
    </row>
    <row r="1070" spans="1:22" x14ac:dyDescent="0.3">
      <c r="A1070">
        <v>6105</v>
      </c>
      <c r="B1070" t="s">
        <v>8676</v>
      </c>
      <c r="C1070">
        <v>2014</v>
      </c>
      <c r="D1070" s="21">
        <v>41874</v>
      </c>
      <c r="E1070" s="21">
        <v>41876</v>
      </c>
      <c r="F1070" t="s">
        <v>188</v>
      </c>
      <c r="G1070" t="s">
        <v>5928</v>
      </c>
      <c r="H1070" t="s">
        <v>5929</v>
      </c>
      <c r="I1070" t="s">
        <v>102</v>
      </c>
      <c r="J1070" t="s">
        <v>27</v>
      </c>
      <c r="K1070" t="s">
        <v>146</v>
      </c>
      <c r="L1070" t="s">
        <v>147</v>
      </c>
      <c r="M1070">
        <v>19143</v>
      </c>
      <c r="N1070" t="s">
        <v>148</v>
      </c>
      <c r="O1070" t="s">
        <v>2875</v>
      </c>
      <c r="P1070" t="s">
        <v>32</v>
      </c>
      <c r="Q1070" t="s">
        <v>56</v>
      </c>
      <c r="R1070" t="s">
        <v>2876</v>
      </c>
      <c r="S1070">
        <v>314.53199999999998</v>
      </c>
      <c r="T1070">
        <v>2</v>
      </c>
      <c r="U1070">
        <v>0.4</v>
      </c>
      <c r="V1070">
        <v>-83.875200000000035</v>
      </c>
    </row>
    <row r="1071" spans="1:22" x14ac:dyDescent="0.3">
      <c r="A1071">
        <v>6102</v>
      </c>
      <c r="B1071" t="s">
        <v>8673</v>
      </c>
      <c r="C1071">
        <v>2014</v>
      </c>
      <c r="D1071" s="21">
        <v>41903</v>
      </c>
      <c r="E1071" s="21">
        <v>41909</v>
      </c>
      <c r="F1071" t="s">
        <v>50</v>
      </c>
      <c r="G1071" t="s">
        <v>2304</v>
      </c>
      <c r="H1071" t="s">
        <v>2305</v>
      </c>
      <c r="I1071" t="s">
        <v>26</v>
      </c>
      <c r="J1071" t="s">
        <v>27</v>
      </c>
      <c r="K1071" t="s">
        <v>266</v>
      </c>
      <c r="L1071" t="s">
        <v>267</v>
      </c>
      <c r="M1071">
        <v>10035</v>
      </c>
      <c r="N1071" t="s">
        <v>148</v>
      </c>
      <c r="O1071" t="s">
        <v>1726</v>
      </c>
      <c r="P1071" t="s">
        <v>32</v>
      </c>
      <c r="Q1071" t="s">
        <v>36</v>
      </c>
      <c r="R1071" t="s">
        <v>1727</v>
      </c>
      <c r="S1071">
        <v>2254.41</v>
      </c>
      <c r="T1071">
        <v>5</v>
      </c>
      <c r="U1071">
        <v>0.1</v>
      </c>
      <c r="V1071">
        <v>375.73500000000001</v>
      </c>
    </row>
    <row r="1072" spans="1:22" x14ac:dyDescent="0.3">
      <c r="A1072">
        <v>6100</v>
      </c>
      <c r="B1072" t="s">
        <v>8673</v>
      </c>
      <c r="C1072">
        <v>2014</v>
      </c>
      <c r="D1072" s="21">
        <v>41903</v>
      </c>
      <c r="E1072" s="21">
        <v>41909</v>
      </c>
      <c r="F1072" t="s">
        <v>50</v>
      </c>
      <c r="G1072" t="s">
        <v>2304</v>
      </c>
      <c r="H1072" t="s">
        <v>2305</v>
      </c>
      <c r="I1072" t="s">
        <v>26</v>
      </c>
      <c r="J1072" t="s">
        <v>27</v>
      </c>
      <c r="K1072" t="s">
        <v>266</v>
      </c>
      <c r="L1072" t="s">
        <v>267</v>
      </c>
      <c r="M1072">
        <v>10035</v>
      </c>
      <c r="N1072" t="s">
        <v>148</v>
      </c>
      <c r="O1072" t="s">
        <v>1136</v>
      </c>
      <c r="P1072" t="s">
        <v>32</v>
      </c>
      <c r="Q1072" t="s">
        <v>36</v>
      </c>
      <c r="R1072" t="s">
        <v>1137</v>
      </c>
      <c r="S1072">
        <v>2888.1270000000004</v>
      </c>
      <c r="T1072">
        <v>11</v>
      </c>
      <c r="U1072">
        <v>0.1</v>
      </c>
      <c r="V1072">
        <v>609.71569999999997</v>
      </c>
    </row>
    <row r="1073" spans="1:22" x14ac:dyDescent="0.3">
      <c r="A1073">
        <v>6097</v>
      </c>
      <c r="B1073" t="s">
        <v>8673</v>
      </c>
      <c r="C1073">
        <v>2014</v>
      </c>
      <c r="D1073" s="21">
        <v>41903</v>
      </c>
      <c r="E1073" s="21">
        <v>41909</v>
      </c>
      <c r="F1073" t="s">
        <v>50</v>
      </c>
      <c r="G1073" t="s">
        <v>2304</v>
      </c>
      <c r="H1073" t="s">
        <v>2305</v>
      </c>
      <c r="I1073" t="s">
        <v>26</v>
      </c>
      <c r="J1073" t="s">
        <v>27</v>
      </c>
      <c r="K1073" t="s">
        <v>266</v>
      </c>
      <c r="L1073" t="s">
        <v>267</v>
      </c>
      <c r="M1073">
        <v>10035</v>
      </c>
      <c r="N1073" t="s">
        <v>148</v>
      </c>
      <c r="O1073" t="s">
        <v>261</v>
      </c>
      <c r="P1073" t="s">
        <v>32</v>
      </c>
      <c r="Q1073" t="s">
        <v>36</v>
      </c>
      <c r="R1073" t="s">
        <v>262</v>
      </c>
      <c r="S1073">
        <v>80.991</v>
      </c>
      <c r="T1073">
        <v>1</v>
      </c>
      <c r="U1073">
        <v>0.1</v>
      </c>
      <c r="V1073">
        <v>8.0990999999999875</v>
      </c>
    </row>
    <row r="1074" spans="1:22" x14ac:dyDescent="0.3">
      <c r="A1074">
        <v>6091</v>
      </c>
      <c r="B1074" t="s">
        <v>8673</v>
      </c>
      <c r="C1074">
        <v>2014</v>
      </c>
      <c r="D1074" s="21">
        <v>41903</v>
      </c>
      <c r="E1074" s="21">
        <v>41909</v>
      </c>
      <c r="F1074" t="s">
        <v>50</v>
      </c>
      <c r="G1074" t="s">
        <v>2304</v>
      </c>
      <c r="H1074" t="s">
        <v>2305</v>
      </c>
      <c r="I1074" t="s">
        <v>26</v>
      </c>
      <c r="J1074" t="s">
        <v>27</v>
      </c>
      <c r="K1074" t="s">
        <v>266</v>
      </c>
      <c r="L1074" t="s">
        <v>267</v>
      </c>
      <c r="M1074">
        <v>10035</v>
      </c>
      <c r="N1074" t="s">
        <v>148</v>
      </c>
      <c r="O1074" t="s">
        <v>3621</v>
      </c>
      <c r="P1074" t="s">
        <v>32</v>
      </c>
      <c r="Q1074" t="s">
        <v>36</v>
      </c>
      <c r="R1074" t="s">
        <v>3622</v>
      </c>
      <c r="S1074">
        <v>272.64600000000002</v>
      </c>
      <c r="T1074">
        <v>3</v>
      </c>
      <c r="U1074">
        <v>0.1</v>
      </c>
      <c r="V1074">
        <v>18.176400000000008</v>
      </c>
    </row>
    <row r="1075" spans="1:22" x14ac:dyDescent="0.3">
      <c r="A1075">
        <v>6088</v>
      </c>
      <c r="B1075" t="s">
        <v>8670</v>
      </c>
      <c r="C1075">
        <v>2012</v>
      </c>
      <c r="D1075" s="21">
        <v>41257</v>
      </c>
      <c r="E1075" s="21">
        <v>41261</v>
      </c>
      <c r="F1075" t="s">
        <v>50</v>
      </c>
      <c r="G1075" t="s">
        <v>156</v>
      </c>
      <c r="H1075" t="s">
        <v>157</v>
      </c>
      <c r="I1075" t="s">
        <v>26</v>
      </c>
      <c r="J1075" t="s">
        <v>27</v>
      </c>
      <c r="K1075" t="s">
        <v>1711</v>
      </c>
      <c r="L1075" t="s">
        <v>43</v>
      </c>
      <c r="M1075">
        <v>92627</v>
      </c>
      <c r="N1075" t="s">
        <v>44</v>
      </c>
      <c r="O1075" t="s">
        <v>922</v>
      </c>
      <c r="P1075" t="s">
        <v>32</v>
      </c>
      <c r="Q1075" t="s">
        <v>65</v>
      </c>
      <c r="R1075" t="s">
        <v>186</v>
      </c>
      <c r="S1075">
        <v>29.22</v>
      </c>
      <c r="T1075">
        <v>3</v>
      </c>
      <c r="U1075">
        <v>0</v>
      </c>
      <c r="V1075">
        <v>12.856800000000002</v>
      </c>
    </row>
    <row r="1076" spans="1:22" x14ac:dyDescent="0.3">
      <c r="A1076">
        <v>6082</v>
      </c>
      <c r="B1076" t="s">
        <v>8668</v>
      </c>
      <c r="C1076">
        <v>2011</v>
      </c>
      <c r="D1076" s="21">
        <v>40593</v>
      </c>
      <c r="E1076" s="21">
        <v>40593</v>
      </c>
      <c r="F1076" t="s">
        <v>1290</v>
      </c>
      <c r="G1076" t="s">
        <v>1553</v>
      </c>
      <c r="H1076" t="s">
        <v>1554</v>
      </c>
      <c r="I1076" t="s">
        <v>26</v>
      </c>
      <c r="J1076" t="s">
        <v>27</v>
      </c>
      <c r="K1076" t="s">
        <v>4880</v>
      </c>
      <c r="L1076" t="s">
        <v>104</v>
      </c>
      <c r="M1076">
        <v>79424</v>
      </c>
      <c r="N1076" t="s">
        <v>105</v>
      </c>
      <c r="O1076" t="s">
        <v>7026</v>
      </c>
      <c r="P1076" t="s">
        <v>32</v>
      </c>
      <c r="Q1076" t="s">
        <v>65</v>
      </c>
      <c r="R1076" t="s">
        <v>7027</v>
      </c>
      <c r="S1076">
        <v>25.16</v>
      </c>
      <c r="T1076">
        <v>5</v>
      </c>
      <c r="U1076">
        <v>0.6</v>
      </c>
      <c r="V1076">
        <v>-11.321999999999999</v>
      </c>
    </row>
    <row r="1077" spans="1:22" x14ac:dyDescent="0.3">
      <c r="A1077">
        <v>6080</v>
      </c>
      <c r="B1077" t="s">
        <v>8666</v>
      </c>
      <c r="C1077">
        <v>2013</v>
      </c>
      <c r="D1077" s="21">
        <v>41519</v>
      </c>
      <c r="E1077" s="21">
        <v>41525</v>
      </c>
      <c r="F1077" t="s">
        <v>50</v>
      </c>
      <c r="G1077" t="s">
        <v>2567</v>
      </c>
      <c r="H1077" t="s">
        <v>2568</v>
      </c>
      <c r="I1077" t="s">
        <v>26</v>
      </c>
      <c r="J1077" t="s">
        <v>27</v>
      </c>
      <c r="K1077" t="s">
        <v>266</v>
      </c>
      <c r="L1077" t="s">
        <v>267</v>
      </c>
      <c r="M1077">
        <v>10011</v>
      </c>
      <c r="N1077" t="s">
        <v>148</v>
      </c>
      <c r="O1077" t="s">
        <v>1714</v>
      </c>
      <c r="P1077" t="s">
        <v>32</v>
      </c>
      <c r="Q1077" t="s">
        <v>65</v>
      </c>
      <c r="R1077" t="s">
        <v>1715</v>
      </c>
      <c r="S1077">
        <v>191.82</v>
      </c>
      <c r="T1077">
        <v>3</v>
      </c>
      <c r="U1077">
        <v>0</v>
      </c>
      <c r="V1077">
        <v>61.382399999999997</v>
      </c>
    </row>
    <row r="1078" spans="1:22" x14ac:dyDescent="0.3">
      <c r="A1078">
        <v>6069</v>
      </c>
      <c r="B1078" t="s">
        <v>8660</v>
      </c>
      <c r="C1078">
        <v>2014</v>
      </c>
      <c r="D1078" s="21">
        <v>41780</v>
      </c>
      <c r="E1078" s="21">
        <v>41784</v>
      </c>
      <c r="F1078" t="s">
        <v>50</v>
      </c>
      <c r="G1078" t="s">
        <v>2130</v>
      </c>
      <c r="H1078" t="s">
        <v>2131</v>
      </c>
      <c r="I1078" t="s">
        <v>102</v>
      </c>
      <c r="J1078" t="s">
        <v>27</v>
      </c>
      <c r="K1078" t="s">
        <v>1119</v>
      </c>
      <c r="L1078" t="s">
        <v>43</v>
      </c>
      <c r="M1078">
        <v>90712</v>
      </c>
      <c r="N1078" t="s">
        <v>44</v>
      </c>
      <c r="O1078" t="s">
        <v>3027</v>
      </c>
      <c r="P1078" t="s">
        <v>32</v>
      </c>
      <c r="Q1078" t="s">
        <v>65</v>
      </c>
      <c r="R1078" t="s">
        <v>3028</v>
      </c>
      <c r="S1078">
        <v>6.98</v>
      </c>
      <c r="T1078">
        <v>1</v>
      </c>
      <c r="U1078">
        <v>0</v>
      </c>
      <c r="V1078">
        <v>3.3504</v>
      </c>
    </row>
    <row r="1079" spans="1:22" x14ac:dyDescent="0.3">
      <c r="A1079">
        <v>6068</v>
      </c>
      <c r="B1079" t="s">
        <v>8660</v>
      </c>
      <c r="C1079">
        <v>2014</v>
      </c>
      <c r="D1079" s="21">
        <v>41780</v>
      </c>
      <c r="E1079" s="21">
        <v>41784</v>
      </c>
      <c r="F1079" t="s">
        <v>50</v>
      </c>
      <c r="G1079" t="s">
        <v>2130</v>
      </c>
      <c r="H1079" t="s">
        <v>2131</v>
      </c>
      <c r="I1079" t="s">
        <v>102</v>
      </c>
      <c r="J1079" t="s">
        <v>27</v>
      </c>
      <c r="K1079" t="s">
        <v>1119</v>
      </c>
      <c r="L1079" t="s">
        <v>43</v>
      </c>
      <c r="M1079">
        <v>90712</v>
      </c>
      <c r="N1079" t="s">
        <v>44</v>
      </c>
      <c r="O1079" t="s">
        <v>1585</v>
      </c>
      <c r="P1079" t="s">
        <v>32</v>
      </c>
      <c r="Q1079" t="s">
        <v>36</v>
      </c>
      <c r="R1079" t="s">
        <v>1586</v>
      </c>
      <c r="S1079">
        <v>518.27200000000005</v>
      </c>
      <c r="T1079">
        <v>8</v>
      </c>
      <c r="U1079">
        <v>0.2</v>
      </c>
      <c r="V1079">
        <v>-97.176000000000073</v>
      </c>
    </row>
    <row r="1080" spans="1:22" x14ac:dyDescent="0.3">
      <c r="A1080">
        <v>6054</v>
      </c>
      <c r="B1080" t="s">
        <v>8651</v>
      </c>
      <c r="C1080">
        <v>2013</v>
      </c>
      <c r="D1080" s="21">
        <v>41541</v>
      </c>
      <c r="E1080" s="21">
        <v>41544</v>
      </c>
      <c r="F1080" t="s">
        <v>23</v>
      </c>
      <c r="G1080" t="s">
        <v>1610</v>
      </c>
      <c r="H1080" t="s">
        <v>1611</v>
      </c>
      <c r="I1080" t="s">
        <v>102</v>
      </c>
      <c r="J1080" t="s">
        <v>27</v>
      </c>
      <c r="K1080" t="s">
        <v>2470</v>
      </c>
      <c r="L1080" t="s">
        <v>498</v>
      </c>
      <c r="M1080">
        <v>43130</v>
      </c>
      <c r="N1080" t="s">
        <v>148</v>
      </c>
      <c r="O1080" t="s">
        <v>6135</v>
      </c>
      <c r="P1080" t="s">
        <v>32</v>
      </c>
      <c r="Q1080" t="s">
        <v>65</v>
      </c>
      <c r="R1080" t="s">
        <v>6136</v>
      </c>
      <c r="S1080">
        <v>28</v>
      </c>
      <c r="T1080">
        <v>4</v>
      </c>
      <c r="U1080">
        <v>0.2</v>
      </c>
      <c r="V1080">
        <v>7.7000000000000028</v>
      </c>
    </row>
    <row r="1081" spans="1:22" x14ac:dyDescent="0.3">
      <c r="A1081">
        <v>6047</v>
      </c>
      <c r="B1081" t="s">
        <v>8645</v>
      </c>
      <c r="C1081">
        <v>2013</v>
      </c>
      <c r="D1081" s="21">
        <v>41435</v>
      </c>
      <c r="E1081" s="21">
        <v>41442</v>
      </c>
      <c r="F1081" t="s">
        <v>50</v>
      </c>
      <c r="G1081" t="s">
        <v>6280</v>
      </c>
      <c r="H1081" t="s">
        <v>6281</v>
      </c>
      <c r="I1081" t="s">
        <v>102</v>
      </c>
      <c r="J1081" t="s">
        <v>27</v>
      </c>
      <c r="K1081" t="s">
        <v>409</v>
      </c>
      <c r="L1081" t="s">
        <v>229</v>
      </c>
      <c r="M1081">
        <v>55407</v>
      </c>
      <c r="N1081" t="s">
        <v>105</v>
      </c>
      <c r="O1081" t="s">
        <v>8261</v>
      </c>
      <c r="P1081" t="s">
        <v>32</v>
      </c>
      <c r="Q1081" t="s">
        <v>56</v>
      </c>
      <c r="R1081" t="s">
        <v>8262</v>
      </c>
      <c r="S1081">
        <v>692.93999999999994</v>
      </c>
      <c r="T1081">
        <v>3</v>
      </c>
      <c r="U1081">
        <v>0</v>
      </c>
      <c r="V1081">
        <v>173.23500000000001</v>
      </c>
    </row>
    <row r="1082" spans="1:22" x14ac:dyDescent="0.3">
      <c r="A1082">
        <v>6046</v>
      </c>
      <c r="B1082" t="s">
        <v>8644</v>
      </c>
      <c r="C1082">
        <v>2012</v>
      </c>
      <c r="D1082" s="21">
        <v>41155</v>
      </c>
      <c r="E1082" s="21">
        <v>41160</v>
      </c>
      <c r="F1082" t="s">
        <v>50</v>
      </c>
      <c r="G1082" t="s">
        <v>3665</v>
      </c>
      <c r="H1082" t="s">
        <v>3666</v>
      </c>
      <c r="I1082" t="s">
        <v>41</v>
      </c>
      <c r="J1082" t="s">
        <v>27</v>
      </c>
      <c r="K1082" t="s">
        <v>1310</v>
      </c>
      <c r="L1082" t="s">
        <v>310</v>
      </c>
      <c r="M1082">
        <v>85705</v>
      </c>
      <c r="N1082" t="s">
        <v>44</v>
      </c>
      <c r="O1082" t="s">
        <v>4256</v>
      </c>
      <c r="P1082" t="s">
        <v>32</v>
      </c>
      <c r="Q1082" t="s">
        <v>65</v>
      </c>
      <c r="R1082" t="s">
        <v>4257</v>
      </c>
      <c r="S1082">
        <v>238.15200000000004</v>
      </c>
      <c r="T1082">
        <v>3</v>
      </c>
      <c r="U1082">
        <v>0.2</v>
      </c>
      <c r="V1082">
        <v>89.306999999999988</v>
      </c>
    </row>
    <row r="1083" spans="1:22" x14ac:dyDescent="0.3">
      <c r="A1083">
        <v>1082</v>
      </c>
      <c r="B1083" t="s">
        <v>3182</v>
      </c>
      <c r="C1083">
        <v>2012</v>
      </c>
      <c r="D1083" s="21">
        <v>41242</v>
      </c>
      <c r="E1083" s="21">
        <v>41247</v>
      </c>
      <c r="F1083" t="s">
        <v>50</v>
      </c>
      <c r="G1083" t="s">
        <v>3183</v>
      </c>
      <c r="H1083" t="s">
        <v>3184</v>
      </c>
      <c r="I1083" t="s">
        <v>41</v>
      </c>
      <c r="J1083" t="s">
        <v>27</v>
      </c>
      <c r="K1083" t="s">
        <v>880</v>
      </c>
      <c r="L1083" t="s">
        <v>238</v>
      </c>
      <c r="M1083">
        <v>48227</v>
      </c>
      <c r="N1083" t="s">
        <v>105</v>
      </c>
      <c r="O1083" t="s">
        <v>3186</v>
      </c>
      <c r="P1083" t="s">
        <v>32</v>
      </c>
      <c r="Q1083" t="s">
        <v>36</v>
      </c>
      <c r="R1083" t="s">
        <v>3187</v>
      </c>
      <c r="S1083">
        <v>1106.9099999999999</v>
      </c>
      <c r="T1083">
        <v>9</v>
      </c>
      <c r="U1083">
        <v>0</v>
      </c>
      <c r="V1083">
        <v>121.76009999999994</v>
      </c>
    </row>
    <row r="1084" spans="1:22" x14ac:dyDescent="0.3">
      <c r="A1084">
        <v>1083</v>
      </c>
      <c r="B1084" t="s">
        <v>3188</v>
      </c>
      <c r="C1084">
        <v>2013</v>
      </c>
      <c r="D1084" s="21">
        <v>41335</v>
      </c>
      <c r="E1084" s="21">
        <v>41339</v>
      </c>
      <c r="F1084" t="s">
        <v>50</v>
      </c>
      <c r="G1084" t="s">
        <v>316</v>
      </c>
      <c r="H1084" t="s">
        <v>317</v>
      </c>
      <c r="I1084" t="s">
        <v>26</v>
      </c>
      <c r="J1084" t="s">
        <v>27</v>
      </c>
      <c r="K1084" t="s">
        <v>3189</v>
      </c>
      <c r="L1084" t="s">
        <v>267</v>
      </c>
      <c r="M1084">
        <v>10701</v>
      </c>
      <c r="N1084" t="s">
        <v>148</v>
      </c>
      <c r="O1084" t="s">
        <v>2400</v>
      </c>
      <c r="P1084" t="s">
        <v>32</v>
      </c>
      <c r="Q1084" t="s">
        <v>56</v>
      </c>
      <c r="R1084" t="s">
        <v>2401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">
      <c r="A1085">
        <v>6044</v>
      </c>
      <c r="B1085" t="s">
        <v>8643</v>
      </c>
      <c r="C1085">
        <v>2014</v>
      </c>
      <c r="D1085" s="21">
        <v>41779</v>
      </c>
      <c r="E1085" s="21">
        <v>41784</v>
      </c>
      <c r="F1085" t="s">
        <v>23</v>
      </c>
      <c r="G1085" t="s">
        <v>2822</v>
      </c>
      <c r="H1085" t="s">
        <v>2823</v>
      </c>
      <c r="I1085" t="s">
        <v>41</v>
      </c>
      <c r="J1085" t="s">
        <v>27</v>
      </c>
      <c r="K1085" t="s">
        <v>5137</v>
      </c>
      <c r="L1085" t="s">
        <v>335</v>
      </c>
      <c r="M1085">
        <v>37918</v>
      </c>
      <c r="N1085" t="s">
        <v>30</v>
      </c>
      <c r="O1085" t="s">
        <v>2095</v>
      </c>
      <c r="P1085" t="s">
        <v>32</v>
      </c>
      <c r="Q1085" t="s">
        <v>36</v>
      </c>
      <c r="R1085" t="s">
        <v>2096</v>
      </c>
      <c r="S1085">
        <v>314.35199999999998</v>
      </c>
      <c r="T1085">
        <v>3</v>
      </c>
      <c r="U1085">
        <v>0.2</v>
      </c>
      <c r="V1085">
        <v>-35.36460000000001</v>
      </c>
    </row>
    <row r="1086" spans="1:22" x14ac:dyDescent="0.3">
      <c r="A1086">
        <v>6043</v>
      </c>
      <c r="B1086" t="s">
        <v>8642</v>
      </c>
      <c r="C1086">
        <v>2013</v>
      </c>
      <c r="D1086" s="21">
        <v>41309</v>
      </c>
      <c r="E1086" s="21">
        <v>41313</v>
      </c>
      <c r="F1086" t="s">
        <v>50</v>
      </c>
      <c r="G1086" t="s">
        <v>164</v>
      </c>
      <c r="H1086" t="s">
        <v>165</v>
      </c>
      <c r="I1086" t="s">
        <v>26</v>
      </c>
      <c r="J1086" t="s">
        <v>27</v>
      </c>
      <c r="K1086" t="s">
        <v>2135</v>
      </c>
      <c r="L1086" t="s">
        <v>310</v>
      </c>
      <c r="M1086">
        <v>85635</v>
      </c>
      <c r="N1086" t="s">
        <v>44</v>
      </c>
      <c r="O1086" t="s">
        <v>4412</v>
      </c>
      <c r="P1086" t="s">
        <v>32</v>
      </c>
      <c r="Q1086" t="s">
        <v>65</v>
      </c>
      <c r="R1086" t="s">
        <v>4413</v>
      </c>
      <c r="S1086">
        <v>14.368000000000002</v>
      </c>
      <c r="T1086">
        <v>2</v>
      </c>
      <c r="U1086">
        <v>0.2</v>
      </c>
      <c r="V1086">
        <v>3.9512</v>
      </c>
    </row>
    <row r="1087" spans="1:22" x14ac:dyDescent="0.3">
      <c r="A1087">
        <v>6037</v>
      </c>
      <c r="B1087" t="s">
        <v>8638</v>
      </c>
      <c r="C1087">
        <v>2013</v>
      </c>
      <c r="D1087" s="21">
        <v>41522</v>
      </c>
      <c r="E1087" s="21">
        <v>41526</v>
      </c>
      <c r="F1087" t="s">
        <v>50</v>
      </c>
      <c r="G1087" t="s">
        <v>7158</v>
      </c>
      <c r="H1087" t="s">
        <v>7159</v>
      </c>
      <c r="I1087" t="s">
        <v>26</v>
      </c>
      <c r="J1087" t="s">
        <v>27</v>
      </c>
      <c r="K1087" t="s">
        <v>7970</v>
      </c>
      <c r="L1087" t="s">
        <v>29</v>
      </c>
      <c r="M1087">
        <v>40324</v>
      </c>
      <c r="N1087" t="s">
        <v>30</v>
      </c>
      <c r="O1087" t="s">
        <v>1492</v>
      </c>
      <c r="P1087" t="s">
        <v>32</v>
      </c>
      <c r="Q1087" t="s">
        <v>65</v>
      </c>
      <c r="R1087" t="s">
        <v>1493</v>
      </c>
      <c r="S1087">
        <v>42.599999999999994</v>
      </c>
      <c r="T1087">
        <v>3</v>
      </c>
      <c r="U1087">
        <v>0</v>
      </c>
      <c r="V1087">
        <v>16.614000000000001</v>
      </c>
    </row>
    <row r="1088" spans="1:22" x14ac:dyDescent="0.3">
      <c r="A1088">
        <v>6034</v>
      </c>
      <c r="B1088" t="s">
        <v>8636</v>
      </c>
      <c r="C1088">
        <v>2012</v>
      </c>
      <c r="D1088" s="21">
        <v>41257</v>
      </c>
      <c r="E1088" s="21">
        <v>41261</v>
      </c>
      <c r="F1088" t="s">
        <v>50</v>
      </c>
      <c r="G1088" t="s">
        <v>3790</v>
      </c>
      <c r="H1088" t="s">
        <v>3791</v>
      </c>
      <c r="I1088" t="s">
        <v>102</v>
      </c>
      <c r="J1088" t="s">
        <v>27</v>
      </c>
      <c r="K1088" t="s">
        <v>42</v>
      </c>
      <c r="L1088" t="s">
        <v>43</v>
      </c>
      <c r="M1088">
        <v>90036</v>
      </c>
      <c r="N1088" t="s">
        <v>44</v>
      </c>
      <c r="O1088" t="s">
        <v>6541</v>
      </c>
      <c r="P1088" t="s">
        <v>32</v>
      </c>
      <c r="Q1088" t="s">
        <v>65</v>
      </c>
      <c r="R1088" t="s">
        <v>6542</v>
      </c>
      <c r="S1088">
        <v>15.24</v>
      </c>
      <c r="T1088">
        <v>3</v>
      </c>
      <c r="U1088">
        <v>0</v>
      </c>
      <c r="V1088">
        <v>5.1815999999999995</v>
      </c>
    </row>
    <row r="1089" spans="1:22" x14ac:dyDescent="0.3">
      <c r="A1089">
        <v>6032</v>
      </c>
      <c r="B1089" t="s">
        <v>8633</v>
      </c>
      <c r="C1089">
        <v>2013</v>
      </c>
      <c r="D1089" s="21">
        <v>41634</v>
      </c>
      <c r="E1089" s="21">
        <v>41641</v>
      </c>
      <c r="F1089" t="s">
        <v>50</v>
      </c>
      <c r="G1089" t="s">
        <v>1396</v>
      </c>
      <c r="H1089" t="s">
        <v>1397</v>
      </c>
      <c r="I1089" t="s">
        <v>41</v>
      </c>
      <c r="J1089" t="s">
        <v>27</v>
      </c>
      <c r="K1089" t="s">
        <v>8634</v>
      </c>
      <c r="L1089" t="s">
        <v>2694</v>
      </c>
      <c r="M1089">
        <v>3060</v>
      </c>
      <c r="N1089" t="s">
        <v>148</v>
      </c>
      <c r="O1089" t="s">
        <v>4930</v>
      </c>
      <c r="P1089" t="s">
        <v>32</v>
      </c>
      <c r="Q1089" t="s">
        <v>65</v>
      </c>
      <c r="R1089" t="s">
        <v>4931</v>
      </c>
      <c r="S1089">
        <v>21.12</v>
      </c>
      <c r="T1089">
        <v>4</v>
      </c>
      <c r="U1089">
        <v>0</v>
      </c>
      <c r="V1089">
        <v>6.5471999999999984</v>
      </c>
    </row>
    <row r="1090" spans="1:22" x14ac:dyDescent="0.3">
      <c r="A1090">
        <v>6031</v>
      </c>
      <c r="B1090" t="s">
        <v>8632</v>
      </c>
      <c r="C1090">
        <v>2014</v>
      </c>
      <c r="D1090" s="21">
        <v>41827</v>
      </c>
      <c r="E1090" s="21">
        <v>41827</v>
      </c>
      <c r="F1090" t="s">
        <v>1290</v>
      </c>
      <c r="G1090" t="s">
        <v>7308</v>
      </c>
      <c r="H1090" t="s">
        <v>7309</v>
      </c>
      <c r="I1090" t="s">
        <v>26</v>
      </c>
      <c r="J1090" t="s">
        <v>27</v>
      </c>
      <c r="K1090" t="s">
        <v>1419</v>
      </c>
      <c r="L1090" t="s">
        <v>54</v>
      </c>
      <c r="M1090">
        <v>33142</v>
      </c>
      <c r="N1090" t="s">
        <v>30</v>
      </c>
      <c r="O1090" t="s">
        <v>4730</v>
      </c>
      <c r="P1090" t="s">
        <v>32</v>
      </c>
      <c r="Q1090" t="s">
        <v>36</v>
      </c>
      <c r="R1090" t="s">
        <v>4731</v>
      </c>
      <c r="S1090">
        <v>239.24</v>
      </c>
      <c r="T1090">
        <v>1</v>
      </c>
      <c r="U1090">
        <v>0.2</v>
      </c>
      <c r="V1090">
        <v>23.924000000000007</v>
      </c>
    </row>
    <row r="1091" spans="1:22" x14ac:dyDescent="0.3">
      <c r="A1091">
        <v>1090</v>
      </c>
      <c r="B1091" t="s">
        <v>3202</v>
      </c>
      <c r="C1091">
        <v>2014</v>
      </c>
      <c r="D1091" s="21">
        <v>41795</v>
      </c>
      <c r="E1091" s="21">
        <v>41801</v>
      </c>
      <c r="F1091" t="s">
        <v>50</v>
      </c>
      <c r="G1091" t="s">
        <v>2908</v>
      </c>
      <c r="H1091" t="s">
        <v>2909</v>
      </c>
      <c r="I1091" t="s">
        <v>41</v>
      </c>
      <c r="J1091" t="s">
        <v>27</v>
      </c>
      <c r="K1091" t="s">
        <v>735</v>
      </c>
      <c r="L1091" t="s">
        <v>88</v>
      </c>
      <c r="M1091">
        <v>28110</v>
      </c>
      <c r="N1091" t="s">
        <v>30</v>
      </c>
      <c r="O1091" t="s">
        <v>1186</v>
      </c>
      <c r="P1091" t="s">
        <v>32</v>
      </c>
      <c r="Q1091" t="s">
        <v>65</v>
      </c>
      <c r="R1091" t="s">
        <v>1187</v>
      </c>
      <c r="S1091">
        <v>31.983999999999998</v>
      </c>
      <c r="T1091">
        <v>2</v>
      </c>
      <c r="U1091">
        <v>0.2</v>
      </c>
      <c r="V1091">
        <v>1.9989999999999979</v>
      </c>
    </row>
    <row r="1092" spans="1:22" x14ac:dyDescent="0.3">
      <c r="A1092">
        <v>6017</v>
      </c>
      <c r="B1092" t="s">
        <v>8622</v>
      </c>
      <c r="C1092">
        <v>2011</v>
      </c>
      <c r="D1092" s="21">
        <v>40639</v>
      </c>
      <c r="E1092" s="21">
        <v>40645</v>
      </c>
      <c r="F1092" t="s">
        <v>50</v>
      </c>
      <c r="G1092" t="s">
        <v>6156</v>
      </c>
      <c r="H1092" t="s">
        <v>6157</v>
      </c>
      <c r="I1092" t="s">
        <v>41</v>
      </c>
      <c r="J1092" t="s">
        <v>27</v>
      </c>
      <c r="K1092" t="s">
        <v>42</v>
      </c>
      <c r="L1092" t="s">
        <v>43</v>
      </c>
      <c r="M1092">
        <v>90049</v>
      </c>
      <c r="N1092" t="s">
        <v>44</v>
      </c>
      <c r="O1092" t="s">
        <v>1134</v>
      </c>
      <c r="P1092" t="s">
        <v>32</v>
      </c>
      <c r="Q1092" t="s">
        <v>65</v>
      </c>
      <c r="R1092" t="s">
        <v>1135</v>
      </c>
      <c r="S1092">
        <v>33.11</v>
      </c>
      <c r="T1092">
        <v>7</v>
      </c>
      <c r="U1092">
        <v>0</v>
      </c>
      <c r="V1092">
        <v>12.912900000000004</v>
      </c>
    </row>
    <row r="1093" spans="1:22" x14ac:dyDescent="0.3">
      <c r="A1093">
        <v>6016</v>
      </c>
      <c r="B1093" t="s">
        <v>8622</v>
      </c>
      <c r="C1093">
        <v>2011</v>
      </c>
      <c r="D1093" s="21">
        <v>40639</v>
      </c>
      <c r="E1093" s="21">
        <v>40645</v>
      </c>
      <c r="F1093" t="s">
        <v>50</v>
      </c>
      <c r="G1093" t="s">
        <v>6156</v>
      </c>
      <c r="H1093" t="s">
        <v>6157</v>
      </c>
      <c r="I1093" t="s">
        <v>41</v>
      </c>
      <c r="J1093" t="s">
        <v>27</v>
      </c>
      <c r="K1093" t="s">
        <v>42</v>
      </c>
      <c r="L1093" t="s">
        <v>43</v>
      </c>
      <c r="M1093">
        <v>90049</v>
      </c>
      <c r="N1093" t="s">
        <v>44</v>
      </c>
      <c r="O1093" t="s">
        <v>8503</v>
      </c>
      <c r="P1093" t="s">
        <v>32</v>
      </c>
      <c r="Q1093" t="s">
        <v>65</v>
      </c>
      <c r="R1093" t="s">
        <v>8504</v>
      </c>
      <c r="S1093">
        <v>91.96</v>
      </c>
      <c r="T1093">
        <v>2</v>
      </c>
      <c r="U1093">
        <v>0</v>
      </c>
      <c r="V1093">
        <v>15.633199999999988</v>
      </c>
    </row>
    <row r="1094" spans="1:22" x14ac:dyDescent="0.3">
      <c r="A1094">
        <v>6008</v>
      </c>
      <c r="B1094" t="s">
        <v>8619</v>
      </c>
      <c r="C1094">
        <v>2014</v>
      </c>
      <c r="D1094" s="21">
        <v>41731</v>
      </c>
      <c r="E1094" s="21">
        <v>41733</v>
      </c>
      <c r="F1094" t="s">
        <v>188</v>
      </c>
      <c r="G1094" t="s">
        <v>2760</v>
      </c>
      <c r="H1094" t="s">
        <v>2761</v>
      </c>
      <c r="I1094" t="s">
        <v>41</v>
      </c>
      <c r="J1094" t="s">
        <v>27</v>
      </c>
      <c r="K1094" t="s">
        <v>2579</v>
      </c>
      <c r="L1094" t="s">
        <v>383</v>
      </c>
      <c r="M1094">
        <v>29501</v>
      </c>
      <c r="N1094" t="s">
        <v>30</v>
      </c>
      <c r="O1094" t="s">
        <v>460</v>
      </c>
      <c r="P1094" t="s">
        <v>32</v>
      </c>
      <c r="Q1094" t="s">
        <v>65</v>
      </c>
      <c r="R1094" t="s">
        <v>461</v>
      </c>
      <c r="S1094">
        <v>127.94999999999999</v>
      </c>
      <c r="T1094">
        <v>3</v>
      </c>
      <c r="U1094">
        <v>0</v>
      </c>
      <c r="V1094">
        <v>21.751499999999986</v>
      </c>
    </row>
    <row r="1095" spans="1:22" x14ac:dyDescent="0.3">
      <c r="A1095">
        <v>6006</v>
      </c>
      <c r="B1095" t="s">
        <v>8617</v>
      </c>
      <c r="C1095">
        <v>2012</v>
      </c>
      <c r="D1095" s="21">
        <v>41215</v>
      </c>
      <c r="E1095" s="21">
        <v>41220</v>
      </c>
      <c r="F1095" t="s">
        <v>50</v>
      </c>
      <c r="G1095" t="s">
        <v>5023</v>
      </c>
      <c r="H1095" t="s">
        <v>5024</v>
      </c>
      <c r="I1095" t="s">
        <v>26</v>
      </c>
      <c r="J1095" t="s">
        <v>27</v>
      </c>
      <c r="K1095" t="s">
        <v>276</v>
      </c>
      <c r="L1095" t="s">
        <v>267</v>
      </c>
      <c r="M1095">
        <v>12180</v>
      </c>
      <c r="N1095" t="s">
        <v>148</v>
      </c>
      <c r="O1095" t="s">
        <v>6595</v>
      </c>
      <c r="P1095" t="s">
        <v>32</v>
      </c>
      <c r="Q1095" t="s">
        <v>36</v>
      </c>
      <c r="R1095" t="s">
        <v>6596</v>
      </c>
      <c r="S1095">
        <v>109.764</v>
      </c>
      <c r="T1095">
        <v>2</v>
      </c>
      <c r="U1095">
        <v>0.1</v>
      </c>
      <c r="V1095">
        <v>8.5371999999999968</v>
      </c>
    </row>
    <row r="1096" spans="1:22" x14ac:dyDescent="0.3">
      <c r="A1096">
        <v>6005</v>
      </c>
      <c r="B1096" t="s">
        <v>8616</v>
      </c>
      <c r="C1096">
        <v>2014</v>
      </c>
      <c r="D1096" s="21">
        <v>41890</v>
      </c>
      <c r="E1096" s="21">
        <v>41894</v>
      </c>
      <c r="F1096" t="s">
        <v>50</v>
      </c>
      <c r="G1096" t="s">
        <v>3063</v>
      </c>
      <c r="H1096" t="s">
        <v>3064</v>
      </c>
      <c r="I1096" t="s">
        <v>26</v>
      </c>
      <c r="J1096" t="s">
        <v>27</v>
      </c>
      <c r="K1096" t="s">
        <v>42</v>
      </c>
      <c r="L1096" t="s">
        <v>43</v>
      </c>
      <c r="M1096">
        <v>90004</v>
      </c>
      <c r="N1096" t="s">
        <v>44</v>
      </c>
      <c r="O1096" t="s">
        <v>2447</v>
      </c>
      <c r="P1096" t="s">
        <v>32</v>
      </c>
      <c r="Q1096" t="s">
        <v>65</v>
      </c>
      <c r="R1096" t="s">
        <v>2448</v>
      </c>
      <c r="S1096">
        <v>19.760000000000002</v>
      </c>
      <c r="T1096">
        <v>4</v>
      </c>
      <c r="U1096">
        <v>0</v>
      </c>
      <c r="V1096">
        <v>8.2992000000000008</v>
      </c>
    </row>
    <row r="1097" spans="1:22" x14ac:dyDescent="0.3">
      <c r="A1097">
        <v>6002</v>
      </c>
      <c r="B1097" t="s">
        <v>8614</v>
      </c>
      <c r="C1097">
        <v>2011</v>
      </c>
      <c r="D1097" s="21">
        <v>40890</v>
      </c>
      <c r="E1097" s="21">
        <v>40894</v>
      </c>
      <c r="F1097" t="s">
        <v>50</v>
      </c>
      <c r="G1097" t="s">
        <v>5044</v>
      </c>
      <c r="H1097" t="s">
        <v>5045</v>
      </c>
      <c r="I1097" t="s">
        <v>41</v>
      </c>
      <c r="J1097" t="s">
        <v>27</v>
      </c>
      <c r="K1097" t="s">
        <v>544</v>
      </c>
      <c r="L1097" t="s">
        <v>310</v>
      </c>
      <c r="M1097">
        <v>85023</v>
      </c>
      <c r="N1097" t="s">
        <v>44</v>
      </c>
      <c r="O1097" t="s">
        <v>4572</v>
      </c>
      <c r="P1097" t="s">
        <v>32</v>
      </c>
      <c r="Q1097" t="s">
        <v>65</v>
      </c>
      <c r="R1097" t="s">
        <v>4573</v>
      </c>
      <c r="S1097">
        <v>87.960000000000008</v>
      </c>
      <c r="T1097">
        <v>3</v>
      </c>
      <c r="U1097">
        <v>0.2</v>
      </c>
      <c r="V1097">
        <v>7.6965000000000039</v>
      </c>
    </row>
    <row r="1098" spans="1:22" x14ac:dyDescent="0.3">
      <c r="A1098">
        <v>5999</v>
      </c>
      <c r="B1098" t="s">
        <v>8612</v>
      </c>
      <c r="C1098">
        <v>2011</v>
      </c>
      <c r="D1098" s="21">
        <v>40887</v>
      </c>
      <c r="E1098" s="21">
        <v>40891</v>
      </c>
      <c r="F1098" t="s">
        <v>50</v>
      </c>
      <c r="G1098" t="s">
        <v>584</v>
      </c>
      <c r="H1098" t="s">
        <v>585</v>
      </c>
      <c r="I1098" t="s">
        <v>41</v>
      </c>
      <c r="J1098" t="s">
        <v>27</v>
      </c>
      <c r="K1098" t="s">
        <v>8613</v>
      </c>
      <c r="L1098" t="s">
        <v>6260</v>
      </c>
      <c r="M1098">
        <v>83605</v>
      </c>
      <c r="N1098" t="s">
        <v>44</v>
      </c>
      <c r="O1098" t="s">
        <v>3495</v>
      </c>
      <c r="P1098" t="s">
        <v>32</v>
      </c>
      <c r="Q1098" t="s">
        <v>36</v>
      </c>
      <c r="R1098" t="s">
        <v>3496</v>
      </c>
      <c r="S1098">
        <v>338.35199999999998</v>
      </c>
      <c r="T1098">
        <v>3</v>
      </c>
      <c r="U1098">
        <v>0.2</v>
      </c>
      <c r="V1098">
        <v>4.2293999999999699</v>
      </c>
    </row>
    <row r="1099" spans="1:22" x14ac:dyDescent="0.3">
      <c r="A1099">
        <v>1098</v>
      </c>
      <c r="B1099" t="s">
        <v>3223</v>
      </c>
      <c r="C1099">
        <v>2011</v>
      </c>
      <c r="D1099" s="21">
        <v>40719</v>
      </c>
      <c r="E1099" s="21">
        <v>40722</v>
      </c>
      <c r="F1099" t="s">
        <v>188</v>
      </c>
      <c r="G1099" t="s">
        <v>3094</v>
      </c>
      <c r="H1099" t="s">
        <v>3095</v>
      </c>
      <c r="I1099" t="s">
        <v>41</v>
      </c>
      <c r="J1099" t="s">
        <v>27</v>
      </c>
      <c r="K1099" t="s">
        <v>42</v>
      </c>
      <c r="L1099" t="s">
        <v>43</v>
      </c>
      <c r="M1099">
        <v>90049</v>
      </c>
      <c r="N1099" t="s">
        <v>44</v>
      </c>
      <c r="O1099" t="s">
        <v>3224</v>
      </c>
      <c r="P1099" t="s">
        <v>32</v>
      </c>
      <c r="Q1099" t="s">
        <v>56</v>
      </c>
      <c r="R1099" t="s">
        <v>3225</v>
      </c>
      <c r="S1099">
        <v>447.84</v>
      </c>
      <c r="T1099">
        <v>5</v>
      </c>
      <c r="U1099">
        <v>0.2</v>
      </c>
      <c r="V1099">
        <v>11.19599999999997</v>
      </c>
    </row>
    <row r="1100" spans="1:22" x14ac:dyDescent="0.3">
      <c r="A1100">
        <v>5998</v>
      </c>
      <c r="B1100" t="s">
        <v>8611</v>
      </c>
      <c r="C1100">
        <v>2013</v>
      </c>
      <c r="D1100" s="21">
        <v>41620</v>
      </c>
      <c r="E1100" s="21">
        <v>41620</v>
      </c>
      <c r="F1100" t="s">
        <v>1290</v>
      </c>
      <c r="G1100" t="s">
        <v>3094</v>
      </c>
      <c r="H1100" t="s">
        <v>3095</v>
      </c>
      <c r="I1100" t="s">
        <v>41</v>
      </c>
      <c r="J1100" t="s">
        <v>27</v>
      </c>
      <c r="K1100" t="s">
        <v>497</v>
      </c>
      <c r="L1100" t="s">
        <v>498</v>
      </c>
      <c r="M1100">
        <v>43229</v>
      </c>
      <c r="N1100" t="s">
        <v>148</v>
      </c>
      <c r="O1100" t="s">
        <v>3772</v>
      </c>
      <c r="P1100" t="s">
        <v>32</v>
      </c>
      <c r="Q1100" t="s">
        <v>56</v>
      </c>
      <c r="R1100" t="s">
        <v>3773</v>
      </c>
      <c r="S1100">
        <v>328.59000000000003</v>
      </c>
      <c r="T1100">
        <v>3</v>
      </c>
      <c r="U1100">
        <v>0.4</v>
      </c>
      <c r="V1100">
        <v>-147.8655</v>
      </c>
    </row>
    <row r="1101" spans="1:22" x14ac:dyDescent="0.3">
      <c r="A1101">
        <v>1100</v>
      </c>
      <c r="B1101" t="s">
        <v>3226</v>
      </c>
      <c r="C1101">
        <v>2013</v>
      </c>
      <c r="D1101" s="21">
        <v>41440</v>
      </c>
      <c r="E1101" s="21">
        <v>41443</v>
      </c>
      <c r="F1101" t="s">
        <v>188</v>
      </c>
      <c r="G1101" t="s">
        <v>3227</v>
      </c>
      <c r="H1101" t="s">
        <v>3228</v>
      </c>
      <c r="I1101" t="s">
        <v>102</v>
      </c>
      <c r="J1101" t="s">
        <v>27</v>
      </c>
      <c r="K1101" t="s">
        <v>127</v>
      </c>
      <c r="L1101" t="s">
        <v>43</v>
      </c>
      <c r="M1101">
        <v>94122</v>
      </c>
      <c r="N1101" t="s">
        <v>44</v>
      </c>
      <c r="O1101" t="s">
        <v>1555</v>
      </c>
      <c r="P1101" t="s">
        <v>32</v>
      </c>
      <c r="Q1101" t="s">
        <v>65</v>
      </c>
      <c r="R1101" t="s">
        <v>1556</v>
      </c>
      <c r="S1101">
        <v>8.73</v>
      </c>
      <c r="T1101">
        <v>3</v>
      </c>
      <c r="U1101">
        <v>0</v>
      </c>
      <c r="V1101">
        <v>4.1030999999999995</v>
      </c>
    </row>
    <row r="1102" spans="1:22" x14ac:dyDescent="0.3">
      <c r="A1102">
        <v>5996</v>
      </c>
      <c r="B1102" t="s">
        <v>8611</v>
      </c>
      <c r="C1102">
        <v>2013</v>
      </c>
      <c r="D1102" s="21">
        <v>41620</v>
      </c>
      <c r="E1102" s="21">
        <v>41620</v>
      </c>
      <c r="F1102" t="s">
        <v>1290</v>
      </c>
      <c r="G1102" t="s">
        <v>3094</v>
      </c>
      <c r="H1102" t="s">
        <v>3095</v>
      </c>
      <c r="I1102" t="s">
        <v>41</v>
      </c>
      <c r="J1102" t="s">
        <v>27</v>
      </c>
      <c r="K1102" t="s">
        <v>497</v>
      </c>
      <c r="L1102" t="s">
        <v>498</v>
      </c>
      <c r="M1102">
        <v>43229</v>
      </c>
      <c r="N1102" t="s">
        <v>148</v>
      </c>
      <c r="O1102" t="s">
        <v>6956</v>
      </c>
      <c r="P1102" t="s">
        <v>32</v>
      </c>
      <c r="Q1102" t="s">
        <v>36</v>
      </c>
      <c r="R1102" t="s">
        <v>6957</v>
      </c>
      <c r="S1102">
        <v>458.42999999999995</v>
      </c>
      <c r="T1102">
        <v>5</v>
      </c>
      <c r="U1102">
        <v>0.3</v>
      </c>
      <c r="V1102">
        <v>-137.52900000000002</v>
      </c>
    </row>
    <row r="1103" spans="1:22" x14ac:dyDescent="0.3">
      <c r="A1103">
        <v>5993</v>
      </c>
      <c r="B1103" t="s">
        <v>8610</v>
      </c>
      <c r="C1103">
        <v>2014</v>
      </c>
      <c r="D1103" s="21">
        <v>41898</v>
      </c>
      <c r="E1103" s="21">
        <v>41904</v>
      </c>
      <c r="F1103" t="s">
        <v>50</v>
      </c>
      <c r="G1103" t="s">
        <v>2490</v>
      </c>
      <c r="H1103" t="s">
        <v>2491</v>
      </c>
      <c r="I1103" t="s">
        <v>26</v>
      </c>
      <c r="J1103" t="s">
        <v>27</v>
      </c>
      <c r="K1103" t="s">
        <v>42</v>
      </c>
      <c r="L1103" t="s">
        <v>43</v>
      </c>
      <c r="M1103">
        <v>90049</v>
      </c>
      <c r="N1103" t="s">
        <v>44</v>
      </c>
      <c r="O1103" t="s">
        <v>1537</v>
      </c>
      <c r="P1103" t="s">
        <v>32</v>
      </c>
      <c r="Q1103" t="s">
        <v>36</v>
      </c>
      <c r="R1103" t="s">
        <v>1538</v>
      </c>
      <c r="S1103">
        <v>184.75200000000001</v>
      </c>
      <c r="T1103">
        <v>3</v>
      </c>
      <c r="U1103">
        <v>0.2</v>
      </c>
      <c r="V1103">
        <v>-20.784600000000012</v>
      </c>
    </row>
    <row r="1104" spans="1:22" x14ac:dyDescent="0.3">
      <c r="A1104">
        <v>5990</v>
      </c>
      <c r="B1104" t="s">
        <v>8609</v>
      </c>
      <c r="C1104">
        <v>2013</v>
      </c>
      <c r="D1104" s="21">
        <v>41475</v>
      </c>
      <c r="E1104" s="21">
        <v>41481</v>
      </c>
      <c r="F1104" t="s">
        <v>50</v>
      </c>
      <c r="G1104" t="s">
        <v>4869</v>
      </c>
      <c r="H1104" t="s">
        <v>4870</v>
      </c>
      <c r="I1104" t="s">
        <v>26</v>
      </c>
      <c r="J1104" t="s">
        <v>27</v>
      </c>
      <c r="K1104" t="s">
        <v>7619</v>
      </c>
      <c r="L1104" t="s">
        <v>1487</v>
      </c>
      <c r="M1104">
        <v>39401</v>
      </c>
      <c r="N1104" t="s">
        <v>30</v>
      </c>
      <c r="O1104" t="s">
        <v>7491</v>
      </c>
      <c r="P1104" t="s">
        <v>32</v>
      </c>
      <c r="Q1104" t="s">
        <v>33</v>
      </c>
      <c r="R1104" t="s">
        <v>7492</v>
      </c>
      <c r="S1104">
        <v>504.90000000000003</v>
      </c>
      <c r="T1104">
        <v>5</v>
      </c>
      <c r="U1104">
        <v>0</v>
      </c>
      <c r="V1104">
        <v>126.22500000000002</v>
      </c>
    </row>
    <row r="1105" spans="1:22" x14ac:dyDescent="0.3">
      <c r="A1105">
        <v>5985</v>
      </c>
      <c r="B1105" t="s">
        <v>8609</v>
      </c>
      <c r="C1105">
        <v>2013</v>
      </c>
      <c r="D1105" s="21">
        <v>41475</v>
      </c>
      <c r="E1105" s="21">
        <v>41481</v>
      </c>
      <c r="F1105" t="s">
        <v>50</v>
      </c>
      <c r="G1105" t="s">
        <v>4869</v>
      </c>
      <c r="H1105" t="s">
        <v>4870</v>
      </c>
      <c r="I1105" t="s">
        <v>26</v>
      </c>
      <c r="J1105" t="s">
        <v>27</v>
      </c>
      <c r="K1105" t="s">
        <v>7619</v>
      </c>
      <c r="L1105" t="s">
        <v>1487</v>
      </c>
      <c r="M1105">
        <v>39401</v>
      </c>
      <c r="N1105" t="s">
        <v>30</v>
      </c>
      <c r="O1105" t="s">
        <v>5990</v>
      </c>
      <c r="P1105" t="s">
        <v>32</v>
      </c>
      <c r="Q1105" t="s">
        <v>65</v>
      </c>
      <c r="R1105" t="s">
        <v>5991</v>
      </c>
      <c r="S1105">
        <v>185.57999999999998</v>
      </c>
      <c r="T1105">
        <v>6</v>
      </c>
      <c r="U1105">
        <v>0</v>
      </c>
      <c r="V1105">
        <v>76.087800000000001</v>
      </c>
    </row>
    <row r="1106" spans="1:22" x14ac:dyDescent="0.3">
      <c r="A1106">
        <v>5981</v>
      </c>
      <c r="B1106" t="s">
        <v>8606</v>
      </c>
      <c r="C1106">
        <v>2011</v>
      </c>
      <c r="D1106" s="21">
        <v>40793</v>
      </c>
      <c r="E1106" s="21">
        <v>40799</v>
      </c>
      <c r="F1106" t="s">
        <v>50</v>
      </c>
      <c r="G1106" t="s">
        <v>440</v>
      </c>
      <c r="H1106" t="s">
        <v>441</v>
      </c>
      <c r="I1106" t="s">
        <v>102</v>
      </c>
      <c r="J1106" t="s">
        <v>27</v>
      </c>
      <c r="K1106" t="s">
        <v>4548</v>
      </c>
      <c r="L1106" t="s">
        <v>649</v>
      </c>
      <c r="M1106">
        <v>74133</v>
      </c>
      <c r="N1106" t="s">
        <v>105</v>
      </c>
      <c r="O1106" t="s">
        <v>716</v>
      </c>
      <c r="P1106" t="s">
        <v>32</v>
      </c>
      <c r="Q1106" t="s">
        <v>36</v>
      </c>
      <c r="R1106" t="s">
        <v>717</v>
      </c>
      <c r="S1106">
        <v>161.96</v>
      </c>
      <c r="T1106">
        <v>2</v>
      </c>
      <c r="U1106">
        <v>0</v>
      </c>
      <c r="V1106">
        <v>45.348800000000011</v>
      </c>
    </row>
    <row r="1107" spans="1:22" x14ac:dyDescent="0.3">
      <c r="A1107">
        <v>5979</v>
      </c>
      <c r="B1107" t="s">
        <v>8606</v>
      </c>
      <c r="C1107">
        <v>2011</v>
      </c>
      <c r="D1107" s="21">
        <v>40793</v>
      </c>
      <c r="E1107" s="21">
        <v>40799</v>
      </c>
      <c r="F1107" t="s">
        <v>50</v>
      </c>
      <c r="G1107" t="s">
        <v>440</v>
      </c>
      <c r="H1107" t="s">
        <v>441</v>
      </c>
      <c r="I1107" t="s">
        <v>102</v>
      </c>
      <c r="J1107" t="s">
        <v>27</v>
      </c>
      <c r="K1107" t="s">
        <v>4548</v>
      </c>
      <c r="L1107" t="s">
        <v>649</v>
      </c>
      <c r="M1107">
        <v>74133</v>
      </c>
      <c r="N1107" t="s">
        <v>105</v>
      </c>
      <c r="O1107" t="s">
        <v>3822</v>
      </c>
      <c r="P1107" t="s">
        <v>32</v>
      </c>
      <c r="Q1107" t="s">
        <v>56</v>
      </c>
      <c r="R1107" t="s">
        <v>3274</v>
      </c>
      <c r="S1107">
        <v>429.90000000000003</v>
      </c>
      <c r="T1107">
        <v>5</v>
      </c>
      <c r="U1107">
        <v>0</v>
      </c>
      <c r="V1107">
        <v>111.77400000000003</v>
      </c>
    </row>
    <row r="1108" spans="1:22" x14ac:dyDescent="0.3">
      <c r="A1108">
        <v>1107</v>
      </c>
      <c r="B1108" t="s">
        <v>3241</v>
      </c>
      <c r="C1108">
        <v>2013</v>
      </c>
      <c r="D1108" s="21">
        <v>41598</v>
      </c>
      <c r="E1108" s="21">
        <v>41603</v>
      </c>
      <c r="F1108" t="s">
        <v>50</v>
      </c>
      <c r="G1108" t="s">
        <v>156</v>
      </c>
      <c r="H1108" t="s">
        <v>157</v>
      </c>
      <c r="I1108" t="s">
        <v>26</v>
      </c>
      <c r="J1108" t="s">
        <v>27</v>
      </c>
      <c r="K1108" t="s">
        <v>184</v>
      </c>
      <c r="L1108" t="s">
        <v>104</v>
      </c>
      <c r="M1108">
        <v>77041</v>
      </c>
      <c r="N1108" t="s">
        <v>105</v>
      </c>
      <c r="O1108" t="s">
        <v>1555</v>
      </c>
      <c r="P1108" t="s">
        <v>32</v>
      </c>
      <c r="Q1108" t="s">
        <v>65</v>
      </c>
      <c r="R1108" t="s">
        <v>1556</v>
      </c>
      <c r="S1108">
        <v>2.3280000000000003</v>
      </c>
      <c r="T1108">
        <v>2</v>
      </c>
      <c r="U1108">
        <v>0.6</v>
      </c>
      <c r="V1108">
        <v>-0.75660000000000016</v>
      </c>
    </row>
    <row r="1109" spans="1:22" x14ac:dyDescent="0.3">
      <c r="A1109">
        <v>5973</v>
      </c>
      <c r="B1109" t="s">
        <v>8601</v>
      </c>
      <c r="C1109">
        <v>2014</v>
      </c>
      <c r="D1109" s="21">
        <v>41677</v>
      </c>
      <c r="E1109" s="21">
        <v>41682</v>
      </c>
      <c r="F1109" t="s">
        <v>50</v>
      </c>
      <c r="G1109" t="s">
        <v>3550</v>
      </c>
      <c r="H1109" t="s">
        <v>3551</v>
      </c>
      <c r="I1109" t="s">
        <v>26</v>
      </c>
      <c r="J1109" t="s">
        <v>27</v>
      </c>
      <c r="K1109" t="s">
        <v>266</v>
      </c>
      <c r="L1109" t="s">
        <v>267</v>
      </c>
      <c r="M1109">
        <v>10024</v>
      </c>
      <c r="N1109" t="s">
        <v>148</v>
      </c>
      <c r="O1109" t="s">
        <v>3091</v>
      </c>
      <c r="P1109" t="s">
        <v>32</v>
      </c>
      <c r="Q1109" t="s">
        <v>33</v>
      </c>
      <c r="R1109" t="s">
        <v>3092</v>
      </c>
      <c r="S1109">
        <v>240.78400000000002</v>
      </c>
      <c r="T1109">
        <v>1</v>
      </c>
      <c r="U1109">
        <v>0.2</v>
      </c>
      <c r="V1109">
        <v>30.097999999999978</v>
      </c>
    </row>
    <row r="1110" spans="1:22" x14ac:dyDescent="0.3">
      <c r="A1110">
        <v>5972</v>
      </c>
      <c r="B1110" t="s">
        <v>8600</v>
      </c>
      <c r="C1110">
        <v>2011</v>
      </c>
      <c r="D1110" s="21">
        <v>40744</v>
      </c>
      <c r="E1110" s="21">
        <v>40746</v>
      </c>
      <c r="F1110" t="s">
        <v>188</v>
      </c>
      <c r="G1110" t="s">
        <v>1957</v>
      </c>
      <c r="H1110" t="s">
        <v>1958</v>
      </c>
      <c r="I1110" t="s">
        <v>26</v>
      </c>
      <c r="J1110" t="s">
        <v>27</v>
      </c>
      <c r="K1110" t="s">
        <v>947</v>
      </c>
      <c r="L1110" t="s">
        <v>43</v>
      </c>
      <c r="M1110">
        <v>92105</v>
      </c>
      <c r="N1110" t="s">
        <v>44</v>
      </c>
      <c r="O1110" t="s">
        <v>2389</v>
      </c>
      <c r="P1110" t="s">
        <v>32</v>
      </c>
      <c r="Q1110" t="s">
        <v>65</v>
      </c>
      <c r="R1110" t="s">
        <v>2390</v>
      </c>
      <c r="S1110">
        <v>43.019999999999996</v>
      </c>
      <c r="T1110">
        <v>3</v>
      </c>
      <c r="U1110">
        <v>0</v>
      </c>
      <c r="V1110">
        <v>15.4872</v>
      </c>
    </row>
    <row r="1111" spans="1:22" x14ac:dyDescent="0.3">
      <c r="A1111">
        <v>5961</v>
      </c>
      <c r="B1111" t="s">
        <v>8596</v>
      </c>
      <c r="C1111">
        <v>2014</v>
      </c>
      <c r="D1111" s="21">
        <v>41680</v>
      </c>
      <c r="E1111" s="21">
        <v>41685</v>
      </c>
      <c r="F1111" t="s">
        <v>23</v>
      </c>
      <c r="G1111" t="s">
        <v>4236</v>
      </c>
      <c r="H1111" t="s">
        <v>4237</v>
      </c>
      <c r="I1111" t="s">
        <v>41</v>
      </c>
      <c r="J1111" t="s">
        <v>27</v>
      </c>
      <c r="K1111" t="s">
        <v>42</v>
      </c>
      <c r="L1111" t="s">
        <v>43</v>
      </c>
      <c r="M1111">
        <v>90045</v>
      </c>
      <c r="N1111" t="s">
        <v>44</v>
      </c>
      <c r="O1111" t="s">
        <v>4930</v>
      </c>
      <c r="P1111" t="s">
        <v>32</v>
      </c>
      <c r="Q1111" t="s">
        <v>65</v>
      </c>
      <c r="R1111" t="s">
        <v>4931</v>
      </c>
      <c r="S1111">
        <v>21.12</v>
      </c>
      <c r="T1111">
        <v>4</v>
      </c>
      <c r="U1111">
        <v>0</v>
      </c>
      <c r="V1111">
        <v>6.5471999999999984</v>
      </c>
    </row>
    <row r="1112" spans="1:22" x14ac:dyDescent="0.3">
      <c r="A1112">
        <v>5960</v>
      </c>
      <c r="B1112" t="s">
        <v>8595</v>
      </c>
      <c r="C1112">
        <v>2013</v>
      </c>
      <c r="D1112" s="21">
        <v>41346</v>
      </c>
      <c r="E1112" s="21">
        <v>41349</v>
      </c>
      <c r="F1112" t="s">
        <v>23</v>
      </c>
      <c r="G1112" t="s">
        <v>1358</v>
      </c>
      <c r="H1112" t="s">
        <v>1359</v>
      </c>
      <c r="I1112" t="s">
        <v>41</v>
      </c>
      <c r="J1112" t="s">
        <v>27</v>
      </c>
      <c r="K1112" t="s">
        <v>127</v>
      </c>
      <c r="L1112" t="s">
        <v>43</v>
      </c>
      <c r="M1112">
        <v>94109</v>
      </c>
      <c r="N1112" t="s">
        <v>44</v>
      </c>
      <c r="O1112" t="s">
        <v>2436</v>
      </c>
      <c r="P1112" t="s">
        <v>32</v>
      </c>
      <c r="Q1112" t="s">
        <v>36</v>
      </c>
      <c r="R1112" t="s">
        <v>2437</v>
      </c>
      <c r="S1112">
        <v>770.35200000000009</v>
      </c>
      <c r="T1112">
        <v>3</v>
      </c>
      <c r="U1112">
        <v>0.2</v>
      </c>
      <c r="V1112">
        <v>77.035199999999975</v>
      </c>
    </row>
    <row r="1113" spans="1:22" x14ac:dyDescent="0.3">
      <c r="A1113">
        <v>5956</v>
      </c>
      <c r="B1113" t="s">
        <v>8594</v>
      </c>
      <c r="C1113">
        <v>2011</v>
      </c>
      <c r="D1113" s="21">
        <v>40858</v>
      </c>
      <c r="E1113" s="21">
        <v>40862</v>
      </c>
      <c r="F1113" t="s">
        <v>23</v>
      </c>
      <c r="G1113" t="s">
        <v>7625</v>
      </c>
      <c r="H1113" t="s">
        <v>7626</v>
      </c>
      <c r="I1113" t="s">
        <v>41</v>
      </c>
      <c r="J1113" t="s">
        <v>27</v>
      </c>
      <c r="K1113" t="s">
        <v>4771</v>
      </c>
      <c r="L1113" t="s">
        <v>147</v>
      </c>
      <c r="M1113">
        <v>19601</v>
      </c>
      <c r="N1113" t="s">
        <v>148</v>
      </c>
      <c r="O1113" t="s">
        <v>201</v>
      </c>
      <c r="P1113" t="s">
        <v>32</v>
      </c>
      <c r="Q1113" t="s">
        <v>33</v>
      </c>
      <c r="R1113" t="s">
        <v>202</v>
      </c>
      <c r="S1113">
        <v>521.96</v>
      </c>
      <c r="T1113">
        <v>4</v>
      </c>
      <c r="U1113">
        <v>0.5</v>
      </c>
      <c r="V1113">
        <v>-250.54079999999999</v>
      </c>
    </row>
    <row r="1114" spans="1:22" x14ac:dyDescent="0.3">
      <c r="A1114">
        <v>5955</v>
      </c>
      <c r="B1114" t="s">
        <v>8594</v>
      </c>
      <c r="C1114">
        <v>2011</v>
      </c>
      <c r="D1114" s="21">
        <v>40858</v>
      </c>
      <c r="E1114" s="21">
        <v>40862</v>
      </c>
      <c r="F1114" t="s">
        <v>23</v>
      </c>
      <c r="G1114" t="s">
        <v>7625</v>
      </c>
      <c r="H1114" t="s">
        <v>7626</v>
      </c>
      <c r="I1114" t="s">
        <v>41</v>
      </c>
      <c r="J1114" t="s">
        <v>27</v>
      </c>
      <c r="K1114" t="s">
        <v>4771</v>
      </c>
      <c r="L1114" t="s">
        <v>147</v>
      </c>
      <c r="M1114">
        <v>19601</v>
      </c>
      <c r="N1114" t="s">
        <v>148</v>
      </c>
      <c r="O1114" t="s">
        <v>6039</v>
      </c>
      <c r="P1114" t="s">
        <v>32</v>
      </c>
      <c r="Q1114" t="s">
        <v>65</v>
      </c>
      <c r="R1114" t="s">
        <v>6040</v>
      </c>
      <c r="S1114">
        <v>23.968000000000004</v>
      </c>
      <c r="T1114">
        <v>2</v>
      </c>
      <c r="U1114">
        <v>0.2</v>
      </c>
      <c r="V1114">
        <v>7.7896000000000001</v>
      </c>
    </row>
    <row r="1115" spans="1:22" x14ac:dyDescent="0.3">
      <c r="A1115">
        <v>5944</v>
      </c>
      <c r="B1115" t="s">
        <v>8586</v>
      </c>
      <c r="C1115">
        <v>2011</v>
      </c>
      <c r="D1115" s="21">
        <v>40780</v>
      </c>
      <c r="E1115" s="21">
        <v>40784</v>
      </c>
      <c r="F1115" t="s">
        <v>50</v>
      </c>
      <c r="G1115" t="s">
        <v>264</v>
      </c>
      <c r="H1115" t="s">
        <v>265</v>
      </c>
      <c r="I1115" t="s">
        <v>41</v>
      </c>
      <c r="J1115" t="s">
        <v>27</v>
      </c>
      <c r="K1115" t="s">
        <v>42</v>
      </c>
      <c r="L1115" t="s">
        <v>43</v>
      </c>
      <c r="M1115">
        <v>90036</v>
      </c>
      <c r="N1115" t="s">
        <v>44</v>
      </c>
      <c r="O1115" t="s">
        <v>6083</v>
      </c>
      <c r="P1115" t="s">
        <v>32</v>
      </c>
      <c r="Q1115" t="s">
        <v>65</v>
      </c>
      <c r="R1115" t="s">
        <v>6084</v>
      </c>
      <c r="S1115">
        <v>6.28</v>
      </c>
      <c r="T1115">
        <v>1</v>
      </c>
      <c r="U1115">
        <v>0</v>
      </c>
      <c r="V1115">
        <v>2.6376000000000004</v>
      </c>
    </row>
    <row r="1116" spans="1:22" x14ac:dyDescent="0.3">
      <c r="A1116">
        <v>1115</v>
      </c>
      <c r="B1116" t="s">
        <v>3251</v>
      </c>
      <c r="C1116">
        <v>2014</v>
      </c>
      <c r="D1116" s="21">
        <v>41992</v>
      </c>
      <c r="E1116" s="21">
        <v>41997</v>
      </c>
      <c r="F1116" t="s">
        <v>23</v>
      </c>
      <c r="G1116" t="s">
        <v>1329</v>
      </c>
      <c r="H1116" t="s">
        <v>1330</v>
      </c>
      <c r="I1116" t="s">
        <v>26</v>
      </c>
      <c r="J1116" t="s">
        <v>27</v>
      </c>
      <c r="K1116" t="s">
        <v>3252</v>
      </c>
      <c r="L1116" t="s">
        <v>43</v>
      </c>
      <c r="M1116">
        <v>92024</v>
      </c>
      <c r="N1116" t="s">
        <v>44</v>
      </c>
      <c r="O1116" t="s">
        <v>3253</v>
      </c>
      <c r="P1116" t="s">
        <v>32</v>
      </c>
      <c r="Q1116" t="s">
        <v>33</v>
      </c>
      <c r="R1116" t="s">
        <v>3254</v>
      </c>
      <c r="S1116">
        <v>119.83299999999998</v>
      </c>
      <c r="T1116">
        <v>1</v>
      </c>
      <c r="U1116">
        <v>0.15</v>
      </c>
      <c r="V1116">
        <v>-12.688200000000002</v>
      </c>
    </row>
    <row r="1117" spans="1:22" x14ac:dyDescent="0.3">
      <c r="A1117">
        <v>5936</v>
      </c>
      <c r="B1117" t="s">
        <v>8582</v>
      </c>
      <c r="C1117">
        <v>2013</v>
      </c>
      <c r="D1117" s="21">
        <v>41460</v>
      </c>
      <c r="E1117" s="21">
        <v>41460</v>
      </c>
      <c r="F1117" t="s">
        <v>1290</v>
      </c>
      <c r="G1117" t="s">
        <v>440</v>
      </c>
      <c r="H1117" t="s">
        <v>441</v>
      </c>
      <c r="I1117" t="s">
        <v>102</v>
      </c>
      <c r="J1117" t="s">
        <v>27</v>
      </c>
      <c r="K1117" t="s">
        <v>95</v>
      </c>
      <c r="L1117" t="s">
        <v>96</v>
      </c>
      <c r="M1117">
        <v>98103</v>
      </c>
      <c r="N1117" t="s">
        <v>44</v>
      </c>
      <c r="O1117" t="s">
        <v>2069</v>
      </c>
      <c r="P1117" t="s">
        <v>32</v>
      </c>
      <c r="Q1117" t="s">
        <v>65</v>
      </c>
      <c r="R1117" t="s">
        <v>2070</v>
      </c>
      <c r="S1117">
        <v>25.4</v>
      </c>
      <c r="T1117">
        <v>5</v>
      </c>
      <c r="U1117">
        <v>0</v>
      </c>
      <c r="V1117">
        <v>8.6359999999999992</v>
      </c>
    </row>
    <row r="1118" spans="1:22" x14ac:dyDescent="0.3">
      <c r="A1118">
        <v>5930</v>
      </c>
      <c r="B1118" t="s">
        <v>8581</v>
      </c>
      <c r="C1118">
        <v>2014</v>
      </c>
      <c r="D1118" s="21">
        <v>41828</v>
      </c>
      <c r="E1118" s="21">
        <v>41830</v>
      </c>
      <c r="F1118" t="s">
        <v>188</v>
      </c>
      <c r="G1118" t="s">
        <v>1815</v>
      </c>
      <c r="H1118" t="s">
        <v>1816</v>
      </c>
      <c r="I1118" t="s">
        <v>26</v>
      </c>
      <c r="J1118" t="s">
        <v>27</v>
      </c>
      <c r="K1118" t="s">
        <v>146</v>
      </c>
      <c r="L1118" t="s">
        <v>147</v>
      </c>
      <c r="M1118">
        <v>19120</v>
      </c>
      <c r="N1118" t="s">
        <v>148</v>
      </c>
      <c r="O1118" t="s">
        <v>2609</v>
      </c>
      <c r="P1118" t="s">
        <v>32</v>
      </c>
      <c r="Q1118" t="s">
        <v>33</v>
      </c>
      <c r="R1118" t="s">
        <v>2610</v>
      </c>
      <c r="S1118">
        <v>87.210000000000008</v>
      </c>
      <c r="T1118">
        <v>3</v>
      </c>
      <c r="U1118">
        <v>0.5</v>
      </c>
      <c r="V1118">
        <v>-45.349200000000003</v>
      </c>
    </row>
    <row r="1119" spans="1:22" x14ac:dyDescent="0.3">
      <c r="A1119">
        <v>5929</v>
      </c>
      <c r="B1119" t="s">
        <v>8580</v>
      </c>
      <c r="C1119">
        <v>2011</v>
      </c>
      <c r="D1119" s="21">
        <v>40827</v>
      </c>
      <c r="E1119" s="21">
        <v>40831</v>
      </c>
      <c r="F1119" t="s">
        <v>50</v>
      </c>
      <c r="G1119" t="s">
        <v>5168</v>
      </c>
      <c r="H1119" t="s">
        <v>5169</v>
      </c>
      <c r="I1119" t="s">
        <v>41</v>
      </c>
      <c r="J1119" t="s">
        <v>27</v>
      </c>
      <c r="K1119" t="s">
        <v>1706</v>
      </c>
      <c r="L1119" t="s">
        <v>1707</v>
      </c>
      <c r="M1119">
        <v>72701</v>
      </c>
      <c r="N1119" t="s">
        <v>30</v>
      </c>
      <c r="O1119" t="s">
        <v>5535</v>
      </c>
      <c r="P1119" t="s">
        <v>32</v>
      </c>
      <c r="Q1119" t="s">
        <v>65</v>
      </c>
      <c r="R1119" t="s">
        <v>5536</v>
      </c>
      <c r="S1119">
        <v>8.92</v>
      </c>
      <c r="T1119">
        <v>4</v>
      </c>
      <c r="U1119">
        <v>0</v>
      </c>
      <c r="V1119">
        <v>3.9248000000000003</v>
      </c>
    </row>
    <row r="1120" spans="1:22" x14ac:dyDescent="0.3">
      <c r="A1120">
        <v>5927</v>
      </c>
      <c r="B1120" t="s">
        <v>8579</v>
      </c>
      <c r="C1120">
        <v>2011</v>
      </c>
      <c r="D1120" s="21">
        <v>40641</v>
      </c>
      <c r="E1120" s="21">
        <v>40645</v>
      </c>
      <c r="F1120" t="s">
        <v>50</v>
      </c>
      <c r="G1120" t="s">
        <v>215</v>
      </c>
      <c r="H1120" t="s">
        <v>216</v>
      </c>
      <c r="I1120" t="s">
        <v>41</v>
      </c>
      <c r="J1120" t="s">
        <v>27</v>
      </c>
      <c r="K1120" t="s">
        <v>357</v>
      </c>
      <c r="L1120" t="s">
        <v>358</v>
      </c>
      <c r="M1120">
        <v>35601</v>
      </c>
      <c r="N1120" t="s">
        <v>30</v>
      </c>
      <c r="O1120" t="s">
        <v>8316</v>
      </c>
      <c r="P1120" t="s">
        <v>32</v>
      </c>
      <c r="Q1120" t="s">
        <v>56</v>
      </c>
      <c r="R1120" t="s">
        <v>8317</v>
      </c>
      <c r="S1120">
        <v>1215.92</v>
      </c>
      <c r="T1120">
        <v>8</v>
      </c>
      <c r="U1120">
        <v>0</v>
      </c>
      <c r="V1120">
        <v>316.13920000000007</v>
      </c>
    </row>
    <row r="1121" spans="1:22" x14ac:dyDescent="0.3">
      <c r="A1121">
        <v>5924</v>
      </c>
      <c r="B1121" t="s">
        <v>8576</v>
      </c>
      <c r="C1121">
        <v>2013</v>
      </c>
      <c r="D1121" s="21">
        <v>41605</v>
      </c>
      <c r="E1121" s="21">
        <v>41609</v>
      </c>
      <c r="F1121" t="s">
        <v>23</v>
      </c>
      <c r="G1121" t="s">
        <v>1358</v>
      </c>
      <c r="H1121" t="s">
        <v>1359</v>
      </c>
      <c r="I1121" t="s">
        <v>41</v>
      </c>
      <c r="J1121" t="s">
        <v>27</v>
      </c>
      <c r="K1121" t="s">
        <v>266</v>
      </c>
      <c r="L1121" t="s">
        <v>267</v>
      </c>
      <c r="M1121">
        <v>10011</v>
      </c>
      <c r="N1121" t="s">
        <v>148</v>
      </c>
      <c r="O1121" t="s">
        <v>3804</v>
      </c>
      <c r="P1121" t="s">
        <v>32</v>
      </c>
      <c r="Q1121" t="s">
        <v>56</v>
      </c>
      <c r="R1121" t="s">
        <v>3805</v>
      </c>
      <c r="S1121">
        <v>313.17599999999999</v>
      </c>
      <c r="T1121">
        <v>2</v>
      </c>
      <c r="U1121">
        <v>0.4</v>
      </c>
      <c r="V1121">
        <v>-120.05080000000007</v>
      </c>
    </row>
    <row r="1122" spans="1:22" x14ac:dyDescent="0.3">
      <c r="A1122">
        <v>5919</v>
      </c>
      <c r="B1122" t="s">
        <v>8575</v>
      </c>
      <c r="C1122">
        <v>2012</v>
      </c>
      <c r="D1122" s="21">
        <v>41169</v>
      </c>
      <c r="E1122" s="21">
        <v>41175</v>
      </c>
      <c r="F1122" t="s">
        <v>50</v>
      </c>
      <c r="G1122" t="s">
        <v>7024</v>
      </c>
      <c r="H1122" t="s">
        <v>7025</v>
      </c>
      <c r="I1122" t="s">
        <v>26</v>
      </c>
      <c r="J1122" t="s">
        <v>27</v>
      </c>
      <c r="K1122" t="s">
        <v>266</v>
      </c>
      <c r="L1122" t="s">
        <v>267</v>
      </c>
      <c r="M1122">
        <v>10035</v>
      </c>
      <c r="N1122" t="s">
        <v>148</v>
      </c>
      <c r="O1122" t="s">
        <v>5019</v>
      </c>
      <c r="P1122" t="s">
        <v>32</v>
      </c>
      <c r="Q1122" t="s">
        <v>33</v>
      </c>
      <c r="R1122" t="s">
        <v>5020</v>
      </c>
      <c r="S1122">
        <v>2003.9200000000003</v>
      </c>
      <c r="T1122">
        <v>5</v>
      </c>
      <c r="U1122">
        <v>0.2</v>
      </c>
      <c r="V1122">
        <v>-25.049000000000149</v>
      </c>
    </row>
    <row r="1123" spans="1:22" x14ac:dyDescent="0.3">
      <c r="A1123">
        <v>5918</v>
      </c>
      <c r="B1123" t="s">
        <v>8575</v>
      </c>
      <c r="C1123">
        <v>2012</v>
      </c>
      <c r="D1123" s="21">
        <v>41169</v>
      </c>
      <c r="E1123" s="21">
        <v>41175</v>
      </c>
      <c r="F1123" t="s">
        <v>50</v>
      </c>
      <c r="G1123" t="s">
        <v>7024</v>
      </c>
      <c r="H1123" t="s">
        <v>7025</v>
      </c>
      <c r="I1123" t="s">
        <v>26</v>
      </c>
      <c r="J1123" t="s">
        <v>27</v>
      </c>
      <c r="K1123" t="s">
        <v>266</v>
      </c>
      <c r="L1123" t="s">
        <v>267</v>
      </c>
      <c r="M1123">
        <v>10035</v>
      </c>
      <c r="N1123" t="s">
        <v>148</v>
      </c>
      <c r="O1123" t="s">
        <v>166</v>
      </c>
      <c r="P1123" t="s">
        <v>32</v>
      </c>
      <c r="Q1123" t="s">
        <v>33</v>
      </c>
      <c r="R1123" t="s">
        <v>167</v>
      </c>
      <c r="S1123">
        <v>4228.7040000000006</v>
      </c>
      <c r="T1123">
        <v>6</v>
      </c>
      <c r="U1123">
        <v>0.2</v>
      </c>
      <c r="V1123">
        <v>158.57639999999992</v>
      </c>
    </row>
    <row r="1124" spans="1:22" x14ac:dyDescent="0.3">
      <c r="A1124">
        <v>5916</v>
      </c>
      <c r="B1124" t="s">
        <v>8575</v>
      </c>
      <c r="C1124">
        <v>2012</v>
      </c>
      <c r="D1124" s="21">
        <v>41169</v>
      </c>
      <c r="E1124" s="21">
        <v>41175</v>
      </c>
      <c r="F1124" t="s">
        <v>50</v>
      </c>
      <c r="G1124" t="s">
        <v>7024</v>
      </c>
      <c r="H1124" t="s">
        <v>7025</v>
      </c>
      <c r="I1124" t="s">
        <v>26</v>
      </c>
      <c r="J1124" t="s">
        <v>27</v>
      </c>
      <c r="K1124" t="s">
        <v>266</v>
      </c>
      <c r="L1124" t="s">
        <v>267</v>
      </c>
      <c r="M1124">
        <v>10035</v>
      </c>
      <c r="N1124" t="s">
        <v>148</v>
      </c>
      <c r="O1124" t="s">
        <v>3545</v>
      </c>
      <c r="P1124" t="s">
        <v>32</v>
      </c>
      <c r="Q1124" t="s">
        <v>36</v>
      </c>
      <c r="R1124" t="s">
        <v>3546</v>
      </c>
      <c r="S1124">
        <v>199.76400000000001</v>
      </c>
      <c r="T1124">
        <v>2</v>
      </c>
      <c r="U1124">
        <v>0.1</v>
      </c>
      <c r="V1124">
        <v>8.8783999999999956</v>
      </c>
    </row>
    <row r="1125" spans="1:22" x14ac:dyDescent="0.3">
      <c r="A1125">
        <v>1124</v>
      </c>
      <c r="B1125" t="s">
        <v>3264</v>
      </c>
      <c r="C1125">
        <v>2011</v>
      </c>
      <c r="D1125" s="21">
        <v>40564</v>
      </c>
      <c r="E1125" s="21">
        <v>40570</v>
      </c>
      <c r="F1125" t="s">
        <v>50</v>
      </c>
      <c r="G1125" t="s">
        <v>2753</v>
      </c>
      <c r="H1125" t="s">
        <v>2754</v>
      </c>
      <c r="I1125" t="s">
        <v>26</v>
      </c>
      <c r="J1125" t="s">
        <v>27</v>
      </c>
      <c r="K1125" t="s">
        <v>3265</v>
      </c>
      <c r="L1125" t="s">
        <v>1707</v>
      </c>
      <c r="M1125">
        <v>72401</v>
      </c>
      <c r="N1125" t="s">
        <v>30</v>
      </c>
      <c r="O1125" t="s">
        <v>352</v>
      </c>
      <c r="P1125" t="s">
        <v>32</v>
      </c>
      <c r="Q1125" t="s">
        <v>65</v>
      </c>
      <c r="R1125" t="s">
        <v>353</v>
      </c>
      <c r="S1125">
        <v>38.6</v>
      </c>
      <c r="T1125">
        <v>4</v>
      </c>
      <c r="U1125">
        <v>0</v>
      </c>
      <c r="V1125">
        <v>11.579999999999998</v>
      </c>
    </row>
    <row r="1126" spans="1:22" x14ac:dyDescent="0.3">
      <c r="A1126">
        <v>5910</v>
      </c>
      <c r="B1126" t="s">
        <v>8570</v>
      </c>
      <c r="C1126">
        <v>2013</v>
      </c>
      <c r="D1126" s="21">
        <v>41611</v>
      </c>
      <c r="E1126" s="21">
        <v>41616</v>
      </c>
      <c r="F1126" t="s">
        <v>50</v>
      </c>
      <c r="G1126" t="s">
        <v>3939</v>
      </c>
      <c r="H1126" t="s">
        <v>3940</v>
      </c>
      <c r="I1126" t="s">
        <v>41</v>
      </c>
      <c r="J1126" t="s">
        <v>27</v>
      </c>
      <c r="K1126" t="s">
        <v>630</v>
      </c>
      <c r="L1126" t="s">
        <v>43</v>
      </c>
      <c r="M1126">
        <v>95123</v>
      </c>
      <c r="N1126" t="s">
        <v>44</v>
      </c>
      <c r="O1126" t="s">
        <v>6855</v>
      </c>
      <c r="P1126" t="s">
        <v>32</v>
      </c>
      <c r="Q1126" t="s">
        <v>65</v>
      </c>
      <c r="R1126" t="s">
        <v>6856</v>
      </c>
      <c r="S1126">
        <v>14.52</v>
      </c>
      <c r="T1126">
        <v>3</v>
      </c>
      <c r="U1126">
        <v>0</v>
      </c>
      <c r="V1126">
        <v>5.6627999999999998</v>
      </c>
    </row>
    <row r="1127" spans="1:22" x14ac:dyDescent="0.3">
      <c r="A1127">
        <v>5902</v>
      </c>
      <c r="B1127" t="s">
        <v>8568</v>
      </c>
      <c r="C1127">
        <v>2013</v>
      </c>
      <c r="D1127" s="21">
        <v>41606</v>
      </c>
      <c r="E1127" s="21">
        <v>41611</v>
      </c>
      <c r="F1127" t="s">
        <v>50</v>
      </c>
      <c r="G1127" t="s">
        <v>2748</v>
      </c>
      <c r="H1127" t="s">
        <v>2749</v>
      </c>
      <c r="I1127" t="s">
        <v>41</v>
      </c>
      <c r="J1127" t="s">
        <v>27</v>
      </c>
      <c r="K1127" t="s">
        <v>787</v>
      </c>
      <c r="L1127" t="s">
        <v>788</v>
      </c>
      <c r="M1127">
        <v>7090</v>
      </c>
      <c r="N1127" t="s">
        <v>148</v>
      </c>
      <c r="O1127" t="s">
        <v>4694</v>
      </c>
      <c r="P1127" t="s">
        <v>32</v>
      </c>
      <c r="Q1127" t="s">
        <v>65</v>
      </c>
      <c r="R1127" t="s">
        <v>4695</v>
      </c>
      <c r="S1127">
        <v>31.56</v>
      </c>
      <c r="T1127">
        <v>3</v>
      </c>
      <c r="U1127">
        <v>0</v>
      </c>
      <c r="V1127">
        <v>10.4148</v>
      </c>
    </row>
    <row r="1128" spans="1:22" x14ac:dyDescent="0.3">
      <c r="A1128">
        <v>1127</v>
      </c>
      <c r="B1128" t="s">
        <v>3264</v>
      </c>
      <c r="C1128">
        <v>2011</v>
      </c>
      <c r="D1128" s="21">
        <v>40564</v>
      </c>
      <c r="E1128" s="21">
        <v>40570</v>
      </c>
      <c r="F1128" t="s">
        <v>50</v>
      </c>
      <c r="G1128" t="s">
        <v>2753</v>
      </c>
      <c r="H1128" t="s">
        <v>2754</v>
      </c>
      <c r="I1128" t="s">
        <v>26</v>
      </c>
      <c r="J1128" t="s">
        <v>27</v>
      </c>
      <c r="K1128" t="s">
        <v>3265</v>
      </c>
      <c r="L1128" t="s">
        <v>1707</v>
      </c>
      <c r="M1128">
        <v>72401</v>
      </c>
      <c r="N1128" t="s">
        <v>30</v>
      </c>
      <c r="O1128" t="s">
        <v>1588</v>
      </c>
      <c r="P1128" t="s">
        <v>32</v>
      </c>
      <c r="Q1128" t="s">
        <v>36</v>
      </c>
      <c r="R1128" t="s">
        <v>1589</v>
      </c>
      <c r="S1128">
        <v>1067.94</v>
      </c>
      <c r="T1128">
        <v>3</v>
      </c>
      <c r="U1128">
        <v>0</v>
      </c>
      <c r="V1128">
        <v>224.2673999999999</v>
      </c>
    </row>
    <row r="1129" spans="1:22" x14ac:dyDescent="0.3">
      <c r="A1129">
        <v>5898</v>
      </c>
      <c r="B1129" t="s">
        <v>8565</v>
      </c>
      <c r="C1129">
        <v>2013</v>
      </c>
      <c r="D1129" s="21">
        <v>41368</v>
      </c>
      <c r="E1129" s="21">
        <v>41374</v>
      </c>
      <c r="F1129" t="s">
        <v>50</v>
      </c>
      <c r="G1129" t="s">
        <v>125</v>
      </c>
      <c r="H1129" t="s">
        <v>126</v>
      </c>
      <c r="I1129" t="s">
        <v>26</v>
      </c>
      <c r="J1129" t="s">
        <v>27</v>
      </c>
      <c r="K1129" t="s">
        <v>1464</v>
      </c>
      <c r="L1129" t="s">
        <v>254</v>
      </c>
      <c r="M1129">
        <v>47374</v>
      </c>
      <c r="N1129" t="s">
        <v>105</v>
      </c>
      <c r="O1129" t="s">
        <v>412</v>
      </c>
      <c r="P1129" t="s">
        <v>32</v>
      </c>
      <c r="Q1129" t="s">
        <v>65</v>
      </c>
      <c r="R1129" t="s">
        <v>413</v>
      </c>
      <c r="S1129">
        <v>71.12</v>
      </c>
      <c r="T1129">
        <v>4</v>
      </c>
      <c r="U1129">
        <v>0</v>
      </c>
      <c r="V1129">
        <v>22.047199999999997</v>
      </c>
    </row>
    <row r="1130" spans="1:22" x14ac:dyDescent="0.3">
      <c r="A1130">
        <v>5884</v>
      </c>
      <c r="B1130" t="s">
        <v>8551</v>
      </c>
      <c r="C1130">
        <v>2013</v>
      </c>
      <c r="D1130" s="21">
        <v>41347</v>
      </c>
      <c r="E1130" s="21">
        <v>41349</v>
      </c>
      <c r="F1130" t="s">
        <v>23</v>
      </c>
      <c r="G1130" t="s">
        <v>4764</v>
      </c>
      <c r="H1130" t="s">
        <v>4765</v>
      </c>
      <c r="I1130" t="s">
        <v>41</v>
      </c>
      <c r="J1130" t="s">
        <v>27</v>
      </c>
      <c r="K1130" t="s">
        <v>127</v>
      </c>
      <c r="L1130" t="s">
        <v>43</v>
      </c>
      <c r="M1130">
        <v>94109</v>
      </c>
      <c r="N1130" t="s">
        <v>44</v>
      </c>
      <c r="O1130" t="s">
        <v>1480</v>
      </c>
      <c r="P1130" t="s">
        <v>32</v>
      </c>
      <c r="Q1130" t="s">
        <v>65</v>
      </c>
      <c r="R1130" t="s">
        <v>1481</v>
      </c>
      <c r="S1130">
        <v>28.28</v>
      </c>
      <c r="T1130">
        <v>2</v>
      </c>
      <c r="U1130">
        <v>0</v>
      </c>
      <c r="V1130">
        <v>7.352800000000002</v>
      </c>
    </row>
    <row r="1131" spans="1:22" x14ac:dyDescent="0.3">
      <c r="A1131">
        <v>1130</v>
      </c>
      <c r="B1131" t="s">
        <v>3272</v>
      </c>
      <c r="C1131">
        <v>2013</v>
      </c>
      <c r="D1131" s="21">
        <v>41377</v>
      </c>
      <c r="E1131" s="21">
        <v>41381</v>
      </c>
      <c r="F1131" t="s">
        <v>50</v>
      </c>
      <c r="G1131" t="s">
        <v>1786</v>
      </c>
      <c r="H1131" t="s">
        <v>1787</v>
      </c>
      <c r="I1131" t="s">
        <v>26</v>
      </c>
      <c r="J1131" t="s">
        <v>27</v>
      </c>
      <c r="K1131" t="s">
        <v>318</v>
      </c>
      <c r="L1131" t="s">
        <v>319</v>
      </c>
      <c r="M1131">
        <v>22153</v>
      </c>
      <c r="N1131" t="s">
        <v>30</v>
      </c>
      <c r="O1131" t="s">
        <v>3273</v>
      </c>
      <c r="P1131" t="s">
        <v>32</v>
      </c>
      <c r="Q1131" t="s">
        <v>56</v>
      </c>
      <c r="R1131" t="s">
        <v>3274</v>
      </c>
      <c r="S1131">
        <v>343.92</v>
      </c>
      <c r="T1131">
        <v>4</v>
      </c>
      <c r="U1131">
        <v>0</v>
      </c>
      <c r="V1131">
        <v>75.662399999999991</v>
      </c>
    </row>
    <row r="1132" spans="1:22" x14ac:dyDescent="0.3">
      <c r="A1132">
        <v>5883</v>
      </c>
      <c r="B1132" t="s">
        <v>8550</v>
      </c>
      <c r="C1132">
        <v>2013</v>
      </c>
      <c r="D1132" s="21">
        <v>41536</v>
      </c>
      <c r="E1132" s="21">
        <v>41540</v>
      </c>
      <c r="F1132" t="s">
        <v>50</v>
      </c>
      <c r="G1132" t="s">
        <v>4007</v>
      </c>
      <c r="H1132" t="s">
        <v>4008</v>
      </c>
      <c r="I1132" t="s">
        <v>41</v>
      </c>
      <c r="J1132" t="s">
        <v>27</v>
      </c>
      <c r="K1132" t="s">
        <v>947</v>
      </c>
      <c r="L1132" t="s">
        <v>43</v>
      </c>
      <c r="M1132">
        <v>92105</v>
      </c>
      <c r="N1132" t="s">
        <v>44</v>
      </c>
      <c r="O1132" t="s">
        <v>3186</v>
      </c>
      <c r="P1132" t="s">
        <v>32</v>
      </c>
      <c r="Q1132" t="s">
        <v>36</v>
      </c>
      <c r="R1132" t="s">
        <v>3187</v>
      </c>
      <c r="S1132">
        <v>885.52800000000002</v>
      </c>
      <c r="T1132">
        <v>9</v>
      </c>
      <c r="U1132">
        <v>0.2</v>
      </c>
      <c r="V1132">
        <v>-99.621900000000068</v>
      </c>
    </row>
    <row r="1133" spans="1:22" x14ac:dyDescent="0.3">
      <c r="A1133">
        <v>5881</v>
      </c>
      <c r="B1133" t="s">
        <v>8550</v>
      </c>
      <c r="C1133">
        <v>2013</v>
      </c>
      <c r="D1133" s="21">
        <v>41536</v>
      </c>
      <c r="E1133" s="21">
        <v>41540</v>
      </c>
      <c r="F1133" t="s">
        <v>50</v>
      </c>
      <c r="G1133" t="s">
        <v>4007</v>
      </c>
      <c r="H1133" t="s">
        <v>4008</v>
      </c>
      <c r="I1133" t="s">
        <v>41</v>
      </c>
      <c r="J1133" t="s">
        <v>27</v>
      </c>
      <c r="K1133" t="s">
        <v>947</v>
      </c>
      <c r="L1133" t="s">
        <v>43</v>
      </c>
      <c r="M1133">
        <v>92105</v>
      </c>
      <c r="N1133" t="s">
        <v>44</v>
      </c>
      <c r="O1133" t="s">
        <v>1726</v>
      </c>
      <c r="P1133" t="s">
        <v>32</v>
      </c>
      <c r="Q1133" t="s">
        <v>36</v>
      </c>
      <c r="R1133" t="s">
        <v>1727</v>
      </c>
      <c r="S1133">
        <v>801.5680000000001</v>
      </c>
      <c r="T1133">
        <v>2</v>
      </c>
      <c r="U1133">
        <v>0.2</v>
      </c>
      <c r="V1133">
        <v>50.097999999999985</v>
      </c>
    </row>
    <row r="1134" spans="1:22" x14ac:dyDescent="0.3">
      <c r="A1134">
        <v>5872</v>
      </c>
      <c r="B1134" t="s">
        <v>8544</v>
      </c>
      <c r="C1134">
        <v>2013</v>
      </c>
      <c r="D1134" s="21">
        <v>41542</v>
      </c>
      <c r="E1134" s="21">
        <v>41546</v>
      </c>
      <c r="F1134" t="s">
        <v>50</v>
      </c>
      <c r="G1134" t="s">
        <v>665</v>
      </c>
      <c r="H1134" t="s">
        <v>666</v>
      </c>
      <c r="I1134" t="s">
        <v>26</v>
      </c>
      <c r="J1134" t="s">
        <v>27</v>
      </c>
      <c r="K1134" t="s">
        <v>538</v>
      </c>
      <c r="L1134" t="s">
        <v>254</v>
      </c>
      <c r="M1134">
        <v>47401</v>
      </c>
      <c r="N1134" t="s">
        <v>105</v>
      </c>
      <c r="O1134" t="s">
        <v>460</v>
      </c>
      <c r="P1134" t="s">
        <v>32</v>
      </c>
      <c r="Q1134" t="s">
        <v>65</v>
      </c>
      <c r="R1134" t="s">
        <v>461</v>
      </c>
      <c r="S1134">
        <v>127.94999999999999</v>
      </c>
      <c r="T1134">
        <v>3</v>
      </c>
      <c r="U1134">
        <v>0</v>
      </c>
      <c r="V1134">
        <v>21.751499999999986</v>
      </c>
    </row>
    <row r="1135" spans="1:22" x14ac:dyDescent="0.3">
      <c r="A1135">
        <v>5871</v>
      </c>
      <c r="B1135" t="s">
        <v>8543</v>
      </c>
      <c r="C1135">
        <v>2013</v>
      </c>
      <c r="D1135" s="21">
        <v>41440</v>
      </c>
      <c r="E1135" s="21">
        <v>41440</v>
      </c>
      <c r="F1135" t="s">
        <v>1290</v>
      </c>
      <c r="G1135" t="s">
        <v>1574</v>
      </c>
      <c r="H1135" t="s">
        <v>1575</v>
      </c>
      <c r="I1135" t="s">
        <v>41</v>
      </c>
      <c r="J1135" t="s">
        <v>27</v>
      </c>
      <c r="K1135" t="s">
        <v>1883</v>
      </c>
      <c r="L1135" t="s">
        <v>43</v>
      </c>
      <c r="M1135">
        <v>92804</v>
      </c>
      <c r="N1135" t="s">
        <v>44</v>
      </c>
      <c r="O1135" t="s">
        <v>8261</v>
      </c>
      <c r="P1135" t="s">
        <v>32</v>
      </c>
      <c r="Q1135" t="s">
        <v>56</v>
      </c>
      <c r="R1135" t="s">
        <v>8262</v>
      </c>
      <c r="S1135">
        <v>1293.4879999999998</v>
      </c>
      <c r="T1135">
        <v>7</v>
      </c>
      <c r="U1135">
        <v>0.2</v>
      </c>
      <c r="V1135">
        <v>80.843000000000075</v>
      </c>
    </row>
    <row r="1136" spans="1:22" x14ac:dyDescent="0.3">
      <c r="A1136">
        <v>5870</v>
      </c>
      <c r="B1136" t="s">
        <v>8540</v>
      </c>
      <c r="C1136">
        <v>2013</v>
      </c>
      <c r="D1136" s="21">
        <v>41586</v>
      </c>
      <c r="E1136" s="21">
        <v>41591</v>
      </c>
      <c r="F1136" t="s">
        <v>50</v>
      </c>
      <c r="G1136" t="s">
        <v>6150</v>
      </c>
      <c r="H1136" t="s">
        <v>6151</v>
      </c>
      <c r="I1136" t="s">
        <v>102</v>
      </c>
      <c r="J1136" t="s">
        <v>27</v>
      </c>
      <c r="K1136" t="s">
        <v>8541</v>
      </c>
      <c r="L1136" t="s">
        <v>8542</v>
      </c>
      <c r="M1136">
        <v>82001</v>
      </c>
      <c r="N1136" t="s">
        <v>44</v>
      </c>
      <c r="O1136" t="s">
        <v>1726</v>
      </c>
      <c r="P1136" t="s">
        <v>32</v>
      </c>
      <c r="Q1136" t="s">
        <v>36</v>
      </c>
      <c r="R1136" t="s">
        <v>1727</v>
      </c>
      <c r="S1136">
        <v>1603.1360000000002</v>
      </c>
      <c r="T1136">
        <v>4</v>
      </c>
      <c r="U1136">
        <v>0.2</v>
      </c>
      <c r="V1136">
        <v>100.19599999999997</v>
      </c>
    </row>
    <row r="1137" spans="1:22" x14ac:dyDescent="0.3">
      <c r="A1137">
        <v>5867</v>
      </c>
      <c r="B1137" t="s">
        <v>8538</v>
      </c>
      <c r="C1137">
        <v>2011</v>
      </c>
      <c r="D1137" s="21">
        <v>40760</v>
      </c>
      <c r="E1137" s="21">
        <v>40762</v>
      </c>
      <c r="F1137" t="s">
        <v>23</v>
      </c>
      <c r="G1137" t="s">
        <v>5300</v>
      </c>
      <c r="H1137" t="s">
        <v>5301</v>
      </c>
      <c r="I1137" t="s">
        <v>41</v>
      </c>
      <c r="J1137" t="s">
        <v>27</v>
      </c>
      <c r="K1137" t="s">
        <v>4608</v>
      </c>
      <c r="L1137" t="s">
        <v>747</v>
      </c>
      <c r="M1137">
        <v>6450</v>
      </c>
      <c r="N1137" t="s">
        <v>148</v>
      </c>
      <c r="O1137" t="s">
        <v>2455</v>
      </c>
      <c r="P1137" t="s">
        <v>32</v>
      </c>
      <c r="Q1137" t="s">
        <v>36</v>
      </c>
      <c r="R1137" t="s">
        <v>2456</v>
      </c>
      <c r="S1137">
        <v>1133.3499999999999</v>
      </c>
      <c r="T1137">
        <v>5</v>
      </c>
      <c r="U1137">
        <v>0</v>
      </c>
      <c r="V1137">
        <v>294.67100000000005</v>
      </c>
    </row>
    <row r="1138" spans="1:22" x14ac:dyDescent="0.3">
      <c r="A1138">
        <v>5860</v>
      </c>
      <c r="B1138" t="s">
        <v>8532</v>
      </c>
      <c r="C1138">
        <v>2012</v>
      </c>
      <c r="D1138" s="21">
        <v>41214</v>
      </c>
      <c r="E1138" s="21">
        <v>41221</v>
      </c>
      <c r="F1138" t="s">
        <v>50</v>
      </c>
      <c r="G1138" t="s">
        <v>5900</v>
      </c>
      <c r="H1138" t="s">
        <v>5901</v>
      </c>
      <c r="I1138" t="s">
        <v>26</v>
      </c>
      <c r="J1138" t="s">
        <v>27</v>
      </c>
      <c r="K1138" t="s">
        <v>8533</v>
      </c>
      <c r="L1138" t="s">
        <v>1707</v>
      </c>
      <c r="M1138">
        <v>72032</v>
      </c>
      <c r="N1138" t="s">
        <v>30</v>
      </c>
      <c r="O1138" t="s">
        <v>3919</v>
      </c>
      <c r="P1138" t="s">
        <v>32</v>
      </c>
      <c r="Q1138" t="s">
        <v>56</v>
      </c>
      <c r="R1138" t="s">
        <v>3920</v>
      </c>
      <c r="S1138">
        <v>301.95999999999998</v>
      </c>
      <c r="T1138">
        <v>2</v>
      </c>
      <c r="U1138">
        <v>0</v>
      </c>
      <c r="V1138">
        <v>45.293999999999983</v>
      </c>
    </row>
    <row r="1139" spans="1:22" x14ac:dyDescent="0.3">
      <c r="A1139">
        <v>5859</v>
      </c>
      <c r="B1139" t="s">
        <v>8531</v>
      </c>
      <c r="C1139">
        <v>2014</v>
      </c>
      <c r="D1139" s="21">
        <v>41886</v>
      </c>
      <c r="E1139" s="21">
        <v>41890</v>
      </c>
      <c r="F1139" t="s">
        <v>23</v>
      </c>
      <c r="G1139" t="s">
        <v>2484</v>
      </c>
      <c r="H1139" t="s">
        <v>2485</v>
      </c>
      <c r="I1139" t="s">
        <v>26</v>
      </c>
      <c r="J1139" t="s">
        <v>27</v>
      </c>
      <c r="K1139" t="s">
        <v>87</v>
      </c>
      <c r="L1139" t="s">
        <v>43</v>
      </c>
      <c r="M1139">
        <v>94521</v>
      </c>
      <c r="N1139" t="s">
        <v>44</v>
      </c>
      <c r="O1139" t="s">
        <v>7052</v>
      </c>
      <c r="P1139" t="s">
        <v>32</v>
      </c>
      <c r="Q1139" t="s">
        <v>33</v>
      </c>
      <c r="R1139" t="s">
        <v>7053</v>
      </c>
      <c r="S1139">
        <v>239.66599999999997</v>
      </c>
      <c r="T1139">
        <v>2</v>
      </c>
      <c r="U1139">
        <v>0.15</v>
      </c>
      <c r="V1139">
        <v>14.097999999999999</v>
      </c>
    </row>
    <row r="1140" spans="1:22" x14ac:dyDescent="0.3">
      <c r="A1140">
        <v>5858</v>
      </c>
      <c r="B1140" t="s">
        <v>8530</v>
      </c>
      <c r="C1140">
        <v>2012</v>
      </c>
      <c r="D1140" s="21">
        <v>41126</v>
      </c>
      <c r="E1140" s="21">
        <v>41132</v>
      </c>
      <c r="F1140" t="s">
        <v>50</v>
      </c>
      <c r="G1140" t="s">
        <v>6638</v>
      </c>
      <c r="H1140" t="s">
        <v>6639</v>
      </c>
      <c r="I1140" t="s">
        <v>41</v>
      </c>
      <c r="J1140" t="s">
        <v>27</v>
      </c>
      <c r="K1140" t="s">
        <v>815</v>
      </c>
      <c r="L1140" t="s">
        <v>104</v>
      </c>
      <c r="M1140">
        <v>75220</v>
      </c>
      <c r="N1140" t="s">
        <v>105</v>
      </c>
      <c r="O1140" t="s">
        <v>5061</v>
      </c>
      <c r="P1140" t="s">
        <v>32</v>
      </c>
      <c r="Q1140" t="s">
        <v>65</v>
      </c>
      <c r="R1140" t="s">
        <v>5062</v>
      </c>
      <c r="S1140">
        <v>14.76</v>
      </c>
      <c r="T1140">
        <v>5</v>
      </c>
      <c r="U1140">
        <v>0.6</v>
      </c>
      <c r="V1140">
        <v>-11.439000000000004</v>
      </c>
    </row>
    <row r="1141" spans="1:22" x14ac:dyDescent="0.3">
      <c r="A1141">
        <v>5853</v>
      </c>
      <c r="B1141" t="s">
        <v>8528</v>
      </c>
      <c r="C1141">
        <v>2012</v>
      </c>
      <c r="D1141" s="21">
        <v>41223</v>
      </c>
      <c r="E1141" s="21">
        <v>41227</v>
      </c>
      <c r="F1141" t="s">
        <v>50</v>
      </c>
      <c r="G1141" t="s">
        <v>1527</v>
      </c>
      <c r="H1141" t="s">
        <v>1528</v>
      </c>
      <c r="I1141" t="s">
        <v>102</v>
      </c>
      <c r="J1141" t="s">
        <v>27</v>
      </c>
      <c r="K1141" t="s">
        <v>566</v>
      </c>
      <c r="L1141" t="s">
        <v>229</v>
      </c>
      <c r="M1141">
        <v>55113</v>
      </c>
      <c r="N1141" t="s">
        <v>105</v>
      </c>
      <c r="O1141" t="s">
        <v>922</v>
      </c>
      <c r="P1141" t="s">
        <v>32</v>
      </c>
      <c r="Q1141" t="s">
        <v>65</v>
      </c>
      <c r="R1141" t="s">
        <v>186</v>
      </c>
      <c r="S1141">
        <v>29.22</v>
      </c>
      <c r="T1141">
        <v>3</v>
      </c>
      <c r="U1141">
        <v>0</v>
      </c>
      <c r="V1141">
        <v>12.856800000000002</v>
      </c>
    </row>
    <row r="1142" spans="1:22" x14ac:dyDescent="0.3">
      <c r="A1142">
        <v>5848</v>
      </c>
      <c r="B1142" t="s">
        <v>8525</v>
      </c>
      <c r="C1142">
        <v>2012</v>
      </c>
      <c r="D1142" s="21">
        <v>41230</v>
      </c>
      <c r="E1142" s="21">
        <v>41234</v>
      </c>
      <c r="F1142" t="s">
        <v>50</v>
      </c>
      <c r="G1142" t="s">
        <v>5038</v>
      </c>
      <c r="H1142" t="s">
        <v>5039</v>
      </c>
      <c r="I1142" t="s">
        <v>26</v>
      </c>
      <c r="J1142" t="s">
        <v>27</v>
      </c>
      <c r="K1142" t="s">
        <v>947</v>
      </c>
      <c r="L1142" t="s">
        <v>43</v>
      </c>
      <c r="M1142">
        <v>92105</v>
      </c>
      <c r="N1142" t="s">
        <v>44</v>
      </c>
      <c r="O1142" t="s">
        <v>4481</v>
      </c>
      <c r="P1142" t="s">
        <v>32</v>
      </c>
      <c r="Q1142" t="s">
        <v>65</v>
      </c>
      <c r="R1142" t="s">
        <v>4482</v>
      </c>
      <c r="S1142">
        <v>36.599999999999994</v>
      </c>
      <c r="T1142">
        <v>3</v>
      </c>
      <c r="U1142">
        <v>0</v>
      </c>
      <c r="V1142">
        <v>15.372000000000002</v>
      </c>
    </row>
    <row r="1143" spans="1:22" x14ac:dyDescent="0.3">
      <c r="A1143">
        <v>1142</v>
      </c>
      <c r="B1143" t="s">
        <v>3296</v>
      </c>
      <c r="C1143">
        <v>2011</v>
      </c>
      <c r="D1143" s="21">
        <v>40815</v>
      </c>
      <c r="E1143" s="21">
        <v>40819</v>
      </c>
      <c r="F1143" t="s">
        <v>50</v>
      </c>
      <c r="G1143" t="s">
        <v>2287</v>
      </c>
      <c r="H1143" t="s">
        <v>2288</v>
      </c>
      <c r="I1143" t="s">
        <v>26</v>
      </c>
      <c r="J1143" t="s">
        <v>27</v>
      </c>
      <c r="K1143" t="s">
        <v>42</v>
      </c>
      <c r="L1143" t="s">
        <v>43</v>
      </c>
      <c r="M1143">
        <v>90045</v>
      </c>
      <c r="N1143" t="s">
        <v>44</v>
      </c>
      <c r="O1143" t="s">
        <v>2905</v>
      </c>
      <c r="P1143" t="s">
        <v>32</v>
      </c>
      <c r="Q1143" t="s">
        <v>65</v>
      </c>
      <c r="R1143" t="s">
        <v>2906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">
      <c r="A1144">
        <v>5847</v>
      </c>
      <c r="B1144" t="s">
        <v>8525</v>
      </c>
      <c r="C1144">
        <v>2012</v>
      </c>
      <c r="D1144" s="21">
        <v>41230</v>
      </c>
      <c r="E1144" s="21">
        <v>41234</v>
      </c>
      <c r="F1144" t="s">
        <v>50</v>
      </c>
      <c r="G1144" t="s">
        <v>5038</v>
      </c>
      <c r="H1144" t="s">
        <v>5039</v>
      </c>
      <c r="I1144" t="s">
        <v>26</v>
      </c>
      <c r="J1144" t="s">
        <v>27</v>
      </c>
      <c r="K1144" t="s">
        <v>947</v>
      </c>
      <c r="L1144" t="s">
        <v>43</v>
      </c>
      <c r="M1144">
        <v>92105</v>
      </c>
      <c r="N1144" t="s">
        <v>44</v>
      </c>
      <c r="O1144" t="s">
        <v>3495</v>
      </c>
      <c r="P1144" t="s">
        <v>32</v>
      </c>
      <c r="Q1144" t="s">
        <v>36</v>
      </c>
      <c r="R1144" t="s">
        <v>3496</v>
      </c>
      <c r="S1144">
        <v>225.56799999999998</v>
      </c>
      <c r="T1144">
        <v>2</v>
      </c>
      <c r="U1144">
        <v>0.2</v>
      </c>
      <c r="V1144">
        <v>2.8195999999999799</v>
      </c>
    </row>
    <row r="1145" spans="1:22" x14ac:dyDescent="0.3">
      <c r="A1145">
        <v>5844</v>
      </c>
      <c r="B1145" t="s">
        <v>8525</v>
      </c>
      <c r="C1145">
        <v>2012</v>
      </c>
      <c r="D1145" s="21">
        <v>41230</v>
      </c>
      <c r="E1145" s="21">
        <v>41234</v>
      </c>
      <c r="F1145" t="s">
        <v>50</v>
      </c>
      <c r="G1145" t="s">
        <v>5038</v>
      </c>
      <c r="H1145" t="s">
        <v>5039</v>
      </c>
      <c r="I1145" t="s">
        <v>26</v>
      </c>
      <c r="J1145" t="s">
        <v>27</v>
      </c>
      <c r="K1145" t="s">
        <v>947</v>
      </c>
      <c r="L1145" t="s">
        <v>43</v>
      </c>
      <c r="M1145">
        <v>92105</v>
      </c>
      <c r="N1145" t="s">
        <v>44</v>
      </c>
      <c r="O1145" t="s">
        <v>7792</v>
      </c>
      <c r="P1145" t="s">
        <v>32</v>
      </c>
      <c r="Q1145" t="s">
        <v>65</v>
      </c>
      <c r="R1145" t="s">
        <v>7793</v>
      </c>
      <c r="S1145">
        <v>80.959999999999994</v>
      </c>
      <c r="T1145">
        <v>4</v>
      </c>
      <c r="U1145">
        <v>0</v>
      </c>
      <c r="V1145">
        <v>29.145599999999995</v>
      </c>
    </row>
    <row r="1146" spans="1:22" x14ac:dyDescent="0.3">
      <c r="A1146">
        <v>5841</v>
      </c>
      <c r="B1146" t="s">
        <v>8524</v>
      </c>
      <c r="C1146">
        <v>2012</v>
      </c>
      <c r="D1146" s="21">
        <v>41174</v>
      </c>
      <c r="E1146" s="21">
        <v>41178</v>
      </c>
      <c r="F1146" t="s">
        <v>23</v>
      </c>
      <c r="G1146" t="s">
        <v>6201</v>
      </c>
      <c r="H1146" t="s">
        <v>6202</v>
      </c>
      <c r="I1146" t="s">
        <v>102</v>
      </c>
      <c r="J1146" t="s">
        <v>27</v>
      </c>
      <c r="K1146" t="s">
        <v>1127</v>
      </c>
      <c r="L1146" t="s">
        <v>319</v>
      </c>
      <c r="M1146">
        <v>22204</v>
      </c>
      <c r="N1146" t="s">
        <v>30</v>
      </c>
      <c r="O1146" t="s">
        <v>3613</v>
      </c>
      <c r="P1146" t="s">
        <v>32</v>
      </c>
      <c r="Q1146" t="s">
        <v>65</v>
      </c>
      <c r="R1146" t="s">
        <v>3614</v>
      </c>
      <c r="S1146">
        <v>47.98</v>
      </c>
      <c r="T1146">
        <v>2</v>
      </c>
      <c r="U1146">
        <v>0</v>
      </c>
      <c r="V1146">
        <v>11.035399999999996</v>
      </c>
    </row>
    <row r="1147" spans="1:22" x14ac:dyDescent="0.3">
      <c r="A1147">
        <v>5834</v>
      </c>
      <c r="B1147" t="s">
        <v>8514</v>
      </c>
      <c r="C1147">
        <v>2013</v>
      </c>
      <c r="D1147" s="21">
        <v>41477</v>
      </c>
      <c r="E1147" s="21">
        <v>41482</v>
      </c>
      <c r="F1147" t="s">
        <v>50</v>
      </c>
      <c r="G1147" t="s">
        <v>3723</v>
      </c>
      <c r="H1147" t="s">
        <v>3724</v>
      </c>
      <c r="I1147" t="s">
        <v>26</v>
      </c>
      <c r="J1147" t="s">
        <v>27</v>
      </c>
      <c r="K1147" t="s">
        <v>87</v>
      </c>
      <c r="L1147" t="s">
        <v>88</v>
      </c>
      <c r="M1147">
        <v>28027</v>
      </c>
      <c r="N1147" t="s">
        <v>30</v>
      </c>
      <c r="O1147" t="s">
        <v>3741</v>
      </c>
      <c r="P1147" t="s">
        <v>32</v>
      </c>
      <c r="Q1147" t="s">
        <v>36</v>
      </c>
      <c r="R1147" t="s">
        <v>3742</v>
      </c>
      <c r="S1147">
        <v>363.92</v>
      </c>
      <c r="T1147">
        <v>5</v>
      </c>
      <c r="U1147">
        <v>0.2</v>
      </c>
      <c r="V1147">
        <v>0</v>
      </c>
    </row>
    <row r="1148" spans="1:22" x14ac:dyDescent="0.3">
      <c r="A1148">
        <v>5831</v>
      </c>
      <c r="B1148" t="s">
        <v>8512</v>
      </c>
      <c r="C1148">
        <v>2013</v>
      </c>
      <c r="D1148" s="21">
        <v>41612</v>
      </c>
      <c r="E1148" s="21">
        <v>41616</v>
      </c>
      <c r="F1148" t="s">
        <v>50</v>
      </c>
      <c r="G1148" t="s">
        <v>3881</v>
      </c>
      <c r="H1148" t="s">
        <v>3882</v>
      </c>
      <c r="I1148" t="s">
        <v>26</v>
      </c>
      <c r="J1148" t="s">
        <v>27</v>
      </c>
      <c r="K1148" t="s">
        <v>1464</v>
      </c>
      <c r="L1148" t="s">
        <v>254</v>
      </c>
      <c r="M1148">
        <v>47374</v>
      </c>
      <c r="N1148" t="s">
        <v>105</v>
      </c>
      <c r="O1148" t="s">
        <v>4577</v>
      </c>
      <c r="P1148" t="s">
        <v>32</v>
      </c>
      <c r="Q1148" t="s">
        <v>36</v>
      </c>
      <c r="R1148" t="s">
        <v>4578</v>
      </c>
      <c r="S1148">
        <v>29.98</v>
      </c>
      <c r="T1148">
        <v>1</v>
      </c>
      <c r="U1148">
        <v>0</v>
      </c>
      <c r="V1148">
        <v>8.0945999999999998</v>
      </c>
    </row>
    <row r="1149" spans="1:22" x14ac:dyDescent="0.3">
      <c r="A1149">
        <v>5830</v>
      </c>
      <c r="B1149" t="s">
        <v>8512</v>
      </c>
      <c r="C1149">
        <v>2013</v>
      </c>
      <c r="D1149" s="21">
        <v>41612</v>
      </c>
      <c r="E1149" s="21">
        <v>41616</v>
      </c>
      <c r="F1149" t="s">
        <v>50</v>
      </c>
      <c r="G1149" t="s">
        <v>3881</v>
      </c>
      <c r="H1149" t="s">
        <v>3882</v>
      </c>
      <c r="I1149" t="s">
        <v>26</v>
      </c>
      <c r="J1149" t="s">
        <v>27</v>
      </c>
      <c r="K1149" t="s">
        <v>1464</v>
      </c>
      <c r="L1149" t="s">
        <v>254</v>
      </c>
      <c r="M1149">
        <v>47374</v>
      </c>
      <c r="N1149" t="s">
        <v>105</v>
      </c>
      <c r="O1149" t="s">
        <v>1225</v>
      </c>
      <c r="P1149" t="s">
        <v>32</v>
      </c>
      <c r="Q1149" t="s">
        <v>56</v>
      </c>
      <c r="R1149" t="s">
        <v>1226</v>
      </c>
      <c r="S1149">
        <v>581.96</v>
      </c>
      <c r="T1149">
        <v>2</v>
      </c>
      <c r="U1149">
        <v>0</v>
      </c>
      <c r="V1149">
        <v>104.75279999999998</v>
      </c>
    </row>
    <row r="1150" spans="1:22" x14ac:dyDescent="0.3">
      <c r="A1150">
        <v>5828</v>
      </c>
      <c r="B1150" t="s">
        <v>8511</v>
      </c>
      <c r="C1150">
        <v>2014</v>
      </c>
      <c r="D1150" s="21">
        <v>41886</v>
      </c>
      <c r="E1150" s="21">
        <v>41889</v>
      </c>
      <c r="F1150" t="s">
        <v>23</v>
      </c>
      <c r="G1150" t="s">
        <v>6295</v>
      </c>
      <c r="H1150" t="s">
        <v>6296</v>
      </c>
      <c r="I1150" t="s">
        <v>102</v>
      </c>
      <c r="J1150" t="s">
        <v>27</v>
      </c>
      <c r="K1150" t="s">
        <v>266</v>
      </c>
      <c r="L1150" t="s">
        <v>267</v>
      </c>
      <c r="M1150">
        <v>10035</v>
      </c>
      <c r="N1150" t="s">
        <v>148</v>
      </c>
      <c r="O1150" t="s">
        <v>890</v>
      </c>
      <c r="P1150" t="s">
        <v>32</v>
      </c>
      <c r="Q1150" t="s">
        <v>36</v>
      </c>
      <c r="R1150" t="s">
        <v>891</v>
      </c>
      <c r="S1150">
        <v>181.76400000000001</v>
      </c>
      <c r="T1150">
        <v>2</v>
      </c>
      <c r="U1150">
        <v>0.1</v>
      </c>
      <c r="V1150">
        <v>-8.0784000000000198</v>
      </c>
    </row>
    <row r="1151" spans="1:22" x14ac:dyDescent="0.3">
      <c r="A1151">
        <v>5827</v>
      </c>
      <c r="B1151" t="s">
        <v>8511</v>
      </c>
      <c r="C1151">
        <v>2014</v>
      </c>
      <c r="D1151" s="21">
        <v>41886</v>
      </c>
      <c r="E1151" s="21">
        <v>41889</v>
      </c>
      <c r="F1151" t="s">
        <v>23</v>
      </c>
      <c r="G1151" t="s">
        <v>6295</v>
      </c>
      <c r="H1151" t="s">
        <v>6296</v>
      </c>
      <c r="I1151" t="s">
        <v>102</v>
      </c>
      <c r="J1151" t="s">
        <v>27</v>
      </c>
      <c r="K1151" t="s">
        <v>266</v>
      </c>
      <c r="L1151" t="s">
        <v>267</v>
      </c>
      <c r="M1151">
        <v>10035</v>
      </c>
      <c r="N1151" t="s">
        <v>148</v>
      </c>
      <c r="O1151" t="s">
        <v>7951</v>
      </c>
      <c r="P1151" t="s">
        <v>32</v>
      </c>
      <c r="Q1151" t="s">
        <v>36</v>
      </c>
      <c r="R1151" t="s">
        <v>7952</v>
      </c>
      <c r="S1151">
        <v>90.801000000000002</v>
      </c>
      <c r="T1151">
        <v>1</v>
      </c>
      <c r="U1151">
        <v>0.1</v>
      </c>
      <c r="V1151">
        <v>14.124599999999999</v>
      </c>
    </row>
    <row r="1152" spans="1:22" x14ac:dyDescent="0.3">
      <c r="A1152">
        <v>5823</v>
      </c>
      <c r="B1152" t="s">
        <v>8509</v>
      </c>
      <c r="C1152">
        <v>2014</v>
      </c>
      <c r="D1152" s="21">
        <v>41772</v>
      </c>
      <c r="E1152" s="21">
        <v>41778</v>
      </c>
      <c r="F1152" t="s">
        <v>50</v>
      </c>
      <c r="G1152" t="s">
        <v>7122</v>
      </c>
      <c r="H1152" t="s">
        <v>7123</v>
      </c>
      <c r="I1152" t="s">
        <v>41</v>
      </c>
      <c r="J1152" t="s">
        <v>27</v>
      </c>
      <c r="K1152" t="s">
        <v>127</v>
      </c>
      <c r="L1152" t="s">
        <v>43</v>
      </c>
      <c r="M1152">
        <v>94122</v>
      </c>
      <c r="N1152" t="s">
        <v>44</v>
      </c>
      <c r="O1152" t="s">
        <v>2803</v>
      </c>
      <c r="P1152" t="s">
        <v>32</v>
      </c>
      <c r="Q1152" t="s">
        <v>56</v>
      </c>
      <c r="R1152" t="s">
        <v>2804</v>
      </c>
      <c r="S1152">
        <v>285.48</v>
      </c>
      <c r="T1152">
        <v>5</v>
      </c>
      <c r="U1152">
        <v>0.2</v>
      </c>
      <c r="V1152">
        <v>-10.705500000000043</v>
      </c>
    </row>
    <row r="1153" spans="1:22" x14ac:dyDescent="0.3">
      <c r="A1153">
        <v>1152</v>
      </c>
      <c r="B1153" t="s">
        <v>3314</v>
      </c>
      <c r="C1153">
        <v>2012</v>
      </c>
      <c r="D1153" s="21">
        <v>41037</v>
      </c>
      <c r="E1153" s="21">
        <v>41043</v>
      </c>
      <c r="F1153" t="s">
        <v>50</v>
      </c>
      <c r="G1153" t="s">
        <v>995</v>
      </c>
      <c r="H1153" t="s">
        <v>996</v>
      </c>
      <c r="I1153" t="s">
        <v>41</v>
      </c>
      <c r="J1153" t="s">
        <v>27</v>
      </c>
      <c r="K1153" t="s">
        <v>3315</v>
      </c>
      <c r="L1153" t="s">
        <v>498</v>
      </c>
      <c r="M1153">
        <v>44221</v>
      </c>
      <c r="N1153" t="s">
        <v>148</v>
      </c>
      <c r="O1153" t="s">
        <v>3316</v>
      </c>
      <c r="P1153" t="s">
        <v>32</v>
      </c>
      <c r="Q1153" t="s">
        <v>65</v>
      </c>
      <c r="R1153" t="s">
        <v>3317</v>
      </c>
      <c r="S1153">
        <v>8.3520000000000003</v>
      </c>
      <c r="T1153">
        <v>6</v>
      </c>
      <c r="U1153">
        <v>0.2</v>
      </c>
      <c r="V1153">
        <v>1.2527999999999997</v>
      </c>
    </row>
    <row r="1154" spans="1:22" x14ac:dyDescent="0.3">
      <c r="A1154">
        <v>5812</v>
      </c>
      <c r="B1154" t="s">
        <v>8502</v>
      </c>
      <c r="C1154">
        <v>2012</v>
      </c>
      <c r="D1154" s="21">
        <v>40990</v>
      </c>
      <c r="E1154" s="21">
        <v>40994</v>
      </c>
      <c r="F1154" t="s">
        <v>50</v>
      </c>
      <c r="G1154" t="s">
        <v>2109</v>
      </c>
      <c r="H1154" t="s">
        <v>2110</v>
      </c>
      <c r="I1154" t="s">
        <v>41</v>
      </c>
      <c r="J1154" t="s">
        <v>27</v>
      </c>
      <c r="K1154" t="s">
        <v>947</v>
      </c>
      <c r="L1154" t="s">
        <v>43</v>
      </c>
      <c r="M1154">
        <v>92037</v>
      </c>
      <c r="N1154" t="s">
        <v>44</v>
      </c>
      <c r="O1154" t="s">
        <v>8503</v>
      </c>
      <c r="P1154" t="s">
        <v>32</v>
      </c>
      <c r="Q1154" t="s">
        <v>65</v>
      </c>
      <c r="R1154" t="s">
        <v>8504</v>
      </c>
      <c r="S1154">
        <v>91.96</v>
      </c>
      <c r="T1154">
        <v>2</v>
      </c>
      <c r="U1154">
        <v>0</v>
      </c>
      <c r="V1154">
        <v>15.633199999999988</v>
      </c>
    </row>
    <row r="1155" spans="1:22" x14ac:dyDescent="0.3">
      <c r="A1155">
        <v>5810</v>
      </c>
      <c r="B1155" t="s">
        <v>8501</v>
      </c>
      <c r="C1155">
        <v>2013</v>
      </c>
      <c r="D1155" s="21">
        <v>41311</v>
      </c>
      <c r="E1155" s="21">
        <v>41316</v>
      </c>
      <c r="F1155" t="s">
        <v>50</v>
      </c>
      <c r="G1155" t="s">
        <v>1805</v>
      </c>
      <c r="H1155" t="s">
        <v>1806</v>
      </c>
      <c r="I1155" t="s">
        <v>41</v>
      </c>
      <c r="J1155" t="s">
        <v>27</v>
      </c>
      <c r="K1155" t="s">
        <v>6244</v>
      </c>
      <c r="L1155" t="s">
        <v>335</v>
      </c>
      <c r="M1155">
        <v>37421</v>
      </c>
      <c r="N1155" t="s">
        <v>30</v>
      </c>
      <c r="O1155" t="s">
        <v>1858</v>
      </c>
      <c r="P1155" t="s">
        <v>32</v>
      </c>
      <c r="Q1155" t="s">
        <v>65</v>
      </c>
      <c r="R1155" t="s">
        <v>1859</v>
      </c>
      <c r="S1155">
        <v>132.22400000000002</v>
      </c>
      <c r="T1155">
        <v>4</v>
      </c>
      <c r="U1155">
        <v>0.2</v>
      </c>
      <c r="V1155">
        <v>-18.180799999999998</v>
      </c>
    </row>
    <row r="1156" spans="1:22" x14ac:dyDescent="0.3">
      <c r="A1156">
        <v>5806</v>
      </c>
      <c r="B1156" t="s">
        <v>8499</v>
      </c>
      <c r="C1156">
        <v>2014</v>
      </c>
      <c r="D1156" s="21">
        <v>41957</v>
      </c>
      <c r="E1156" s="21">
        <v>41963</v>
      </c>
      <c r="F1156" t="s">
        <v>50</v>
      </c>
      <c r="G1156" t="s">
        <v>6982</v>
      </c>
      <c r="H1156" t="s">
        <v>6983</v>
      </c>
      <c r="I1156" t="s">
        <v>41</v>
      </c>
      <c r="J1156" t="s">
        <v>27</v>
      </c>
      <c r="K1156" t="s">
        <v>815</v>
      </c>
      <c r="L1156" t="s">
        <v>104</v>
      </c>
      <c r="M1156">
        <v>75220</v>
      </c>
      <c r="N1156" t="s">
        <v>105</v>
      </c>
      <c r="O1156" t="s">
        <v>2782</v>
      </c>
      <c r="P1156" t="s">
        <v>32</v>
      </c>
      <c r="Q1156" t="s">
        <v>33</v>
      </c>
      <c r="R1156" t="s">
        <v>2783</v>
      </c>
      <c r="S1156">
        <v>205.99919999999997</v>
      </c>
      <c r="T1156">
        <v>3</v>
      </c>
      <c r="U1156">
        <v>0.32</v>
      </c>
      <c r="V1156">
        <v>-27.264600000000016</v>
      </c>
    </row>
    <row r="1157" spans="1:22" x14ac:dyDescent="0.3">
      <c r="A1157">
        <v>1156</v>
      </c>
      <c r="B1157" t="s">
        <v>3322</v>
      </c>
      <c r="C1157">
        <v>2011</v>
      </c>
      <c r="D1157" s="21">
        <v>40897</v>
      </c>
      <c r="E1157" s="21">
        <v>40898</v>
      </c>
      <c r="F1157" t="s">
        <v>188</v>
      </c>
      <c r="G1157" t="s">
        <v>3217</v>
      </c>
      <c r="H1157" t="s">
        <v>3218</v>
      </c>
      <c r="I1157" t="s">
        <v>102</v>
      </c>
      <c r="J1157" t="s">
        <v>27</v>
      </c>
      <c r="K1157" t="s">
        <v>3323</v>
      </c>
      <c r="L1157" t="s">
        <v>319</v>
      </c>
      <c r="M1157">
        <v>22801</v>
      </c>
      <c r="N1157" t="s">
        <v>30</v>
      </c>
      <c r="O1157" t="s">
        <v>3326</v>
      </c>
      <c r="P1157" t="s">
        <v>32</v>
      </c>
      <c r="Q1157" t="s">
        <v>56</v>
      </c>
      <c r="R1157" t="s">
        <v>3327</v>
      </c>
      <c r="S1157">
        <v>2244.48</v>
      </c>
      <c r="T1157">
        <v>7</v>
      </c>
      <c r="U1157">
        <v>0</v>
      </c>
      <c r="V1157">
        <v>493.78559999999993</v>
      </c>
    </row>
    <row r="1158" spans="1:22" x14ac:dyDescent="0.3">
      <c r="A1158">
        <v>5800</v>
      </c>
      <c r="B1158" t="s">
        <v>8495</v>
      </c>
      <c r="C1158">
        <v>2011</v>
      </c>
      <c r="D1158" s="21">
        <v>40775</v>
      </c>
      <c r="E1158" s="21">
        <v>40780</v>
      </c>
      <c r="F1158" t="s">
        <v>23</v>
      </c>
      <c r="G1158" t="s">
        <v>2152</v>
      </c>
      <c r="H1158" t="s">
        <v>2153</v>
      </c>
      <c r="I1158" t="s">
        <v>26</v>
      </c>
      <c r="J1158" t="s">
        <v>27</v>
      </c>
      <c r="K1158" t="s">
        <v>303</v>
      </c>
      <c r="L1158" t="s">
        <v>211</v>
      </c>
      <c r="M1158">
        <v>60610</v>
      </c>
      <c r="N1158" t="s">
        <v>105</v>
      </c>
      <c r="O1158" t="s">
        <v>6357</v>
      </c>
      <c r="P1158" t="s">
        <v>32</v>
      </c>
      <c r="Q1158" t="s">
        <v>36</v>
      </c>
      <c r="R1158" t="s">
        <v>6358</v>
      </c>
      <c r="S1158">
        <v>421.37200000000001</v>
      </c>
      <c r="T1158">
        <v>2</v>
      </c>
      <c r="U1158">
        <v>0.3</v>
      </c>
      <c r="V1158">
        <v>-6.0196000000000538</v>
      </c>
    </row>
    <row r="1159" spans="1:22" x14ac:dyDescent="0.3">
      <c r="A1159">
        <v>1158</v>
      </c>
      <c r="B1159" t="s">
        <v>3322</v>
      </c>
      <c r="C1159">
        <v>2011</v>
      </c>
      <c r="D1159" s="21">
        <v>40897</v>
      </c>
      <c r="E1159" s="21">
        <v>40898</v>
      </c>
      <c r="F1159" t="s">
        <v>188</v>
      </c>
      <c r="G1159" t="s">
        <v>3217</v>
      </c>
      <c r="H1159" t="s">
        <v>3218</v>
      </c>
      <c r="I1159" t="s">
        <v>102</v>
      </c>
      <c r="J1159" t="s">
        <v>27</v>
      </c>
      <c r="K1159" t="s">
        <v>3323</v>
      </c>
      <c r="L1159" t="s">
        <v>319</v>
      </c>
      <c r="M1159">
        <v>22801</v>
      </c>
      <c r="N1159" t="s">
        <v>30</v>
      </c>
      <c r="O1159" t="s">
        <v>1353</v>
      </c>
      <c r="P1159" t="s">
        <v>32</v>
      </c>
      <c r="Q1159" t="s">
        <v>56</v>
      </c>
      <c r="R1159" t="s">
        <v>1354</v>
      </c>
      <c r="S1159">
        <v>455.1</v>
      </c>
      <c r="T1159">
        <v>2</v>
      </c>
      <c r="U1159">
        <v>0</v>
      </c>
      <c r="V1159">
        <v>100.12200000000001</v>
      </c>
    </row>
    <row r="1160" spans="1:22" x14ac:dyDescent="0.3">
      <c r="A1160">
        <v>1159</v>
      </c>
      <c r="B1160" t="s">
        <v>3328</v>
      </c>
      <c r="C1160">
        <v>2013</v>
      </c>
      <c r="D1160" s="21">
        <v>41458</v>
      </c>
      <c r="E1160" s="21">
        <v>41463</v>
      </c>
      <c r="F1160" t="s">
        <v>23</v>
      </c>
      <c r="G1160" t="s">
        <v>2760</v>
      </c>
      <c r="H1160" t="s">
        <v>2761</v>
      </c>
      <c r="I1160" t="s">
        <v>41</v>
      </c>
      <c r="J1160" t="s">
        <v>27</v>
      </c>
      <c r="K1160" t="s">
        <v>42</v>
      </c>
      <c r="L1160" t="s">
        <v>43</v>
      </c>
      <c r="M1160">
        <v>90004</v>
      </c>
      <c r="N1160" t="s">
        <v>44</v>
      </c>
      <c r="O1160" t="s">
        <v>3329</v>
      </c>
      <c r="P1160" t="s">
        <v>32</v>
      </c>
      <c r="Q1160" t="s">
        <v>36</v>
      </c>
      <c r="R1160" t="s">
        <v>3330</v>
      </c>
      <c r="S1160">
        <v>195.184</v>
      </c>
      <c r="T1160">
        <v>1</v>
      </c>
      <c r="U1160">
        <v>0.2</v>
      </c>
      <c r="V1160">
        <v>19.518400000000007</v>
      </c>
    </row>
    <row r="1161" spans="1:22" x14ac:dyDescent="0.3">
      <c r="A1161">
        <v>5797</v>
      </c>
      <c r="B1161" t="s">
        <v>8494</v>
      </c>
      <c r="C1161">
        <v>2011</v>
      </c>
      <c r="D1161" s="21">
        <v>40815</v>
      </c>
      <c r="E1161" s="21">
        <v>40819</v>
      </c>
      <c r="F1161" t="s">
        <v>23</v>
      </c>
      <c r="G1161" t="s">
        <v>3673</v>
      </c>
      <c r="H1161" t="s">
        <v>3674</v>
      </c>
      <c r="I1161" t="s">
        <v>26</v>
      </c>
      <c r="J1161" t="s">
        <v>27</v>
      </c>
      <c r="K1161" t="s">
        <v>266</v>
      </c>
      <c r="L1161" t="s">
        <v>267</v>
      </c>
      <c r="M1161">
        <v>10011</v>
      </c>
      <c r="N1161" t="s">
        <v>148</v>
      </c>
      <c r="O1161" t="s">
        <v>607</v>
      </c>
      <c r="P1161" t="s">
        <v>32</v>
      </c>
      <c r="Q1161" t="s">
        <v>65</v>
      </c>
      <c r="R1161" t="s">
        <v>608</v>
      </c>
      <c r="S1161">
        <v>117.36</v>
      </c>
      <c r="T1161">
        <v>4</v>
      </c>
      <c r="U1161">
        <v>0</v>
      </c>
      <c r="V1161">
        <v>36.381599999999992</v>
      </c>
    </row>
    <row r="1162" spans="1:22" x14ac:dyDescent="0.3">
      <c r="A1162">
        <v>5794</v>
      </c>
      <c r="B1162" t="s">
        <v>8493</v>
      </c>
      <c r="C1162">
        <v>2014</v>
      </c>
      <c r="D1162" s="21">
        <v>41912</v>
      </c>
      <c r="E1162" s="21">
        <v>41915</v>
      </c>
      <c r="F1162" t="s">
        <v>188</v>
      </c>
      <c r="G1162" t="s">
        <v>2567</v>
      </c>
      <c r="H1162" t="s">
        <v>2568</v>
      </c>
      <c r="I1162" t="s">
        <v>26</v>
      </c>
      <c r="J1162" t="s">
        <v>27</v>
      </c>
      <c r="K1162" t="s">
        <v>5954</v>
      </c>
      <c r="L1162" t="s">
        <v>43</v>
      </c>
      <c r="M1162">
        <v>93309</v>
      </c>
      <c r="N1162" t="s">
        <v>44</v>
      </c>
      <c r="O1162" t="s">
        <v>170</v>
      </c>
      <c r="P1162" t="s">
        <v>32</v>
      </c>
      <c r="Q1162" t="s">
        <v>65</v>
      </c>
      <c r="R1162" t="s">
        <v>171</v>
      </c>
      <c r="S1162">
        <v>51.75</v>
      </c>
      <c r="T1162">
        <v>1</v>
      </c>
      <c r="U1162">
        <v>0</v>
      </c>
      <c r="V1162">
        <v>15.524999999999999</v>
      </c>
    </row>
    <row r="1163" spans="1:22" x14ac:dyDescent="0.3">
      <c r="A1163">
        <v>5792</v>
      </c>
      <c r="B1163" t="s">
        <v>8493</v>
      </c>
      <c r="C1163">
        <v>2014</v>
      </c>
      <c r="D1163" s="21">
        <v>41912</v>
      </c>
      <c r="E1163" s="21">
        <v>41915</v>
      </c>
      <c r="F1163" t="s">
        <v>188</v>
      </c>
      <c r="G1163" t="s">
        <v>2567</v>
      </c>
      <c r="H1163" t="s">
        <v>2568</v>
      </c>
      <c r="I1163" t="s">
        <v>26</v>
      </c>
      <c r="J1163" t="s">
        <v>27</v>
      </c>
      <c r="K1163" t="s">
        <v>5954</v>
      </c>
      <c r="L1163" t="s">
        <v>43</v>
      </c>
      <c r="M1163">
        <v>93309</v>
      </c>
      <c r="N1163" t="s">
        <v>44</v>
      </c>
      <c r="O1163" t="s">
        <v>3741</v>
      </c>
      <c r="P1163" t="s">
        <v>32</v>
      </c>
      <c r="Q1163" t="s">
        <v>36</v>
      </c>
      <c r="R1163" t="s">
        <v>3742</v>
      </c>
      <c r="S1163">
        <v>72.784000000000006</v>
      </c>
      <c r="T1163">
        <v>1</v>
      </c>
      <c r="U1163">
        <v>0.2</v>
      </c>
      <c r="V1163">
        <v>0</v>
      </c>
    </row>
    <row r="1164" spans="1:22" x14ac:dyDescent="0.3">
      <c r="A1164">
        <v>5789</v>
      </c>
      <c r="B1164" t="s">
        <v>8490</v>
      </c>
      <c r="C1164">
        <v>2014</v>
      </c>
      <c r="D1164" s="21">
        <v>41740</v>
      </c>
      <c r="E1164" s="21">
        <v>41744</v>
      </c>
      <c r="F1164" t="s">
        <v>23</v>
      </c>
      <c r="G1164" t="s">
        <v>8491</v>
      </c>
      <c r="H1164" t="s">
        <v>8492</v>
      </c>
      <c r="I1164" t="s">
        <v>41</v>
      </c>
      <c r="J1164" t="s">
        <v>27</v>
      </c>
      <c r="K1164" t="s">
        <v>1521</v>
      </c>
      <c r="L1164" t="s">
        <v>54</v>
      </c>
      <c r="M1164">
        <v>32216</v>
      </c>
      <c r="N1164" t="s">
        <v>30</v>
      </c>
      <c r="O1164" t="s">
        <v>5753</v>
      </c>
      <c r="P1164" t="s">
        <v>32</v>
      </c>
      <c r="Q1164" t="s">
        <v>65</v>
      </c>
      <c r="R1164" t="s">
        <v>5754</v>
      </c>
      <c r="S1164">
        <v>12.320000000000002</v>
      </c>
      <c r="T1164">
        <v>5</v>
      </c>
      <c r="U1164">
        <v>0.2</v>
      </c>
      <c r="V1164">
        <v>1.8479999999999985</v>
      </c>
    </row>
    <row r="1165" spans="1:22" x14ac:dyDescent="0.3">
      <c r="A1165">
        <v>5785</v>
      </c>
      <c r="B1165" t="s">
        <v>8489</v>
      </c>
      <c r="C1165">
        <v>2014</v>
      </c>
      <c r="D1165" s="21">
        <v>41915</v>
      </c>
      <c r="E1165" s="21">
        <v>41921</v>
      </c>
      <c r="F1165" t="s">
        <v>50</v>
      </c>
      <c r="G1165" t="s">
        <v>8309</v>
      </c>
      <c r="H1165" t="s">
        <v>8310</v>
      </c>
      <c r="I1165" t="s">
        <v>26</v>
      </c>
      <c r="J1165" t="s">
        <v>27</v>
      </c>
      <c r="K1165" t="s">
        <v>318</v>
      </c>
      <c r="L1165" t="s">
        <v>420</v>
      </c>
      <c r="M1165">
        <v>97477</v>
      </c>
      <c r="N1165" t="s">
        <v>44</v>
      </c>
      <c r="O1165" t="s">
        <v>1443</v>
      </c>
      <c r="P1165" t="s">
        <v>32</v>
      </c>
      <c r="Q1165" t="s">
        <v>33</v>
      </c>
      <c r="R1165" t="s">
        <v>1444</v>
      </c>
      <c r="S1165">
        <v>217.76400000000001</v>
      </c>
      <c r="T1165">
        <v>6</v>
      </c>
      <c r="U1165">
        <v>0.7</v>
      </c>
      <c r="V1165">
        <v>-384.71640000000002</v>
      </c>
    </row>
    <row r="1166" spans="1:22" x14ac:dyDescent="0.3">
      <c r="A1166">
        <v>5780</v>
      </c>
      <c r="B1166" t="s">
        <v>8483</v>
      </c>
      <c r="C1166">
        <v>2011</v>
      </c>
      <c r="D1166" s="21">
        <v>40858</v>
      </c>
      <c r="E1166" s="21">
        <v>40865</v>
      </c>
      <c r="F1166" t="s">
        <v>50</v>
      </c>
      <c r="G1166" t="s">
        <v>2287</v>
      </c>
      <c r="H1166" t="s">
        <v>2288</v>
      </c>
      <c r="I1166" t="s">
        <v>26</v>
      </c>
      <c r="J1166" t="s">
        <v>27</v>
      </c>
      <c r="K1166" t="s">
        <v>42</v>
      </c>
      <c r="L1166" t="s">
        <v>43</v>
      </c>
      <c r="M1166">
        <v>90008</v>
      </c>
      <c r="N1166" t="s">
        <v>44</v>
      </c>
      <c r="O1166" t="s">
        <v>4619</v>
      </c>
      <c r="P1166" t="s">
        <v>32</v>
      </c>
      <c r="Q1166" t="s">
        <v>36</v>
      </c>
      <c r="R1166" t="s">
        <v>4620</v>
      </c>
      <c r="S1166">
        <v>112.64800000000001</v>
      </c>
      <c r="T1166">
        <v>1</v>
      </c>
      <c r="U1166">
        <v>0.2</v>
      </c>
      <c r="V1166">
        <v>11.264799999999997</v>
      </c>
    </row>
    <row r="1167" spans="1:22" x14ac:dyDescent="0.3">
      <c r="A1167">
        <v>5775</v>
      </c>
      <c r="B1167" t="s">
        <v>8480</v>
      </c>
      <c r="C1167">
        <v>2013</v>
      </c>
      <c r="D1167" s="21">
        <v>41377</v>
      </c>
      <c r="E1167" s="21">
        <v>41381</v>
      </c>
      <c r="F1167" t="s">
        <v>50</v>
      </c>
      <c r="G1167" t="s">
        <v>3723</v>
      </c>
      <c r="H1167" t="s">
        <v>3724</v>
      </c>
      <c r="I1167" t="s">
        <v>26</v>
      </c>
      <c r="J1167" t="s">
        <v>27</v>
      </c>
      <c r="K1167" t="s">
        <v>42</v>
      </c>
      <c r="L1167" t="s">
        <v>43</v>
      </c>
      <c r="M1167">
        <v>90036</v>
      </c>
      <c r="N1167" t="s">
        <v>44</v>
      </c>
      <c r="O1167" t="s">
        <v>8382</v>
      </c>
      <c r="P1167" t="s">
        <v>32</v>
      </c>
      <c r="Q1167" t="s">
        <v>36</v>
      </c>
      <c r="R1167" t="s">
        <v>8383</v>
      </c>
      <c r="S1167">
        <v>638.28800000000012</v>
      </c>
      <c r="T1167">
        <v>7</v>
      </c>
      <c r="U1167">
        <v>0.2</v>
      </c>
      <c r="V1167">
        <v>-31.914400000000015</v>
      </c>
    </row>
    <row r="1168" spans="1:22" x14ac:dyDescent="0.3">
      <c r="A1168">
        <v>5771</v>
      </c>
      <c r="B1168" t="s">
        <v>8477</v>
      </c>
      <c r="C1168">
        <v>2012</v>
      </c>
      <c r="D1168" s="21">
        <v>41176</v>
      </c>
      <c r="E1168" s="21">
        <v>41180</v>
      </c>
      <c r="F1168" t="s">
        <v>50</v>
      </c>
      <c r="G1168" t="s">
        <v>3887</v>
      </c>
      <c r="H1168" t="s">
        <v>3888</v>
      </c>
      <c r="I1168" t="s">
        <v>41</v>
      </c>
      <c r="J1168" t="s">
        <v>27</v>
      </c>
      <c r="K1168" t="s">
        <v>42</v>
      </c>
      <c r="L1168" t="s">
        <v>43</v>
      </c>
      <c r="M1168">
        <v>90032</v>
      </c>
      <c r="N1168" t="s">
        <v>44</v>
      </c>
      <c r="O1168" t="s">
        <v>2045</v>
      </c>
      <c r="P1168" t="s">
        <v>32</v>
      </c>
      <c r="Q1168" t="s">
        <v>65</v>
      </c>
      <c r="R1168" t="s">
        <v>2046</v>
      </c>
      <c r="S1168">
        <v>14.91</v>
      </c>
      <c r="T1168">
        <v>3</v>
      </c>
      <c r="U1168">
        <v>0</v>
      </c>
      <c r="V1168">
        <v>4.6220999999999997</v>
      </c>
    </row>
    <row r="1169" spans="1:22" x14ac:dyDescent="0.3">
      <c r="A1169">
        <v>1168</v>
      </c>
      <c r="B1169" t="s">
        <v>3350</v>
      </c>
      <c r="C1169">
        <v>2014</v>
      </c>
      <c r="D1169" s="21">
        <v>41982</v>
      </c>
      <c r="E1169" s="21">
        <v>41984</v>
      </c>
      <c r="F1169" t="s">
        <v>23</v>
      </c>
      <c r="G1169" t="s">
        <v>951</v>
      </c>
      <c r="H1169" t="s">
        <v>952</v>
      </c>
      <c r="I1169" t="s">
        <v>26</v>
      </c>
      <c r="J1169" t="s">
        <v>27</v>
      </c>
      <c r="K1169" t="s">
        <v>266</v>
      </c>
      <c r="L1169" t="s">
        <v>267</v>
      </c>
      <c r="M1169">
        <v>10035</v>
      </c>
      <c r="N1169" t="s">
        <v>148</v>
      </c>
      <c r="O1169" t="s">
        <v>3351</v>
      </c>
      <c r="P1169" t="s">
        <v>32</v>
      </c>
      <c r="Q1169" t="s">
        <v>65</v>
      </c>
      <c r="R1169" t="s">
        <v>3352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">
      <c r="A1170">
        <v>5764</v>
      </c>
      <c r="B1170" t="s">
        <v>8470</v>
      </c>
      <c r="C1170">
        <v>2012</v>
      </c>
      <c r="D1170" s="21">
        <v>41216</v>
      </c>
      <c r="E1170" s="21">
        <v>41218</v>
      </c>
      <c r="F1170" t="s">
        <v>188</v>
      </c>
      <c r="G1170" t="s">
        <v>792</v>
      </c>
      <c r="H1170" t="s">
        <v>793</v>
      </c>
      <c r="I1170" t="s">
        <v>41</v>
      </c>
      <c r="J1170" t="s">
        <v>27</v>
      </c>
      <c r="K1170" t="s">
        <v>1173</v>
      </c>
      <c r="L1170" t="s">
        <v>267</v>
      </c>
      <c r="M1170">
        <v>11561</v>
      </c>
      <c r="N1170" t="s">
        <v>148</v>
      </c>
      <c r="O1170" t="s">
        <v>6903</v>
      </c>
      <c r="P1170" t="s">
        <v>32</v>
      </c>
      <c r="Q1170" t="s">
        <v>36</v>
      </c>
      <c r="R1170" t="s">
        <v>6904</v>
      </c>
      <c r="S1170">
        <v>1448.8200000000002</v>
      </c>
      <c r="T1170">
        <v>10</v>
      </c>
      <c r="U1170">
        <v>0.1</v>
      </c>
      <c r="V1170">
        <v>209.27399999999992</v>
      </c>
    </row>
    <row r="1171" spans="1:22" x14ac:dyDescent="0.3">
      <c r="A1171">
        <v>5763</v>
      </c>
      <c r="B1171" t="s">
        <v>8468</v>
      </c>
      <c r="C1171">
        <v>2014</v>
      </c>
      <c r="D1171" s="21">
        <v>41864</v>
      </c>
      <c r="E1171" s="21">
        <v>41867</v>
      </c>
      <c r="F1171" t="s">
        <v>188</v>
      </c>
      <c r="G1171" t="s">
        <v>5224</v>
      </c>
      <c r="H1171" t="s">
        <v>5225</v>
      </c>
      <c r="I1171" t="s">
        <v>26</v>
      </c>
      <c r="J1171" t="s">
        <v>27</v>
      </c>
      <c r="K1171" t="s">
        <v>8469</v>
      </c>
      <c r="L1171" t="s">
        <v>43</v>
      </c>
      <c r="M1171">
        <v>92630</v>
      </c>
      <c r="N1171" t="s">
        <v>44</v>
      </c>
      <c r="O1171" t="s">
        <v>3928</v>
      </c>
      <c r="P1171" t="s">
        <v>32</v>
      </c>
      <c r="Q1171" t="s">
        <v>65</v>
      </c>
      <c r="R1171" t="s">
        <v>3929</v>
      </c>
      <c r="S1171">
        <v>54.92</v>
      </c>
      <c r="T1171">
        <v>4</v>
      </c>
      <c r="U1171">
        <v>0</v>
      </c>
      <c r="V1171">
        <v>19.7712</v>
      </c>
    </row>
    <row r="1172" spans="1:22" x14ac:dyDescent="0.3">
      <c r="A1172">
        <v>5758</v>
      </c>
      <c r="B1172" t="s">
        <v>8463</v>
      </c>
      <c r="C1172">
        <v>2012</v>
      </c>
      <c r="D1172" s="21">
        <v>41132</v>
      </c>
      <c r="E1172" s="21">
        <v>41137</v>
      </c>
      <c r="F1172" t="s">
        <v>50</v>
      </c>
      <c r="G1172" t="s">
        <v>8464</v>
      </c>
      <c r="H1172" t="s">
        <v>8465</v>
      </c>
      <c r="I1172" t="s">
        <v>26</v>
      </c>
      <c r="J1172" t="s">
        <v>27</v>
      </c>
      <c r="K1172" t="s">
        <v>4588</v>
      </c>
      <c r="L1172" t="s">
        <v>88</v>
      </c>
      <c r="M1172">
        <v>27604</v>
      </c>
      <c r="N1172" t="s">
        <v>30</v>
      </c>
      <c r="O1172" t="s">
        <v>3956</v>
      </c>
      <c r="P1172" t="s">
        <v>32</v>
      </c>
      <c r="Q1172" t="s">
        <v>65</v>
      </c>
      <c r="R1172" t="s">
        <v>5770</v>
      </c>
      <c r="S1172">
        <v>46.152000000000001</v>
      </c>
      <c r="T1172">
        <v>3</v>
      </c>
      <c r="U1172">
        <v>0.2</v>
      </c>
      <c r="V1172">
        <v>12.114900000000002</v>
      </c>
    </row>
    <row r="1173" spans="1:22" x14ac:dyDescent="0.3">
      <c r="A1173">
        <v>5754</v>
      </c>
      <c r="B1173" t="s">
        <v>8460</v>
      </c>
      <c r="C1173">
        <v>2013</v>
      </c>
      <c r="D1173" s="21">
        <v>41308</v>
      </c>
      <c r="E1173" s="21">
        <v>41315</v>
      </c>
      <c r="F1173" t="s">
        <v>50</v>
      </c>
      <c r="G1173" t="s">
        <v>6573</v>
      </c>
      <c r="H1173" t="s">
        <v>6574</v>
      </c>
      <c r="I1173" t="s">
        <v>26</v>
      </c>
      <c r="J1173" t="s">
        <v>27</v>
      </c>
      <c r="K1173" t="s">
        <v>1464</v>
      </c>
      <c r="L1173" t="s">
        <v>29</v>
      </c>
      <c r="M1173">
        <v>40475</v>
      </c>
      <c r="N1173" t="s">
        <v>30</v>
      </c>
      <c r="O1173" t="s">
        <v>1488</v>
      </c>
      <c r="P1173" t="s">
        <v>32</v>
      </c>
      <c r="Q1173" t="s">
        <v>36</v>
      </c>
      <c r="R1173" t="s">
        <v>1489</v>
      </c>
      <c r="S1173">
        <v>866.4</v>
      </c>
      <c r="T1173">
        <v>4</v>
      </c>
      <c r="U1173">
        <v>0</v>
      </c>
      <c r="V1173">
        <v>225.26400000000001</v>
      </c>
    </row>
    <row r="1174" spans="1:22" x14ac:dyDescent="0.3">
      <c r="A1174">
        <v>5751</v>
      </c>
      <c r="B1174" t="s">
        <v>8455</v>
      </c>
      <c r="C1174">
        <v>2011</v>
      </c>
      <c r="D1174" s="21">
        <v>40693</v>
      </c>
      <c r="E1174" s="21">
        <v>40699</v>
      </c>
      <c r="F1174" t="s">
        <v>50</v>
      </c>
      <c r="G1174" t="s">
        <v>7946</v>
      </c>
      <c r="H1174" t="s">
        <v>7947</v>
      </c>
      <c r="I1174" t="s">
        <v>26</v>
      </c>
      <c r="J1174" t="s">
        <v>27</v>
      </c>
      <c r="K1174" t="s">
        <v>8456</v>
      </c>
      <c r="L1174" t="s">
        <v>211</v>
      </c>
      <c r="M1174">
        <v>60089</v>
      </c>
      <c r="N1174" t="s">
        <v>105</v>
      </c>
      <c r="O1174" t="s">
        <v>80</v>
      </c>
      <c r="P1174" t="s">
        <v>32</v>
      </c>
      <c r="Q1174" t="s">
        <v>56</v>
      </c>
      <c r="R1174" t="s">
        <v>81</v>
      </c>
      <c r="S1174">
        <v>355.45499999999998</v>
      </c>
      <c r="T1174">
        <v>3</v>
      </c>
      <c r="U1174">
        <v>0.5</v>
      </c>
      <c r="V1174">
        <v>-184.83660000000003</v>
      </c>
    </row>
    <row r="1175" spans="1:22" x14ac:dyDescent="0.3">
      <c r="A1175">
        <v>5746</v>
      </c>
      <c r="B1175" t="s">
        <v>8452</v>
      </c>
      <c r="C1175">
        <v>2014</v>
      </c>
      <c r="D1175" s="21">
        <v>41727</v>
      </c>
      <c r="E1175" s="21">
        <v>41730</v>
      </c>
      <c r="F1175" t="s">
        <v>188</v>
      </c>
      <c r="G1175" t="s">
        <v>6604</v>
      </c>
      <c r="H1175" t="s">
        <v>6605</v>
      </c>
      <c r="I1175" t="s">
        <v>41</v>
      </c>
      <c r="J1175" t="s">
        <v>27</v>
      </c>
      <c r="K1175" t="s">
        <v>746</v>
      </c>
      <c r="L1175" t="s">
        <v>43</v>
      </c>
      <c r="M1175">
        <v>94533</v>
      </c>
      <c r="N1175" t="s">
        <v>44</v>
      </c>
      <c r="O1175" t="s">
        <v>5753</v>
      </c>
      <c r="P1175" t="s">
        <v>32</v>
      </c>
      <c r="Q1175" t="s">
        <v>65</v>
      </c>
      <c r="R1175" t="s">
        <v>5754</v>
      </c>
      <c r="S1175">
        <v>21.560000000000002</v>
      </c>
      <c r="T1175">
        <v>7</v>
      </c>
      <c r="U1175">
        <v>0</v>
      </c>
      <c r="V1175">
        <v>6.8991999999999987</v>
      </c>
    </row>
    <row r="1176" spans="1:22" x14ac:dyDescent="0.3">
      <c r="A1176">
        <v>5741</v>
      </c>
      <c r="B1176" t="s">
        <v>8452</v>
      </c>
      <c r="C1176">
        <v>2014</v>
      </c>
      <c r="D1176" s="21">
        <v>41727</v>
      </c>
      <c r="E1176" s="21">
        <v>41730</v>
      </c>
      <c r="F1176" t="s">
        <v>188</v>
      </c>
      <c r="G1176" t="s">
        <v>6604</v>
      </c>
      <c r="H1176" t="s">
        <v>6605</v>
      </c>
      <c r="I1176" t="s">
        <v>41</v>
      </c>
      <c r="J1176" t="s">
        <v>27</v>
      </c>
      <c r="K1176" t="s">
        <v>746</v>
      </c>
      <c r="L1176" t="s">
        <v>43</v>
      </c>
      <c r="M1176">
        <v>94533</v>
      </c>
      <c r="N1176" t="s">
        <v>44</v>
      </c>
      <c r="O1176" t="s">
        <v>2932</v>
      </c>
      <c r="P1176" t="s">
        <v>32</v>
      </c>
      <c r="Q1176" t="s">
        <v>65</v>
      </c>
      <c r="R1176" t="s">
        <v>2933</v>
      </c>
      <c r="S1176">
        <v>26.48</v>
      </c>
      <c r="T1176">
        <v>1</v>
      </c>
      <c r="U1176">
        <v>0</v>
      </c>
      <c r="V1176">
        <v>10.0624</v>
      </c>
    </row>
    <row r="1177" spans="1:22" x14ac:dyDescent="0.3">
      <c r="A1177">
        <v>5738</v>
      </c>
      <c r="B1177" t="s">
        <v>8450</v>
      </c>
      <c r="C1177">
        <v>2011</v>
      </c>
      <c r="D1177" s="21">
        <v>40564</v>
      </c>
      <c r="E1177" s="21">
        <v>40569</v>
      </c>
      <c r="F1177" t="s">
        <v>50</v>
      </c>
      <c r="G1177" t="s">
        <v>5248</v>
      </c>
      <c r="H1177" t="s">
        <v>5249</v>
      </c>
      <c r="I1177" t="s">
        <v>26</v>
      </c>
      <c r="J1177" t="s">
        <v>27</v>
      </c>
      <c r="K1177" t="s">
        <v>42</v>
      </c>
      <c r="L1177" t="s">
        <v>43</v>
      </c>
      <c r="M1177">
        <v>90049</v>
      </c>
      <c r="N1177" t="s">
        <v>44</v>
      </c>
      <c r="O1177" t="s">
        <v>352</v>
      </c>
      <c r="P1177" t="s">
        <v>32</v>
      </c>
      <c r="Q1177" t="s">
        <v>65</v>
      </c>
      <c r="R1177" t="s">
        <v>353</v>
      </c>
      <c r="S1177">
        <v>19.3</v>
      </c>
      <c r="T1177">
        <v>2</v>
      </c>
      <c r="U1177">
        <v>0</v>
      </c>
      <c r="V1177">
        <v>5.7899999999999991</v>
      </c>
    </row>
    <row r="1178" spans="1:22" x14ac:dyDescent="0.3">
      <c r="A1178">
        <v>5735</v>
      </c>
      <c r="B1178" t="s">
        <v>8447</v>
      </c>
      <c r="C1178">
        <v>2014</v>
      </c>
      <c r="D1178" s="21">
        <v>41820</v>
      </c>
      <c r="E1178" s="21">
        <v>41823</v>
      </c>
      <c r="F1178" t="s">
        <v>188</v>
      </c>
      <c r="G1178" t="s">
        <v>958</v>
      </c>
      <c r="H1178" t="s">
        <v>959</v>
      </c>
      <c r="I1178" t="s">
        <v>41</v>
      </c>
      <c r="J1178" t="s">
        <v>27</v>
      </c>
      <c r="K1178" t="s">
        <v>8448</v>
      </c>
      <c r="L1178" t="s">
        <v>747</v>
      </c>
      <c r="M1178">
        <v>6460</v>
      </c>
      <c r="N1178" t="s">
        <v>148</v>
      </c>
      <c r="O1178" t="s">
        <v>3839</v>
      </c>
      <c r="P1178" t="s">
        <v>32</v>
      </c>
      <c r="Q1178" t="s">
        <v>65</v>
      </c>
      <c r="R1178" t="s">
        <v>3840</v>
      </c>
      <c r="S1178">
        <v>25.16</v>
      </c>
      <c r="T1178">
        <v>2</v>
      </c>
      <c r="U1178">
        <v>0</v>
      </c>
      <c r="V1178">
        <v>8.5543999999999976</v>
      </c>
    </row>
    <row r="1179" spans="1:22" x14ac:dyDescent="0.3">
      <c r="A1179">
        <v>1178</v>
      </c>
      <c r="B1179" t="s">
        <v>3373</v>
      </c>
      <c r="C1179">
        <v>2013</v>
      </c>
      <c r="D1179" s="21">
        <v>41610</v>
      </c>
      <c r="E1179" s="21">
        <v>41614</v>
      </c>
      <c r="F1179" t="s">
        <v>50</v>
      </c>
      <c r="G1179" t="s">
        <v>332</v>
      </c>
      <c r="H1179" t="s">
        <v>333</v>
      </c>
      <c r="I1179" t="s">
        <v>26</v>
      </c>
      <c r="J1179" t="s">
        <v>27</v>
      </c>
      <c r="K1179" t="s">
        <v>3374</v>
      </c>
      <c r="L1179" t="s">
        <v>2735</v>
      </c>
      <c r="M1179">
        <v>20852</v>
      </c>
      <c r="N1179" t="s">
        <v>148</v>
      </c>
      <c r="O1179" t="s">
        <v>3375</v>
      </c>
      <c r="P1179" t="s">
        <v>32</v>
      </c>
      <c r="Q1179" t="s">
        <v>36</v>
      </c>
      <c r="R1179" t="s">
        <v>3376</v>
      </c>
      <c r="S1179">
        <v>172.5</v>
      </c>
      <c r="T1179">
        <v>2</v>
      </c>
      <c r="U1179">
        <v>0</v>
      </c>
      <c r="V1179">
        <v>51.749999999999986</v>
      </c>
    </row>
    <row r="1180" spans="1:22" x14ac:dyDescent="0.3">
      <c r="A1180">
        <v>5733</v>
      </c>
      <c r="B1180" t="s">
        <v>8447</v>
      </c>
      <c r="C1180">
        <v>2014</v>
      </c>
      <c r="D1180" s="21">
        <v>41820</v>
      </c>
      <c r="E1180" s="21">
        <v>41823</v>
      </c>
      <c r="F1180" t="s">
        <v>188</v>
      </c>
      <c r="G1180" t="s">
        <v>958</v>
      </c>
      <c r="H1180" t="s">
        <v>959</v>
      </c>
      <c r="I1180" t="s">
        <v>41</v>
      </c>
      <c r="J1180" t="s">
        <v>27</v>
      </c>
      <c r="K1180" t="s">
        <v>8448</v>
      </c>
      <c r="L1180" t="s">
        <v>747</v>
      </c>
      <c r="M1180">
        <v>6460</v>
      </c>
      <c r="N1180" t="s">
        <v>148</v>
      </c>
      <c r="O1180" t="s">
        <v>6577</v>
      </c>
      <c r="P1180" t="s">
        <v>32</v>
      </c>
      <c r="Q1180" t="s">
        <v>33</v>
      </c>
      <c r="R1180" t="s">
        <v>6578</v>
      </c>
      <c r="S1180">
        <v>638.82000000000005</v>
      </c>
      <c r="T1180">
        <v>9</v>
      </c>
      <c r="U1180">
        <v>0</v>
      </c>
      <c r="V1180">
        <v>185.25779999999997</v>
      </c>
    </row>
    <row r="1181" spans="1:22" x14ac:dyDescent="0.3">
      <c r="A1181">
        <v>5731</v>
      </c>
      <c r="B1181" t="s">
        <v>8446</v>
      </c>
      <c r="C1181">
        <v>2014</v>
      </c>
      <c r="D1181" s="21">
        <v>41982</v>
      </c>
      <c r="E1181" s="21">
        <v>41987</v>
      </c>
      <c r="F1181" t="s">
        <v>50</v>
      </c>
      <c r="G1181" t="s">
        <v>1627</v>
      </c>
      <c r="H1181" t="s">
        <v>1628</v>
      </c>
      <c r="I1181" t="s">
        <v>26</v>
      </c>
      <c r="J1181" t="s">
        <v>27</v>
      </c>
      <c r="K1181" t="s">
        <v>113</v>
      </c>
      <c r="L1181" t="s">
        <v>114</v>
      </c>
      <c r="M1181">
        <v>53711</v>
      </c>
      <c r="N1181" t="s">
        <v>105</v>
      </c>
      <c r="O1181" t="s">
        <v>4476</v>
      </c>
      <c r="P1181" t="s">
        <v>32</v>
      </c>
      <c r="Q1181" t="s">
        <v>33</v>
      </c>
      <c r="R1181" t="s">
        <v>4477</v>
      </c>
      <c r="S1181">
        <v>459.92</v>
      </c>
      <c r="T1181">
        <v>4</v>
      </c>
      <c r="U1181">
        <v>0</v>
      </c>
      <c r="V1181">
        <v>41.392799999999966</v>
      </c>
    </row>
    <row r="1182" spans="1:22" x14ac:dyDescent="0.3">
      <c r="A1182">
        <v>5710</v>
      </c>
      <c r="B1182" t="s">
        <v>8435</v>
      </c>
      <c r="C1182">
        <v>2012</v>
      </c>
      <c r="D1182" s="21">
        <v>41037</v>
      </c>
      <c r="E1182" s="21">
        <v>41044</v>
      </c>
      <c r="F1182" t="s">
        <v>50</v>
      </c>
      <c r="G1182" t="s">
        <v>4276</v>
      </c>
      <c r="H1182" t="s">
        <v>4277</v>
      </c>
      <c r="I1182" t="s">
        <v>26</v>
      </c>
      <c r="J1182" t="s">
        <v>27</v>
      </c>
      <c r="K1182" t="s">
        <v>266</v>
      </c>
      <c r="L1182" t="s">
        <v>267</v>
      </c>
      <c r="M1182">
        <v>10024</v>
      </c>
      <c r="N1182" t="s">
        <v>148</v>
      </c>
      <c r="O1182" t="s">
        <v>1839</v>
      </c>
      <c r="P1182" t="s">
        <v>32</v>
      </c>
      <c r="Q1182" t="s">
        <v>36</v>
      </c>
      <c r="R1182" t="s">
        <v>1840</v>
      </c>
      <c r="S1182">
        <v>127.76400000000001</v>
      </c>
      <c r="T1182">
        <v>2</v>
      </c>
      <c r="U1182">
        <v>0.1</v>
      </c>
      <c r="V1182">
        <v>21.294000000000008</v>
      </c>
    </row>
    <row r="1183" spans="1:22" x14ac:dyDescent="0.3">
      <c r="A1183">
        <v>5708</v>
      </c>
      <c r="B1183" t="s">
        <v>8435</v>
      </c>
      <c r="C1183">
        <v>2012</v>
      </c>
      <c r="D1183" s="21">
        <v>41037</v>
      </c>
      <c r="E1183" s="21">
        <v>41044</v>
      </c>
      <c r="F1183" t="s">
        <v>50</v>
      </c>
      <c r="G1183" t="s">
        <v>4276</v>
      </c>
      <c r="H1183" t="s">
        <v>4277</v>
      </c>
      <c r="I1183" t="s">
        <v>26</v>
      </c>
      <c r="J1183" t="s">
        <v>27</v>
      </c>
      <c r="K1183" t="s">
        <v>266</v>
      </c>
      <c r="L1183" t="s">
        <v>267</v>
      </c>
      <c r="M1183">
        <v>10024</v>
      </c>
      <c r="N1183" t="s">
        <v>148</v>
      </c>
      <c r="O1183" t="s">
        <v>2932</v>
      </c>
      <c r="P1183" t="s">
        <v>32</v>
      </c>
      <c r="Q1183" t="s">
        <v>65</v>
      </c>
      <c r="R1183" t="s">
        <v>2933</v>
      </c>
      <c r="S1183">
        <v>79.44</v>
      </c>
      <c r="T1183">
        <v>3</v>
      </c>
      <c r="U1183">
        <v>0</v>
      </c>
      <c r="V1183">
        <v>30.187200000000001</v>
      </c>
    </row>
    <row r="1184" spans="1:22" x14ac:dyDescent="0.3">
      <c r="A1184">
        <v>5704</v>
      </c>
      <c r="B1184" t="s">
        <v>8432</v>
      </c>
      <c r="C1184">
        <v>2011</v>
      </c>
      <c r="D1184" s="21">
        <v>40891</v>
      </c>
      <c r="E1184" s="21">
        <v>40898</v>
      </c>
      <c r="F1184" t="s">
        <v>50</v>
      </c>
      <c r="G1184" t="s">
        <v>2370</v>
      </c>
      <c r="H1184" t="s">
        <v>2371</v>
      </c>
      <c r="I1184" t="s">
        <v>26</v>
      </c>
      <c r="J1184" t="s">
        <v>27</v>
      </c>
      <c r="K1184" t="s">
        <v>5178</v>
      </c>
      <c r="L1184" t="s">
        <v>498</v>
      </c>
      <c r="M1184">
        <v>43302</v>
      </c>
      <c r="N1184" t="s">
        <v>148</v>
      </c>
      <c r="O1184" t="s">
        <v>5482</v>
      </c>
      <c r="P1184" t="s">
        <v>32</v>
      </c>
      <c r="Q1184" t="s">
        <v>56</v>
      </c>
      <c r="R1184" t="s">
        <v>5483</v>
      </c>
      <c r="S1184">
        <v>136.53</v>
      </c>
      <c r="T1184">
        <v>1</v>
      </c>
      <c r="U1184">
        <v>0.4</v>
      </c>
      <c r="V1184">
        <v>-52.336500000000029</v>
      </c>
    </row>
    <row r="1185" spans="1:22" x14ac:dyDescent="0.3">
      <c r="A1185">
        <v>5696</v>
      </c>
      <c r="B1185" t="s">
        <v>8427</v>
      </c>
      <c r="C1185">
        <v>2013</v>
      </c>
      <c r="D1185" s="21">
        <v>41400</v>
      </c>
      <c r="E1185" s="21">
        <v>41402</v>
      </c>
      <c r="F1185" t="s">
        <v>23</v>
      </c>
      <c r="G1185" t="s">
        <v>7259</v>
      </c>
      <c r="H1185" t="s">
        <v>7260</v>
      </c>
      <c r="I1185" t="s">
        <v>26</v>
      </c>
      <c r="J1185" t="s">
        <v>27</v>
      </c>
      <c r="K1185" t="s">
        <v>127</v>
      </c>
      <c r="L1185" t="s">
        <v>43</v>
      </c>
      <c r="M1185">
        <v>94109</v>
      </c>
      <c r="N1185" t="s">
        <v>44</v>
      </c>
      <c r="O1185" t="s">
        <v>3806</v>
      </c>
      <c r="P1185" t="s">
        <v>32</v>
      </c>
      <c r="Q1185" t="s">
        <v>56</v>
      </c>
      <c r="R1185" t="s">
        <v>3807</v>
      </c>
      <c r="S1185">
        <v>71.088000000000008</v>
      </c>
      <c r="T1185">
        <v>2</v>
      </c>
      <c r="U1185">
        <v>0.2</v>
      </c>
      <c r="V1185">
        <v>-1.7772000000000041</v>
      </c>
    </row>
    <row r="1186" spans="1:22" x14ac:dyDescent="0.3">
      <c r="A1186">
        <v>5695</v>
      </c>
      <c r="B1186" t="s">
        <v>8426</v>
      </c>
      <c r="C1186">
        <v>2012</v>
      </c>
      <c r="D1186" s="21">
        <v>41253</v>
      </c>
      <c r="E1186" s="21">
        <v>41259</v>
      </c>
      <c r="F1186" t="s">
        <v>50</v>
      </c>
      <c r="G1186" t="s">
        <v>3025</v>
      </c>
      <c r="H1186" t="s">
        <v>3026</v>
      </c>
      <c r="I1186" t="s">
        <v>41</v>
      </c>
      <c r="J1186" t="s">
        <v>27</v>
      </c>
      <c r="K1186" t="s">
        <v>4492</v>
      </c>
      <c r="L1186" t="s">
        <v>2735</v>
      </c>
      <c r="M1186">
        <v>21215</v>
      </c>
      <c r="N1186" t="s">
        <v>148</v>
      </c>
      <c r="O1186" t="s">
        <v>1280</v>
      </c>
      <c r="P1186" t="s">
        <v>32</v>
      </c>
      <c r="Q1186" t="s">
        <v>36</v>
      </c>
      <c r="R1186" t="s">
        <v>1281</v>
      </c>
      <c r="S1186">
        <v>542.93999999999994</v>
      </c>
      <c r="T1186">
        <v>3</v>
      </c>
      <c r="U1186">
        <v>0</v>
      </c>
      <c r="V1186">
        <v>141.1644</v>
      </c>
    </row>
    <row r="1187" spans="1:22" x14ac:dyDescent="0.3">
      <c r="A1187">
        <v>5690</v>
      </c>
      <c r="B1187" t="s">
        <v>8425</v>
      </c>
      <c r="C1187">
        <v>2012</v>
      </c>
      <c r="D1187" s="21">
        <v>41269</v>
      </c>
      <c r="E1187" s="21">
        <v>41274</v>
      </c>
      <c r="F1187" t="s">
        <v>50</v>
      </c>
      <c r="G1187" t="s">
        <v>417</v>
      </c>
      <c r="H1187" t="s">
        <v>418</v>
      </c>
      <c r="I1187" t="s">
        <v>102</v>
      </c>
      <c r="J1187" t="s">
        <v>27</v>
      </c>
      <c r="K1187" t="s">
        <v>184</v>
      </c>
      <c r="L1187" t="s">
        <v>104</v>
      </c>
      <c r="M1187">
        <v>77070</v>
      </c>
      <c r="N1187" t="s">
        <v>105</v>
      </c>
      <c r="O1187" t="s">
        <v>8277</v>
      </c>
      <c r="P1187" t="s">
        <v>32</v>
      </c>
      <c r="Q1187" t="s">
        <v>36</v>
      </c>
      <c r="R1187" t="s">
        <v>8278</v>
      </c>
      <c r="S1187">
        <v>275.05799999999999</v>
      </c>
      <c r="T1187">
        <v>3</v>
      </c>
      <c r="U1187">
        <v>0.3</v>
      </c>
      <c r="V1187">
        <v>-90.376199999999997</v>
      </c>
    </row>
    <row r="1188" spans="1:22" x14ac:dyDescent="0.3">
      <c r="A1188">
        <v>5688</v>
      </c>
      <c r="B1188" t="s">
        <v>8424</v>
      </c>
      <c r="C1188">
        <v>2011</v>
      </c>
      <c r="D1188" s="21">
        <v>40752</v>
      </c>
      <c r="E1188" s="21">
        <v>40752</v>
      </c>
      <c r="F1188" t="s">
        <v>1290</v>
      </c>
      <c r="G1188" t="s">
        <v>2002</v>
      </c>
      <c r="H1188" t="s">
        <v>2003</v>
      </c>
      <c r="I1188" t="s">
        <v>26</v>
      </c>
      <c r="J1188" t="s">
        <v>27</v>
      </c>
      <c r="K1188" t="s">
        <v>4736</v>
      </c>
      <c r="L1188" t="s">
        <v>54</v>
      </c>
      <c r="M1188">
        <v>32712</v>
      </c>
      <c r="N1188" t="s">
        <v>30</v>
      </c>
      <c r="O1188" t="s">
        <v>5041</v>
      </c>
      <c r="P1188" t="s">
        <v>32</v>
      </c>
      <c r="Q1188" t="s">
        <v>65</v>
      </c>
      <c r="R1188" t="s">
        <v>5042</v>
      </c>
      <c r="S1188">
        <v>129.88800000000001</v>
      </c>
      <c r="T1188">
        <v>6</v>
      </c>
      <c r="U1188">
        <v>0.2</v>
      </c>
      <c r="V1188">
        <v>12.988799999999991</v>
      </c>
    </row>
    <row r="1189" spans="1:22" x14ac:dyDescent="0.3">
      <c r="A1189">
        <v>5678</v>
      </c>
      <c r="B1189" t="s">
        <v>8418</v>
      </c>
      <c r="C1189">
        <v>2011</v>
      </c>
      <c r="D1189" s="21">
        <v>40906</v>
      </c>
      <c r="E1189" s="21">
        <v>40913</v>
      </c>
      <c r="F1189" t="s">
        <v>50</v>
      </c>
      <c r="G1189" t="s">
        <v>1974</v>
      </c>
      <c r="H1189" t="s">
        <v>1975</v>
      </c>
      <c r="I1189" t="s">
        <v>26</v>
      </c>
      <c r="J1189" t="s">
        <v>27</v>
      </c>
      <c r="K1189" t="s">
        <v>303</v>
      </c>
      <c r="L1189" t="s">
        <v>211</v>
      </c>
      <c r="M1189">
        <v>60610</v>
      </c>
      <c r="N1189" t="s">
        <v>105</v>
      </c>
      <c r="O1189" t="s">
        <v>6546</v>
      </c>
      <c r="P1189" t="s">
        <v>32</v>
      </c>
      <c r="Q1189" t="s">
        <v>65</v>
      </c>
      <c r="R1189" t="s">
        <v>6547</v>
      </c>
      <c r="S1189">
        <v>38.975999999999999</v>
      </c>
      <c r="T1189">
        <v>3</v>
      </c>
      <c r="U1189">
        <v>0.6</v>
      </c>
      <c r="V1189">
        <v>-50.66879999999999</v>
      </c>
    </row>
    <row r="1190" spans="1:22" x14ac:dyDescent="0.3">
      <c r="A1190">
        <v>5671</v>
      </c>
      <c r="B1190" t="s">
        <v>8413</v>
      </c>
      <c r="C1190">
        <v>2012</v>
      </c>
      <c r="D1190" s="21">
        <v>41069</v>
      </c>
      <c r="E1190" s="21">
        <v>41071</v>
      </c>
      <c r="F1190" t="s">
        <v>23</v>
      </c>
      <c r="G1190" t="s">
        <v>1945</v>
      </c>
      <c r="H1190" t="s">
        <v>1946</v>
      </c>
      <c r="I1190" t="s">
        <v>26</v>
      </c>
      <c r="J1190" t="s">
        <v>27</v>
      </c>
      <c r="K1190" t="s">
        <v>8414</v>
      </c>
      <c r="L1190" t="s">
        <v>6260</v>
      </c>
      <c r="M1190">
        <v>83201</v>
      </c>
      <c r="N1190" t="s">
        <v>44</v>
      </c>
      <c r="O1190" t="s">
        <v>8240</v>
      </c>
      <c r="P1190" t="s">
        <v>32</v>
      </c>
      <c r="Q1190" t="s">
        <v>65</v>
      </c>
      <c r="R1190" t="s">
        <v>8241</v>
      </c>
      <c r="S1190">
        <v>355.36</v>
      </c>
      <c r="T1190">
        <v>4</v>
      </c>
      <c r="U1190">
        <v>0</v>
      </c>
      <c r="V1190">
        <v>92.393599999999992</v>
      </c>
    </row>
    <row r="1191" spans="1:22" x14ac:dyDescent="0.3">
      <c r="A1191">
        <v>5662</v>
      </c>
      <c r="B1191" t="s">
        <v>8408</v>
      </c>
      <c r="C1191">
        <v>2013</v>
      </c>
      <c r="D1191" s="21">
        <v>41542</v>
      </c>
      <c r="E1191" s="21">
        <v>41549</v>
      </c>
      <c r="F1191" t="s">
        <v>50</v>
      </c>
      <c r="G1191" t="s">
        <v>5789</v>
      </c>
      <c r="H1191" t="s">
        <v>5790</v>
      </c>
      <c r="I1191" t="s">
        <v>102</v>
      </c>
      <c r="J1191" t="s">
        <v>27</v>
      </c>
      <c r="K1191" t="s">
        <v>456</v>
      </c>
      <c r="L1191" t="s">
        <v>457</v>
      </c>
      <c r="M1191">
        <v>80013</v>
      </c>
      <c r="N1191" t="s">
        <v>44</v>
      </c>
      <c r="O1191" t="s">
        <v>1110</v>
      </c>
      <c r="P1191" t="s">
        <v>32</v>
      </c>
      <c r="Q1191" t="s">
        <v>65</v>
      </c>
      <c r="R1191" t="s">
        <v>1111</v>
      </c>
      <c r="S1191">
        <v>21.44</v>
      </c>
      <c r="T1191">
        <v>2</v>
      </c>
      <c r="U1191">
        <v>0.2</v>
      </c>
      <c r="V1191">
        <v>7.5039999999999987</v>
      </c>
    </row>
    <row r="1192" spans="1:22" x14ac:dyDescent="0.3">
      <c r="A1192">
        <v>1191</v>
      </c>
      <c r="B1192" t="s">
        <v>3395</v>
      </c>
      <c r="C1192">
        <v>2014</v>
      </c>
      <c r="D1192" s="21">
        <v>41697</v>
      </c>
      <c r="E1192" s="21">
        <v>41699</v>
      </c>
      <c r="F1192" t="s">
        <v>23</v>
      </c>
      <c r="G1192" t="s">
        <v>3396</v>
      </c>
      <c r="H1192" t="s">
        <v>3397</v>
      </c>
      <c r="I1192" t="s">
        <v>102</v>
      </c>
      <c r="J1192" t="s">
        <v>27</v>
      </c>
      <c r="K1192" t="s">
        <v>42</v>
      </c>
      <c r="L1192" t="s">
        <v>43</v>
      </c>
      <c r="M1192">
        <v>90036</v>
      </c>
      <c r="N1192" t="s">
        <v>44</v>
      </c>
      <c r="O1192" t="s">
        <v>3400</v>
      </c>
      <c r="P1192" t="s">
        <v>32</v>
      </c>
      <c r="Q1192" t="s">
        <v>36</v>
      </c>
      <c r="R1192" t="s">
        <v>3401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x14ac:dyDescent="0.3">
      <c r="A1193">
        <v>5659</v>
      </c>
      <c r="B1193" t="s">
        <v>8407</v>
      </c>
      <c r="C1193">
        <v>2013</v>
      </c>
      <c r="D1193" s="21">
        <v>41627</v>
      </c>
      <c r="E1193" s="21">
        <v>41630</v>
      </c>
      <c r="F1193" t="s">
        <v>188</v>
      </c>
      <c r="G1193" t="s">
        <v>5003</v>
      </c>
      <c r="H1193" t="s">
        <v>5004</v>
      </c>
      <c r="I1193" t="s">
        <v>102</v>
      </c>
      <c r="J1193" t="s">
        <v>27</v>
      </c>
      <c r="K1193" t="s">
        <v>1976</v>
      </c>
      <c r="L1193" t="s">
        <v>420</v>
      </c>
      <c r="M1193">
        <v>97301</v>
      </c>
      <c r="N1193" t="s">
        <v>44</v>
      </c>
      <c r="O1193" t="s">
        <v>3919</v>
      </c>
      <c r="P1193" t="s">
        <v>32</v>
      </c>
      <c r="Q1193" t="s">
        <v>56</v>
      </c>
      <c r="R1193" t="s">
        <v>3920</v>
      </c>
      <c r="S1193">
        <v>377.45</v>
      </c>
      <c r="T1193">
        <v>5</v>
      </c>
      <c r="U1193">
        <v>0.5</v>
      </c>
      <c r="V1193">
        <v>-264.21500000000003</v>
      </c>
    </row>
    <row r="1194" spans="1:22" x14ac:dyDescent="0.3">
      <c r="A1194">
        <v>5652</v>
      </c>
      <c r="B1194" t="s">
        <v>8403</v>
      </c>
      <c r="C1194">
        <v>2014</v>
      </c>
      <c r="D1194" s="21">
        <v>41838</v>
      </c>
      <c r="E1194" s="21">
        <v>41840</v>
      </c>
      <c r="F1194" t="s">
        <v>23</v>
      </c>
      <c r="G1194" t="s">
        <v>2431</v>
      </c>
      <c r="H1194" t="s">
        <v>2432</v>
      </c>
      <c r="I1194" t="s">
        <v>41</v>
      </c>
      <c r="J1194" t="s">
        <v>27</v>
      </c>
      <c r="K1194" t="s">
        <v>6122</v>
      </c>
      <c r="L1194" t="s">
        <v>43</v>
      </c>
      <c r="M1194">
        <v>92307</v>
      </c>
      <c r="N1194" t="s">
        <v>44</v>
      </c>
      <c r="O1194" t="s">
        <v>764</v>
      </c>
      <c r="P1194" t="s">
        <v>32</v>
      </c>
      <c r="Q1194" t="s">
        <v>33</v>
      </c>
      <c r="R1194" t="s">
        <v>765</v>
      </c>
      <c r="S1194">
        <v>1194.165</v>
      </c>
      <c r="T1194">
        <v>5</v>
      </c>
      <c r="U1194">
        <v>0.15</v>
      </c>
      <c r="V1194">
        <v>210.73499999999993</v>
      </c>
    </row>
    <row r="1195" spans="1:22" x14ac:dyDescent="0.3">
      <c r="A1195">
        <v>5647</v>
      </c>
      <c r="B1195" t="s">
        <v>8401</v>
      </c>
      <c r="C1195">
        <v>2012</v>
      </c>
      <c r="D1195" s="21">
        <v>40912</v>
      </c>
      <c r="E1195" s="21">
        <v>40917</v>
      </c>
      <c r="F1195" t="s">
        <v>50</v>
      </c>
      <c r="G1195" t="s">
        <v>1033</v>
      </c>
      <c r="H1195" t="s">
        <v>1034</v>
      </c>
      <c r="I1195" t="s">
        <v>41</v>
      </c>
      <c r="J1195" t="s">
        <v>27</v>
      </c>
      <c r="K1195" t="s">
        <v>2811</v>
      </c>
      <c r="L1195" t="s">
        <v>319</v>
      </c>
      <c r="M1195">
        <v>22304</v>
      </c>
      <c r="N1195" t="s">
        <v>30</v>
      </c>
      <c r="O1195" t="s">
        <v>3928</v>
      </c>
      <c r="P1195" t="s">
        <v>32</v>
      </c>
      <c r="Q1195" t="s">
        <v>65</v>
      </c>
      <c r="R1195" t="s">
        <v>3929</v>
      </c>
      <c r="S1195">
        <v>192.22</v>
      </c>
      <c r="T1195">
        <v>14</v>
      </c>
      <c r="U1195">
        <v>0</v>
      </c>
      <c r="V1195">
        <v>69.199200000000005</v>
      </c>
    </row>
    <row r="1196" spans="1:22" x14ac:dyDescent="0.3">
      <c r="A1196">
        <v>1195</v>
      </c>
      <c r="B1196" t="s">
        <v>3404</v>
      </c>
      <c r="C1196">
        <v>2012</v>
      </c>
      <c r="D1196" s="21">
        <v>41167</v>
      </c>
      <c r="E1196" s="21">
        <v>41167</v>
      </c>
      <c r="F1196" t="s">
        <v>1290</v>
      </c>
      <c r="G1196" t="s">
        <v>2041</v>
      </c>
      <c r="H1196" t="s">
        <v>2042</v>
      </c>
      <c r="I1196" t="s">
        <v>41</v>
      </c>
      <c r="J1196" t="s">
        <v>27</v>
      </c>
      <c r="K1196" t="s">
        <v>3405</v>
      </c>
      <c r="L1196" t="s">
        <v>54</v>
      </c>
      <c r="M1196">
        <v>33065</v>
      </c>
      <c r="N1196" t="s">
        <v>30</v>
      </c>
      <c r="O1196" t="s">
        <v>3406</v>
      </c>
      <c r="P1196" t="s">
        <v>32</v>
      </c>
      <c r="Q1196" t="s">
        <v>65</v>
      </c>
      <c r="R1196" t="s">
        <v>3407</v>
      </c>
      <c r="S1196">
        <v>15.712000000000002</v>
      </c>
      <c r="T1196">
        <v>4</v>
      </c>
      <c r="U1196">
        <v>0.2</v>
      </c>
      <c r="V1196">
        <v>2.553199999999999</v>
      </c>
    </row>
    <row r="1197" spans="1:22" x14ac:dyDescent="0.3">
      <c r="A1197">
        <v>5646</v>
      </c>
      <c r="B1197" t="s">
        <v>8400</v>
      </c>
      <c r="C1197">
        <v>2014</v>
      </c>
      <c r="D1197" s="21">
        <v>41744</v>
      </c>
      <c r="E1197" s="21">
        <v>41749</v>
      </c>
      <c r="F1197" t="s">
        <v>50</v>
      </c>
      <c r="G1197" t="s">
        <v>3744</v>
      </c>
      <c r="H1197" t="s">
        <v>3745</v>
      </c>
      <c r="I1197" t="s">
        <v>41</v>
      </c>
      <c r="J1197" t="s">
        <v>27</v>
      </c>
      <c r="K1197" t="s">
        <v>1001</v>
      </c>
      <c r="L1197" t="s">
        <v>788</v>
      </c>
      <c r="M1197">
        <v>7960</v>
      </c>
      <c r="N1197" t="s">
        <v>148</v>
      </c>
      <c r="O1197" t="s">
        <v>3696</v>
      </c>
      <c r="P1197" t="s">
        <v>32</v>
      </c>
      <c r="Q1197" t="s">
        <v>65</v>
      </c>
      <c r="R1197" t="s">
        <v>3697</v>
      </c>
      <c r="S1197">
        <v>74.45</v>
      </c>
      <c r="T1197">
        <v>5</v>
      </c>
      <c r="U1197">
        <v>0</v>
      </c>
      <c r="V1197">
        <v>20.101500000000001</v>
      </c>
    </row>
    <row r="1198" spans="1:22" x14ac:dyDescent="0.3">
      <c r="A1198">
        <v>1197</v>
      </c>
      <c r="B1198" t="s">
        <v>3404</v>
      </c>
      <c r="C1198">
        <v>2012</v>
      </c>
      <c r="D1198" s="21">
        <v>41167</v>
      </c>
      <c r="E1198" s="21">
        <v>41167</v>
      </c>
      <c r="F1198" t="s">
        <v>1290</v>
      </c>
      <c r="G1198" t="s">
        <v>2041</v>
      </c>
      <c r="H1198" t="s">
        <v>2042</v>
      </c>
      <c r="I1198" t="s">
        <v>41</v>
      </c>
      <c r="J1198" t="s">
        <v>27</v>
      </c>
      <c r="K1198" t="s">
        <v>3405</v>
      </c>
      <c r="L1198" t="s">
        <v>54</v>
      </c>
      <c r="M1198">
        <v>33065</v>
      </c>
      <c r="N1198" t="s">
        <v>30</v>
      </c>
      <c r="O1198" t="s">
        <v>2263</v>
      </c>
      <c r="P1198" t="s">
        <v>32</v>
      </c>
      <c r="Q1198" t="s">
        <v>65</v>
      </c>
      <c r="R1198" t="s">
        <v>2264</v>
      </c>
      <c r="S1198">
        <v>55.967999999999996</v>
      </c>
      <c r="T1198">
        <v>1</v>
      </c>
      <c r="U1198">
        <v>0.2</v>
      </c>
      <c r="V1198">
        <v>-2.098800000000006</v>
      </c>
    </row>
    <row r="1199" spans="1:22" x14ac:dyDescent="0.3">
      <c r="A1199">
        <v>5643</v>
      </c>
      <c r="B1199" t="s">
        <v>8397</v>
      </c>
      <c r="C1199">
        <v>2013</v>
      </c>
      <c r="D1199" s="21">
        <v>41366</v>
      </c>
      <c r="E1199" s="21">
        <v>41370</v>
      </c>
      <c r="F1199" t="s">
        <v>23</v>
      </c>
      <c r="G1199" t="s">
        <v>5603</v>
      </c>
      <c r="H1199" t="s">
        <v>5604</v>
      </c>
      <c r="I1199" t="s">
        <v>102</v>
      </c>
      <c r="J1199" t="s">
        <v>27</v>
      </c>
      <c r="K1199" t="s">
        <v>497</v>
      </c>
      <c r="L1199" t="s">
        <v>1272</v>
      </c>
      <c r="M1199">
        <v>31907</v>
      </c>
      <c r="N1199" t="s">
        <v>30</v>
      </c>
      <c r="O1199" t="s">
        <v>1020</v>
      </c>
      <c r="P1199" t="s">
        <v>32</v>
      </c>
      <c r="Q1199" t="s">
        <v>65</v>
      </c>
      <c r="R1199" t="s">
        <v>1021</v>
      </c>
      <c r="S1199">
        <v>7.04</v>
      </c>
      <c r="T1199">
        <v>4</v>
      </c>
      <c r="U1199">
        <v>0</v>
      </c>
      <c r="V1199">
        <v>3.0976000000000004</v>
      </c>
    </row>
    <row r="1200" spans="1:22" x14ac:dyDescent="0.3">
      <c r="A1200">
        <v>1199</v>
      </c>
      <c r="B1200" t="s">
        <v>3408</v>
      </c>
      <c r="C1200">
        <v>2013</v>
      </c>
      <c r="D1200" s="21">
        <v>41373</v>
      </c>
      <c r="E1200" s="21">
        <v>41377</v>
      </c>
      <c r="F1200" t="s">
        <v>50</v>
      </c>
      <c r="G1200" t="s">
        <v>1974</v>
      </c>
      <c r="H1200" t="s">
        <v>1975</v>
      </c>
      <c r="I1200" t="s">
        <v>26</v>
      </c>
      <c r="J1200" t="s">
        <v>27</v>
      </c>
      <c r="K1200" t="s">
        <v>184</v>
      </c>
      <c r="L1200" t="s">
        <v>104</v>
      </c>
      <c r="M1200">
        <v>77041</v>
      </c>
      <c r="N1200" t="s">
        <v>105</v>
      </c>
      <c r="O1200" t="s">
        <v>3411</v>
      </c>
      <c r="P1200" t="s">
        <v>32</v>
      </c>
      <c r="Q1200" t="s">
        <v>36</v>
      </c>
      <c r="R1200" t="s">
        <v>3412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x14ac:dyDescent="0.3">
      <c r="A1201">
        <v>5640</v>
      </c>
      <c r="B1201" t="s">
        <v>8394</v>
      </c>
      <c r="C1201">
        <v>2011</v>
      </c>
      <c r="D1201" s="21">
        <v>40898</v>
      </c>
      <c r="E1201" s="21">
        <v>40904</v>
      </c>
      <c r="F1201" t="s">
        <v>50</v>
      </c>
      <c r="G1201" t="s">
        <v>2520</v>
      </c>
      <c r="H1201" t="s">
        <v>2521</v>
      </c>
      <c r="I1201" t="s">
        <v>26</v>
      </c>
      <c r="J1201" t="s">
        <v>27</v>
      </c>
      <c r="K1201" t="s">
        <v>947</v>
      </c>
      <c r="L1201" t="s">
        <v>43</v>
      </c>
      <c r="M1201">
        <v>92024</v>
      </c>
      <c r="N1201" t="s">
        <v>44</v>
      </c>
      <c r="O1201" t="s">
        <v>1807</v>
      </c>
      <c r="P1201" t="s">
        <v>32</v>
      </c>
      <c r="Q1201" t="s">
        <v>36</v>
      </c>
      <c r="R1201" t="s">
        <v>1808</v>
      </c>
      <c r="S1201">
        <v>572.16000000000008</v>
      </c>
      <c r="T1201">
        <v>3</v>
      </c>
      <c r="U1201">
        <v>0.2</v>
      </c>
      <c r="V1201">
        <v>35.759999999999962</v>
      </c>
    </row>
    <row r="1202" spans="1:22" x14ac:dyDescent="0.3">
      <c r="A1202">
        <v>1201</v>
      </c>
      <c r="B1202" t="s">
        <v>3413</v>
      </c>
      <c r="C1202">
        <v>2013</v>
      </c>
      <c r="D1202" s="21">
        <v>41474</v>
      </c>
      <c r="E1202" s="21">
        <v>41480</v>
      </c>
      <c r="F1202" t="s">
        <v>50</v>
      </c>
      <c r="G1202" t="s">
        <v>2679</v>
      </c>
      <c r="H1202" t="s">
        <v>2680</v>
      </c>
      <c r="I1202" t="s">
        <v>41</v>
      </c>
      <c r="J1202" t="s">
        <v>27</v>
      </c>
      <c r="K1202" t="s">
        <v>807</v>
      </c>
      <c r="L1202" t="s">
        <v>457</v>
      </c>
      <c r="M1202">
        <v>80219</v>
      </c>
      <c r="N1202" t="s">
        <v>44</v>
      </c>
      <c r="O1202" t="s">
        <v>2455</v>
      </c>
      <c r="P1202" t="s">
        <v>32</v>
      </c>
      <c r="Q1202" t="s">
        <v>36</v>
      </c>
      <c r="R1202" t="s">
        <v>2456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">
      <c r="A1203">
        <v>5639</v>
      </c>
      <c r="B1203" t="s">
        <v>8394</v>
      </c>
      <c r="C1203">
        <v>2011</v>
      </c>
      <c r="D1203" s="21">
        <v>40898</v>
      </c>
      <c r="E1203" s="21">
        <v>40904</v>
      </c>
      <c r="F1203" t="s">
        <v>50</v>
      </c>
      <c r="G1203" t="s">
        <v>2520</v>
      </c>
      <c r="H1203" t="s">
        <v>2521</v>
      </c>
      <c r="I1203" t="s">
        <v>26</v>
      </c>
      <c r="J1203" t="s">
        <v>27</v>
      </c>
      <c r="K1203" t="s">
        <v>947</v>
      </c>
      <c r="L1203" t="s">
        <v>43</v>
      </c>
      <c r="M1203">
        <v>92024</v>
      </c>
      <c r="N1203" t="s">
        <v>44</v>
      </c>
      <c r="O1203" t="s">
        <v>686</v>
      </c>
      <c r="P1203" t="s">
        <v>32</v>
      </c>
      <c r="Q1203" t="s">
        <v>36</v>
      </c>
      <c r="R1203" t="s">
        <v>687</v>
      </c>
      <c r="S1203">
        <v>1325.76</v>
      </c>
      <c r="T1203">
        <v>6</v>
      </c>
      <c r="U1203">
        <v>0.2</v>
      </c>
      <c r="V1203">
        <v>149.14799999999991</v>
      </c>
    </row>
    <row r="1204" spans="1:22" x14ac:dyDescent="0.3">
      <c r="A1204">
        <v>1203</v>
      </c>
      <c r="B1204" t="s">
        <v>3413</v>
      </c>
      <c r="C1204">
        <v>2013</v>
      </c>
      <c r="D1204" s="21">
        <v>41474</v>
      </c>
      <c r="E1204" s="21">
        <v>41480</v>
      </c>
      <c r="F1204" t="s">
        <v>50</v>
      </c>
      <c r="G1204" t="s">
        <v>2679</v>
      </c>
      <c r="H1204" t="s">
        <v>2680</v>
      </c>
      <c r="I1204" t="s">
        <v>41</v>
      </c>
      <c r="J1204" t="s">
        <v>27</v>
      </c>
      <c r="K1204" t="s">
        <v>807</v>
      </c>
      <c r="L1204" t="s">
        <v>457</v>
      </c>
      <c r="M1204">
        <v>80219</v>
      </c>
      <c r="N1204" t="s">
        <v>44</v>
      </c>
      <c r="O1204" t="s">
        <v>1588</v>
      </c>
      <c r="P1204" t="s">
        <v>32</v>
      </c>
      <c r="Q1204" t="s">
        <v>36</v>
      </c>
      <c r="R1204" t="s">
        <v>1589</v>
      </c>
      <c r="S1204">
        <v>854.35200000000009</v>
      </c>
      <c r="T1204">
        <v>3</v>
      </c>
      <c r="U1204">
        <v>0.2</v>
      </c>
      <c r="V1204">
        <v>10.679399999999873</v>
      </c>
    </row>
    <row r="1205" spans="1:22" x14ac:dyDescent="0.3">
      <c r="A1205">
        <v>5638</v>
      </c>
      <c r="B1205" t="s">
        <v>8391</v>
      </c>
      <c r="C1205">
        <v>2014</v>
      </c>
      <c r="D1205" s="21">
        <v>41725</v>
      </c>
      <c r="E1205" s="21">
        <v>41732</v>
      </c>
      <c r="F1205" t="s">
        <v>50</v>
      </c>
      <c r="G1205" t="s">
        <v>5466</v>
      </c>
      <c r="H1205" t="s">
        <v>5467</v>
      </c>
      <c r="I1205" t="s">
        <v>41</v>
      </c>
      <c r="J1205" t="s">
        <v>27</v>
      </c>
      <c r="K1205" t="s">
        <v>2059</v>
      </c>
      <c r="L1205" t="s">
        <v>238</v>
      </c>
      <c r="M1205">
        <v>48126</v>
      </c>
      <c r="N1205" t="s">
        <v>105</v>
      </c>
      <c r="O1205" t="s">
        <v>8392</v>
      </c>
      <c r="P1205" t="s">
        <v>32</v>
      </c>
      <c r="Q1205" t="s">
        <v>65</v>
      </c>
      <c r="R1205" t="s">
        <v>8393</v>
      </c>
      <c r="S1205">
        <v>60.84</v>
      </c>
      <c r="T1205">
        <v>3</v>
      </c>
      <c r="U1205">
        <v>0</v>
      </c>
      <c r="V1205">
        <v>23.119199999999999</v>
      </c>
    </row>
    <row r="1206" spans="1:22" x14ac:dyDescent="0.3">
      <c r="A1206">
        <v>5632</v>
      </c>
      <c r="B1206" t="s">
        <v>8385</v>
      </c>
      <c r="C1206">
        <v>2011</v>
      </c>
      <c r="D1206" s="21">
        <v>40586</v>
      </c>
      <c r="E1206" s="21">
        <v>40590</v>
      </c>
      <c r="F1206" t="s">
        <v>50</v>
      </c>
      <c r="G1206" t="s">
        <v>1485</v>
      </c>
      <c r="H1206" t="s">
        <v>1486</v>
      </c>
      <c r="I1206" t="s">
        <v>26</v>
      </c>
      <c r="J1206" t="s">
        <v>27</v>
      </c>
      <c r="K1206" t="s">
        <v>4874</v>
      </c>
      <c r="L1206" t="s">
        <v>319</v>
      </c>
      <c r="M1206">
        <v>23320</v>
      </c>
      <c r="N1206" t="s">
        <v>30</v>
      </c>
      <c r="O1206" t="s">
        <v>4026</v>
      </c>
      <c r="P1206" t="s">
        <v>32</v>
      </c>
      <c r="Q1206" t="s">
        <v>56</v>
      </c>
      <c r="R1206" t="s">
        <v>4027</v>
      </c>
      <c r="S1206">
        <v>1256.22</v>
      </c>
      <c r="T1206">
        <v>6</v>
      </c>
      <c r="U1206">
        <v>0</v>
      </c>
      <c r="V1206">
        <v>75.37319999999994</v>
      </c>
    </row>
    <row r="1207" spans="1:22" x14ac:dyDescent="0.3">
      <c r="A1207">
        <v>5630</v>
      </c>
      <c r="B1207" t="s">
        <v>8384</v>
      </c>
      <c r="C1207">
        <v>2013</v>
      </c>
      <c r="D1207" s="21">
        <v>41508</v>
      </c>
      <c r="E1207" s="21">
        <v>41510</v>
      </c>
      <c r="F1207" t="s">
        <v>23</v>
      </c>
      <c r="G1207" t="s">
        <v>440</v>
      </c>
      <c r="H1207" t="s">
        <v>441</v>
      </c>
      <c r="I1207" t="s">
        <v>102</v>
      </c>
      <c r="J1207" t="s">
        <v>27</v>
      </c>
      <c r="K1207" t="s">
        <v>146</v>
      </c>
      <c r="L1207" t="s">
        <v>147</v>
      </c>
      <c r="M1207">
        <v>19143</v>
      </c>
      <c r="N1207" t="s">
        <v>148</v>
      </c>
      <c r="O1207" t="s">
        <v>3919</v>
      </c>
      <c r="P1207" t="s">
        <v>32</v>
      </c>
      <c r="Q1207" t="s">
        <v>56</v>
      </c>
      <c r="R1207" t="s">
        <v>3920</v>
      </c>
      <c r="S1207">
        <v>815.29199999999992</v>
      </c>
      <c r="T1207">
        <v>9</v>
      </c>
      <c r="U1207">
        <v>0.4</v>
      </c>
      <c r="V1207">
        <v>-339.7050000000001</v>
      </c>
    </row>
    <row r="1208" spans="1:22" x14ac:dyDescent="0.3">
      <c r="A1208">
        <v>5629</v>
      </c>
      <c r="B1208" t="s">
        <v>8381</v>
      </c>
      <c r="C1208">
        <v>2014</v>
      </c>
      <c r="D1208" s="21">
        <v>41817</v>
      </c>
      <c r="E1208" s="21">
        <v>41822</v>
      </c>
      <c r="F1208" t="s">
        <v>50</v>
      </c>
      <c r="G1208" t="s">
        <v>958</v>
      </c>
      <c r="H1208" t="s">
        <v>959</v>
      </c>
      <c r="I1208" t="s">
        <v>41</v>
      </c>
      <c r="J1208" t="s">
        <v>27</v>
      </c>
      <c r="K1208" t="s">
        <v>1419</v>
      </c>
      <c r="L1208" t="s">
        <v>54</v>
      </c>
      <c r="M1208">
        <v>33180</v>
      </c>
      <c r="N1208" t="s">
        <v>30</v>
      </c>
      <c r="O1208" t="s">
        <v>8382</v>
      </c>
      <c r="P1208" t="s">
        <v>32</v>
      </c>
      <c r="Q1208" t="s">
        <v>36</v>
      </c>
      <c r="R1208" t="s">
        <v>8383</v>
      </c>
      <c r="S1208">
        <v>273.55200000000002</v>
      </c>
      <c r="T1208">
        <v>3</v>
      </c>
      <c r="U1208">
        <v>0.2</v>
      </c>
      <c r="V1208">
        <v>-13.677599999999998</v>
      </c>
    </row>
    <row r="1209" spans="1:22" x14ac:dyDescent="0.3">
      <c r="A1209">
        <v>5627</v>
      </c>
      <c r="B1209" t="s">
        <v>8380</v>
      </c>
      <c r="C1209">
        <v>2011</v>
      </c>
      <c r="D1209" s="21">
        <v>40815</v>
      </c>
      <c r="E1209" s="21">
        <v>40817</v>
      </c>
      <c r="F1209" t="s">
        <v>23</v>
      </c>
      <c r="G1209" t="s">
        <v>3790</v>
      </c>
      <c r="H1209" t="s">
        <v>3791</v>
      </c>
      <c r="I1209" t="s">
        <v>102</v>
      </c>
      <c r="J1209" t="s">
        <v>27</v>
      </c>
      <c r="K1209" t="s">
        <v>95</v>
      </c>
      <c r="L1209" t="s">
        <v>96</v>
      </c>
      <c r="M1209">
        <v>98115</v>
      </c>
      <c r="N1209" t="s">
        <v>44</v>
      </c>
      <c r="O1209" t="s">
        <v>3804</v>
      </c>
      <c r="P1209" t="s">
        <v>32</v>
      </c>
      <c r="Q1209" t="s">
        <v>56</v>
      </c>
      <c r="R1209" t="s">
        <v>3805</v>
      </c>
      <c r="S1209">
        <v>2348.8200000000002</v>
      </c>
      <c r="T1209">
        <v>9</v>
      </c>
      <c r="U1209">
        <v>0</v>
      </c>
      <c r="V1209">
        <v>399.29939999999976</v>
      </c>
    </row>
    <row r="1210" spans="1:22" x14ac:dyDescent="0.3">
      <c r="A1210">
        <v>5626</v>
      </c>
      <c r="B1210" t="s">
        <v>8380</v>
      </c>
      <c r="C1210">
        <v>2011</v>
      </c>
      <c r="D1210" s="21">
        <v>40815</v>
      </c>
      <c r="E1210" s="21">
        <v>40817</v>
      </c>
      <c r="F1210" t="s">
        <v>23</v>
      </c>
      <c r="G1210" t="s">
        <v>3790</v>
      </c>
      <c r="H1210" t="s">
        <v>3791</v>
      </c>
      <c r="I1210" t="s">
        <v>102</v>
      </c>
      <c r="J1210" t="s">
        <v>27</v>
      </c>
      <c r="K1210" t="s">
        <v>95</v>
      </c>
      <c r="L1210" t="s">
        <v>96</v>
      </c>
      <c r="M1210">
        <v>98115</v>
      </c>
      <c r="N1210" t="s">
        <v>44</v>
      </c>
      <c r="O1210" t="s">
        <v>259</v>
      </c>
      <c r="P1210" t="s">
        <v>32</v>
      </c>
      <c r="Q1210" t="s">
        <v>65</v>
      </c>
      <c r="R1210" t="s">
        <v>260</v>
      </c>
      <c r="S1210">
        <v>6.16</v>
      </c>
      <c r="T1210">
        <v>2</v>
      </c>
      <c r="U1210">
        <v>0</v>
      </c>
      <c r="V1210">
        <v>2.9567999999999999</v>
      </c>
    </row>
    <row r="1211" spans="1:22" x14ac:dyDescent="0.3">
      <c r="A1211">
        <v>5623</v>
      </c>
      <c r="B1211" t="s">
        <v>8378</v>
      </c>
      <c r="C1211">
        <v>2013</v>
      </c>
      <c r="D1211" s="21">
        <v>41543</v>
      </c>
      <c r="E1211" s="21">
        <v>41548</v>
      </c>
      <c r="F1211" t="s">
        <v>50</v>
      </c>
      <c r="G1211" t="s">
        <v>2328</v>
      </c>
      <c r="H1211" t="s">
        <v>2329</v>
      </c>
      <c r="I1211" t="s">
        <v>41</v>
      </c>
      <c r="J1211" t="s">
        <v>27</v>
      </c>
      <c r="K1211" t="s">
        <v>7592</v>
      </c>
      <c r="L1211" t="s">
        <v>114</v>
      </c>
      <c r="M1211">
        <v>54601</v>
      </c>
      <c r="N1211" t="s">
        <v>105</v>
      </c>
      <c r="O1211" t="s">
        <v>6182</v>
      </c>
      <c r="P1211" t="s">
        <v>32</v>
      </c>
      <c r="Q1211" t="s">
        <v>65</v>
      </c>
      <c r="R1211" t="s">
        <v>6183</v>
      </c>
      <c r="S1211">
        <v>68.64</v>
      </c>
      <c r="T1211">
        <v>11</v>
      </c>
      <c r="U1211">
        <v>0</v>
      </c>
      <c r="V1211">
        <v>17.160000000000004</v>
      </c>
    </row>
    <row r="1212" spans="1:22" x14ac:dyDescent="0.3">
      <c r="A1212">
        <v>5622</v>
      </c>
      <c r="B1212" t="s">
        <v>8378</v>
      </c>
      <c r="C1212">
        <v>2013</v>
      </c>
      <c r="D1212" s="21">
        <v>41543</v>
      </c>
      <c r="E1212" s="21">
        <v>41548</v>
      </c>
      <c r="F1212" t="s">
        <v>50</v>
      </c>
      <c r="G1212" t="s">
        <v>2328</v>
      </c>
      <c r="H1212" t="s">
        <v>2329</v>
      </c>
      <c r="I1212" t="s">
        <v>41</v>
      </c>
      <c r="J1212" t="s">
        <v>27</v>
      </c>
      <c r="K1212" t="s">
        <v>7592</v>
      </c>
      <c r="L1212" t="s">
        <v>114</v>
      </c>
      <c r="M1212">
        <v>54601</v>
      </c>
      <c r="N1212" t="s">
        <v>105</v>
      </c>
      <c r="O1212" t="s">
        <v>203</v>
      </c>
      <c r="P1212" t="s">
        <v>32</v>
      </c>
      <c r="Q1212" t="s">
        <v>36</v>
      </c>
      <c r="R1212" t="s">
        <v>204</v>
      </c>
      <c r="S1212">
        <v>201.96</v>
      </c>
      <c r="T1212">
        <v>2</v>
      </c>
      <c r="U1212">
        <v>0</v>
      </c>
      <c r="V1212">
        <v>50.490000000000009</v>
      </c>
    </row>
    <row r="1213" spans="1:22" x14ac:dyDescent="0.3">
      <c r="A1213">
        <v>1212</v>
      </c>
      <c r="B1213" t="s">
        <v>3419</v>
      </c>
      <c r="C1213">
        <v>2013</v>
      </c>
      <c r="D1213" s="21">
        <v>41470</v>
      </c>
      <c r="E1213" s="21">
        <v>41474</v>
      </c>
      <c r="F1213" t="s">
        <v>23</v>
      </c>
      <c r="G1213" t="s">
        <v>3420</v>
      </c>
      <c r="H1213" t="s">
        <v>3421</v>
      </c>
      <c r="I1213" t="s">
        <v>41</v>
      </c>
      <c r="J1213" t="s">
        <v>27</v>
      </c>
      <c r="K1213" t="s">
        <v>266</v>
      </c>
      <c r="L1213" t="s">
        <v>267</v>
      </c>
      <c r="M1213">
        <v>10009</v>
      </c>
      <c r="N1213" t="s">
        <v>148</v>
      </c>
      <c r="O1213" t="s">
        <v>852</v>
      </c>
      <c r="P1213" t="s">
        <v>32</v>
      </c>
      <c r="Q1213" t="s">
        <v>33</v>
      </c>
      <c r="R1213" t="s">
        <v>853</v>
      </c>
      <c r="S1213">
        <v>579.13599999999997</v>
      </c>
      <c r="T1213">
        <v>4</v>
      </c>
      <c r="U1213">
        <v>0.2</v>
      </c>
      <c r="V1213">
        <v>21.717599999999948</v>
      </c>
    </row>
    <row r="1214" spans="1:22" x14ac:dyDescent="0.3">
      <c r="A1214">
        <v>1213</v>
      </c>
      <c r="B1214" t="s">
        <v>3426</v>
      </c>
      <c r="C1214">
        <v>2014</v>
      </c>
      <c r="D1214" s="21">
        <v>41892</v>
      </c>
      <c r="E1214" s="21">
        <v>41896</v>
      </c>
      <c r="F1214" t="s">
        <v>50</v>
      </c>
      <c r="G1214" t="s">
        <v>3427</v>
      </c>
      <c r="H1214" t="s">
        <v>3428</v>
      </c>
      <c r="I1214" t="s">
        <v>41</v>
      </c>
      <c r="J1214" t="s">
        <v>27</v>
      </c>
      <c r="K1214" t="s">
        <v>146</v>
      </c>
      <c r="L1214" t="s">
        <v>147</v>
      </c>
      <c r="M1214">
        <v>19134</v>
      </c>
      <c r="N1214" t="s">
        <v>148</v>
      </c>
      <c r="O1214" t="s">
        <v>890</v>
      </c>
      <c r="P1214" t="s">
        <v>32</v>
      </c>
      <c r="Q1214" t="s">
        <v>36</v>
      </c>
      <c r="R1214" t="s">
        <v>891</v>
      </c>
      <c r="S1214">
        <v>141.37199999999999</v>
      </c>
      <c r="T1214">
        <v>2</v>
      </c>
      <c r="U1214">
        <v>0.3</v>
      </c>
      <c r="V1214">
        <v>-48.470400000000019</v>
      </c>
    </row>
    <row r="1215" spans="1:22" x14ac:dyDescent="0.3">
      <c r="A1215">
        <v>5618</v>
      </c>
      <c r="B1215" t="s">
        <v>8376</v>
      </c>
      <c r="C1215">
        <v>2014</v>
      </c>
      <c r="D1215" s="21">
        <v>41821</v>
      </c>
      <c r="E1215" s="21">
        <v>41825</v>
      </c>
      <c r="F1215" t="s">
        <v>50</v>
      </c>
      <c r="G1215" t="s">
        <v>39</v>
      </c>
      <c r="H1215" t="s">
        <v>40</v>
      </c>
      <c r="I1215" t="s">
        <v>41</v>
      </c>
      <c r="J1215" t="s">
        <v>27</v>
      </c>
      <c r="K1215" t="s">
        <v>334</v>
      </c>
      <c r="L1215" t="s">
        <v>335</v>
      </c>
      <c r="M1215">
        <v>38109</v>
      </c>
      <c r="N1215" t="s">
        <v>30</v>
      </c>
      <c r="O1215" t="s">
        <v>4481</v>
      </c>
      <c r="P1215" t="s">
        <v>32</v>
      </c>
      <c r="Q1215" t="s">
        <v>65</v>
      </c>
      <c r="R1215" t="s">
        <v>4482</v>
      </c>
      <c r="S1215">
        <v>19.52</v>
      </c>
      <c r="T1215">
        <v>2</v>
      </c>
      <c r="U1215">
        <v>0.2</v>
      </c>
      <c r="V1215">
        <v>5.3680000000000012</v>
      </c>
    </row>
    <row r="1216" spans="1:22" x14ac:dyDescent="0.3">
      <c r="A1216">
        <v>5607</v>
      </c>
      <c r="B1216" t="s">
        <v>8364</v>
      </c>
      <c r="C1216">
        <v>2013</v>
      </c>
      <c r="D1216" s="21">
        <v>41538</v>
      </c>
      <c r="E1216" s="21">
        <v>41543</v>
      </c>
      <c r="F1216" t="s">
        <v>50</v>
      </c>
      <c r="G1216" t="s">
        <v>4427</v>
      </c>
      <c r="H1216" t="s">
        <v>4428</v>
      </c>
      <c r="I1216" t="s">
        <v>41</v>
      </c>
      <c r="J1216" t="s">
        <v>27</v>
      </c>
      <c r="K1216" t="s">
        <v>4488</v>
      </c>
      <c r="L1216" t="s">
        <v>88</v>
      </c>
      <c r="M1216">
        <v>27405</v>
      </c>
      <c r="N1216" t="s">
        <v>30</v>
      </c>
      <c r="O1216" t="s">
        <v>3186</v>
      </c>
      <c r="P1216" t="s">
        <v>32</v>
      </c>
      <c r="Q1216" t="s">
        <v>36</v>
      </c>
      <c r="R1216" t="s">
        <v>3187</v>
      </c>
      <c r="S1216">
        <v>98.391999999999996</v>
      </c>
      <c r="T1216">
        <v>1</v>
      </c>
      <c r="U1216">
        <v>0.2</v>
      </c>
      <c r="V1216">
        <v>-11.069100000000006</v>
      </c>
    </row>
    <row r="1217" spans="1:22" x14ac:dyDescent="0.3">
      <c r="A1217">
        <v>5606</v>
      </c>
      <c r="B1217" t="s">
        <v>8364</v>
      </c>
      <c r="C1217">
        <v>2013</v>
      </c>
      <c r="D1217" s="21">
        <v>41538</v>
      </c>
      <c r="E1217" s="21">
        <v>41543</v>
      </c>
      <c r="F1217" t="s">
        <v>50</v>
      </c>
      <c r="G1217" t="s">
        <v>4427</v>
      </c>
      <c r="H1217" t="s">
        <v>4428</v>
      </c>
      <c r="I1217" t="s">
        <v>41</v>
      </c>
      <c r="J1217" t="s">
        <v>27</v>
      </c>
      <c r="K1217" t="s">
        <v>4488</v>
      </c>
      <c r="L1217" t="s">
        <v>88</v>
      </c>
      <c r="M1217">
        <v>27405</v>
      </c>
      <c r="N1217" t="s">
        <v>30</v>
      </c>
      <c r="O1217" t="s">
        <v>6056</v>
      </c>
      <c r="P1217" t="s">
        <v>32</v>
      </c>
      <c r="Q1217" t="s">
        <v>65</v>
      </c>
      <c r="R1217" t="s">
        <v>6057</v>
      </c>
      <c r="S1217">
        <v>17.088000000000001</v>
      </c>
      <c r="T1217">
        <v>2</v>
      </c>
      <c r="U1217">
        <v>0.2</v>
      </c>
      <c r="V1217">
        <v>1.0679999999999996</v>
      </c>
    </row>
    <row r="1218" spans="1:22" x14ac:dyDescent="0.3">
      <c r="A1218">
        <v>5592</v>
      </c>
      <c r="B1218" t="s">
        <v>8350</v>
      </c>
      <c r="C1218">
        <v>2011</v>
      </c>
      <c r="D1218" s="21">
        <v>40829</v>
      </c>
      <c r="E1218" s="21">
        <v>40834</v>
      </c>
      <c r="F1218" t="s">
        <v>23</v>
      </c>
      <c r="G1218" t="s">
        <v>4236</v>
      </c>
      <c r="H1218" t="s">
        <v>4237</v>
      </c>
      <c r="I1218" t="s">
        <v>41</v>
      </c>
      <c r="J1218" t="s">
        <v>27</v>
      </c>
      <c r="K1218" t="s">
        <v>1119</v>
      </c>
      <c r="L1218" t="s">
        <v>788</v>
      </c>
      <c r="M1218">
        <v>8701</v>
      </c>
      <c r="N1218" t="s">
        <v>148</v>
      </c>
      <c r="O1218" t="s">
        <v>3186</v>
      </c>
      <c r="P1218" t="s">
        <v>32</v>
      </c>
      <c r="Q1218" t="s">
        <v>36</v>
      </c>
      <c r="R1218" t="s">
        <v>3187</v>
      </c>
      <c r="S1218">
        <v>245.98</v>
      </c>
      <c r="T1218">
        <v>2</v>
      </c>
      <c r="U1218">
        <v>0</v>
      </c>
      <c r="V1218">
        <v>27.057799999999986</v>
      </c>
    </row>
    <row r="1219" spans="1:22" x14ac:dyDescent="0.3">
      <c r="A1219">
        <v>1218</v>
      </c>
      <c r="B1219" t="s">
        <v>3426</v>
      </c>
      <c r="C1219">
        <v>2014</v>
      </c>
      <c r="D1219" s="21">
        <v>41892</v>
      </c>
      <c r="E1219" s="21">
        <v>41896</v>
      </c>
      <c r="F1219" t="s">
        <v>50</v>
      </c>
      <c r="G1219" t="s">
        <v>3427</v>
      </c>
      <c r="H1219" t="s">
        <v>3428</v>
      </c>
      <c r="I1219" t="s">
        <v>41</v>
      </c>
      <c r="J1219" t="s">
        <v>27</v>
      </c>
      <c r="K1219" t="s">
        <v>146</v>
      </c>
      <c r="L1219" t="s">
        <v>147</v>
      </c>
      <c r="M1219">
        <v>19134</v>
      </c>
      <c r="N1219" t="s">
        <v>148</v>
      </c>
      <c r="O1219" t="s">
        <v>3431</v>
      </c>
      <c r="P1219" t="s">
        <v>32</v>
      </c>
      <c r="Q1219" t="s">
        <v>65</v>
      </c>
      <c r="R1219" t="s">
        <v>3432</v>
      </c>
      <c r="S1219">
        <v>17.024000000000001</v>
      </c>
      <c r="T1219">
        <v>2</v>
      </c>
      <c r="U1219">
        <v>0.2</v>
      </c>
      <c r="V1219">
        <v>1.7024000000000008</v>
      </c>
    </row>
    <row r="1220" spans="1:22" x14ac:dyDescent="0.3">
      <c r="A1220">
        <v>5584</v>
      </c>
      <c r="B1220" t="s">
        <v>8341</v>
      </c>
      <c r="C1220">
        <v>2011</v>
      </c>
      <c r="D1220" s="21">
        <v>40892</v>
      </c>
      <c r="E1220" s="21">
        <v>40896</v>
      </c>
      <c r="F1220" t="s">
        <v>23</v>
      </c>
      <c r="G1220" t="s">
        <v>1049</v>
      </c>
      <c r="H1220" t="s">
        <v>1050</v>
      </c>
      <c r="I1220" t="s">
        <v>26</v>
      </c>
      <c r="J1220" t="s">
        <v>27</v>
      </c>
      <c r="K1220" t="s">
        <v>947</v>
      </c>
      <c r="L1220" t="s">
        <v>43</v>
      </c>
      <c r="M1220">
        <v>92037</v>
      </c>
      <c r="N1220" t="s">
        <v>44</v>
      </c>
      <c r="O1220" t="s">
        <v>5753</v>
      </c>
      <c r="P1220" t="s">
        <v>32</v>
      </c>
      <c r="Q1220" t="s">
        <v>65</v>
      </c>
      <c r="R1220" t="s">
        <v>5754</v>
      </c>
      <c r="S1220">
        <v>6.16</v>
      </c>
      <c r="T1220">
        <v>2</v>
      </c>
      <c r="U1220">
        <v>0</v>
      </c>
      <c r="V1220">
        <v>1.9711999999999996</v>
      </c>
    </row>
    <row r="1221" spans="1:22" x14ac:dyDescent="0.3">
      <c r="A1221">
        <v>5582</v>
      </c>
      <c r="B1221" t="s">
        <v>8339</v>
      </c>
      <c r="C1221">
        <v>2014</v>
      </c>
      <c r="D1221" s="21">
        <v>41917</v>
      </c>
      <c r="E1221" s="21">
        <v>41921</v>
      </c>
      <c r="F1221" t="s">
        <v>50</v>
      </c>
      <c r="G1221" t="s">
        <v>301</v>
      </c>
      <c r="H1221" t="s">
        <v>302</v>
      </c>
      <c r="I1221" t="s">
        <v>102</v>
      </c>
      <c r="J1221" t="s">
        <v>27</v>
      </c>
      <c r="K1221" t="s">
        <v>3213</v>
      </c>
      <c r="L1221" t="s">
        <v>2735</v>
      </c>
      <c r="M1221">
        <v>20735</v>
      </c>
      <c r="N1221" t="s">
        <v>148</v>
      </c>
      <c r="O1221" t="s">
        <v>3462</v>
      </c>
      <c r="P1221" t="s">
        <v>32</v>
      </c>
      <c r="Q1221" t="s">
        <v>65</v>
      </c>
      <c r="R1221" t="s">
        <v>3463</v>
      </c>
      <c r="S1221">
        <v>19.98</v>
      </c>
      <c r="T1221">
        <v>1</v>
      </c>
      <c r="U1221">
        <v>0</v>
      </c>
      <c r="V1221">
        <v>8.5914000000000019</v>
      </c>
    </row>
    <row r="1222" spans="1:22" x14ac:dyDescent="0.3">
      <c r="A1222">
        <v>5580</v>
      </c>
      <c r="B1222" t="s">
        <v>8338</v>
      </c>
      <c r="C1222">
        <v>2014</v>
      </c>
      <c r="D1222" s="21">
        <v>41892</v>
      </c>
      <c r="E1222" s="21">
        <v>41897</v>
      </c>
      <c r="F1222" t="s">
        <v>23</v>
      </c>
      <c r="G1222" t="s">
        <v>6573</v>
      </c>
      <c r="H1222" t="s">
        <v>6574</v>
      </c>
      <c r="I1222" t="s">
        <v>26</v>
      </c>
      <c r="J1222" t="s">
        <v>27</v>
      </c>
      <c r="K1222" t="s">
        <v>42</v>
      </c>
      <c r="L1222" t="s">
        <v>43</v>
      </c>
      <c r="M1222">
        <v>90004</v>
      </c>
      <c r="N1222" t="s">
        <v>44</v>
      </c>
      <c r="O1222" t="s">
        <v>4928</v>
      </c>
      <c r="P1222" t="s">
        <v>32</v>
      </c>
      <c r="Q1222" t="s">
        <v>36</v>
      </c>
      <c r="R1222" t="s">
        <v>4929</v>
      </c>
      <c r="S1222">
        <v>243.92</v>
      </c>
      <c r="T1222">
        <v>5</v>
      </c>
      <c r="U1222">
        <v>0.2</v>
      </c>
      <c r="V1222">
        <v>-15.245000000000005</v>
      </c>
    </row>
    <row r="1223" spans="1:22" x14ac:dyDescent="0.3">
      <c r="A1223">
        <v>5577</v>
      </c>
      <c r="B1223" t="s">
        <v>8337</v>
      </c>
      <c r="C1223">
        <v>2013</v>
      </c>
      <c r="D1223" s="21">
        <v>41621</v>
      </c>
      <c r="E1223" s="21">
        <v>41625</v>
      </c>
      <c r="F1223" t="s">
        <v>50</v>
      </c>
      <c r="G1223" t="s">
        <v>1426</v>
      </c>
      <c r="H1223" t="s">
        <v>1427</v>
      </c>
      <c r="I1223" t="s">
        <v>26</v>
      </c>
      <c r="J1223" t="s">
        <v>27</v>
      </c>
      <c r="K1223" t="s">
        <v>602</v>
      </c>
      <c r="L1223" t="s">
        <v>43</v>
      </c>
      <c r="M1223">
        <v>91104</v>
      </c>
      <c r="N1223" t="s">
        <v>44</v>
      </c>
      <c r="O1223" t="s">
        <v>1714</v>
      </c>
      <c r="P1223" t="s">
        <v>32</v>
      </c>
      <c r="Q1223" t="s">
        <v>65</v>
      </c>
      <c r="R1223" t="s">
        <v>1715</v>
      </c>
      <c r="S1223">
        <v>383.64</v>
      </c>
      <c r="T1223">
        <v>6</v>
      </c>
      <c r="U1223">
        <v>0</v>
      </c>
      <c r="V1223">
        <v>122.76479999999999</v>
      </c>
    </row>
    <row r="1224" spans="1:22" x14ac:dyDescent="0.3">
      <c r="A1224">
        <v>1223</v>
      </c>
      <c r="B1224" t="s">
        <v>3440</v>
      </c>
      <c r="C1224">
        <v>2013</v>
      </c>
      <c r="D1224" s="21">
        <v>41613</v>
      </c>
      <c r="E1224" s="21">
        <v>41614</v>
      </c>
      <c r="F1224" t="s">
        <v>188</v>
      </c>
      <c r="G1224" t="s">
        <v>676</v>
      </c>
      <c r="H1224" t="s">
        <v>677</v>
      </c>
      <c r="I1224" t="s">
        <v>26</v>
      </c>
      <c r="J1224" t="s">
        <v>27</v>
      </c>
      <c r="K1224" t="s">
        <v>266</v>
      </c>
      <c r="L1224" t="s">
        <v>267</v>
      </c>
      <c r="M1224">
        <v>10024</v>
      </c>
      <c r="N1224" t="s">
        <v>148</v>
      </c>
      <c r="O1224" t="s">
        <v>3012</v>
      </c>
      <c r="P1224" t="s">
        <v>32</v>
      </c>
      <c r="Q1224" t="s">
        <v>65</v>
      </c>
      <c r="R1224" t="s">
        <v>3013</v>
      </c>
      <c r="S1224">
        <v>113.78999999999999</v>
      </c>
      <c r="T1224">
        <v>3</v>
      </c>
      <c r="U1224">
        <v>0</v>
      </c>
      <c r="V1224">
        <v>20.482199999999992</v>
      </c>
    </row>
    <row r="1225" spans="1:22" x14ac:dyDescent="0.3">
      <c r="A1225">
        <v>5568</v>
      </c>
      <c r="B1225" t="s">
        <v>8329</v>
      </c>
      <c r="C1225">
        <v>2014</v>
      </c>
      <c r="D1225" s="21">
        <v>41712</v>
      </c>
      <c r="E1225" s="21">
        <v>41712</v>
      </c>
      <c r="F1225" t="s">
        <v>1290</v>
      </c>
      <c r="G1225" t="s">
        <v>6713</v>
      </c>
      <c r="H1225" t="s">
        <v>6714</v>
      </c>
      <c r="I1225" t="s">
        <v>102</v>
      </c>
      <c r="J1225" t="s">
        <v>27</v>
      </c>
      <c r="K1225" t="s">
        <v>303</v>
      </c>
      <c r="L1225" t="s">
        <v>211</v>
      </c>
      <c r="M1225">
        <v>60610</v>
      </c>
      <c r="N1225" t="s">
        <v>105</v>
      </c>
      <c r="O1225" t="s">
        <v>6953</v>
      </c>
      <c r="P1225" t="s">
        <v>32</v>
      </c>
      <c r="Q1225" t="s">
        <v>36</v>
      </c>
      <c r="R1225" t="s">
        <v>6954</v>
      </c>
      <c r="S1225">
        <v>89.768000000000001</v>
      </c>
      <c r="T1225">
        <v>1</v>
      </c>
      <c r="U1225">
        <v>0.3</v>
      </c>
      <c r="V1225">
        <v>-2.5647999999999982</v>
      </c>
    </row>
    <row r="1226" spans="1:22" x14ac:dyDescent="0.3">
      <c r="A1226">
        <v>5557</v>
      </c>
      <c r="B1226" t="s">
        <v>8324</v>
      </c>
      <c r="C1226">
        <v>2012</v>
      </c>
      <c r="D1226" s="21">
        <v>41257</v>
      </c>
      <c r="E1226" s="21">
        <v>41261</v>
      </c>
      <c r="F1226" t="s">
        <v>50</v>
      </c>
      <c r="G1226" t="s">
        <v>3939</v>
      </c>
      <c r="H1226" t="s">
        <v>3940</v>
      </c>
      <c r="I1226" t="s">
        <v>41</v>
      </c>
      <c r="J1226" t="s">
        <v>27</v>
      </c>
      <c r="K1226" t="s">
        <v>328</v>
      </c>
      <c r="L1226" t="s">
        <v>1487</v>
      </c>
      <c r="M1226">
        <v>39212</v>
      </c>
      <c r="N1226" t="s">
        <v>30</v>
      </c>
      <c r="O1226" t="s">
        <v>5753</v>
      </c>
      <c r="P1226" t="s">
        <v>32</v>
      </c>
      <c r="Q1226" t="s">
        <v>65</v>
      </c>
      <c r="R1226" t="s">
        <v>5754</v>
      </c>
      <c r="S1226">
        <v>6.16</v>
      </c>
      <c r="T1226">
        <v>2</v>
      </c>
      <c r="U1226">
        <v>0</v>
      </c>
      <c r="V1226">
        <v>1.9711999999999996</v>
      </c>
    </row>
    <row r="1227" spans="1:22" x14ac:dyDescent="0.3">
      <c r="A1227">
        <v>5556</v>
      </c>
      <c r="B1227" t="s">
        <v>8323</v>
      </c>
      <c r="C1227">
        <v>2014</v>
      </c>
      <c r="D1227" s="21">
        <v>41915</v>
      </c>
      <c r="E1227" s="21">
        <v>41919</v>
      </c>
      <c r="F1227" t="s">
        <v>23</v>
      </c>
      <c r="G1227" t="s">
        <v>4007</v>
      </c>
      <c r="H1227" t="s">
        <v>4008</v>
      </c>
      <c r="I1227" t="s">
        <v>41</v>
      </c>
      <c r="J1227" t="s">
        <v>27</v>
      </c>
      <c r="K1227" t="s">
        <v>1817</v>
      </c>
      <c r="L1227" t="s">
        <v>358</v>
      </c>
      <c r="M1227">
        <v>36116</v>
      </c>
      <c r="N1227" t="s">
        <v>30</v>
      </c>
      <c r="O1227" t="s">
        <v>6541</v>
      </c>
      <c r="P1227" t="s">
        <v>32</v>
      </c>
      <c r="Q1227" t="s">
        <v>65</v>
      </c>
      <c r="R1227" t="s">
        <v>6542</v>
      </c>
      <c r="S1227">
        <v>10.16</v>
      </c>
      <c r="T1227">
        <v>2</v>
      </c>
      <c r="U1227">
        <v>0</v>
      </c>
      <c r="V1227">
        <v>3.4543999999999997</v>
      </c>
    </row>
    <row r="1228" spans="1:22" x14ac:dyDescent="0.3">
      <c r="A1228">
        <v>5555</v>
      </c>
      <c r="B1228" t="s">
        <v>8322</v>
      </c>
      <c r="C1228">
        <v>2011</v>
      </c>
      <c r="D1228" s="21">
        <v>40859</v>
      </c>
      <c r="E1228" s="21">
        <v>40863</v>
      </c>
      <c r="F1228" t="s">
        <v>50</v>
      </c>
      <c r="G1228" t="s">
        <v>6798</v>
      </c>
      <c r="H1228" t="s">
        <v>6799</v>
      </c>
      <c r="I1228" t="s">
        <v>41</v>
      </c>
      <c r="J1228" t="s">
        <v>27</v>
      </c>
      <c r="K1228" t="s">
        <v>184</v>
      </c>
      <c r="L1228" t="s">
        <v>104</v>
      </c>
      <c r="M1228">
        <v>77036</v>
      </c>
      <c r="N1228" t="s">
        <v>105</v>
      </c>
      <c r="O1228" t="s">
        <v>3491</v>
      </c>
      <c r="P1228" t="s">
        <v>32</v>
      </c>
      <c r="Q1228" t="s">
        <v>33</v>
      </c>
      <c r="R1228" t="s">
        <v>3492</v>
      </c>
      <c r="S1228">
        <v>67.993199999999987</v>
      </c>
      <c r="T1228">
        <v>1</v>
      </c>
      <c r="U1228">
        <v>0.32</v>
      </c>
      <c r="V1228">
        <v>-12.998700000000007</v>
      </c>
    </row>
    <row r="1229" spans="1:22" x14ac:dyDescent="0.3">
      <c r="A1229">
        <v>5547</v>
      </c>
      <c r="B1229" t="s">
        <v>8319</v>
      </c>
      <c r="C1229">
        <v>2014</v>
      </c>
      <c r="D1229" s="21">
        <v>41890</v>
      </c>
      <c r="E1229" s="21">
        <v>41891</v>
      </c>
      <c r="F1229" t="s">
        <v>188</v>
      </c>
      <c r="G1229" t="s">
        <v>5224</v>
      </c>
      <c r="H1229" t="s">
        <v>5225</v>
      </c>
      <c r="I1229" t="s">
        <v>26</v>
      </c>
      <c r="J1229" t="s">
        <v>27</v>
      </c>
      <c r="K1229" t="s">
        <v>8320</v>
      </c>
      <c r="L1229" t="s">
        <v>121</v>
      </c>
      <c r="M1229">
        <v>84020</v>
      </c>
      <c r="N1229" t="s">
        <v>44</v>
      </c>
      <c r="O1229" t="s">
        <v>7026</v>
      </c>
      <c r="P1229" t="s">
        <v>32</v>
      </c>
      <c r="Q1229" t="s">
        <v>65</v>
      </c>
      <c r="R1229" t="s">
        <v>7027</v>
      </c>
      <c r="S1229">
        <v>25.16</v>
      </c>
      <c r="T1229">
        <v>2</v>
      </c>
      <c r="U1229">
        <v>0</v>
      </c>
      <c r="V1229">
        <v>10.567200000000001</v>
      </c>
    </row>
    <row r="1230" spans="1:22" x14ac:dyDescent="0.3">
      <c r="A1230">
        <v>5543</v>
      </c>
      <c r="B1230" t="s">
        <v>8315</v>
      </c>
      <c r="C1230">
        <v>2013</v>
      </c>
      <c r="D1230" s="21">
        <v>41628</v>
      </c>
      <c r="E1230" s="21">
        <v>41634</v>
      </c>
      <c r="F1230" t="s">
        <v>50</v>
      </c>
      <c r="G1230" t="s">
        <v>220</v>
      </c>
      <c r="H1230" t="s">
        <v>221</v>
      </c>
      <c r="I1230" t="s">
        <v>41</v>
      </c>
      <c r="J1230" t="s">
        <v>27</v>
      </c>
      <c r="K1230" t="s">
        <v>1310</v>
      </c>
      <c r="L1230" t="s">
        <v>310</v>
      </c>
      <c r="M1230">
        <v>85705</v>
      </c>
      <c r="N1230" t="s">
        <v>44</v>
      </c>
      <c r="O1230" t="s">
        <v>8316</v>
      </c>
      <c r="P1230" t="s">
        <v>32</v>
      </c>
      <c r="Q1230" t="s">
        <v>56</v>
      </c>
      <c r="R1230" t="s">
        <v>8317</v>
      </c>
      <c r="S1230">
        <v>455.97</v>
      </c>
      <c r="T1230">
        <v>6</v>
      </c>
      <c r="U1230">
        <v>0.5</v>
      </c>
      <c r="V1230">
        <v>-218.86559999999997</v>
      </c>
    </row>
    <row r="1231" spans="1:22" x14ac:dyDescent="0.3">
      <c r="A1231">
        <v>1230</v>
      </c>
      <c r="B1231" t="s">
        <v>3446</v>
      </c>
      <c r="C1231">
        <v>2014</v>
      </c>
      <c r="D1231" s="21">
        <v>41950</v>
      </c>
      <c r="E1231" s="21">
        <v>41955</v>
      </c>
      <c r="F1231" t="s">
        <v>50</v>
      </c>
      <c r="G1231" t="s">
        <v>1974</v>
      </c>
      <c r="H1231" t="s">
        <v>1975</v>
      </c>
      <c r="I1231" t="s">
        <v>26</v>
      </c>
      <c r="J1231" t="s">
        <v>27</v>
      </c>
      <c r="K1231" t="s">
        <v>42</v>
      </c>
      <c r="L1231" t="s">
        <v>43</v>
      </c>
      <c r="M1231">
        <v>90045</v>
      </c>
      <c r="N1231" t="s">
        <v>44</v>
      </c>
      <c r="O1231" t="s">
        <v>2722</v>
      </c>
      <c r="P1231" t="s">
        <v>32</v>
      </c>
      <c r="Q1231" t="s">
        <v>65</v>
      </c>
      <c r="R1231" t="s">
        <v>2723</v>
      </c>
      <c r="S1231">
        <v>8.73</v>
      </c>
      <c r="T1231">
        <v>1</v>
      </c>
      <c r="U1231">
        <v>0</v>
      </c>
      <c r="V1231">
        <v>2.9681999999999995</v>
      </c>
    </row>
    <row r="1232" spans="1:22" x14ac:dyDescent="0.3">
      <c r="A1232">
        <v>5540</v>
      </c>
      <c r="B1232" t="s">
        <v>8314</v>
      </c>
      <c r="C1232">
        <v>2014</v>
      </c>
      <c r="D1232" s="21">
        <v>41782</v>
      </c>
      <c r="E1232" s="21">
        <v>41786</v>
      </c>
      <c r="F1232" t="s">
        <v>50</v>
      </c>
      <c r="G1232" t="s">
        <v>824</v>
      </c>
      <c r="H1232" t="s">
        <v>825</v>
      </c>
      <c r="I1232" t="s">
        <v>26</v>
      </c>
      <c r="J1232" t="s">
        <v>27</v>
      </c>
      <c r="K1232" t="s">
        <v>303</v>
      </c>
      <c r="L1232" t="s">
        <v>211</v>
      </c>
      <c r="M1232">
        <v>60653</v>
      </c>
      <c r="N1232" t="s">
        <v>105</v>
      </c>
      <c r="O1232" t="s">
        <v>336</v>
      </c>
      <c r="P1232" t="s">
        <v>32</v>
      </c>
      <c r="Q1232" t="s">
        <v>36</v>
      </c>
      <c r="R1232" t="s">
        <v>337</v>
      </c>
      <c r="S1232">
        <v>181.98599999999999</v>
      </c>
      <c r="T1232">
        <v>2</v>
      </c>
      <c r="U1232">
        <v>0.3</v>
      </c>
      <c r="V1232">
        <v>-54.595799999999997</v>
      </c>
    </row>
    <row r="1233" spans="1:22" x14ac:dyDescent="0.3">
      <c r="A1233">
        <v>5519</v>
      </c>
      <c r="B1233" t="s">
        <v>8298</v>
      </c>
      <c r="C1233">
        <v>2014</v>
      </c>
      <c r="D1233" s="21">
        <v>41978</v>
      </c>
      <c r="E1233" s="21">
        <v>41983</v>
      </c>
      <c r="F1233" t="s">
        <v>50</v>
      </c>
      <c r="G1233" t="s">
        <v>842</v>
      </c>
      <c r="H1233" t="s">
        <v>843</v>
      </c>
      <c r="I1233" t="s">
        <v>41</v>
      </c>
      <c r="J1233" t="s">
        <v>27</v>
      </c>
      <c r="K1233" t="s">
        <v>146</v>
      </c>
      <c r="L1233" t="s">
        <v>147</v>
      </c>
      <c r="M1233">
        <v>19134</v>
      </c>
      <c r="N1233" t="s">
        <v>148</v>
      </c>
      <c r="O1233" t="s">
        <v>4740</v>
      </c>
      <c r="P1233" t="s">
        <v>32</v>
      </c>
      <c r="Q1233" t="s">
        <v>65</v>
      </c>
      <c r="R1233" t="s">
        <v>4741</v>
      </c>
      <c r="S1233">
        <v>54.768000000000001</v>
      </c>
      <c r="T1233">
        <v>2</v>
      </c>
      <c r="U1233">
        <v>0.2</v>
      </c>
      <c r="V1233">
        <v>6.8459999999999965</v>
      </c>
    </row>
    <row r="1234" spans="1:22" x14ac:dyDescent="0.3">
      <c r="A1234">
        <v>5518</v>
      </c>
      <c r="B1234" t="s">
        <v>8298</v>
      </c>
      <c r="C1234">
        <v>2014</v>
      </c>
      <c r="D1234" s="21">
        <v>41978</v>
      </c>
      <c r="E1234" s="21">
        <v>41983</v>
      </c>
      <c r="F1234" t="s">
        <v>50</v>
      </c>
      <c r="G1234" t="s">
        <v>842</v>
      </c>
      <c r="H1234" t="s">
        <v>843</v>
      </c>
      <c r="I1234" t="s">
        <v>41</v>
      </c>
      <c r="J1234" t="s">
        <v>27</v>
      </c>
      <c r="K1234" t="s">
        <v>146</v>
      </c>
      <c r="L1234" t="s">
        <v>147</v>
      </c>
      <c r="M1234">
        <v>19134</v>
      </c>
      <c r="N1234" t="s">
        <v>148</v>
      </c>
      <c r="O1234" t="s">
        <v>3411</v>
      </c>
      <c r="P1234" t="s">
        <v>32</v>
      </c>
      <c r="Q1234" t="s">
        <v>36</v>
      </c>
      <c r="R1234" t="s">
        <v>3412</v>
      </c>
      <c r="S1234">
        <v>239.95999999999998</v>
      </c>
      <c r="T1234">
        <v>10</v>
      </c>
      <c r="U1234">
        <v>0.3</v>
      </c>
      <c r="V1234">
        <v>-10.283999999999992</v>
      </c>
    </row>
    <row r="1235" spans="1:22" x14ac:dyDescent="0.3">
      <c r="A1235">
        <v>5509</v>
      </c>
      <c r="B1235" t="s">
        <v>8292</v>
      </c>
      <c r="C1235">
        <v>2012</v>
      </c>
      <c r="D1235" s="21">
        <v>41190</v>
      </c>
      <c r="E1235" s="21">
        <v>41194</v>
      </c>
      <c r="F1235" t="s">
        <v>50</v>
      </c>
      <c r="G1235" t="s">
        <v>799</v>
      </c>
      <c r="H1235" t="s">
        <v>800</v>
      </c>
      <c r="I1235" t="s">
        <v>26</v>
      </c>
      <c r="J1235" t="s">
        <v>27</v>
      </c>
      <c r="K1235" t="s">
        <v>127</v>
      </c>
      <c r="L1235" t="s">
        <v>43</v>
      </c>
      <c r="M1235">
        <v>94122</v>
      </c>
      <c r="N1235" t="s">
        <v>44</v>
      </c>
      <c r="O1235" t="s">
        <v>1146</v>
      </c>
      <c r="P1235" t="s">
        <v>32</v>
      </c>
      <c r="Q1235" t="s">
        <v>65</v>
      </c>
      <c r="R1235" t="s">
        <v>1147</v>
      </c>
      <c r="S1235">
        <v>145.9</v>
      </c>
      <c r="T1235">
        <v>5</v>
      </c>
      <c r="U1235">
        <v>0</v>
      </c>
      <c r="V1235">
        <v>62.736999999999995</v>
      </c>
    </row>
    <row r="1236" spans="1:22" x14ac:dyDescent="0.3">
      <c r="A1236">
        <v>1235</v>
      </c>
      <c r="B1236" t="s">
        <v>3460</v>
      </c>
      <c r="C1236">
        <v>2013</v>
      </c>
      <c r="D1236" s="21">
        <v>41576</v>
      </c>
      <c r="E1236" s="21">
        <v>41576</v>
      </c>
      <c r="F1236" t="s">
        <v>1290</v>
      </c>
      <c r="G1236" t="s">
        <v>2567</v>
      </c>
      <c r="H1236" t="s">
        <v>2568</v>
      </c>
      <c r="I1236" t="s">
        <v>26</v>
      </c>
      <c r="J1236" t="s">
        <v>27</v>
      </c>
      <c r="K1236" t="s">
        <v>3461</v>
      </c>
      <c r="L1236" t="s">
        <v>54</v>
      </c>
      <c r="M1236">
        <v>33437</v>
      </c>
      <c r="N1236" t="s">
        <v>30</v>
      </c>
      <c r="O1236" t="s">
        <v>3462</v>
      </c>
      <c r="P1236" t="s">
        <v>32</v>
      </c>
      <c r="Q1236" t="s">
        <v>65</v>
      </c>
      <c r="R1236" t="s">
        <v>3463</v>
      </c>
      <c r="S1236">
        <v>47.952000000000005</v>
      </c>
      <c r="T1236">
        <v>3</v>
      </c>
      <c r="U1236">
        <v>0.2</v>
      </c>
      <c r="V1236">
        <v>13.786200000000006</v>
      </c>
    </row>
    <row r="1237" spans="1:22" x14ac:dyDescent="0.3">
      <c r="A1237">
        <v>5503</v>
      </c>
      <c r="B1237" t="s">
        <v>8287</v>
      </c>
      <c r="C1237">
        <v>2014</v>
      </c>
      <c r="D1237" s="21">
        <v>41946</v>
      </c>
      <c r="E1237" s="21">
        <v>41950</v>
      </c>
      <c r="F1237" t="s">
        <v>50</v>
      </c>
      <c r="G1237" t="s">
        <v>8288</v>
      </c>
      <c r="H1237" t="s">
        <v>8289</v>
      </c>
      <c r="I1237" t="s">
        <v>41</v>
      </c>
      <c r="J1237" t="s">
        <v>27</v>
      </c>
      <c r="K1237" t="s">
        <v>146</v>
      </c>
      <c r="L1237" t="s">
        <v>147</v>
      </c>
      <c r="M1237">
        <v>19140</v>
      </c>
      <c r="N1237" t="s">
        <v>148</v>
      </c>
      <c r="O1237" t="s">
        <v>5688</v>
      </c>
      <c r="P1237" t="s">
        <v>32</v>
      </c>
      <c r="Q1237" t="s">
        <v>65</v>
      </c>
      <c r="R1237" t="s">
        <v>5689</v>
      </c>
      <c r="S1237">
        <v>3.3119999999999998</v>
      </c>
      <c r="T1237">
        <v>1</v>
      </c>
      <c r="U1237">
        <v>0.2</v>
      </c>
      <c r="V1237">
        <v>0.66239999999999977</v>
      </c>
    </row>
    <row r="1238" spans="1:22" x14ac:dyDescent="0.3">
      <c r="A1238">
        <v>1237</v>
      </c>
      <c r="B1238" t="s">
        <v>3460</v>
      </c>
      <c r="C1238">
        <v>2013</v>
      </c>
      <c r="D1238" s="21">
        <v>41576</v>
      </c>
      <c r="E1238" s="21">
        <v>41576</v>
      </c>
      <c r="F1238" t="s">
        <v>1290</v>
      </c>
      <c r="G1238" t="s">
        <v>2567</v>
      </c>
      <c r="H1238" t="s">
        <v>2568</v>
      </c>
      <c r="I1238" t="s">
        <v>26</v>
      </c>
      <c r="J1238" t="s">
        <v>27</v>
      </c>
      <c r="K1238" t="s">
        <v>3461</v>
      </c>
      <c r="L1238" t="s">
        <v>54</v>
      </c>
      <c r="M1238">
        <v>33437</v>
      </c>
      <c r="N1238" t="s">
        <v>30</v>
      </c>
      <c r="O1238" t="s">
        <v>3464</v>
      </c>
      <c r="P1238" t="s">
        <v>32</v>
      </c>
      <c r="Q1238" t="s">
        <v>65</v>
      </c>
      <c r="R1238" t="s">
        <v>3465</v>
      </c>
      <c r="S1238">
        <v>63.967999999999996</v>
      </c>
      <c r="T1238">
        <v>2</v>
      </c>
      <c r="U1238">
        <v>0.2</v>
      </c>
      <c r="V1238">
        <v>0</v>
      </c>
    </row>
    <row r="1239" spans="1:22" x14ac:dyDescent="0.3">
      <c r="A1239">
        <v>1238</v>
      </c>
      <c r="B1239" t="s">
        <v>3460</v>
      </c>
      <c r="C1239">
        <v>2013</v>
      </c>
      <c r="D1239" s="21">
        <v>41576</v>
      </c>
      <c r="E1239" s="21">
        <v>41576</v>
      </c>
      <c r="F1239" t="s">
        <v>1290</v>
      </c>
      <c r="G1239" t="s">
        <v>2567</v>
      </c>
      <c r="H1239" t="s">
        <v>2568</v>
      </c>
      <c r="I1239" t="s">
        <v>26</v>
      </c>
      <c r="J1239" t="s">
        <v>27</v>
      </c>
      <c r="K1239" t="s">
        <v>3461</v>
      </c>
      <c r="L1239" t="s">
        <v>54</v>
      </c>
      <c r="M1239">
        <v>33437</v>
      </c>
      <c r="N1239" t="s">
        <v>30</v>
      </c>
      <c r="O1239" t="s">
        <v>2207</v>
      </c>
      <c r="P1239" t="s">
        <v>32</v>
      </c>
      <c r="Q1239" t="s">
        <v>65</v>
      </c>
      <c r="R1239" t="s">
        <v>2208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">
      <c r="A1240">
        <v>1239</v>
      </c>
      <c r="B1240" t="s">
        <v>3466</v>
      </c>
      <c r="C1240">
        <v>2011</v>
      </c>
      <c r="D1240" s="21">
        <v>40766</v>
      </c>
      <c r="E1240" s="21">
        <v>40770</v>
      </c>
      <c r="F1240" t="s">
        <v>50</v>
      </c>
      <c r="G1240" t="s">
        <v>3467</v>
      </c>
      <c r="H1240" t="s">
        <v>3468</v>
      </c>
      <c r="I1240" t="s">
        <v>26</v>
      </c>
      <c r="J1240" t="s">
        <v>27</v>
      </c>
      <c r="K1240" t="s">
        <v>95</v>
      </c>
      <c r="L1240" t="s">
        <v>96</v>
      </c>
      <c r="M1240">
        <v>98105</v>
      </c>
      <c r="N1240" t="s">
        <v>44</v>
      </c>
      <c r="O1240" t="s">
        <v>3469</v>
      </c>
      <c r="P1240" t="s">
        <v>32</v>
      </c>
      <c r="Q1240" t="s">
        <v>65</v>
      </c>
      <c r="R1240" t="s">
        <v>3470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">
      <c r="A1241">
        <v>5501</v>
      </c>
      <c r="B1241" t="s">
        <v>8286</v>
      </c>
      <c r="C1241">
        <v>2014</v>
      </c>
      <c r="D1241" s="21">
        <v>41836</v>
      </c>
      <c r="E1241" s="21">
        <v>41839</v>
      </c>
      <c r="F1241" t="s">
        <v>23</v>
      </c>
      <c r="G1241" t="s">
        <v>4324</v>
      </c>
      <c r="H1241" t="s">
        <v>4325</v>
      </c>
      <c r="I1241" t="s">
        <v>26</v>
      </c>
      <c r="J1241" t="s">
        <v>27</v>
      </c>
      <c r="K1241" t="s">
        <v>266</v>
      </c>
      <c r="L1241" t="s">
        <v>267</v>
      </c>
      <c r="M1241">
        <v>10024</v>
      </c>
      <c r="N1241" t="s">
        <v>148</v>
      </c>
      <c r="O1241" t="s">
        <v>5123</v>
      </c>
      <c r="P1241" t="s">
        <v>32</v>
      </c>
      <c r="Q1241" t="s">
        <v>36</v>
      </c>
      <c r="R1241" t="s">
        <v>5124</v>
      </c>
      <c r="S1241">
        <v>664.14599999999996</v>
      </c>
      <c r="T1241">
        <v>6</v>
      </c>
      <c r="U1241">
        <v>0.1</v>
      </c>
      <c r="V1241">
        <v>88.552800000000005</v>
      </c>
    </row>
    <row r="1242" spans="1:22" x14ac:dyDescent="0.3">
      <c r="A1242">
        <v>5495</v>
      </c>
      <c r="B1242" t="s">
        <v>8283</v>
      </c>
      <c r="C1242">
        <v>2011</v>
      </c>
      <c r="D1242" s="21">
        <v>40875</v>
      </c>
      <c r="E1242" s="21">
        <v>40875</v>
      </c>
      <c r="F1242" t="s">
        <v>1290</v>
      </c>
      <c r="G1242" t="s">
        <v>6993</v>
      </c>
      <c r="H1242" t="s">
        <v>6994</v>
      </c>
      <c r="I1242" t="s">
        <v>102</v>
      </c>
      <c r="J1242" t="s">
        <v>27</v>
      </c>
      <c r="K1242" t="s">
        <v>127</v>
      </c>
      <c r="L1242" t="s">
        <v>43</v>
      </c>
      <c r="M1242">
        <v>94122</v>
      </c>
      <c r="N1242" t="s">
        <v>44</v>
      </c>
      <c r="O1242" t="s">
        <v>4472</v>
      </c>
      <c r="P1242" t="s">
        <v>32</v>
      </c>
      <c r="Q1242" t="s">
        <v>33</v>
      </c>
      <c r="R1242" t="s">
        <v>4473</v>
      </c>
      <c r="S1242">
        <v>411.33199999999999</v>
      </c>
      <c r="T1242">
        <v>4</v>
      </c>
      <c r="U1242">
        <v>0.15</v>
      </c>
      <c r="V1242">
        <v>-4.8391999999999769</v>
      </c>
    </row>
    <row r="1243" spans="1:22" x14ac:dyDescent="0.3">
      <c r="A1243">
        <v>5491</v>
      </c>
      <c r="B1243" t="s">
        <v>8281</v>
      </c>
      <c r="C1243">
        <v>2014</v>
      </c>
      <c r="D1243" s="21">
        <v>41731</v>
      </c>
      <c r="E1243" s="21">
        <v>41734</v>
      </c>
      <c r="F1243" t="s">
        <v>23</v>
      </c>
      <c r="G1243" t="s">
        <v>2410</v>
      </c>
      <c r="H1243" t="s">
        <v>2411</v>
      </c>
      <c r="I1243" t="s">
        <v>41</v>
      </c>
      <c r="J1243" t="s">
        <v>27</v>
      </c>
      <c r="K1243" t="s">
        <v>1521</v>
      </c>
      <c r="L1243" t="s">
        <v>54</v>
      </c>
      <c r="M1243">
        <v>32216</v>
      </c>
      <c r="N1243" t="s">
        <v>30</v>
      </c>
      <c r="O1243" t="s">
        <v>4839</v>
      </c>
      <c r="P1243" t="s">
        <v>32</v>
      </c>
      <c r="Q1243" t="s">
        <v>36</v>
      </c>
      <c r="R1243" t="s">
        <v>4840</v>
      </c>
      <c r="S1243">
        <v>218.35200000000003</v>
      </c>
      <c r="T1243">
        <v>3</v>
      </c>
      <c r="U1243">
        <v>0.2</v>
      </c>
      <c r="V1243">
        <v>-19.105800000000016</v>
      </c>
    </row>
    <row r="1244" spans="1:22" x14ac:dyDescent="0.3">
      <c r="A1244">
        <v>5485</v>
      </c>
      <c r="B1244" t="s">
        <v>8276</v>
      </c>
      <c r="C1244">
        <v>2014</v>
      </c>
      <c r="D1244" s="21">
        <v>41670</v>
      </c>
      <c r="E1244" s="21">
        <v>41675</v>
      </c>
      <c r="F1244" t="s">
        <v>50</v>
      </c>
      <c r="G1244" t="s">
        <v>152</v>
      </c>
      <c r="H1244" t="s">
        <v>153</v>
      </c>
      <c r="I1244" t="s">
        <v>26</v>
      </c>
      <c r="J1244" t="s">
        <v>27</v>
      </c>
      <c r="K1244" t="s">
        <v>1419</v>
      </c>
      <c r="L1244" t="s">
        <v>54</v>
      </c>
      <c r="M1244">
        <v>33142</v>
      </c>
      <c r="N1244" t="s">
        <v>30</v>
      </c>
      <c r="O1244" t="s">
        <v>8277</v>
      </c>
      <c r="P1244" t="s">
        <v>32</v>
      </c>
      <c r="Q1244" t="s">
        <v>36</v>
      </c>
      <c r="R1244" t="s">
        <v>8278</v>
      </c>
      <c r="S1244">
        <v>419.13599999999997</v>
      </c>
      <c r="T1244">
        <v>4</v>
      </c>
      <c r="U1244">
        <v>0.2</v>
      </c>
      <c r="V1244">
        <v>-68.1096</v>
      </c>
    </row>
    <row r="1245" spans="1:22" x14ac:dyDescent="0.3">
      <c r="A1245">
        <v>5474</v>
      </c>
      <c r="B1245" t="s">
        <v>8270</v>
      </c>
      <c r="C1245">
        <v>2014</v>
      </c>
      <c r="D1245" s="21">
        <v>41993</v>
      </c>
      <c r="E1245" s="21">
        <v>41997</v>
      </c>
      <c r="F1245" t="s">
        <v>50</v>
      </c>
      <c r="G1245" t="s">
        <v>6532</v>
      </c>
      <c r="H1245" t="s">
        <v>6533</v>
      </c>
      <c r="I1245" t="s">
        <v>26</v>
      </c>
      <c r="J1245" t="s">
        <v>27</v>
      </c>
      <c r="K1245" t="s">
        <v>1721</v>
      </c>
      <c r="L1245" t="s">
        <v>457</v>
      </c>
      <c r="M1245">
        <v>80134</v>
      </c>
      <c r="N1245" t="s">
        <v>44</v>
      </c>
      <c r="O1245" t="s">
        <v>4791</v>
      </c>
      <c r="P1245" t="s">
        <v>32</v>
      </c>
      <c r="Q1245" t="s">
        <v>33</v>
      </c>
      <c r="R1245" t="s">
        <v>4792</v>
      </c>
      <c r="S1245">
        <v>102.01800000000001</v>
      </c>
      <c r="T1245">
        <v>7</v>
      </c>
      <c r="U1245">
        <v>0.7</v>
      </c>
      <c r="V1245">
        <v>-183.6323999999999</v>
      </c>
    </row>
    <row r="1246" spans="1:22" x14ac:dyDescent="0.3">
      <c r="A1246">
        <v>5472</v>
      </c>
      <c r="B1246" t="s">
        <v>8270</v>
      </c>
      <c r="C1246">
        <v>2014</v>
      </c>
      <c r="D1246" s="21">
        <v>41993</v>
      </c>
      <c r="E1246" s="21">
        <v>41997</v>
      </c>
      <c r="F1246" t="s">
        <v>50</v>
      </c>
      <c r="G1246" t="s">
        <v>6532</v>
      </c>
      <c r="H1246" t="s">
        <v>6533</v>
      </c>
      <c r="I1246" t="s">
        <v>26</v>
      </c>
      <c r="J1246" t="s">
        <v>27</v>
      </c>
      <c r="K1246" t="s">
        <v>1721</v>
      </c>
      <c r="L1246" t="s">
        <v>457</v>
      </c>
      <c r="M1246">
        <v>80134</v>
      </c>
      <c r="N1246" t="s">
        <v>44</v>
      </c>
      <c r="O1246" t="s">
        <v>6591</v>
      </c>
      <c r="P1246" t="s">
        <v>32</v>
      </c>
      <c r="Q1246" t="s">
        <v>65</v>
      </c>
      <c r="R1246" t="s">
        <v>6592</v>
      </c>
      <c r="S1246">
        <v>13.360000000000001</v>
      </c>
      <c r="T1246">
        <v>5</v>
      </c>
      <c r="U1246">
        <v>0.2</v>
      </c>
      <c r="V1246">
        <v>4.0080000000000009</v>
      </c>
    </row>
    <row r="1247" spans="1:22" x14ac:dyDescent="0.3">
      <c r="A1247">
        <v>1246</v>
      </c>
      <c r="B1247" t="s">
        <v>3485</v>
      </c>
      <c r="C1247">
        <v>2011</v>
      </c>
      <c r="D1247" s="21">
        <v>40889</v>
      </c>
      <c r="E1247" s="21">
        <v>40891</v>
      </c>
      <c r="F1247" t="s">
        <v>23</v>
      </c>
      <c r="G1247" t="s">
        <v>3486</v>
      </c>
      <c r="H1247" t="s">
        <v>3487</v>
      </c>
      <c r="I1247" t="s">
        <v>26</v>
      </c>
      <c r="J1247" t="s">
        <v>27</v>
      </c>
      <c r="K1247" t="s">
        <v>3488</v>
      </c>
      <c r="L1247" t="s">
        <v>43</v>
      </c>
      <c r="M1247">
        <v>93727</v>
      </c>
      <c r="N1247" t="s">
        <v>44</v>
      </c>
      <c r="O1247" t="s">
        <v>3489</v>
      </c>
      <c r="P1247" t="s">
        <v>32</v>
      </c>
      <c r="Q1247" t="s">
        <v>56</v>
      </c>
      <c r="R1247" t="s">
        <v>3490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x14ac:dyDescent="0.3">
      <c r="A1248">
        <v>1247</v>
      </c>
      <c r="B1248" t="s">
        <v>3485</v>
      </c>
      <c r="C1248">
        <v>2011</v>
      </c>
      <c r="D1248" s="21">
        <v>40889</v>
      </c>
      <c r="E1248" s="21">
        <v>40891</v>
      </c>
      <c r="F1248" t="s">
        <v>23</v>
      </c>
      <c r="G1248" t="s">
        <v>3486</v>
      </c>
      <c r="H1248" t="s">
        <v>3487</v>
      </c>
      <c r="I1248" t="s">
        <v>26</v>
      </c>
      <c r="J1248" t="s">
        <v>27</v>
      </c>
      <c r="K1248" t="s">
        <v>3488</v>
      </c>
      <c r="L1248" t="s">
        <v>43</v>
      </c>
      <c r="M1248">
        <v>93727</v>
      </c>
      <c r="N1248" t="s">
        <v>44</v>
      </c>
      <c r="O1248" t="s">
        <v>903</v>
      </c>
      <c r="P1248" t="s">
        <v>32</v>
      </c>
      <c r="Q1248" t="s">
        <v>56</v>
      </c>
      <c r="R1248" t="s">
        <v>904</v>
      </c>
      <c r="S1248">
        <v>3610.848</v>
      </c>
      <c r="T1248">
        <v>12</v>
      </c>
      <c r="U1248">
        <v>0.2</v>
      </c>
      <c r="V1248">
        <v>135.4068000000002</v>
      </c>
    </row>
    <row r="1249" spans="1:22" x14ac:dyDescent="0.3">
      <c r="A1249">
        <v>1248</v>
      </c>
      <c r="B1249" t="s">
        <v>3485</v>
      </c>
      <c r="C1249">
        <v>2011</v>
      </c>
      <c r="D1249" s="21">
        <v>40889</v>
      </c>
      <c r="E1249" s="21">
        <v>40891</v>
      </c>
      <c r="F1249" t="s">
        <v>23</v>
      </c>
      <c r="G1249" t="s">
        <v>3486</v>
      </c>
      <c r="H1249" t="s">
        <v>3487</v>
      </c>
      <c r="I1249" t="s">
        <v>26</v>
      </c>
      <c r="J1249" t="s">
        <v>27</v>
      </c>
      <c r="K1249" t="s">
        <v>3488</v>
      </c>
      <c r="L1249" t="s">
        <v>43</v>
      </c>
      <c r="M1249">
        <v>93727</v>
      </c>
      <c r="N1249" t="s">
        <v>44</v>
      </c>
      <c r="O1249" t="s">
        <v>3491</v>
      </c>
      <c r="P1249" t="s">
        <v>32</v>
      </c>
      <c r="Q1249" t="s">
        <v>33</v>
      </c>
      <c r="R1249" t="s">
        <v>3492</v>
      </c>
      <c r="S1249">
        <v>254.97449999999998</v>
      </c>
      <c r="T1249">
        <v>3</v>
      </c>
      <c r="U1249">
        <v>0.15</v>
      </c>
      <c r="V1249">
        <v>11.998799999999989</v>
      </c>
    </row>
    <row r="1250" spans="1:22" x14ac:dyDescent="0.3">
      <c r="A1250">
        <v>5469</v>
      </c>
      <c r="B1250" t="s">
        <v>8268</v>
      </c>
      <c r="C1250">
        <v>2011</v>
      </c>
      <c r="D1250" s="21">
        <v>40812</v>
      </c>
      <c r="E1250" s="21">
        <v>40813</v>
      </c>
      <c r="F1250" t="s">
        <v>188</v>
      </c>
      <c r="G1250" t="s">
        <v>5098</v>
      </c>
      <c r="H1250" t="s">
        <v>5099</v>
      </c>
      <c r="I1250" t="s">
        <v>102</v>
      </c>
      <c r="J1250" t="s">
        <v>27</v>
      </c>
      <c r="K1250" t="s">
        <v>947</v>
      </c>
      <c r="L1250" t="s">
        <v>43</v>
      </c>
      <c r="M1250">
        <v>92105</v>
      </c>
      <c r="N1250" t="s">
        <v>44</v>
      </c>
      <c r="O1250" t="s">
        <v>35</v>
      </c>
      <c r="P1250" t="s">
        <v>32</v>
      </c>
      <c r="Q1250" t="s">
        <v>36</v>
      </c>
      <c r="R1250" t="s">
        <v>37</v>
      </c>
      <c r="S1250">
        <v>585.55200000000002</v>
      </c>
      <c r="T1250">
        <v>3</v>
      </c>
      <c r="U1250">
        <v>0.2</v>
      </c>
      <c r="V1250">
        <v>73.19399999999996</v>
      </c>
    </row>
    <row r="1251" spans="1:22" x14ac:dyDescent="0.3">
      <c r="A1251">
        <v>1250</v>
      </c>
      <c r="B1251" t="s">
        <v>3493</v>
      </c>
      <c r="C1251">
        <v>2014</v>
      </c>
      <c r="D1251" s="21">
        <v>41992</v>
      </c>
      <c r="E1251" s="21">
        <v>41998</v>
      </c>
      <c r="F1251" t="s">
        <v>50</v>
      </c>
      <c r="G1251" t="s">
        <v>2212</v>
      </c>
      <c r="H1251" t="s">
        <v>2213</v>
      </c>
      <c r="I1251" t="s">
        <v>26</v>
      </c>
      <c r="J1251" t="s">
        <v>27</v>
      </c>
      <c r="K1251" t="s">
        <v>266</v>
      </c>
      <c r="L1251" t="s">
        <v>267</v>
      </c>
      <c r="M1251">
        <v>10009</v>
      </c>
      <c r="N1251" t="s">
        <v>148</v>
      </c>
      <c r="O1251" t="s">
        <v>3495</v>
      </c>
      <c r="P1251" t="s">
        <v>32</v>
      </c>
      <c r="Q1251" t="s">
        <v>36</v>
      </c>
      <c r="R1251" t="s">
        <v>3496</v>
      </c>
      <c r="S1251">
        <v>1141.9379999999999</v>
      </c>
      <c r="T1251">
        <v>9</v>
      </c>
      <c r="U1251">
        <v>0.1</v>
      </c>
      <c r="V1251">
        <v>139.57019999999989</v>
      </c>
    </row>
    <row r="1252" spans="1:22" x14ac:dyDescent="0.3">
      <c r="A1252">
        <v>5468</v>
      </c>
      <c r="B1252" t="s">
        <v>8267</v>
      </c>
      <c r="C1252">
        <v>2013</v>
      </c>
      <c r="D1252" s="21">
        <v>41435</v>
      </c>
      <c r="E1252" s="21">
        <v>41440</v>
      </c>
      <c r="F1252" t="s">
        <v>50</v>
      </c>
      <c r="G1252" t="s">
        <v>1772</v>
      </c>
      <c r="H1252" t="s">
        <v>1773</v>
      </c>
      <c r="I1252" t="s">
        <v>26</v>
      </c>
      <c r="J1252" t="s">
        <v>27</v>
      </c>
      <c r="K1252" t="s">
        <v>127</v>
      </c>
      <c r="L1252" t="s">
        <v>43</v>
      </c>
      <c r="M1252">
        <v>94109</v>
      </c>
      <c r="N1252" t="s">
        <v>44</v>
      </c>
      <c r="O1252" t="s">
        <v>149</v>
      </c>
      <c r="P1252" t="s">
        <v>32</v>
      </c>
      <c r="Q1252" t="s">
        <v>36</v>
      </c>
      <c r="R1252" t="s">
        <v>150</v>
      </c>
      <c r="S1252">
        <v>122.352</v>
      </c>
      <c r="T1252">
        <v>3</v>
      </c>
      <c r="U1252">
        <v>0.2</v>
      </c>
      <c r="V1252">
        <v>13.764599999999994</v>
      </c>
    </row>
    <row r="1253" spans="1:22" x14ac:dyDescent="0.3">
      <c r="A1253">
        <v>5466</v>
      </c>
      <c r="B1253" t="s">
        <v>8265</v>
      </c>
      <c r="C1253">
        <v>2011</v>
      </c>
      <c r="D1253" s="21">
        <v>40563</v>
      </c>
      <c r="E1253" s="21">
        <v>40564</v>
      </c>
      <c r="F1253" t="s">
        <v>188</v>
      </c>
      <c r="G1253" t="s">
        <v>2961</v>
      </c>
      <c r="H1253" t="s">
        <v>2962</v>
      </c>
      <c r="I1253" t="s">
        <v>26</v>
      </c>
      <c r="J1253" t="s">
        <v>27</v>
      </c>
      <c r="K1253" t="s">
        <v>622</v>
      </c>
      <c r="L1253" t="s">
        <v>310</v>
      </c>
      <c r="M1253">
        <v>85254</v>
      </c>
      <c r="N1253" t="s">
        <v>44</v>
      </c>
      <c r="O1253" t="s">
        <v>1443</v>
      </c>
      <c r="P1253" t="s">
        <v>32</v>
      </c>
      <c r="Q1253" t="s">
        <v>33</v>
      </c>
      <c r="R1253" t="s">
        <v>1444</v>
      </c>
      <c r="S1253">
        <v>181.47000000000003</v>
      </c>
      <c r="T1253">
        <v>5</v>
      </c>
      <c r="U1253">
        <v>0.7</v>
      </c>
      <c r="V1253">
        <v>-320.59699999999998</v>
      </c>
    </row>
    <row r="1254" spans="1:22" x14ac:dyDescent="0.3">
      <c r="A1254">
        <v>5462</v>
      </c>
      <c r="B1254" t="s">
        <v>8264</v>
      </c>
      <c r="C1254">
        <v>2014</v>
      </c>
      <c r="D1254" s="21">
        <v>41911</v>
      </c>
      <c r="E1254" s="21">
        <v>41917</v>
      </c>
      <c r="F1254" t="s">
        <v>50</v>
      </c>
      <c r="G1254" t="s">
        <v>1969</v>
      </c>
      <c r="H1254" t="s">
        <v>1970</v>
      </c>
      <c r="I1254" t="s">
        <v>26</v>
      </c>
      <c r="J1254" t="s">
        <v>27</v>
      </c>
      <c r="K1254" t="s">
        <v>42</v>
      </c>
      <c r="L1254" t="s">
        <v>43</v>
      </c>
      <c r="M1254">
        <v>90032</v>
      </c>
      <c r="N1254" t="s">
        <v>44</v>
      </c>
      <c r="O1254" t="s">
        <v>259</v>
      </c>
      <c r="P1254" t="s">
        <v>32</v>
      </c>
      <c r="Q1254" t="s">
        <v>65</v>
      </c>
      <c r="R1254" t="s">
        <v>260</v>
      </c>
      <c r="S1254">
        <v>9.24</v>
      </c>
      <c r="T1254">
        <v>3</v>
      </c>
      <c r="U1254">
        <v>0</v>
      </c>
      <c r="V1254">
        <v>4.4352</v>
      </c>
    </row>
    <row r="1255" spans="1:22" x14ac:dyDescent="0.3">
      <c r="A1255">
        <v>5460</v>
      </c>
      <c r="B1255" t="s">
        <v>8260</v>
      </c>
      <c r="C1255">
        <v>2014</v>
      </c>
      <c r="D1255" s="21">
        <v>41887</v>
      </c>
      <c r="E1255" s="21">
        <v>41889</v>
      </c>
      <c r="F1255" t="s">
        <v>23</v>
      </c>
      <c r="G1255" t="s">
        <v>111</v>
      </c>
      <c r="H1255" t="s">
        <v>112</v>
      </c>
      <c r="I1255" t="s">
        <v>26</v>
      </c>
      <c r="J1255" t="s">
        <v>27</v>
      </c>
      <c r="K1255" t="s">
        <v>127</v>
      </c>
      <c r="L1255" t="s">
        <v>43</v>
      </c>
      <c r="M1255">
        <v>94122</v>
      </c>
      <c r="N1255" t="s">
        <v>44</v>
      </c>
      <c r="O1255" t="s">
        <v>8261</v>
      </c>
      <c r="P1255" t="s">
        <v>32</v>
      </c>
      <c r="Q1255" t="s">
        <v>56</v>
      </c>
      <c r="R1255" t="s">
        <v>8262</v>
      </c>
      <c r="S1255">
        <v>1478.2719999999999</v>
      </c>
      <c r="T1255">
        <v>8</v>
      </c>
      <c r="U1255">
        <v>0.2</v>
      </c>
      <c r="V1255">
        <v>92.392000000000053</v>
      </c>
    </row>
    <row r="1256" spans="1:22" x14ac:dyDescent="0.3">
      <c r="A1256">
        <v>5458</v>
      </c>
      <c r="B1256" t="s">
        <v>8257</v>
      </c>
      <c r="C1256">
        <v>2014</v>
      </c>
      <c r="D1256" s="21">
        <v>42003</v>
      </c>
      <c r="E1256" s="21">
        <v>42007</v>
      </c>
      <c r="F1256" t="s">
        <v>50</v>
      </c>
      <c r="G1256" t="s">
        <v>805</v>
      </c>
      <c r="H1256" t="s">
        <v>806</v>
      </c>
      <c r="I1256" t="s">
        <v>26</v>
      </c>
      <c r="J1256" t="s">
        <v>27</v>
      </c>
      <c r="K1256" t="s">
        <v>2534</v>
      </c>
      <c r="L1256" t="s">
        <v>96</v>
      </c>
      <c r="M1256">
        <v>98026</v>
      </c>
      <c r="N1256" t="s">
        <v>44</v>
      </c>
      <c r="O1256" t="s">
        <v>4740</v>
      </c>
      <c r="P1256" t="s">
        <v>32</v>
      </c>
      <c r="Q1256" t="s">
        <v>65</v>
      </c>
      <c r="R1256" t="s">
        <v>4741</v>
      </c>
      <c r="S1256">
        <v>68.459999999999994</v>
      </c>
      <c r="T1256">
        <v>2</v>
      </c>
      <c r="U1256">
        <v>0</v>
      </c>
      <c r="V1256">
        <v>20.537999999999997</v>
      </c>
    </row>
    <row r="1257" spans="1:22" x14ac:dyDescent="0.3">
      <c r="A1257">
        <v>1256</v>
      </c>
      <c r="B1257" t="s">
        <v>3502</v>
      </c>
      <c r="C1257">
        <v>2014</v>
      </c>
      <c r="D1257" s="21">
        <v>41709</v>
      </c>
      <c r="E1257" s="21">
        <v>41713</v>
      </c>
      <c r="F1257" t="s">
        <v>50</v>
      </c>
      <c r="G1257" t="s">
        <v>3503</v>
      </c>
      <c r="H1257" t="s">
        <v>3504</v>
      </c>
      <c r="I1257" t="s">
        <v>102</v>
      </c>
      <c r="J1257" t="s">
        <v>27</v>
      </c>
      <c r="K1257" t="s">
        <v>2252</v>
      </c>
      <c r="L1257" t="s">
        <v>147</v>
      </c>
      <c r="M1257">
        <v>19013</v>
      </c>
      <c r="N1257" t="s">
        <v>148</v>
      </c>
      <c r="O1257" t="s">
        <v>3505</v>
      </c>
      <c r="P1257" t="s">
        <v>32</v>
      </c>
      <c r="Q1257" t="s">
        <v>65</v>
      </c>
      <c r="R1257" t="s">
        <v>3506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x14ac:dyDescent="0.3">
      <c r="A1258">
        <v>1257</v>
      </c>
      <c r="B1258" t="s">
        <v>3502</v>
      </c>
      <c r="C1258">
        <v>2014</v>
      </c>
      <c r="D1258" s="21">
        <v>41709</v>
      </c>
      <c r="E1258" s="21">
        <v>41713</v>
      </c>
      <c r="F1258" t="s">
        <v>50</v>
      </c>
      <c r="G1258" t="s">
        <v>3503</v>
      </c>
      <c r="H1258" t="s">
        <v>3504</v>
      </c>
      <c r="I1258" t="s">
        <v>102</v>
      </c>
      <c r="J1258" t="s">
        <v>27</v>
      </c>
      <c r="K1258" t="s">
        <v>2252</v>
      </c>
      <c r="L1258" t="s">
        <v>147</v>
      </c>
      <c r="M1258">
        <v>19013</v>
      </c>
      <c r="N1258" t="s">
        <v>148</v>
      </c>
      <c r="O1258" t="s">
        <v>3507</v>
      </c>
      <c r="P1258" t="s">
        <v>32</v>
      </c>
      <c r="Q1258" t="s">
        <v>65</v>
      </c>
      <c r="R1258" t="s">
        <v>3508</v>
      </c>
      <c r="S1258">
        <v>43.872000000000007</v>
      </c>
      <c r="T1258">
        <v>2</v>
      </c>
      <c r="U1258">
        <v>0.2</v>
      </c>
      <c r="V1258">
        <v>11.516399999999999</v>
      </c>
    </row>
    <row r="1259" spans="1:22" x14ac:dyDescent="0.3">
      <c r="A1259">
        <v>5452</v>
      </c>
      <c r="B1259" t="s">
        <v>8253</v>
      </c>
      <c r="C1259">
        <v>2011</v>
      </c>
      <c r="D1259" s="21">
        <v>40798</v>
      </c>
      <c r="E1259" s="21">
        <v>40805</v>
      </c>
      <c r="F1259" t="s">
        <v>50</v>
      </c>
      <c r="G1259" t="s">
        <v>5737</v>
      </c>
      <c r="H1259" t="s">
        <v>5738</v>
      </c>
      <c r="I1259" t="s">
        <v>102</v>
      </c>
      <c r="J1259" t="s">
        <v>27</v>
      </c>
      <c r="K1259" t="s">
        <v>4529</v>
      </c>
      <c r="L1259" t="s">
        <v>4530</v>
      </c>
      <c r="M1259">
        <v>66062</v>
      </c>
      <c r="N1259" t="s">
        <v>105</v>
      </c>
      <c r="O1259" t="s">
        <v>6332</v>
      </c>
      <c r="P1259" t="s">
        <v>32</v>
      </c>
      <c r="Q1259" t="s">
        <v>65</v>
      </c>
      <c r="R1259" t="s">
        <v>6333</v>
      </c>
      <c r="S1259">
        <v>40.56</v>
      </c>
      <c r="T1259">
        <v>2</v>
      </c>
      <c r="U1259">
        <v>0</v>
      </c>
      <c r="V1259">
        <v>12.979199999999999</v>
      </c>
    </row>
    <row r="1260" spans="1:22" x14ac:dyDescent="0.3">
      <c r="A1260">
        <v>5439</v>
      </c>
      <c r="B1260" t="s">
        <v>8239</v>
      </c>
      <c r="C1260">
        <v>2011</v>
      </c>
      <c r="D1260" s="21">
        <v>40729</v>
      </c>
      <c r="E1260" s="21">
        <v>40732</v>
      </c>
      <c r="F1260" t="s">
        <v>188</v>
      </c>
      <c r="G1260" t="s">
        <v>8188</v>
      </c>
      <c r="H1260" t="s">
        <v>8189</v>
      </c>
      <c r="I1260" t="s">
        <v>41</v>
      </c>
      <c r="J1260" t="s">
        <v>27</v>
      </c>
      <c r="K1260" t="s">
        <v>2289</v>
      </c>
      <c r="L1260" t="s">
        <v>54</v>
      </c>
      <c r="M1260">
        <v>32137</v>
      </c>
      <c r="N1260" t="s">
        <v>30</v>
      </c>
      <c r="O1260" t="s">
        <v>8240</v>
      </c>
      <c r="P1260" t="s">
        <v>32</v>
      </c>
      <c r="Q1260" t="s">
        <v>65</v>
      </c>
      <c r="R1260" t="s">
        <v>8241</v>
      </c>
      <c r="S1260">
        <v>213.21600000000001</v>
      </c>
      <c r="T1260">
        <v>3</v>
      </c>
      <c r="U1260">
        <v>0.2</v>
      </c>
      <c r="V1260">
        <v>15.991199999999992</v>
      </c>
    </row>
    <row r="1261" spans="1:22" x14ac:dyDescent="0.3">
      <c r="A1261">
        <v>5437</v>
      </c>
      <c r="B1261" t="s">
        <v>8239</v>
      </c>
      <c r="C1261">
        <v>2011</v>
      </c>
      <c r="D1261" s="21">
        <v>40729</v>
      </c>
      <c r="E1261" s="21">
        <v>40732</v>
      </c>
      <c r="F1261" t="s">
        <v>188</v>
      </c>
      <c r="G1261" t="s">
        <v>8188</v>
      </c>
      <c r="H1261" t="s">
        <v>8189</v>
      </c>
      <c r="I1261" t="s">
        <v>41</v>
      </c>
      <c r="J1261" t="s">
        <v>27</v>
      </c>
      <c r="K1261" t="s">
        <v>2289</v>
      </c>
      <c r="L1261" t="s">
        <v>54</v>
      </c>
      <c r="M1261">
        <v>32137</v>
      </c>
      <c r="N1261" t="s">
        <v>30</v>
      </c>
      <c r="O1261" t="s">
        <v>4481</v>
      </c>
      <c r="P1261" t="s">
        <v>32</v>
      </c>
      <c r="Q1261" t="s">
        <v>65</v>
      </c>
      <c r="R1261" t="s">
        <v>4482</v>
      </c>
      <c r="S1261">
        <v>19.52</v>
      </c>
      <c r="T1261">
        <v>2</v>
      </c>
      <c r="U1261">
        <v>0.2</v>
      </c>
      <c r="V1261">
        <v>5.3680000000000012</v>
      </c>
    </row>
    <row r="1262" spans="1:22" x14ac:dyDescent="0.3">
      <c r="A1262">
        <v>5430</v>
      </c>
      <c r="B1262" t="s">
        <v>8231</v>
      </c>
      <c r="C1262">
        <v>2011</v>
      </c>
      <c r="D1262" s="21">
        <v>40791</v>
      </c>
      <c r="E1262" s="21">
        <v>40793</v>
      </c>
      <c r="F1262" t="s">
        <v>188</v>
      </c>
      <c r="G1262" t="s">
        <v>6544</v>
      </c>
      <c r="H1262" t="s">
        <v>6545</v>
      </c>
      <c r="I1262" t="s">
        <v>26</v>
      </c>
      <c r="J1262" t="s">
        <v>27</v>
      </c>
      <c r="K1262" t="s">
        <v>1151</v>
      </c>
      <c r="L1262" t="s">
        <v>54</v>
      </c>
      <c r="M1262">
        <v>33710</v>
      </c>
      <c r="N1262" t="s">
        <v>30</v>
      </c>
      <c r="O1262" t="s">
        <v>1186</v>
      </c>
      <c r="P1262" t="s">
        <v>32</v>
      </c>
      <c r="Q1262" t="s">
        <v>65</v>
      </c>
      <c r="R1262" t="s">
        <v>1187</v>
      </c>
      <c r="S1262">
        <v>31.983999999999998</v>
      </c>
      <c r="T1262">
        <v>2</v>
      </c>
      <c r="U1262">
        <v>0.2</v>
      </c>
      <c r="V1262">
        <v>1.9989999999999979</v>
      </c>
    </row>
    <row r="1263" spans="1:22" x14ac:dyDescent="0.3">
      <c r="A1263">
        <v>5428</v>
      </c>
      <c r="B1263" t="s">
        <v>8227</v>
      </c>
      <c r="C1263">
        <v>2013</v>
      </c>
      <c r="D1263" s="21">
        <v>41440</v>
      </c>
      <c r="E1263" s="21">
        <v>41440</v>
      </c>
      <c r="F1263" t="s">
        <v>1290</v>
      </c>
      <c r="G1263" t="s">
        <v>8228</v>
      </c>
      <c r="H1263" t="s">
        <v>8229</v>
      </c>
      <c r="I1263" t="s">
        <v>102</v>
      </c>
      <c r="J1263" t="s">
        <v>27</v>
      </c>
      <c r="K1263" t="s">
        <v>42</v>
      </c>
      <c r="L1263" t="s">
        <v>43</v>
      </c>
      <c r="M1263">
        <v>90036</v>
      </c>
      <c r="N1263" t="s">
        <v>44</v>
      </c>
      <c r="O1263" t="s">
        <v>7052</v>
      </c>
      <c r="P1263" t="s">
        <v>32</v>
      </c>
      <c r="Q1263" t="s">
        <v>33</v>
      </c>
      <c r="R1263" t="s">
        <v>7053</v>
      </c>
      <c r="S1263">
        <v>599.16499999999996</v>
      </c>
      <c r="T1263">
        <v>5</v>
      </c>
      <c r="U1263">
        <v>0.15</v>
      </c>
      <c r="V1263">
        <v>35.245000000000005</v>
      </c>
    </row>
    <row r="1264" spans="1:22" x14ac:dyDescent="0.3">
      <c r="A1264">
        <v>5427</v>
      </c>
      <c r="B1264" t="s">
        <v>8224</v>
      </c>
      <c r="C1264">
        <v>2013</v>
      </c>
      <c r="D1264" s="21">
        <v>41612</v>
      </c>
      <c r="E1264" s="21">
        <v>41615</v>
      </c>
      <c r="F1264" t="s">
        <v>188</v>
      </c>
      <c r="G1264" t="s">
        <v>3237</v>
      </c>
      <c r="H1264" t="s">
        <v>3238</v>
      </c>
      <c r="I1264" t="s">
        <v>26</v>
      </c>
      <c r="J1264" t="s">
        <v>27</v>
      </c>
      <c r="K1264" t="s">
        <v>42</v>
      </c>
      <c r="L1264" t="s">
        <v>43</v>
      </c>
      <c r="M1264">
        <v>90045</v>
      </c>
      <c r="N1264" t="s">
        <v>44</v>
      </c>
      <c r="O1264" t="s">
        <v>7092</v>
      </c>
      <c r="P1264" t="s">
        <v>32</v>
      </c>
      <c r="Q1264" t="s">
        <v>65</v>
      </c>
      <c r="R1264" t="s">
        <v>7093</v>
      </c>
      <c r="S1264">
        <v>111.89999999999999</v>
      </c>
      <c r="T1264">
        <v>6</v>
      </c>
      <c r="U1264">
        <v>0</v>
      </c>
      <c r="V1264">
        <v>51.47399999999999</v>
      </c>
    </row>
    <row r="1265" spans="1:22" x14ac:dyDescent="0.3">
      <c r="A1265">
        <v>5400</v>
      </c>
      <c r="B1265" t="s">
        <v>8200</v>
      </c>
      <c r="C1265">
        <v>2013</v>
      </c>
      <c r="D1265" s="21">
        <v>41374</v>
      </c>
      <c r="E1265" s="21">
        <v>41379</v>
      </c>
      <c r="F1265" t="s">
        <v>50</v>
      </c>
      <c r="G1265" t="s">
        <v>4372</v>
      </c>
      <c r="H1265" t="s">
        <v>4373</v>
      </c>
      <c r="I1265" t="s">
        <v>26</v>
      </c>
      <c r="J1265" t="s">
        <v>27</v>
      </c>
      <c r="K1265" t="s">
        <v>42</v>
      </c>
      <c r="L1265" t="s">
        <v>43</v>
      </c>
      <c r="M1265">
        <v>90004</v>
      </c>
      <c r="N1265" t="s">
        <v>44</v>
      </c>
      <c r="O1265" t="s">
        <v>31</v>
      </c>
      <c r="P1265" t="s">
        <v>32</v>
      </c>
      <c r="Q1265" t="s">
        <v>33</v>
      </c>
      <c r="R1265" t="s">
        <v>34</v>
      </c>
      <c r="S1265">
        <v>556.66499999999996</v>
      </c>
      <c r="T1265">
        <v>5</v>
      </c>
      <c r="U1265">
        <v>0.15</v>
      </c>
      <c r="V1265">
        <v>6.5490000000000208</v>
      </c>
    </row>
    <row r="1266" spans="1:22" x14ac:dyDescent="0.3">
      <c r="A1266">
        <v>1265</v>
      </c>
      <c r="B1266" t="s">
        <v>3524</v>
      </c>
      <c r="C1266">
        <v>2013</v>
      </c>
      <c r="D1266" s="21">
        <v>41549</v>
      </c>
      <c r="E1266" s="21">
        <v>41550</v>
      </c>
      <c r="F1266" t="s">
        <v>188</v>
      </c>
      <c r="G1266" t="s">
        <v>3525</v>
      </c>
      <c r="H1266" t="s">
        <v>3526</v>
      </c>
      <c r="I1266" t="s">
        <v>26</v>
      </c>
      <c r="J1266" t="s">
        <v>27</v>
      </c>
      <c r="K1266" t="s">
        <v>3289</v>
      </c>
      <c r="L1266" t="s">
        <v>254</v>
      </c>
      <c r="M1266">
        <v>46350</v>
      </c>
      <c r="N1266" t="s">
        <v>105</v>
      </c>
      <c r="O1266" t="s">
        <v>3505</v>
      </c>
      <c r="P1266" t="s">
        <v>32</v>
      </c>
      <c r="Q1266" t="s">
        <v>65</v>
      </c>
      <c r="R1266" t="s">
        <v>3506</v>
      </c>
      <c r="S1266">
        <v>41.849999999999994</v>
      </c>
      <c r="T1266">
        <v>5</v>
      </c>
      <c r="U1266">
        <v>0</v>
      </c>
      <c r="V1266">
        <v>10.880999999999998</v>
      </c>
    </row>
    <row r="1267" spans="1:22" x14ac:dyDescent="0.3">
      <c r="A1267">
        <v>5397</v>
      </c>
      <c r="B1267" t="s">
        <v>8197</v>
      </c>
      <c r="C1267">
        <v>2013</v>
      </c>
      <c r="D1267" s="21">
        <v>41542</v>
      </c>
      <c r="E1267" s="21">
        <v>41542</v>
      </c>
      <c r="F1267" t="s">
        <v>1290</v>
      </c>
      <c r="G1267" t="s">
        <v>4136</v>
      </c>
      <c r="H1267" t="s">
        <v>4137</v>
      </c>
      <c r="I1267" t="s">
        <v>41</v>
      </c>
      <c r="J1267" t="s">
        <v>27</v>
      </c>
      <c r="K1267" t="s">
        <v>127</v>
      </c>
      <c r="L1267" t="s">
        <v>43</v>
      </c>
      <c r="M1267">
        <v>94110</v>
      </c>
      <c r="N1267" t="s">
        <v>44</v>
      </c>
      <c r="O1267" t="s">
        <v>5363</v>
      </c>
      <c r="P1267" t="s">
        <v>32</v>
      </c>
      <c r="Q1267" t="s">
        <v>65</v>
      </c>
      <c r="R1267" t="s">
        <v>5364</v>
      </c>
      <c r="S1267">
        <v>63.2</v>
      </c>
      <c r="T1267">
        <v>5</v>
      </c>
      <c r="U1267">
        <v>0</v>
      </c>
      <c r="V1267">
        <v>23.384</v>
      </c>
    </row>
    <row r="1268" spans="1:22" x14ac:dyDescent="0.3">
      <c r="A1268">
        <v>5395</v>
      </c>
      <c r="B1268" t="s">
        <v>8195</v>
      </c>
      <c r="C1268">
        <v>2011</v>
      </c>
      <c r="D1268" s="21">
        <v>40866</v>
      </c>
      <c r="E1268" s="21">
        <v>40872</v>
      </c>
      <c r="F1268" t="s">
        <v>50</v>
      </c>
      <c r="G1268" t="s">
        <v>7542</v>
      </c>
      <c r="H1268" t="s">
        <v>7543</v>
      </c>
      <c r="I1268" t="s">
        <v>41</v>
      </c>
      <c r="J1268" t="s">
        <v>27</v>
      </c>
      <c r="K1268" t="s">
        <v>521</v>
      </c>
      <c r="L1268" t="s">
        <v>245</v>
      </c>
      <c r="M1268">
        <v>19805</v>
      </c>
      <c r="N1268" t="s">
        <v>148</v>
      </c>
      <c r="O1268" t="s">
        <v>4209</v>
      </c>
      <c r="P1268" t="s">
        <v>32</v>
      </c>
      <c r="Q1268" t="s">
        <v>33</v>
      </c>
      <c r="R1268" t="s">
        <v>4210</v>
      </c>
      <c r="S1268">
        <v>1025.8799999999999</v>
      </c>
      <c r="T1268">
        <v>6</v>
      </c>
      <c r="U1268">
        <v>0</v>
      </c>
      <c r="V1268">
        <v>235.95240000000001</v>
      </c>
    </row>
    <row r="1269" spans="1:22" x14ac:dyDescent="0.3">
      <c r="A1269">
        <v>1268</v>
      </c>
      <c r="B1269" t="s">
        <v>3532</v>
      </c>
      <c r="C1269">
        <v>2011</v>
      </c>
      <c r="D1269" s="21">
        <v>40901</v>
      </c>
      <c r="E1269" s="21">
        <v>40906</v>
      </c>
      <c r="F1269" t="s">
        <v>50</v>
      </c>
      <c r="G1269" t="s">
        <v>371</v>
      </c>
      <c r="H1269" t="s">
        <v>372</v>
      </c>
      <c r="I1269" t="s">
        <v>41</v>
      </c>
      <c r="J1269" t="s">
        <v>27</v>
      </c>
      <c r="K1269" t="s">
        <v>42</v>
      </c>
      <c r="L1269" t="s">
        <v>43</v>
      </c>
      <c r="M1269">
        <v>90045</v>
      </c>
      <c r="N1269" t="s">
        <v>44</v>
      </c>
      <c r="O1269" t="s">
        <v>304</v>
      </c>
      <c r="P1269" t="s">
        <v>32</v>
      </c>
      <c r="Q1269" t="s">
        <v>36</v>
      </c>
      <c r="R1269" t="s">
        <v>305</v>
      </c>
      <c r="S1269">
        <v>292.27200000000005</v>
      </c>
      <c r="T1269">
        <v>6</v>
      </c>
      <c r="U1269">
        <v>0.2</v>
      </c>
      <c r="V1269">
        <v>18.266999999999967</v>
      </c>
    </row>
    <row r="1270" spans="1:22" x14ac:dyDescent="0.3">
      <c r="A1270">
        <v>1269</v>
      </c>
      <c r="B1270" t="s">
        <v>3533</v>
      </c>
      <c r="C1270">
        <v>2014</v>
      </c>
      <c r="D1270" s="21">
        <v>41906</v>
      </c>
      <c r="E1270" s="21">
        <v>41910</v>
      </c>
      <c r="F1270" t="s">
        <v>50</v>
      </c>
      <c r="G1270" t="s">
        <v>3456</v>
      </c>
      <c r="H1270" t="s">
        <v>3457</v>
      </c>
      <c r="I1270" t="s">
        <v>41</v>
      </c>
      <c r="J1270" t="s">
        <v>27</v>
      </c>
      <c r="K1270" t="s">
        <v>1473</v>
      </c>
      <c r="L1270" t="s">
        <v>457</v>
      </c>
      <c r="M1270">
        <v>80027</v>
      </c>
      <c r="N1270" t="s">
        <v>44</v>
      </c>
      <c r="O1270" t="s">
        <v>1540</v>
      </c>
      <c r="P1270" t="s">
        <v>32</v>
      </c>
      <c r="Q1270" t="s">
        <v>65</v>
      </c>
      <c r="R1270" t="s">
        <v>1541</v>
      </c>
      <c r="S1270">
        <v>29.328000000000003</v>
      </c>
      <c r="T1270">
        <v>3</v>
      </c>
      <c r="U1270">
        <v>0.2</v>
      </c>
      <c r="V1270">
        <v>3.665999999999995</v>
      </c>
    </row>
    <row r="1271" spans="1:22" x14ac:dyDescent="0.3">
      <c r="A1271">
        <v>5374</v>
      </c>
      <c r="B1271" t="s">
        <v>8181</v>
      </c>
      <c r="C1271">
        <v>2012</v>
      </c>
      <c r="D1271" s="21">
        <v>41206</v>
      </c>
      <c r="E1271" s="21">
        <v>41212</v>
      </c>
      <c r="F1271" t="s">
        <v>50</v>
      </c>
      <c r="G1271" t="s">
        <v>1033</v>
      </c>
      <c r="H1271" t="s">
        <v>1034</v>
      </c>
      <c r="I1271" t="s">
        <v>41</v>
      </c>
      <c r="J1271" t="s">
        <v>27</v>
      </c>
      <c r="K1271" t="s">
        <v>184</v>
      </c>
      <c r="L1271" t="s">
        <v>104</v>
      </c>
      <c r="M1271">
        <v>77041</v>
      </c>
      <c r="N1271" t="s">
        <v>105</v>
      </c>
      <c r="O1271" t="s">
        <v>925</v>
      </c>
      <c r="P1271" t="s">
        <v>32</v>
      </c>
      <c r="Q1271" t="s">
        <v>56</v>
      </c>
      <c r="R1271" t="s">
        <v>926</v>
      </c>
      <c r="S1271">
        <v>347.36099999999999</v>
      </c>
      <c r="T1271">
        <v>7</v>
      </c>
      <c r="U1271">
        <v>0.3</v>
      </c>
      <c r="V1271">
        <v>-69.472199999999958</v>
      </c>
    </row>
    <row r="1272" spans="1:22" x14ac:dyDescent="0.3">
      <c r="A1272">
        <v>5372</v>
      </c>
      <c r="B1272" t="s">
        <v>8180</v>
      </c>
      <c r="C1272">
        <v>2014</v>
      </c>
      <c r="D1272" s="21">
        <v>41738</v>
      </c>
      <c r="E1272" s="21">
        <v>41742</v>
      </c>
      <c r="F1272" t="s">
        <v>50</v>
      </c>
      <c r="G1272" t="s">
        <v>3924</v>
      </c>
      <c r="H1272" t="s">
        <v>3925</v>
      </c>
      <c r="I1272" t="s">
        <v>41</v>
      </c>
      <c r="J1272" t="s">
        <v>27</v>
      </c>
      <c r="K1272" t="s">
        <v>7826</v>
      </c>
      <c r="L1272" t="s">
        <v>238</v>
      </c>
      <c r="M1272">
        <v>48237</v>
      </c>
      <c r="N1272" t="s">
        <v>105</v>
      </c>
      <c r="O1272" t="s">
        <v>2905</v>
      </c>
      <c r="P1272" t="s">
        <v>32</v>
      </c>
      <c r="Q1272" t="s">
        <v>65</v>
      </c>
      <c r="R1272" t="s">
        <v>2906</v>
      </c>
      <c r="S1272">
        <v>306.89999999999998</v>
      </c>
      <c r="T1272">
        <v>3</v>
      </c>
      <c r="U1272">
        <v>0</v>
      </c>
      <c r="V1272">
        <v>79.793999999999997</v>
      </c>
    </row>
    <row r="1273" spans="1:22" x14ac:dyDescent="0.3">
      <c r="A1273">
        <v>5371</v>
      </c>
      <c r="B1273" t="s">
        <v>8180</v>
      </c>
      <c r="C1273">
        <v>2014</v>
      </c>
      <c r="D1273" s="21">
        <v>41738</v>
      </c>
      <c r="E1273" s="21">
        <v>41742</v>
      </c>
      <c r="F1273" t="s">
        <v>50</v>
      </c>
      <c r="G1273" t="s">
        <v>3924</v>
      </c>
      <c r="H1273" t="s">
        <v>3925</v>
      </c>
      <c r="I1273" t="s">
        <v>41</v>
      </c>
      <c r="J1273" t="s">
        <v>27</v>
      </c>
      <c r="K1273" t="s">
        <v>7826</v>
      </c>
      <c r="L1273" t="s">
        <v>238</v>
      </c>
      <c r="M1273">
        <v>48237</v>
      </c>
      <c r="N1273" t="s">
        <v>105</v>
      </c>
      <c r="O1273" t="s">
        <v>5643</v>
      </c>
      <c r="P1273" t="s">
        <v>32</v>
      </c>
      <c r="Q1273" t="s">
        <v>65</v>
      </c>
      <c r="R1273" t="s">
        <v>5644</v>
      </c>
      <c r="S1273">
        <v>273.95999999999998</v>
      </c>
      <c r="T1273">
        <v>2</v>
      </c>
      <c r="U1273">
        <v>0</v>
      </c>
      <c r="V1273">
        <v>71.229600000000005</v>
      </c>
    </row>
    <row r="1274" spans="1:22" x14ac:dyDescent="0.3">
      <c r="A1274">
        <v>5363</v>
      </c>
      <c r="B1274" t="s">
        <v>8173</v>
      </c>
      <c r="C1274">
        <v>2013</v>
      </c>
      <c r="D1274" s="21">
        <v>41638</v>
      </c>
      <c r="E1274" s="21">
        <v>41642</v>
      </c>
      <c r="F1274" t="s">
        <v>50</v>
      </c>
      <c r="G1274" t="s">
        <v>2503</v>
      </c>
      <c r="H1274" t="s">
        <v>2504</v>
      </c>
      <c r="I1274" t="s">
        <v>26</v>
      </c>
      <c r="J1274" t="s">
        <v>27</v>
      </c>
      <c r="K1274" t="s">
        <v>7246</v>
      </c>
      <c r="L1274" t="s">
        <v>4530</v>
      </c>
      <c r="M1274">
        <v>67212</v>
      </c>
      <c r="N1274" t="s">
        <v>105</v>
      </c>
      <c r="O1274" t="s">
        <v>6567</v>
      </c>
      <c r="P1274" t="s">
        <v>32</v>
      </c>
      <c r="Q1274" t="s">
        <v>65</v>
      </c>
      <c r="R1274" t="s">
        <v>6568</v>
      </c>
      <c r="S1274">
        <v>70.56</v>
      </c>
      <c r="T1274">
        <v>6</v>
      </c>
      <c r="U1274">
        <v>0</v>
      </c>
      <c r="V1274">
        <v>23.990399999999994</v>
      </c>
    </row>
    <row r="1275" spans="1:22" x14ac:dyDescent="0.3">
      <c r="A1275">
        <v>5361</v>
      </c>
      <c r="B1275" t="s">
        <v>8171</v>
      </c>
      <c r="C1275">
        <v>2014</v>
      </c>
      <c r="D1275" s="21">
        <v>41744</v>
      </c>
      <c r="E1275" s="21">
        <v>41748</v>
      </c>
      <c r="F1275" t="s">
        <v>50</v>
      </c>
      <c r="G1275" t="s">
        <v>556</v>
      </c>
      <c r="H1275" t="s">
        <v>557</v>
      </c>
      <c r="I1275" t="s">
        <v>41</v>
      </c>
      <c r="J1275" t="s">
        <v>27</v>
      </c>
      <c r="K1275" t="s">
        <v>1706</v>
      </c>
      <c r="L1275" t="s">
        <v>88</v>
      </c>
      <c r="M1275">
        <v>28314</v>
      </c>
      <c r="N1275" t="s">
        <v>30</v>
      </c>
      <c r="O1275" t="s">
        <v>3608</v>
      </c>
      <c r="P1275" t="s">
        <v>32</v>
      </c>
      <c r="Q1275" t="s">
        <v>33</v>
      </c>
      <c r="R1275" t="s">
        <v>3609</v>
      </c>
      <c r="S1275">
        <v>198.27200000000002</v>
      </c>
      <c r="T1275">
        <v>8</v>
      </c>
      <c r="U1275">
        <v>0.2</v>
      </c>
      <c r="V1275">
        <v>-32.219200000000022</v>
      </c>
    </row>
    <row r="1276" spans="1:22" x14ac:dyDescent="0.3">
      <c r="A1276">
        <v>1275</v>
      </c>
      <c r="B1276" t="s">
        <v>3544</v>
      </c>
      <c r="C1276">
        <v>2013</v>
      </c>
      <c r="D1276" s="21">
        <v>41421</v>
      </c>
      <c r="E1276" s="21">
        <v>41421</v>
      </c>
      <c r="F1276" t="s">
        <v>1290</v>
      </c>
      <c r="G1276" t="s">
        <v>3166</v>
      </c>
      <c r="H1276" t="s">
        <v>3167</v>
      </c>
      <c r="I1276" t="s">
        <v>26</v>
      </c>
      <c r="J1276" t="s">
        <v>27</v>
      </c>
      <c r="K1276" t="s">
        <v>103</v>
      </c>
      <c r="L1276" t="s">
        <v>104</v>
      </c>
      <c r="M1276">
        <v>76106</v>
      </c>
      <c r="N1276" t="s">
        <v>105</v>
      </c>
      <c r="O1276" t="s">
        <v>3545</v>
      </c>
      <c r="P1276" t="s">
        <v>32</v>
      </c>
      <c r="Q1276" t="s">
        <v>36</v>
      </c>
      <c r="R1276" t="s">
        <v>3546</v>
      </c>
      <c r="S1276">
        <v>388.42999999999995</v>
      </c>
      <c r="T1276">
        <v>5</v>
      </c>
      <c r="U1276">
        <v>0.3</v>
      </c>
      <c r="V1276">
        <v>-88.783999999999978</v>
      </c>
    </row>
    <row r="1277" spans="1:22" x14ac:dyDescent="0.3">
      <c r="A1277">
        <v>5355</v>
      </c>
      <c r="B1277" t="s">
        <v>8166</v>
      </c>
      <c r="C1277">
        <v>2011</v>
      </c>
      <c r="D1277" s="21">
        <v>40676</v>
      </c>
      <c r="E1277" s="21">
        <v>40682</v>
      </c>
      <c r="F1277" t="s">
        <v>50</v>
      </c>
      <c r="G1277" t="s">
        <v>6420</v>
      </c>
      <c r="H1277" t="s">
        <v>6421</v>
      </c>
      <c r="I1277" t="s">
        <v>41</v>
      </c>
      <c r="J1277" t="s">
        <v>27</v>
      </c>
      <c r="K1277" t="s">
        <v>42</v>
      </c>
      <c r="L1277" t="s">
        <v>43</v>
      </c>
      <c r="M1277">
        <v>90004</v>
      </c>
      <c r="N1277" t="s">
        <v>44</v>
      </c>
      <c r="O1277" t="s">
        <v>5494</v>
      </c>
      <c r="P1277" t="s">
        <v>32</v>
      </c>
      <c r="Q1277" t="s">
        <v>36</v>
      </c>
      <c r="R1277" t="s">
        <v>5495</v>
      </c>
      <c r="S1277">
        <v>279.45600000000002</v>
      </c>
      <c r="T1277">
        <v>6</v>
      </c>
      <c r="U1277">
        <v>0.2</v>
      </c>
      <c r="V1277">
        <v>20.959199999999996</v>
      </c>
    </row>
    <row r="1278" spans="1:22" x14ac:dyDescent="0.3">
      <c r="A1278">
        <v>5334</v>
      </c>
      <c r="B1278" t="s">
        <v>8152</v>
      </c>
      <c r="C1278">
        <v>2011</v>
      </c>
      <c r="D1278" s="21">
        <v>40781</v>
      </c>
      <c r="E1278" s="21">
        <v>40787</v>
      </c>
      <c r="F1278" t="s">
        <v>50</v>
      </c>
      <c r="G1278" t="s">
        <v>407</v>
      </c>
      <c r="H1278" t="s">
        <v>408</v>
      </c>
      <c r="I1278" t="s">
        <v>26</v>
      </c>
      <c r="J1278" t="s">
        <v>27</v>
      </c>
      <c r="K1278" t="s">
        <v>606</v>
      </c>
      <c r="L1278" t="s">
        <v>245</v>
      </c>
      <c r="M1278">
        <v>19711</v>
      </c>
      <c r="N1278" t="s">
        <v>148</v>
      </c>
      <c r="O1278" t="s">
        <v>6826</v>
      </c>
      <c r="P1278" t="s">
        <v>32</v>
      </c>
      <c r="Q1278" t="s">
        <v>65</v>
      </c>
      <c r="R1278" t="s">
        <v>6827</v>
      </c>
      <c r="S1278">
        <v>10.68</v>
      </c>
      <c r="T1278">
        <v>4</v>
      </c>
      <c r="U1278">
        <v>0</v>
      </c>
      <c r="V1278">
        <v>4.0583999999999998</v>
      </c>
    </row>
    <row r="1279" spans="1:22" x14ac:dyDescent="0.3">
      <c r="A1279">
        <v>5331</v>
      </c>
      <c r="B1279" t="s">
        <v>8151</v>
      </c>
      <c r="C1279">
        <v>2013</v>
      </c>
      <c r="D1279" s="21">
        <v>41522</v>
      </c>
      <c r="E1279" s="21">
        <v>41526</v>
      </c>
      <c r="F1279" t="s">
        <v>50</v>
      </c>
      <c r="G1279" t="s">
        <v>5419</v>
      </c>
      <c r="H1279" t="s">
        <v>5420</v>
      </c>
      <c r="I1279" t="s">
        <v>26</v>
      </c>
      <c r="J1279" t="s">
        <v>27</v>
      </c>
      <c r="K1279" t="s">
        <v>266</v>
      </c>
      <c r="L1279" t="s">
        <v>267</v>
      </c>
      <c r="M1279">
        <v>10011</v>
      </c>
      <c r="N1279" t="s">
        <v>148</v>
      </c>
      <c r="O1279" t="s">
        <v>5143</v>
      </c>
      <c r="P1279" t="s">
        <v>32</v>
      </c>
      <c r="Q1279" t="s">
        <v>65</v>
      </c>
      <c r="R1279" t="s">
        <v>5144</v>
      </c>
      <c r="S1279">
        <v>63.94</v>
      </c>
      <c r="T1279">
        <v>1</v>
      </c>
      <c r="U1279">
        <v>0</v>
      </c>
      <c r="V1279">
        <v>24.936599999999999</v>
      </c>
    </row>
    <row r="1280" spans="1:22" x14ac:dyDescent="0.3">
      <c r="A1280">
        <v>5326</v>
      </c>
      <c r="B1280" t="s">
        <v>8146</v>
      </c>
      <c r="C1280">
        <v>2012</v>
      </c>
      <c r="D1280" s="21">
        <v>41247</v>
      </c>
      <c r="E1280" s="21">
        <v>41252</v>
      </c>
      <c r="F1280" t="s">
        <v>50</v>
      </c>
      <c r="G1280" t="s">
        <v>2947</v>
      </c>
      <c r="H1280" t="s">
        <v>2948</v>
      </c>
      <c r="I1280" t="s">
        <v>26</v>
      </c>
      <c r="J1280" t="s">
        <v>27</v>
      </c>
      <c r="K1280" t="s">
        <v>1119</v>
      </c>
      <c r="L1280" t="s">
        <v>43</v>
      </c>
      <c r="M1280">
        <v>90712</v>
      </c>
      <c r="N1280" t="s">
        <v>44</v>
      </c>
      <c r="O1280" t="s">
        <v>3956</v>
      </c>
      <c r="P1280" t="s">
        <v>32</v>
      </c>
      <c r="Q1280" t="s">
        <v>65</v>
      </c>
      <c r="R1280" t="s">
        <v>3957</v>
      </c>
      <c r="S1280">
        <v>25.08</v>
      </c>
      <c r="T1280">
        <v>6</v>
      </c>
      <c r="U1280">
        <v>0</v>
      </c>
      <c r="V1280">
        <v>9.0288000000000004</v>
      </c>
    </row>
    <row r="1281" spans="1:22" x14ac:dyDescent="0.3">
      <c r="A1281">
        <v>5323</v>
      </c>
      <c r="B1281" t="s">
        <v>8142</v>
      </c>
      <c r="C1281">
        <v>2014</v>
      </c>
      <c r="D1281" s="21">
        <v>41915</v>
      </c>
      <c r="E1281" s="21">
        <v>41918</v>
      </c>
      <c r="F1281" t="s">
        <v>188</v>
      </c>
      <c r="G1281" t="s">
        <v>5928</v>
      </c>
      <c r="H1281" t="s">
        <v>5929</v>
      </c>
      <c r="I1281" t="s">
        <v>102</v>
      </c>
      <c r="J1281" t="s">
        <v>27</v>
      </c>
      <c r="K1281" t="s">
        <v>5137</v>
      </c>
      <c r="L1281" t="s">
        <v>335</v>
      </c>
      <c r="M1281">
        <v>37918</v>
      </c>
      <c r="N1281" t="s">
        <v>30</v>
      </c>
      <c r="O1281" t="s">
        <v>3469</v>
      </c>
      <c r="P1281" t="s">
        <v>32</v>
      </c>
      <c r="Q1281" t="s">
        <v>65</v>
      </c>
      <c r="R1281" t="s">
        <v>3470</v>
      </c>
      <c r="S1281">
        <v>19.760000000000002</v>
      </c>
      <c r="T1281">
        <v>2</v>
      </c>
      <c r="U1281">
        <v>0.2</v>
      </c>
      <c r="V1281">
        <v>5.9279999999999999</v>
      </c>
    </row>
    <row r="1282" spans="1:22" x14ac:dyDescent="0.3">
      <c r="A1282">
        <v>5321</v>
      </c>
      <c r="B1282" t="s">
        <v>8142</v>
      </c>
      <c r="C1282">
        <v>2014</v>
      </c>
      <c r="D1282" s="21">
        <v>41915</v>
      </c>
      <c r="E1282" s="21">
        <v>41918</v>
      </c>
      <c r="F1282" t="s">
        <v>188</v>
      </c>
      <c r="G1282" t="s">
        <v>5928</v>
      </c>
      <c r="H1282" t="s">
        <v>5929</v>
      </c>
      <c r="I1282" t="s">
        <v>102</v>
      </c>
      <c r="J1282" t="s">
        <v>27</v>
      </c>
      <c r="K1282" t="s">
        <v>5137</v>
      </c>
      <c r="L1282" t="s">
        <v>335</v>
      </c>
      <c r="M1282">
        <v>37918</v>
      </c>
      <c r="N1282" t="s">
        <v>30</v>
      </c>
      <c r="O1282" t="s">
        <v>2318</v>
      </c>
      <c r="P1282" t="s">
        <v>32</v>
      </c>
      <c r="Q1282" t="s">
        <v>56</v>
      </c>
      <c r="R1282" t="s">
        <v>2319</v>
      </c>
      <c r="S1282">
        <v>2314.116</v>
      </c>
      <c r="T1282">
        <v>7</v>
      </c>
      <c r="U1282">
        <v>0.4</v>
      </c>
      <c r="V1282">
        <v>-1002.7836000000001</v>
      </c>
    </row>
    <row r="1283" spans="1:22" x14ac:dyDescent="0.3">
      <c r="A1283">
        <v>5318</v>
      </c>
      <c r="B1283" t="s">
        <v>8142</v>
      </c>
      <c r="C1283">
        <v>2014</v>
      </c>
      <c r="D1283" s="21">
        <v>41915</v>
      </c>
      <c r="E1283" s="21">
        <v>41918</v>
      </c>
      <c r="F1283" t="s">
        <v>188</v>
      </c>
      <c r="G1283" t="s">
        <v>5928</v>
      </c>
      <c r="H1283" t="s">
        <v>5929</v>
      </c>
      <c r="I1283" t="s">
        <v>102</v>
      </c>
      <c r="J1283" t="s">
        <v>27</v>
      </c>
      <c r="K1283" t="s">
        <v>5137</v>
      </c>
      <c r="L1283" t="s">
        <v>335</v>
      </c>
      <c r="M1283">
        <v>37918</v>
      </c>
      <c r="N1283" t="s">
        <v>30</v>
      </c>
      <c r="O1283" t="s">
        <v>1714</v>
      </c>
      <c r="P1283" t="s">
        <v>32</v>
      </c>
      <c r="Q1283" t="s">
        <v>65</v>
      </c>
      <c r="R1283" t="s">
        <v>8143</v>
      </c>
      <c r="S1283">
        <v>9.6560000000000006</v>
      </c>
      <c r="T1283">
        <v>1</v>
      </c>
      <c r="U1283">
        <v>0.2</v>
      </c>
      <c r="V1283">
        <v>1.5691000000000002</v>
      </c>
    </row>
    <row r="1284" spans="1:22" x14ac:dyDescent="0.3">
      <c r="A1284">
        <v>5317</v>
      </c>
      <c r="B1284" t="s">
        <v>8142</v>
      </c>
      <c r="C1284">
        <v>2014</v>
      </c>
      <c r="D1284" s="21">
        <v>41915</v>
      </c>
      <c r="E1284" s="21">
        <v>41918</v>
      </c>
      <c r="F1284" t="s">
        <v>188</v>
      </c>
      <c r="G1284" t="s">
        <v>5928</v>
      </c>
      <c r="H1284" t="s">
        <v>5929</v>
      </c>
      <c r="I1284" t="s">
        <v>102</v>
      </c>
      <c r="J1284" t="s">
        <v>27</v>
      </c>
      <c r="K1284" t="s">
        <v>5137</v>
      </c>
      <c r="L1284" t="s">
        <v>335</v>
      </c>
      <c r="M1284">
        <v>37918</v>
      </c>
      <c r="N1284" t="s">
        <v>30</v>
      </c>
      <c r="O1284" t="s">
        <v>5061</v>
      </c>
      <c r="P1284" t="s">
        <v>32</v>
      </c>
      <c r="Q1284" t="s">
        <v>65</v>
      </c>
      <c r="R1284" t="s">
        <v>5062</v>
      </c>
      <c r="S1284">
        <v>11.808</v>
      </c>
      <c r="T1284">
        <v>2</v>
      </c>
      <c r="U1284">
        <v>0.2</v>
      </c>
      <c r="V1284">
        <v>1.3283999999999985</v>
      </c>
    </row>
    <row r="1285" spans="1:22" x14ac:dyDescent="0.3">
      <c r="A1285">
        <v>5316</v>
      </c>
      <c r="B1285" t="s">
        <v>8141</v>
      </c>
      <c r="C1285">
        <v>2013</v>
      </c>
      <c r="D1285" s="21">
        <v>41397</v>
      </c>
      <c r="E1285" s="21">
        <v>41403</v>
      </c>
      <c r="F1285" t="s">
        <v>50</v>
      </c>
      <c r="G1285" t="s">
        <v>2450</v>
      </c>
      <c r="H1285" t="s">
        <v>2451</v>
      </c>
      <c r="I1285" t="s">
        <v>26</v>
      </c>
      <c r="J1285" t="s">
        <v>27</v>
      </c>
      <c r="K1285" t="s">
        <v>4488</v>
      </c>
      <c r="L1285" t="s">
        <v>88</v>
      </c>
      <c r="M1285">
        <v>27405</v>
      </c>
      <c r="N1285" t="s">
        <v>30</v>
      </c>
      <c r="O1285" t="s">
        <v>3102</v>
      </c>
      <c r="P1285" t="s">
        <v>32</v>
      </c>
      <c r="Q1285" t="s">
        <v>36</v>
      </c>
      <c r="R1285" t="s">
        <v>3103</v>
      </c>
      <c r="S1285">
        <v>187.05600000000001</v>
      </c>
      <c r="T1285">
        <v>9</v>
      </c>
      <c r="U1285">
        <v>0.2</v>
      </c>
      <c r="V1285">
        <v>11.69100000000001</v>
      </c>
    </row>
    <row r="1286" spans="1:22" x14ac:dyDescent="0.3">
      <c r="A1286">
        <v>5314</v>
      </c>
      <c r="B1286" t="s">
        <v>8140</v>
      </c>
      <c r="C1286">
        <v>2014</v>
      </c>
      <c r="D1286" s="21">
        <v>41760</v>
      </c>
      <c r="E1286" s="21">
        <v>41765</v>
      </c>
      <c r="F1286" t="s">
        <v>50</v>
      </c>
      <c r="G1286" t="s">
        <v>1183</v>
      </c>
      <c r="H1286" t="s">
        <v>1184</v>
      </c>
      <c r="I1286" t="s">
        <v>41</v>
      </c>
      <c r="J1286" t="s">
        <v>27</v>
      </c>
      <c r="K1286" t="s">
        <v>127</v>
      </c>
      <c r="L1286" t="s">
        <v>43</v>
      </c>
      <c r="M1286">
        <v>94110</v>
      </c>
      <c r="N1286" t="s">
        <v>44</v>
      </c>
      <c r="O1286" t="s">
        <v>2325</v>
      </c>
      <c r="P1286" t="s">
        <v>32</v>
      </c>
      <c r="Q1286" t="s">
        <v>65</v>
      </c>
      <c r="R1286" t="s">
        <v>2326</v>
      </c>
      <c r="S1286">
        <v>64.959999999999994</v>
      </c>
      <c r="T1286">
        <v>2</v>
      </c>
      <c r="U1286">
        <v>0</v>
      </c>
      <c r="V1286">
        <v>21.436799999999998</v>
      </c>
    </row>
    <row r="1287" spans="1:22" x14ac:dyDescent="0.3">
      <c r="A1287">
        <v>5309</v>
      </c>
      <c r="B1287" t="s">
        <v>8136</v>
      </c>
      <c r="C1287">
        <v>2014</v>
      </c>
      <c r="D1287" s="21">
        <v>41963</v>
      </c>
      <c r="E1287" s="21">
        <v>41965</v>
      </c>
      <c r="F1287" t="s">
        <v>188</v>
      </c>
      <c r="G1287" t="s">
        <v>6951</v>
      </c>
      <c r="H1287" t="s">
        <v>6952</v>
      </c>
      <c r="I1287" t="s">
        <v>26</v>
      </c>
      <c r="J1287" t="s">
        <v>27</v>
      </c>
      <c r="K1287" t="s">
        <v>184</v>
      </c>
      <c r="L1287" t="s">
        <v>104</v>
      </c>
      <c r="M1287">
        <v>77095</v>
      </c>
      <c r="N1287" t="s">
        <v>105</v>
      </c>
      <c r="O1287" t="s">
        <v>4839</v>
      </c>
      <c r="P1287" t="s">
        <v>32</v>
      </c>
      <c r="Q1287" t="s">
        <v>36</v>
      </c>
      <c r="R1287" t="s">
        <v>4840</v>
      </c>
      <c r="S1287">
        <v>191.05799999999999</v>
      </c>
      <c r="T1287">
        <v>3</v>
      </c>
      <c r="U1287">
        <v>0.3</v>
      </c>
      <c r="V1287">
        <v>-46.399800000000013</v>
      </c>
    </row>
    <row r="1288" spans="1:22" x14ac:dyDescent="0.3">
      <c r="A1288">
        <v>5306</v>
      </c>
      <c r="B1288" t="s">
        <v>8133</v>
      </c>
      <c r="C1288">
        <v>2013</v>
      </c>
      <c r="D1288" s="21">
        <v>41326</v>
      </c>
      <c r="E1288" s="21">
        <v>41331</v>
      </c>
      <c r="F1288" t="s">
        <v>50</v>
      </c>
      <c r="G1288" t="s">
        <v>2439</v>
      </c>
      <c r="H1288" t="s">
        <v>2440</v>
      </c>
      <c r="I1288" t="s">
        <v>41</v>
      </c>
      <c r="J1288" t="s">
        <v>27</v>
      </c>
      <c r="K1288" t="s">
        <v>2343</v>
      </c>
      <c r="L1288" t="s">
        <v>267</v>
      </c>
      <c r="M1288">
        <v>11572</v>
      </c>
      <c r="N1288" t="s">
        <v>148</v>
      </c>
      <c r="O1288" t="s">
        <v>426</v>
      </c>
      <c r="P1288" t="s">
        <v>32</v>
      </c>
      <c r="Q1288" t="s">
        <v>65</v>
      </c>
      <c r="R1288" t="s">
        <v>427</v>
      </c>
      <c r="S1288">
        <v>68.949999999999989</v>
      </c>
      <c r="T1288">
        <v>5</v>
      </c>
      <c r="U1288">
        <v>0</v>
      </c>
      <c r="V1288">
        <v>28.959000000000003</v>
      </c>
    </row>
    <row r="1289" spans="1:22" x14ac:dyDescent="0.3">
      <c r="A1289">
        <v>1288</v>
      </c>
      <c r="B1289" t="s">
        <v>3581</v>
      </c>
      <c r="C1289">
        <v>2013</v>
      </c>
      <c r="D1289" s="21">
        <v>41601</v>
      </c>
      <c r="E1289" s="21">
        <v>41605</v>
      </c>
      <c r="F1289" t="s">
        <v>50</v>
      </c>
      <c r="G1289" t="s">
        <v>3582</v>
      </c>
      <c r="H1289" t="s">
        <v>3583</v>
      </c>
      <c r="I1289" t="s">
        <v>41</v>
      </c>
      <c r="J1289" t="s">
        <v>27</v>
      </c>
      <c r="K1289" t="s">
        <v>266</v>
      </c>
      <c r="L1289" t="s">
        <v>267</v>
      </c>
      <c r="M1289">
        <v>10009</v>
      </c>
      <c r="N1289" t="s">
        <v>148</v>
      </c>
      <c r="O1289" t="s">
        <v>298</v>
      </c>
      <c r="P1289" t="s">
        <v>32</v>
      </c>
      <c r="Q1289" t="s">
        <v>65</v>
      </c>
      <c r="R1289" t="s">
        <v>299</v>
      </c>
      <c r="S1289">
        <v>39.880000000000003</v>
      </c>
      <c r="T1289">
        <v>2</v>
      </c>
      <c r="U1289">
        <v>0</v>
      </c>
      <c r="V1289">
        <v>11.166400000000003</v>
      </c>
    </row>
    <row r="1290" spans="1:22" x14ac:dyDescent="0.3">
      <c r="A1290">
        <v>5305</v>
      </c>
      <c r="B1290" t="s">
        <v>8132</v>
      </c>
      <c r="C1290">
        <v>2011</v>
      </c>
      <c r="D1290" s="21">
        <v>40807</v>
      </c>
      <c r="E1290" s="21">
        <v>40809</v>
      </c>
      <c r="F1290" t="s">
        <v>188</v>
      </c>
      <c r="G1290" t="s">
        <v>1610</v>
      </c>
      <c r="H1290" t="s">
        <v>1611</v>
      </c>
      <c r="I1290" t="s">
        <v>102</v>
      </c>
      <c r="J1290" t="s">
        <v>27</v>
      </c>
      <c r="K1290" t="s">
        <v>2770</v>
      </c>
      <c r="L1290" t="s">
        <v>104</v>
      </c>
      <c r="M1290">
        <v>75043</v>
      </c>
      <c r="N1290" t="s">
        <v>105</v>
      </c>
      <c r="O1290" t="s">
        <v>6056</v>
      </c>
      <c r="P1290" t="s">
        <v>32</v>
      </c>
      <c r="Q1290" t="s">
        <v>65</v>
      </c>
      <c r="R1290" t="s">
        <v>6057</v>
      </c>
      <c r="S1290">
        <v>8.5440000000000005</v>
      </c>
      <c r="T1290">
        <v>2</v>
      </c>
      <c r="U1290">
        <v>0.6</v>
      </c>
      <c r="V1290">
        <v>-7.4759999999999991</v>
      </c>
    </row>
    <row r="1291" spans="1:22" x14ac:dyDescent="0.3">
      <c r="A1291">
        <v>5304</v>
      </c>
      <c r="B1291" t="s">
        <v>8131</v>
      </c>
      <c r="C1291">
        <v>2011</v>
      </c>
      <c r="D1291" s="21">
        <v>40863</v>
      </c>
      <c r="E1291" s="21">
        <v>40867</v>
      </c>
      <c r="F1291" t="s">
        <v>50</v>
      </c>
      <c r="G1291" t="s">
        <v>2243</v>
      </c>
      <c r="H1291" t="s">
        <v>2244</v>
      </c>
      <c r="I1291" t="s">
        <v>26</v>
      </c>
      <c r="J1291" t="s">
        <v>27</v>
      </c>
      <c r="K1291" t="s">
        <v>357</v>
      </c>
      <c r="L1291" t="s">
        <v>211</v>
      </c>
      <c r="M1291">
        <v>62521</v>
      </c>
      <c r="N1291" t="s">
        <v>105</v>
      </c>
      <c r="O1291" t="s">
        <v>5750</v>
      </c>
      <c r="P1291" t="s">
        <v>32</v>
      </c>
      <c r="Q1291" t="s">
        <v>36</v>
      </c>
      <c r="R1291" t="s">
        <v>5751</v>
      </c>
      <c r="S1291">
        <v>37.295999999999999</v>
      </c>
      <c r="T1291">
        <v>2</v>
      </c>
      <c r="U1291">
        <v>0.3</v>
      </c>
      <c r="V1291">
        <v>-1.0656000000000017</v>
      </c>
    </row>
    <row r="1292" spans="1:22" x14ac:dyDescent="0.3">
      <c r="A1292">
        <v>5301</v>
      </c>
      <c r="B1292" t="s">
        <v>8130</v>
      </c>
      <c r="C1292">
        <v>2013</v>
      </c>
      <c r="D1292" s="21">
        <v>41425</v>
      </c>
      <c r="E1292" s="21">
        <v>41429</v>
      </c>
      <c r="F1292" t="s">
        <v>50</v>
      </c>
      <c r="G1292" t="s">
        <v>6638</v>
      </c>
      <c r="H1292" t="s">
        <v>6639</v>
      </c>
      <c r="I1292" t="s">
        <v>41</v>
      </c>
      <c r="J1292" t="s">
        <v>27</v>
      </c>
      <c r="K1292" t="s">
        <v>318</v>
      </c>
      <c r="L1292" t="s">
        <v>319</v>
      </c>
      <c r="M1292">
        <v>22153</v>
      </c>
      <c r="N1292" t="s">
        <v>30</v>
      </c>
      <c r="O1292" t="s">
        <v>5482</v>
      </c>
      <c r="P1292" t="s">
        <v>32</v>
      </c>
      <c r="Q1292" t="s">
        <v>56</v>
      </c>
      <c r="R1292" t="s">
        <v>5483</v>
      </c>
      <c r="S1292">
        <v>2275.5</v>
      </c>
      <c r="T1292">
        <v>10</v>
      </c>
      <c r="U1292">
        <v>0</v>
      </c>
      <c r="V1292">
        <v>386.83499999999981</v>
      </c>
    </row>
    <row r="1293" spans="1:22" x14ac:dyDescent="0.3">
      <c r="A1293">
        <v>5297</v>
      </c>
      <c r="B1293" t="s">
        <v>8128</v>
      </c>
      <c r="C1293">
        <v>2014</v>
      </c>
      <c r="D1293" s="21">
        <v>41848</v>
      </c>
      <c r="E1293" s="21">
        <v>41852</v>
      </c>
      <c r="F1293" t="s">
        <v>50</v>
      </c>
      <c r="G1293" t="s">
        <v>7581</v>
      </c>
      <c r="H1293" t="s">
        <v>7582</v>
      </c>
      <c r="I1293" t="s">
        <v>26</v>
      </c>
      <c r="J1293" t="s">
        <v>27</v>
      </c>
      <c r="K1293" t="s">
        <v>3189</v>
      </c>
      <c r="L1293" t="s">
        <v>267</v>
      </c>
      <c r="M1293">
        <v>10701</v>
      </c>
      <c r="N1293" t="s">
        <v>148</v>
      </c>
      <c r="O1293" t="s">
        <v>3696</v>
      </c>
      <c r="P1293" t="s">
        <v>32</v>
      </c>
      <c r="Q1293" t="s">
        <v>65</v>
      </c>
      <c r="R1293" t="s">
        <v>3697</v>
      </c>
      <c r="S1293">
        <v>14.89</v>
      </c>
      <c r="T1293">
        <v>1</v>
      </c>
      <c r="U1293">
        <v>0</v>
      </c>
      <c r="V1293">
        <v>4.0203000000000007</v>
      </c>
    </row>
    <row r="1294" spans="1:22" x14ac:dyDescent="0.3">
      <c r="A1294">
        <v>5294</v>
      </c>
      <c r="B1294" t="s">
        <v>8123</v>
      </c>
      <c r="C1294">
        <v>2012</v>
      </c>
      <c r="D1294" s="21">
        <v>41269</v>
      </c>
      <c r="E1294" s="21">
        <v>41273</v>
      </c>
      <c r="F1294" t="s">
        <v>50</v>
      </c>
      <c r="G1294" t="s">
        <v>4170</v>
      </c>
      <c r="H1294" t="s">
        <v>4171</v>
      </c>
      <c r="I1294" t="s">
        <v>26</v>
      </c>
      <c r="J1294" t="s">
        <v>27</v>
      </c>
      <c r="K1294" t="s">
        <v>849</v>
      </c>
      <c r="L1294" t="s">
        <v>498</v>
      </c>
      <c r="M1294">
        <v>44256</v>
      </c>
      <c r="N1294" t="s">
        <v>148</v>
      </c>
      <c r="O1294" t="s">
        <v>3273</v>
      </c>
      <c r="P1294" t="s">
        <v>32</v>
      </c>
      <c r="Q1294" t="s">
        <v>56</v>
      </c>
      <c r="R1294" t="s">
        <v>3274</v>
      </c>
      <c r="S1294">
        <v>51.588000000000001</v>
      </c>
      <c r="T1294">
        <v>1</v>
      </c>
      <c r="U1294">
        <v>0.4</v>
      </c>
      <c r="V1294">
        <v>-15.476400000000005</v>
      </c>
    </row>
    <row r="1295" spans="1:22" x14ac:dyDescent="0.3">
      <c r="A1295">
        <v>5291</v>
      </c>
      <c r="B1295" t="s">
        <v>8121</v>
      </c>
      <c r="C1295">
        <v>2011</v>
      </c>
      <c r="D1295" s="21">
        <v>40794</v>
      </c>
      <c r="E1295" s="21">
        <v>40801</v>
      </c>
      <c r="F1295" t="s">
        <v>50</v>
      </c>
      <c r="G1295" t="s">
        <v>3739</v>
      </c>
      <c r="H1295" t="s">
        <v>3740</v>
      </c>
      <c r="I1295" t="s">
        <v>26</v>
      </c>
      <c r="J1295" t="s">
        <v>27</v>
      </c>
      <c r="K1295" t="s">
        <v>184</v>
      </c>
      <c r="L1295" t="s">
        <v>104</v>
      </c>
      <c r="M1295">
        <v>77036</v>
      </c>
      <c r="N1295" t="s">
        <v>105</v>
      </c>
      <c r="O1295" t="s">
        <v>686</v>
      </c>
      <c r="P1295" t="s">
        <v>32</v>
      </c>
      <c r="Q1295" t="s">
        <v>36</v>
      </c>
      <c r="R1295" t="s">
        <v>687</v>
      </c>
      <c r="S1295">
        <v>966.69999999999982</v>
      </c>
      <c r="T1295">
        <v>5</v>
      </c>
      <c r="U1295">
        <v>0.3</v>
      </c>
      <c r="V1295">
        <v>-13.810000000000116</v>
      </c>
    </row>
    <row r="1296" spans="1:22" x14ac:dyDescent="0.3">
      <c r="A1296">
        <v>5288</v>
      </c>
      <c r="B1296" t="s">
        <v>8119</v>
      </c>
      <c r="C1296">
        <v>2014</v>
      </c>
      <c r="D1296" s="21">
        <v>41765</v>
      </c>
      <c r="E1296" s="21">
        <v>41766</v>
      </c>
      <c r="F1296" t="s">
        <v>188</v>
      </c>
      <c r="G1296" t="s">
        <v>2417</v>
      </c>
      <c r="H1296" t="s">
        <v>2418</v>
      </c>
      <c r="I1296" t="s">
        <v>26</v>
      </c>
      <c r="J1296" t="s">
        <v>27</v>
      </c>
      <c r="K1296" t="s">
        <v>1473</v>
      </c>
      <c r="L1296" t="s">
        <v>457</v>
      </c>
      <c r="M1296">
        <v>80027</v>
      </c>
      <c r="N1296" t="s">
        <v>44</v>
      </c>
      <c r="O1296" t="s">
        <v>3491</v>
      </c>
      <c r="P1296" t="s">
        <v>32</v>
      </c>
      <c r="Q1296" t="s">
        <v>33</v>
      </c>
      <c r="R1296" t="s">
        <v>3492</v>
      </c>
      <c r="S1296">
        <v>89.991000000000014</v>
      </c>
      <c r="T1296">
        <v>3</v>
      </c>
      <c r="U1296">
        <v>0.7</v>
      </c>
      <c r="V1296">
        <v>-152.9847</v>
      </c>
    </row>
    <row r="1297" spans="1:22" x14ac:dyDescent="0.3">
      <c r="A1297">
        <v>5282</v>
      </c>
      <c r="B1297" t="s">
        <v>8117</v>
      </c>
      <c r="C1297">
        <v>2012</v>
      </c>
      <c r="D1297" s="21">
        <v>41157</v>
      </c>
      <c r="E1297" s="21">
        <v>41162</v>
      </c>
      <c r="F1297" t="s">
        <v>50</v>
      </c>
      <c r="G1297" t="s">
        <v>1157</v>
      </c>
      <c r="H1297" t="s">
        <v>1158</v>
      </c>
      <c r="I1297" t="s">
        <v>41</v>
      </c>
      <c r="J1297" t="s">
        <v>27</v>
      </c>
      <c r="K1297" t="s">
        <v>389</v>
      </c>
      <c r="L1297" t="s">
        <v>229</v>
      </c>
      <c r="M1297">
        <v>55901</v>
      </c>
      <c r="N1297" t="s">
        <v>105</v>
      </c>
      <c r="O1297" t="s">
        <v>259</v>
      </c>
      <c r="P1297" t="s">
        <v>32</v>
      </c>
      <c r="Q1297" t="s">
        <v>65</v>
      </c>
      <c r="R1297" t="s">
        <v>260</v>
      </c>
      <c r="S1297">
        <v>6.16</v>
      </c>
      <c r="T1297">
        <v>2</v>
      </c>
      <c r="U1297">
        <v>0</v>
      </c>
      <c r="V1297">
        <v>2.9567999999999999</v>
      </c>
    </row>
    <row r="1298" spans="1:22" x14ac:dyDescent="0.3">
      <c r="A1298">
        <v>5278</v>
      </c>
      <c r="B1298" t="s">
        <v>8113</v>
      </c>
      <c r="C1298">
        <v>2011</v>
      </c>
      <c r="D1298" s="21">
        <v>40799</v>
      </c>
      <c r="E1298" s="21">
        <v>40803</v>
      </c>
      <c r="F1298" t="s">
        <v>50</v>
      </c>
      <c r="G1298" t="s">
        <v>5320</v>
      </c>
      <c r="H1298" t="s">
        <v>5321</v>
      </c>
      <c r="I1298" t="s">
        <v>102</v>
      </c>
      <c r="J1298" t="s">
        <v>27</v>
      </c>
      <c r="K1298" t="s">
        <v>6902</v>
      </c>
      <c r="L1298" t="s">
        <v>104</v>
      </c>
      <c r="M1298">
        <v>79762</v>
      </c>
      <c r="N1298" t="s">
        <v>105</v>
      </c>
      <c r="O1298" t="s">
        <v>716</v>
      </c>
      <c r="P1298" t="s">
        <v>32</v>
      </c>
      <c r="Q1298" t="s">
        <v>36</v>
      </c>
      <c r="R1298" t="s">
        <v>717</v>
      </c>
      <c r="S1298">
        <v>340.11599999999999</v>
      </c>
      <c r="T1298">
        <v>6</v>
      </c>
      <c r="U1298">
        <v>0.3</v>
      </c>
      <c r="V1298">
        <v>-9.717599999999976</v>
      </c>
    </row>
    <row r="1299" spans="1:22" x14ac:dyDescent="0.3">
      <c r="A1299">
        <v>5275</v>
      </c>
      <c r="B1299" t="s">
        <v>8111</v>
      </c>
      <c r="C1299">
        <v>2012</v>
      </c>
      <c r="D1299" s="21">
        <v>41220</v>
      </c>
      <c r="E1299" s="21">
        <v>41222</v>
      </c>
      <c r="F1299" t="s">
        <v>23</v>
      </c>
      <c r="G1299" t="s">
        <v>5810</v>
      </c>
      <c r="H1299" t="s">
        <v>5811</v>
      </c>
      <c r="I1299" t="s">
        <v>26</v>
      </c>
      <c r="J1299" t="s">
        <v>27</v>
      </c>
      <c r="K1299" t="s">
        <v>2221</v>
      </c>
      <c r="L1299" t="s">
        <v>5203</v>
      </c>
      <c r="M1299" t="s">
        <v>5204</v>
      </c>
      <c r="N1299" t="s">
        <v>148</v>
      </c>
      <c r="O1299" t="s">
        <v>1807</v>
      </c>
      <c r="P1299" t="s">
        <v>32</v>
      </c>
      <c r="Q1299" t="s">
        <v>36</v>
      </c>
      <c r="R1299" t="s">
        <v>1808</v>
      </c>
      <c r="S1299">
        <v>715.2</v>
      </c>
      <c r="T1299">
        <v>3</v>
      </c>
      <c r="U1299">
        <v>0</v>
      </c>
      <c r="V1299">
        <v>178.79999999999998</v>
      </c>
    </row>
    <row r="1300" spans="1:22" x14ac:dyDescent="0.3">
      <c r="A1300">
        <v>5273</v>
      </c>
      <c r="B1300" t="s">
        <v>8109</v>
      </c>
      <c r="C1300">
        <v>2014</v>
      </c>
      <c r="D1300" s="21">
        <v>41656</v>
      </c>
      <c r="E1300" s="21">
        <v>41656</v>
      </c>
      <c r="F1300" t="s">
        <v>1290</v>
      </c>
      <c r="G1300" t="s">
        <v>6634</v>
      </c>
      <c r="H1300" t="s">
        <v>6635</v>
      </c>
      <c r="I1300" t="s">
        <v>41</v>
      </c>
      <c r="J1300" t="s">
        <v>27</v>
      </c>
      <c r="K1300" t="s">
        <v>42</v>
      </c>
      <c r="L1300" t="s">
        <v>43</v>
      </c>
      <c r="M1300">
        <v>90008</v>
      </c>
      <c r="N1300" t="s">
        <v>44</v>
      </c>
      <c r="O1300" t="s">
        <v>2803</v>
      </c>
      <c r="P1300" t="s">
        <v>32</v>
      </c>
      <c r="Q1300" t="s">
        <v>56</v>
      </c>
      <c r="R1300" t="s">
        <v>2804</v>
      </c>
      <c r="S1300">
        <v>399.67200000000003</v>
      </c>
      <c r="T1300">
        <v>7</v>
      </c>
      <c r="U1300">
        <v>0.2</v>
      </c>
      <c r="V1300">
        <v>-14.987700000000061</v>
      </c>
    </row>
    <row r="1301" spans="1:22" x14ac:dyDescent="0.3">
      <c r="A1301">
        <v>5272</v>
      </c>
      <c r="B1301" t="s">
        <v>8109</v>
      </c>
      <c r="C1301">
        <v>2014</v>
      </c>
      <c r="D1301" s="21">
        <v>41656</v>
      </c>
      <c r="E1301" s="21">
        <v>41656</v>
      </c>
      <c r="F1301" t="s">
        <v>1290</v>
      </c>
      <c r="G1301" t="s">
        <v>6634</v>
      </c>
      <c r="H1301" t="s">
        <v>6635</v>
      </c>
      <c r="I1301" t="s">
        <v>41</v>
      </c>
      <c r="J1301" t="s">
        <v>27</v>
      </c>
      <c r="K1301" t="s">
        <v>42</v>
      </c>
      <c r="L1301" t="s">
        <v>43</v>
      </c>
      <c r="M1301">
        <v>90008</v>
      </c>
      <c r="N1301" t="s">
        <v>44</v>
      </c>
      <c r="O1301" t="s">
        <v>64</v>
      </c>
      <c r="P1301" t="s">
        <v>32</v>
      </c>
      <c r="Q1301" t="s">
        <v>65</v>
      </c>
      <c r="R1301" t="s">
        <v>66</v>
      </c>
      <c r="S1301">
        <v>27.92</v>
      </c>
      <c r="T1301">
        <v>4</v>
      </c>
      <c r="U1301">
        <v>0</v>
      </c>
      <c r="V1301">
        <v>8.0967999999999982</v>
      </c>
    </row>
    <row r="1302" spans="1:22" x14ac:dyDescent="0.3">
      <c r="A1302">
        <v>1301</v>
      </c>
      <c r="B1302" t="s">
        <v>3604</v>
      </c>
      <c r="C1302">
        <v>2013</v>
      </c>
      <c r="D1302" s="21">
        <v>41632</v>
      </c>
      <c r="E1302" s="21">
        <v>41634</v>
      </c>
      <c r="F1302" t="s">
        <v>23</v>
      </c>
      <c r="G1302" t="s">
        <v>813</v>
      </c>
      <c r="H1302" t="s">
        <v>814</v>
      </c>
      <c r="I1302" t="s">
        <v>26</v>
      </c>
      <c r="J1302" t="s">
        <v>27</v>
      </c>
      <c r="K1302" t="s">
        <v>318</v>
      </c>
      <c r="L1302" t="s">
        <v>319</v>
      </c>
      <c r="M1302">
        <v>22153</v>
      </c>
      <c r="N1302" t="s">
        <v>30</v>
      </c>
      <c r="O1302" t="s">
        <v>194</v>
      </c>
      <c r="P1302" t="s">
        <v>32</v>
      </c>
      <c r="Q1302" t="s">
        <v>65</v>
      </c>
      <c r="R1302" t="s">
        <v>195</v>
      </c>
      <c r="S1302">
        <v>572.76</v>
      </c>
      <c r="T1302">
        <v>6</v>
      </c>
      <c r="U1302">
        <v>0</v>
      </c>
      <c r="V1302">
        <v>166.10039999999995</v>
      </c>
    </row>
    <row r="1303" spans="1:22" x14ac:dyDescent="0.3">
      <c r="A1303">
        <v>1302</v>
      </c>
      <c r="B1303" t="s">
        <v>3604</v>
      </c>
      <c r="C1303">
        <v>2013</v>
      </c>
      <c r="D1303" s="21">
        <v>41632</v>
      </c>
      <c r="E1303" s="21">
        <v>41634</v>
      </c>
      <c r="F1303" t="s">
        <v>23</v>
      </c>
      <c r="G1303" t="s">
        <v>813</v>
      </c>
      <c r="H1303" t="s">
        <v>814</v>
      </c>
      <c r="I1303" t="s">
        <v>26</v>
      </c>
      <c r="J1303" t="s">
        <v>27</v>
      </c>
      <c r="K1303" t="s">
        <v>318</v>
      </c>
      <c r="L1303" t="s">
        <v>319</v>
      </c>
      <c r="M1303">
        <v>22153</v>
      </c>
      <c r="N1303" t="s">
        <v>30</v>
      </c>
      <c r="O1303" t="s">
        <v>194</v>
      </c>
      <c r="P1303" t="s">
        <v>32</v>
      </c>
      <c r="Q1303" t="s">
        <v>65</v>
      </c>
      <c r="R1303" t="s">
        <v>195</v>
      </c>
      <c r="S1303">
        <v>286.38</v>
      </c>
      <c r="T1303">
        <v>3</v>
      </c>
      <c r="U1303">
        <v>0</v>
      </c>
      <c r="V1303">
        <v>83.050199999999975</v>
      </c>
    </row>
    <row r="1304" spans="1:22" x14ac:dyDescent="0.3">
      <c r="A1304">
        <v>1303</v>
      </c>
      <c r="B1304" t="s">
        <v>3605</v>
      </c>
      <c r="C1304">
        <v>2012</v>
      </c>
      <c r="D1304" s="21">
        <v>41171</v>
      </c>
      <c r="E1304" s="21">
        <v>41176</v>
      </c>
      <c r="F1304" t="s">
        <v>23</v>
      </c>
      <c r="G1304" t="s">
        <v>3606</v>
      </c>
      <c r="H1304" t="s">
        <v>3607</v>
      </c>
      <c r="I1304" t="s">
        <v>102</v>
      </c>
      <c r="J1304" t="s">
        <v>27</v>
      </c>
      <c r="K1304" t="s">
        <v>1127</v>
      </c>
      <c r="L1304" t="s">
        <v>319</v>
      </c>
      <c r="M1304">
        <v>22204</v>
      </c>
      <c r="N1304" t="s">
        <v>30</v>
      </c>
      <c r="O1304" t="s">
        <v>3608</v>
      </c>
      <c r="P1304" t="s">
        <v>32</v>
      </c>
      <c r="Q1304" t="s">
        <v>33</v>
      </c>
      <c r="R1304" t="s">
        <v>3609</v>
      </c>
      <c r="S1304">
        <v>61.96</v>
      </c>
      <c r="T1304">
        <v>2</v>
      </c>
      <c r="U1304">
        <v>0</v>
      </c>
      <c r="V1304">
        <v>4.3371999999999957</v>
      </c>
    </row>
    <row r="1305" spans="1:22" x14ac:dyDescent="0.3">
      <c r="A1305">
        <v>1304</v>
      </c>
      <c r="B1305" t="s">
        <v>3610</v>
      </c>
      <c r="C1305">
        <v>2014</v>
      </c>
      <c r="D1305" s="21">
        <v>41824</v>
      </c>
      <c r="E1305" s="21">
        <v>41828</v>
      </c>
      <c r="F1305" t="s">
        <v>50</v>
      </c>
      <c r="G1305" t="s">
        <v>3611</v>
      </c>
      <c r="H1305" t="s">
        <v>3612</v>
      </c>
      <c r="I1305" t="s">
        <v>26</v>
      </c>
      <c r="J1305" t="s">
        <v>27</v>
      </c>
      <c r="K1305" t="s">
        <v>497</v>
      </c>
      <c r="L1305" t="s">
        <v>1272</v>
      </c>
      <c r="M1305">
        <v>31907</v>
      </c>
      <c r="N1305" t="s">
        <v>30</v>
      </c>
      <c r="O1305" t="s">
        <v>3613</v>
      </c>
      <c r="P1305" t="s">
        <v>32</v>
      </c>
      <c r="Q1305" t="s">
        <v>65</v>
      </c>
      <c r="R1305" t="s">
        <v>3614</v>
      </c>
      <c r="S1305">
        <v>23.99</v>
      </c>
      <c r="T1305">
        <v>1</v>
      </c>
      <c r="U1305">
        <v>0</v>
      </c>
      <c r="V1305">
        <v>5.5176999999999978</v>
      </c>
    </row>
    <row r="1306" spans="1:22" x14ac:dyDescent="0.3">
      <c r="A1306">
        <v>5270</v>
      </c>
      <c r="B1306" t="s">
        <v>8108</v>
      </c>
      <c r="C1306">
        <v>2014</v>
      </c>
      <c r="D1306" s="21">
        <v>41894</v>
      </c>
      <c r="E1306" s="21">
        <v>41894</v>
      </c>
      <c r="F1306" t="s">
        <v>1290</v>
      </c>
      <c r="G1306" t="s">
        <v>777</v>
      </c>
      <c r="H1306" t="s">
        <v>778</v>
      </c>
      <c r="I1306" t="s">
        <v>26</v>
      </c>
      <c r="J1306" t="s">
        <v>27</v>
      </c>
      <c r="K1306" t="s">
        <v>127</v>
      </c>
      <c r="L1306" t="s">
        <v>43</v>
      </c>
      <c r="M1306">
        <v>94110</v>
      </c>
      <c r="N1306" t="s">
        <v>44</v>
      </c>
      <c r="O1306" t="s">
        <v>347</v>
      </c>
      <c r="P1306" t="s">
        <v>32</v>
      </c>
      <c r="Q1306" t="s">
        <v>65</v>
      </c>
      <c r="R1306" t="s">
        <v>348</v>
      </c>
      <c r="S1306">
        <v>32.36</v>
      </c>
      <c r="T1306">
        <v>4</v>
      </c>
      <c r="U1306">
        <v>0</v>
      </c>
      <c r="V1306">
        <v>11.6496</v>
      </c>
    </row>
    <row r="1307" spans="1:22" x14ac:dyDescent="0.3">
      <c r="A1307">
        <v>5263</v>
      </c>
      <c r="B1307" t="s">
        <v>8103</v>
      </c>
      <c r="C1307">
        <v>2011</v>
      </c>
      <c r="D1307" s="21">
        <v>40793</v>
      </c>
      <c r="E1307" s="21">
        <v>40796</v>
      </c>
      <c r="F1307" t="s">
        <v>188</v>
      </c>
      <c r="G1307" t="s">
        <v>3758</v>
      </c>
      <c r="H1307" t="s">
        <v>3759</v>
      </c>
      <c r="I1307" t="s">
        <v>102</v>
      </c>
      <c r="J1307" t="s">
        <v>27</v>
      </c>
      <c r="K1307" t="s">
        <v>184</v>
      </c>
      <c r="L1307" t="s">
        <v>104</v>
      </c>
      <c r="M1307">
        <v>77036</v>
      </c>
      <c r="N1307" t="s">
        <v>105</v>
      </c>
      <c r="O1307" t="s">
        <v>2880</v>
      </c>
      <c r="P1307" t="s">
        <v>32</v>
      </c>
      <c r="Q1307" t="s">
        <v>56</v>
      </c>
      <c r="R1307" t="s">
        <v>2881</v>
      </c>
      <c r="S1307">
        <v>200.79500000000002</v>
      </c>
      <c r="T1307">
        <v>1</v>
      </c>
      <c r="U1307">
        <v>0.3</v>
      </c>
      <c r="V1307">
        <v>-22.948000000000008</v>
      </c>
    </row>
    <row r="1308" spans="1:22" x14ac:dyDescent="0.3">
      <c r="A1308">
        <v>5256</v>
      </c>
      <c r="B1308" t="s">
        <v>8097</v>
      </c>
      <c r="C1308">
        <v>2012</v>
      </c>
      <c r="D1308" s="21">
        <v>40973</v>
      </c>
      <c r="E1308" s="21">
        <v>40975</v>
      </c>
      <c r="F1308" t="s">
        <v>23</v>
      </c>
      <c r="G1308" t="s">
        <v>1060</v>
      </c>
      <c r="H1308" t="s">
        <v>1061</v>
      </c>
      <c r="I1308" t="s">
        <v>41</v>
      </c>
      <c r="J1308" t="s">
        <v>27</v>
      </c>
      <c r="K1308" t="s">
        <v>8098</v>
      </c>
      <c r="L1308" t="s">
        <v>147</v>
      </c>
      <c r="M1308">
        <v>18018</v>
      </c>
      <c r="N1308" t="s">
        <v>148</v>
      </c>
      <c r="O1308" t="s">
        <v>6261</v>
      </c>
      <c r="P1308" t="s">
        <v>32</v>
      </c>
      <c r="Q1308" t="s">
        <v>65</v>
      </c>
      <c r="R1308" t="s">
        <v>6262</v>
      </c>
      <c r="S1308">
        <v>33.568000000000005</v>
      </c>
      <c r="T1308">
        <v>2</v>
      </c>
      <c r="U1308">
        <v>0.2</v>
      </c>
      <c r="V1308">
        <v>-5.4548000000000041</v>
      </c>
    </row>
    <row r="1309" spans="1:22" x14ac:dyDescent="0.3">
      <c r="A1309">
        <v>5255</v>
      </c>
      <c r="B1309" t="s">
        <v>8097</v>
      </c>
      <c r="C1309">
        <v>2012</v>
      </c>
      <c r="D1309" s="21">
        <v>40973</v>
      </c>
      <c r="E1309" s="21">
        <v>40975</v>
      </c>
      <c r="F1309" t="s">
        <v>23</v>
      </c>
      <c r="G1309" t="s">
        <v>1060</v>
      </c>
      <c r="H1309" t="s">
        <v>1061</v>
      </c>
      <c r="I1309" t="s">
        <v>41</v>
      </c>
      <c r="J1309" t="s">
        <v>27</v>
      </c>
      <c r="K1309" t="s">
        <v>8098</v>
      </c>
      <c r="L1309" t="s">
        <v>147</v>
      </c>
      <c r="M1309">
        <v>18018</v>
      </c>
      <c r="N1309" t="s">
        <v>148</v>
      </c>
      <c r="O1309" t="s">
        <v>1839</v>
      </c>
      <c r="P1309" t="s">
        <v>32</v>
      </c>
      <c r="Q1309" t="s">
        <v>36</v>
      </c>
      <c r="R1309" t="s">
        <v>1840</v>
      </c>
      <c r="S1309">
        <v>99.372</v>
      </c>
      <c r="T1309">
        <v>2</v>
      </c>
      <c r="U1309">
        <v>0.3</v>
      </c>
      <c r="V1309">
        <v>-7.0979999999999919</v>
      </c>
    </row>
    <row r="1310" spans="1:22" x14ac:dyDescent="0.3">
      <c r="A1310">
        <v>5245</v>
      </c>
      <c r="B1310" t="s">
        <v>8087</v>
      </c>
      <c r="C1310">
        <v>2013</v>
      </c>
      <c r="D1310" s="21">
        <v>41489</v>
      </c>
      <c r="E1310" s="21">
        <v>41491</v>
      </c>
      <c r="F1310" t="s">
        <v>23</v>
      </c>
      <c r="G1310" t="s">
        <v>2410</v>
      </c>
      <c r="H1310" t="s">
        <v>2411</v>
      </c>
      <c r="I1310" t="s">
        <v>41</v>
      </c>
      <c r="J1310" t="s">
        <v>27</v>
      </c>
      <c r="K1310" t="s">
        <v>42</v>
      </c>
      <c r="L1310" t="s">
        <v>43</v>
      </c>
      <c r="M1310">
        <v>90032</v>
      </c>
      <c r="N1310" t="s">
        <v>44</v>
      </c>
      <c r="O1310" t="s">
        <v>8088</v>
      </c>
      <c r="P1310" t="s">
        <v>32</v>
      </c>
      <c r="Q1310" t="s">
        <v>56</v>
      </c>
      <c r="R1310" t="s">
        <v>8089</v>
      </c>
      <c r="S1310">
        <v>136.46400000000003</v>
      </c>
      <c r="T1310">
        <v>2</v>
      </c>
      <c r="U1310">
        <v>0.2</v>
      </c>
      <c r="V1310">
        <v>15.352199999999989</v>
      </c>
    </row>
    <row r="1311" spans="1:22" x14ac:dyDescent="0.3">
      <c r="A1311">
        <v>5238</v>
      </c>
      <c r="B1311" t="s">
        <v>8080</v>
      </c>
      <c r="C1311">
        <v>2011</v>
      </c>
      <c r="D1311" s="21">
        <v>40806</v>
      </c>
      <c r="E1311" s="21">
        <v>40810</v>
      </c>
      <c r="F1311" t="s">
        <v>50</v>
      </c>
      <c r="G1311" t="s">
        <v>364</v>
      </c>
      <c r="H1311" t="s">
        <v>365</v>
      </c>
      <c r="I1311" t="s">
        <v>26</v>
      </c>
      <c r="J1311" t="s">
        <v>27</v>
      </c>
      <c r="K1311" t="s">
        <v>382</v>
      </c>
      <c r="L1311" t="s">
        <v>2735</v>
      </c>
      <c r="M1311">
        <v>21044</v>
      </c>
      <c r="N1311" t="s">
        <v>148</v>
      </c>
      <c r="O1311" t="s">
        <v>1669</v>
      </c>
      <c r="P1311" t="s">
        <v>32</v>
      </c>
      <c r="Q1311" t="s">
        <v>33</v>
      </c>
      <c r="R1311" t="s">
        <v>1670</v>
      </c>
      <c r="S1311">
        <v>362.94</v>
      </c>
      <c r="T1311">
        <v>3</v>
      </c>
      <c r="U1311">
        <v>0</v>
      </c>
      <c r="V1311">
        <v>36.293999999999997</v>
      </c>
    </row>
    <row r="1312" spans="1:22" x14ac:dyDescent="0.3">
      <c r="A1312">
        <v>1311</v>
      </c>
      <c r="B1312" t="s">
        <v>3618</v>
      </c>
      <c r="C1312">
        <v>2013</v>
      </c>
      <c r="D1312" s="21">
        <v>41446</v>
      </c>
      <c r="E1312" s="21">
        <v>41447</v>
      </c>
      <c r="F1312" t="s">
        <v>188</v>
      </c>
      <c r="G1312" t="s">
        <v>984</v>
      </c>
      <c r="H1312" t="s">
        <v>985</v>
      </c>
      <c r="I1312" t="s">
        <v>26</v>
      </c>
      <c r="J1312" t="s">
        <v>27</v>
      </c>
      <c r="K1312" t="s">
        <v>602</v>
      </c>
      <c r="L1312" t="s">
        <v>43</v>
      </c>
      <c r="M1312">
        <v>91104</v>
      </c>
      <c r="N1312" t="s">
        <v>44</v>
      </c>
      <c r="O1312" t="s">
        <v>3621</v>
      </c>
      <c r="P1312" t="s">
        <v>32</v>
      </c>
      <c r="Q1312" t="s">
        <v>36</v>
      </c>
      <c r="R1312" t="s">
        <v>3622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x14ac:dyDescent="0.3">
      <c r="A1313">
        <v>5237</v>
      </c>
      <c r="B1313" t="s">
        <v>8080</v>
      </c>
      <c r="C1313">
        <v>2011</v>
      </c>
      <c r="D1313" s="21">
        <v>40806</v>
      </c>
      <c r="E1313" s="21">
        <v>40810</v>
      </c>
      <c r="F1313" t="s">
        <v>50</v>
      </c>
      <c r="G1313" t="s">
        <v>364</v>
      </c>
      <c r="H1313" t="s">
        <v>365</v>
      </c>
      <c r="I1313" t="s">
        <v>26</v>
      </c>
      <c r="J1313" t="s">
        <v>27</v>
      </c>
      <c r="K1313" t="s">
        <v>382</v>
      </c>
      <c r="L1313" t="s">
        <v>2735</v>
      </c>
      <c r="M1313">
        <v>21044</v>
      </c>
      <c r="N1313" t="s">
        <v>148</v>
      </c>
      <c r="O1313" t="s">
        <v>3351</v>
      </c>
      <c r="P1313" t="s">
        <v>32</v>
      </c>
      <c r="Q1313" t="s">
        <v>65</v>
      </c>
      <c r="R1313" t="s">
        <v>3352</v>
      </c>
      <c r="S1313">
        <v>164.22</v>
      </c>
      <c r="T1313">
        <v>3</v>
      </c>
      <c r="U1313">
        <v>0</v>
      </c>
      <c r="V1313">
        <v>50.908200000000001</v>
      </c>
    </row>
    <row r="1314" spans="1:22" x14ac:dyDescent="0.3">
      <c r="A1314">
        <v>5235</v>
      </c>
      <c r="B1314" t="s">
        <v>8078</v>
      </c>
      <c r="C1314">
        <v>2014</v>
      </c>
      <c r="D1314" s="21">
        <v>41874</v>
      </c>
      <c r="E1314" s="21">
        <v>41875</v>
      </c>
      <c r="F1314" t="s">
        <v>188</v>
      </c>
      <c r="G1314" t="s">
        <v>7581</v>
      </c>
      <c r="H1314" t="s">
        <v>7582</v>
      </c>
      <c r="I1314" t="s">
        <v>26</v>
      </c>
      <c r="J1314" t="s">
        <v>27</v>
      </c>
      <c r="K1314" t="s">
        <v>127</v>
      </c>
      <c r="L1314" t="s">
        <v>43</v>
      </c>
      <c r="M1314">
        <v>94110</v>
      </c>
      <c r="N1314" t="s">
        <v>44</v>
      </c>
      <c r="O1314" t="s">
        <v>510</v>
      </c>
      <c r="P1314" t="s">
        <v>32</v>
      </c>
      <c r="Q1314" t="s">
        <v>56</v>
      </c>
      <c r="R1314" t="s">
        <v>511</v>
      </c>
      <c r="S1314">
        <v>210.00800000000001</v>
      </c>
      <c r="T1314">
        <v>1</v>
      </c>
      <c r="U1314">
        <v>0.2</v>
      </c>
      <c r="V1314">
        <v>2.625099999999982</v>
      </c>
    </row>
    <row r="1315" spans="1:22" x14ac:dyDescent="0.3">
      <c r="A1315">
        <v>1314</v>
      </c>
      <c r="B1315" t="s">
        <v>3628</v>
      </c>
      <c r="C1315">
        <v>2013</v>
      </c>
      <c r="D1315" s="21">
        <v>41542</v>
      </c>
      <c r="E1315" s="21">
        <v>41549</v>
      </c>
      <c r="F1315" t="s">
        <v>50</v>
      </c>
      <c r="G1315" t="s">
        <v>111</v>
      </c>
      <c r="H1315" t="s">
        <v>112</v>
      </c>
      <c r="I1315" t="s">
        <v>26</v>
      </c>
      <c r="J1315" t="s">
        <v>27</v>
      </c>
      <c r="K1315" t="s">
        <v>497</v>
      </c>
      <c r="L1315" t="s">
        <v>498</v>
      </c>
      <c r="M1315">
        <v>43229</v>
      </c>
      <c r="N1315" t="s">
        <v>148</v>
      </c>
      <c r="O1315" t="s">
        <v>2481</v>
      </c>
      <c r="P1315" t="s">
        <v>32</v>
      </c>
      <c r="Q1315" t="s">
        <v>36</v>
      </c>
      <c r="R1315" t="s">
        <v>2482</v>
      </c>
      <c r="S1315">
        <v>155.37199999999999</v>
      </c>
      <c r="T1315">
        <v>2</v>
      </c>
      <c r="U1315">
        <v>0.3</v>
      </c>
      <c r="V1315">
        <v>-13.317599999999999</v>
      </c>
    </row>
    <row r="1316" spans="1:22" x14ac:dyDescent="0.3">
      <c r="A1316">
        <v>5234</v>
      </c>
      <c r="B1316" t="s">
        <v>8077</v>
      </c>
      <c r="C1316">
        <v>2011</v>
      </c>
      <c r="D1316" s="21">
        <v>40834</v>
      </c>
      <c r="E1316" s="21">
        <v>40838</v>
      </c>
      <c r="F1316" t="s">
        <v>50</v>
      </c>
      <c r="G1316" t="s">
        <v>5584</v>
      </c>
      <c r="H1316" t="s">
        <v>5585</v>
      </c>
      <c r="I1316" t="s">
        <v>41</v>
      </c>
      <c r="J1316" t="s">
        <v>27</v>
      </c>
      <c r="K1316" t="s">
        <v>7036</v>
      </c>
      <c r="L1316" t="s">
        <v>1707</v>
      </c>
      <c r="M1316">
        <v>71854</v>
      </c>
      <c r="N1316" t="s">
        <v>30</v>
      </c>
      <c r="O1316" t="s">
        <v>7951</v>
      </c>
      <c r="P1316" t="s">
        <v>32</v>
      </c>
      <c r="Q1316" t="s">
        <v>36</v>
      </c>
      <c r="R1316" t="s">
        <v>7952</v>
      </c>
      <c r="S1316">
        <v>605.34</v>
      </c>
      <c r="T1316">
        <v>6</v>
      </c>
      <c r="U1316">
        <v>0</v>
      </c>
      <c r="V1316">
        <v>145.2816</v>
      </c>
    </row>
    <row r="1317" spans="1:22" x14ac:dyDescent="0.3">
      <c r="A1317">
        <v>1316</v>
      </c>
      <c r="B1317" t="s">
        <v>3629</v>
      </c>
      <c r="C1317">
        <v>2013</v>
      </c>
      <c r="D1317" s="21">
        <v>41627</v>
      </c>
      <c r="E1317" s="21">
        <v>41632</v>
      </c>
      <c r="F1317" t="s">
        <v>50</v>
      </c>
      <c r="G1317" t="s">
        <v>3630</v>
      </c>
      <c r="H1317" t="s">
        <v>3631</v>
      </c>
      <c r="I1317" t="s">
        <v>41</v>
      </c>
      <c r="J1317" t="s">
        <v>27</v>
      </c>
      <c r="K1317" t="s">
        <v>42</v>
      </c>
      <c r="L1317" t="s">
        <v>43</v>
      </c>
      <c r="M1317">
        <v>90032</v>
      </c>
      <c r="N1317" t="s">
        <v>44</v>
      </c>
      <c r="O1317" t="s">
        <v>3634</v>
      </c>
      <c r="P1317" t="s">
        <v>32</v>
      </c>
      <c r="Q1317" t="s">
        <v>65</v>
      </c>
      <c r="R1317" t="s">
        <v>3635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">
      <c r="A1318">
        <v>5232</v>
      </c>
      <c r="B1318" t="s">
        <v>8076</v>
      </c>
      <c r="C1318">
        <v>2014</v>
      </c>
      <c r="D1318" s="21">
        <v>41718</v>
      </c>
      <c r="E1318" s="21">
        <v>41721</v>
      </c>
      <c r="F1318" t="s">
        <v>23</v>
      </c>
      <c r="G1318" t="s">
        <v>1674</v>
      </c>
      <c r="H1318" t="s">
        <v>1675</v>
      </c>
      <c r="I1318" t="s">
        <v>26</v>
      </c>
      <c r="J1318" t="s">
        <v>27</v>
      </c>
      <c r="K1318" t="s">
        <v>3488</v>
      </c>
      <c r="L1318" t="s">
        <v>43</v>
      </c>
      <c r="M1318">
        <v>93727</v>
      </c>
      <c r="N1318" t="s">
        <v>44</v>
      </c>
      <c r="O1318" t="s">
        <v>5990</v>
      </c>
      <c r="P1318" t="s">
        <v>32</v>
      </c>
      <c r="Q1318" t="s">
        <v>65</v>
      </c>
      <c r="R1318" t="s">
        <v>5991</v>
      </c>
      <c r="S1318">
        <v>30.93</v>
      </c>
      <c r="T1318">
        <v>1</v>
      </c>
      <c r="U1318">
        <v>0</v>
      </c>
      <c r="V1318">
        <v>12.6813</v>
      </c>
    </row>
    <row r="1319" spans="1:22" x14ac:dyDescent="0.3">
      <c r="A1319">
        <v>5231</v>
      </c>
      <c r="B1319" t="s">
        <v>8076</v>
      </c>
      <c r="C1319">
        <v>2014</v>
      </c>
      <c r="D1319" s="21">
        <v>41718</v>
      </c>
      <c r="E1319" s="21">
        <v>41721</v>
      </c>
      <c r="F1319" t="s">
        <v>23</v>
      </c>
      <c r="G1319" t="s">
        <v>1674</v>
      </c>
      <c r="H1319" t="s">
        <v>1675</v>
      </c>
      <c r="I1319" t="s">
        <v>26</v>
      </c>
      <c r="J1319" t="s">
        <v>27</v>
      </c>
      <c r="K1319" t="s">
        <v>3488</v>
      </c>
      <c r="L1319" t="s">
        <v>43</v>
      </c>
      <c r="M1319">
        <v>93727</v>
      </c>
      <c r="N1319" t="s">
        <v>44</v>
      </c>
      <c r="O1319" t="s">
        <v>2400</v>
      </c>
      <c r="P1319" t="s">
        <v>32</v>
      </c>
      <c r="Q1319" t="s">
        <v>56</v>
      </c>
      <c r="R1319" t="s">
        <v>2401</v>
      </c>
      <c r="S1319">
        <v>697.16</v>
      </c>
      <c r="T1319">
        <v>5</v>
      </c>
      <c r="U1319">
        <v>0.2</v>
      </c>
      <c r="V1319">
        <v>8.7144999999999868</v>
      </c>
    </row>
    <row r="1320" spans="1:22" x14ac:dyDescent="0.3">
      <c r="A1320">
        <v>5228</v>
      </c>
      <c r="B1320" t="s">
        <v>8074</v>
      </c>
      <c r="C1320">
        <v>2013</v>
      </c>
      <c r="D1320" s="21">
        <v>41447</v>
      </c>
      <c r="E1320" s="21">
        <v>41452</v>
      </c>
      <c r="F1320" t="s">
        <v>50</v>
      </c>
      <c r="G1320" t="s">
        <v>4708</v>
      </c>
      <c r="H1320" t="s">
        <v>4709</v>
      </c>
      <c r="I1320" t="s">
        <v>26</v>
      </c>
      <c r="J1320" t="s">
        <v>27</v>
      </c>
      <c r="K1320" t="s">
        <v>266</v>
      </c>
      <c r="L1320" t="s">
        <v>267</v>
      </c>
      <c r="M1320">
        <v>10011</v>
      </c>
      <c r="N1320" t="s">
        <v>148</v>
      </c>
      <c r="O1320" t="s">
        <v>2281</v>
      </c>
      <c r="P1320" t="s">
        <v>32</v>
      </c>
      <c r="Q1320" t="s">
        <v>33</v>
      </c>
      <c r="R1320" t="s">
        <v>2282</v>
      </c>
      <c r="S1320">
        <v>353.56799999999998</v>
      </c>
      <c r="T1320">
        <v>2</v>
      </c>
      <c r="U1320">
        <v>0.2</v>
      </c>
      <c r="V1320">
        <v>-44.196000000000026</v>
      </c>
    </row>
    <row r="1321" spans="1:22" x14ac:dyDescent="0.3">
      <c r="A1321">
        <v>5221</v>
      </c>
      <c r="B1321" t="s">
        <v>8069</v>
      </c>
      <c r="C1321">
        <v>2011</v>
      </c>
      <c r="D1321" s="21">
        <v>40708</v>
      </c>
      <c r="E1321" s="21">
        <v>40714</v>
      </c>
      <c r="F1321" t="s">
        <v>50</v>
      </c>
      <c r="G1321" t="s">
        <v>6212</v>
      </c>
      <c r="H1321" t="s">
        <v>6213</v>
      </c>
      <c r="I1321" t="s">
        <v>102</v>
      </c>
      <c r="J1321" t="s">
        <v>27</v>
      </c>
      <c r="K1321" t="s">
        <v>880</v>
      </c>
      <c r="L1321" t="s">
        <v>238</v>
      </c>
      <c r="M1321">
        <v>48234</v>
      </c>
      <c r="N1321" t="s">
        <v>105</v>
      </c>
      <c r="O1321" t="s">
        <v>7202</v>
      </c>
      <c r="P1321" t="s">
        <v>32</v>
      </c>
      <c r="Q1321" t="s">
        <v>33</v>
      </c>
      <c r="R1321" t="s">
        <v>7203</v>
      </c>
      <c r="S1321">
        <v>212.94</v>
      </c>
      <c r="T1321">
        <v>3</v>
      </c>
      <c r="U1321">
        <v>0</v>
      </c>
      <c r="V1321">
        <v>57.4938</v>
      </c>
    </row>
    <row r="1322" spans="1:22" x14ac:dyDescent="0.3">
      <c r="A1322">
        <v>5220</v>
      </c>
      <c r="B1322" t="s">
        <v>8068</v>
      </c>
      <c r="C1322">
        <v>2014</v>
      </c>
      <c r="D1322" s="21">
        <v>41884</v>
      </c>
      <c r="E1322" s="21">
        <v>41884</v>
      </c>
      <c r="F1322" t="s">
        <v>1290</v>
      </c>
      <c r="G1322" t="s">
        <v>1906</v>
      </c>
      <c r="H1322" t="s">
        <v>1907</v>
      </c>
      <c r="I1322" t="s">
        <v>26</v>
      </c>
      <c r="J1322" t="s">
        <v>27</v>
      </c>
      <c r="K1322" t="s">
        <v>880</v>
      </c>
      <c r="L1322" t="s">
        <v>238</v>
      </c>
      <c r="M1322">
        <v>48205</v>
      </c>
      <c r="N1322" t="s">
        <v>105</v>
      </c>
      <c r="O1322" t="s">
        <v>6142</v>
      </c>
      <c r="P1322" t="s">
        <v>32</v>
      </c>
      <c r="Q1322" t="s">
        <v>36</v>
      </c>
      <c r="R1322" t="s">
        <v>6143</v>
      </c>
      <c r="S1322">
        <v>498.26000000000005</v>
      </c>
      <c r="T1322">
        <v>7</v>
      </c>
      <c r="U1322">
        <v>0</v>
      </c>
      <c r="V1322">
        <v>134.53020000000001</v>
      </c>
    </row>
    <row r="1323" spans="1:22" x14ac:dyDescent="0.3">
      <c r="A1323">
        <v>5203</v>
      </c>
      <c r="B1323" t="s">
        <v>8060</v>
      </c>
      <c r="C1323">
        <v>2012</v>
      </c>
      <c r="D1323" s="21">
        <v>41136</v>
      </c>
      <c r="E1323" s="21">
        <v>41140</v>
      </c>
      <c r="F1323" t="s">
        <v>50</v>
      </c>
      <c r="G1323" t="s">
        <v>6272</v>
      </c>
      <c r="H1323" t="s">
        <v>6273</v>
      </c>
      <c r="I1323" t="s">
        <v>26</v>
      </c>
      <c r="J1323" t="s">
        <v>27</v>
      </c>
      <c r="K1323" t="s">
        <v>3199</v>
      </c>
      <c r="L1323" t="s">
        <v>43</v>
      </c>
      <c r="M1323">
        <v>94601</v>
      </c>
      <c r="N1323" t="s">
        <v>44</v>
      </c>
      <c r="O1323" t="s">
        <v>3696</v>
      </c>
      <c r="P1323" t="s">
        <v>32</v>
      </c>
      <c r="Q1323" t="s">
        <v>65</v>
      </c>
      <c r="R1323" t="s">
        <v>3697</v>
      </c>
      <c r="S1323">
        <v>104.23</v>
      </c>
      <c r="T1323">
        <v>7</v>
      </c>
      <c r="U1323">
        <v>0</v>
      </c>
      <c r="V1323">
        <v>28.142100000000006</v>
      </c>
    </row>
    <row r="1324" spans="1:22" x14ac:dyDescent="0.3">
      <c r="A1324">
        <v>5193</v>
      </c>
      <c r="B1324" t="s">
        <v>8057</v>
      </c>
      <c r="C1324">
        <v>2011</v>
      </c>
      <c r="D1324" s="21">
        <v>40875</v>
      </c>
      <c r="E1324" s="21">
        <v>40878</v>
      </c>
      <c r="F1324" t="s">
        <v>23</v>
      </c>
      <c r="G1324" t="s">
        <v>2420</v>
      </c>
      <c r="H1324" t="s">
        <v>2421</v>
      </c>
      <c r="I1324" t="s">
        <v>41</v>
      </c>
      <c r="J1324" t="s">
        <v>27</v>
      </c>
      <c r="K1324" t="s">
        <v>382</v>
      </c>
      <c r="L1324" t="s">
        <v>383</v>
      </c>
      <c r="M1324">
        <v>29203</v>
      </c>
      <c r="N1324" t="s">
        <v>30</v>
      </c>
      <c r="O1324" t="s">
        <v>553</v>
      </c>
      <c r="P1324" t="s">
        <v>32</v>
      </c>
      <c r="Q1324" t="s">
        <v>65</v>
      </c>
      <c r="R1324" t="s">
        <v>554</v>
      </c>
      <c r="S1324">
        <v>397.59999999999997</v>
      </c>
      <c r="T1324">
        <v>5</v>
      </c>
      <c r="U1324">
        <v>0</v>
      </c>
      <c r="V1324">
        <v>43.735999999999962</v>
      </c>
    </row>
    <row r="1325" spans="1:22" x14ac:dyDescent="0.3">
      <c r="A1325">
        <v>5189</v>
      </c>
      <c r="B1325" t="s">
        <v>8052</v>
      </c>
      <c r="C1325">
        <v>2012</v>
      </c>
      <c r="D1325" s="21">
        <v>41165</v>
      </c>
      <c r="E1325" s="21">
        <v>41170</v>
      </c>
      <c r="F1325" t="s">
        <v>50</v>
      </c>
      <c r="G1325" t="s">
        <v>1974</v>
      </c>
      <c r="H1325" t="s">
        <v>1975</v>
      </c>
      <c r="I1325" t="s">
        <v>26</v>
      </c>
      <c r="J1325" t="s">
        <v>27</v>
      </c>
      <c r="K1325" t="s">
        <v>497</v>
      </c>
      <c r="L1325" t="s">
        <v>254</v>
      </c>
      <c r="M1325">
        <v>47201</v>
      </c>
      <c r="N1325" t="s">
        <v>105</v>
      </c>
      <c r="O1325" t="s">
        <v>1488</v>
      </c>
      <c r="P1325" t="s">
        <v>32</v>
      </c>
      <c r="Q1325" t="s">
        <v>36</v>
      </c>
      <c r="R1325" t="s">
        <v>1489</v>
      </c>
      <c r="S1325">
        <v>1516.2</v>
      </c>
      <c r="T1325">
        <v>7</v>
      </c>
      <c r="U1325">
        <v>0</v>
      </c>
      <c r="V1325">
        <v>394.21199999999999</v>
      </c>
    </row>
    <row r="1326" spans="1:22" x14ac:dyDescent="0.3">
      <c r="A1326">
        <v>5179</v>
      </c>
      <c r="B1326" t="s">
        <v>8047</v>
      </c>
      <c r="C1326">
        <v>2012</v>
      </c>
      <c r="D1326" s="21">
        <v>41012</v>
      </c>
      <c r="E1326" s="21">
        <v>41018</v>
      </c>
      <c r="F1326" t="s">
        <v>50</v>
      </c>
      <c r="G1326" t="s">
        <v>3183</v>
      </c>
      <c r="H1326" t="s">
        <v>3184</v>
      </c>
      <c r="I1326" t="s">
        <v>41</v>
      </c>
      <c r="J1326" t="s">
        <v>27</v>
      </c>
      <c r="K1326" t="s">
        <v>42</v>
      </c>
      <c r="L1326" t="s">
        <v>43</v>
      </c>
      <c r="M1326">
        <v>90036</v>
      </c>
      <c r="N1326" t="s">
        <v>44</v>
      </c>
      <c r="O1326" t="s">
        <v>4628</v>
      </c>
      <c r="P1326" t="s">
        <v>32</v>
      </c>
      <c r="Q1326" t="s">
        <v>65</v>
      </c>
      <c r="R1326" t="s">
        <v>4629</v>
      </c>
      <c r="S1326">
        <v>37.68</v>
      </c>
      <c r="T1326">
        <v>2</v>
      </c>
      <c r="U1326">
        <v>0</v>
      </c>
      <c r="V1326">
        <v>15.825600000000001</v>
      </c>
    </row>
    <row r="1327" spans="1:22" x14ac:dyDescent="0.3">
      <c r="A1327">
        <v>5176</v>
      </c>
      <c r="B1327" t="s">
        <v>8043</v>
      </c>
      <c r="C1327">
        <v>2014</v>
      </c>
      <c r="D1327" s="21">
        <v>41932</v>
      </c>
      <c r="E1327" s="21">
        <v>41937</v>
      </c>
      <c r="F1327" t="s">
        <v>50</v>
      </c>
      <c r="G1327" t="s">
        <v>2052</v>
      </c>
      <c r="H1327" t="s">
        <v>2053</v>
      </c>
      <c r="I1327" t="s">
        <v>26</v>
      </c>
      <c r="J1327" t="s">
        <v>27</v>
      </c>
      <c r="K1327" t="s">
        <v>8044</v>
      </c>
      <c r="L1327" t="s">
        <v>104</v>
      </c>
      <c r="M1327">
        <v>76706</v>
      </c>
      <c r="N1327" t="s">
        <v>105</v>
      </c>
      <c r="O1327" t="s">
        <v>7220</v>
      </c>
      <c r="P1327" t="s">
        <v>32</v>
      </c>
      <c r="Q1327" t="s">
        <v>33</v>
      </c>
      <c r="R1327" t="s">
        <v>7221</v>
      </c>
      <c r="S1327">
        <v>328.39919999999995</v>
      </c>
      <c r="T1327">
        <v>3</v>
      </c>
      <c r="U1327">
        <v>0.32</v>
      </c>
      <c r="V1327">
        <v>-91.758599999999973</v>
      </c>
    </row>
    <row r="1328" spans="1:22" x14ac:dyDescent="0.3">
      <c r="A1328">
        <v>1327</v>
      </c>
      <c r="B1328" t="s">
        <v>3663</v>
      </c>
      <c r="C1328">
        <v>2012</v>
      </c>
      <c r="D1328" s="21">
        <v>41074</v>
      </c>
      <c r="E1328" s="21">
        <v>41078</v>
      </c>
      <c r="F1328" t="s">
        <v>50</v>
      </c>
      <c r="G1328" t="s">
        <v>531</v>
      </c>
      <c r="H1328" t="s">
        <v>532</v>
      </c>
      <c r="I1328" t="s">
        <v>102</v>
      </c>
      <c r="J1328" t="s">
        <v>27</v>
      </c>
      <c r="K1328" t="s">
        <v>146</v>
      </c>
      <c r="L1328" t="s">
        <v>147</v>
      </c>
      <c r="M1328">
        <v>19120</v>
      </c>
      <c r="N1328" t="s">
        <v>148</v>
      </c>
      <c r="O1328" t="s">
        <v>3431</v>
      </c>
      <c r="P1328" t="s">
        <v>32</v>
      </c>
      <c r="Q1328" t="s">
        <v>65</v>
      </c>
      <c r="R1328" t="s">
        <v>3432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x14ac:dyDescent="0.3">
      <c r="A1329">
        <v>5171</v>
      </c>
      <c r="B1329" t="s">
        <v>8041</v>
      </c>
      <c r="C1329">
        <v>2013</v>
      </c>
      <c r="D1329" s="21">
        <v>41422</v>
      </c>
      <c r="E1329" s="21">
        <v>41424</v>
      </c>
      <c r="F1329" t="s">
        <v>23</v>
      </c>
      <c r="G1329" t="s">
        <v>1345</v>
      </c>
      <c r="H1329" t="s">
        <v>1346</v>
      </c>
      <c r="I1329" t="s">
        <v>41</v>
      </c>
      <c r="J1329" t="s">
        <v>27</v>
      </c>
      <c r="K1329" t="s">
        <v>880</v>
      </c>
      <c r="L1329" t="s">
        <v>238</v>
      </c>
      <c r="M1329">
        <v>48205</v>
      </c>
      <c r="N1329" t="s">
        <v>105</v>
      </c>
      <c r="O1329" t="s">
        <v>1872</v>
      </c>
      <c r="P1329" t="s">
        <v>32</v>
      </c>
      <c r="Q1329" t="s">
        <v>36</v>
      </c>
      <c r="R1329" t="s">
        <v>1873</v>
      </c>
      <c r="S1329">
        <v>3504.9</v>
      </c>
      <c r="T1329">
        <v>5</v>
      </c>
      <c r="U1329">
        <v>0</v>
      </c>
      <c r="V1329">
        <v>700.98000000000013</v>
      </c>
    </row>
    <row r="1330" spans="1:22" x14ac:dyDescent="0.3">
      <c r="A1330">
        <v>5168</v>
      </c>
      <c r="B1330" t="s">
        <v>8040</v>
      </c>
      <c r="C1330">
        <v>2011</v>
      </c>
      <c r="D1330" s="21">
        <v>40857</v>
      </c>
      <c r="E1330" s="21">
        <v>40863</v>
      </c>
      <c r="F1330" t="s">
        <v>50</v>
      </c>
      <c r="G1330" t="s">
        <v>6696</v>
      </c>
      <c r="H1330" t="s">
        <v>6697</v>
      </c>
      <c r="I1330" t="s">
        <v>26</v>
      </c>
      <c r="J1330" t="s">
        <v>27</v>
      </c>
      <c r="K1330" t="s">
        <v>5311</v>
      </c>
      <c r="L1330" t="s">
        <v>238</v>
      </c>
      <c r="M1330">
        <v>48640</v>
      </c>
      <c r="N1330" t="s">
        <v>105</v>
      </c>
      <c r="O1330" t="s">
        <v>1931</v>
      </c>
      <c r="P1330" t="s">
        <v>32</v>
      </c>
      <c r="Q1330" t="s">
        <v>36</v>
      </c>
      <c r="R1330" t="s">
        <v>1932</v>
      </c>
      <c r="S1330">
        <v>563.93999999999994</v>
      </c>
      <c r="T1330">
        <v>3</v>
      </c>
      <c r="U1330">
        <v>0</v>
      </c>
      <c r="V1330">
        <v>112.78800000000001</v>
      </c>
    </row>
    <row r="1331" spans="1:22" x14ac:dyDescent="0.3">
      <c r="A1331">
        <v>1330</v>
      </c>
      <c r="B1331" t="s">
        <v>3672</v>
      </c>
      <c r="C1331">
        <v>2013</v>
      </c>
      <c r="D1331" s="21">
        <v>41418</v>
      </c>
      <c r="E1331" s="21">
        <v>41422</v>
      </c>
      <c r="F1331" t="s">
        <v>50</v>
      </c>
      <c r="G1331" t="s">
        <v>3673</v>
      </c>
      <c r="H1331" t="s">
        <v>3674</v>
      </c>
      <c r="I1331" t="s">
        <v>26</v>
      </c>
      <c r="J1331" t="s">
        <v>27</v>
      </c>
      <c r="K1331" t="s">
        <v>127</v>
      </c>
      <c r="L1331" t="s">
        <v>43</v>
      </c>
      <c r="M1331">
        <v>94109</v>
      </c>
      <c r="N1331" t="s">
        <v>44</v>
      </c>
      <c r="O1331" t="s">
        <v>3469</v>
      </c>
      <c r="P1331" t="s">
        <v>32</v>
      </c>
      <c r="Q1331" t="s">
        <v>65</v>
      </c>
      <c r="R1331" t="s">
        <v>3470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">
      <c r="A1332">
        <v>5164</v>
      </c>
      <c r="B1332" t="s">
        <v>8039</v>
      </c>
      <c r="C1332">
        <v>2012</v>
      </c>
      <c r="D1332" s="21">
        <v>41096</v>
      </c>
      <c r="E1332" s="21">
        <v>41101</v>
      </c>
      <c r="F1332" t="s">
        <v>50</v>
      </c>
      <c r="G1332" t="s">
        <v>6461</v>
      </c>
      <c r="H1332" t="s">
        <v>6462</v>
      </c>
      <c r="I1332" t="s">
        <v>26</v>
      </c>
      <c r="J1332" t="s">
        <v>27</v>
      </c>
      <c r="K1332" t="s">
        <v>602</v>
      </c>
      <c r="L1332" t="s">
        <v>43</v>
      </c>
      <c r="M1332">
        <v>91104</v>
      </c>
      <c r="N1332" t="s">
        <v>44</v>
      </c>
      <c r="O1332" t="s">
        <v>281</v>
      </c>
      <c r="P1332" t="s">
        <v>32</v>
      </c>
      <c r="Q1332" t="s">
        <v>36</v>
      </c>
      <c r="R1332" t="s">
        <v>282</v>
      </c>
      <c r="S1332">
        <v>170.35200000000003</v>
      </c>
      <c r="T1332">
        <v>3</v>
      </c>
      <c r="U1332">
        <v>0.2</v>
      </c>
      <c r="V1332">
        <v>-17.035200000000003</v>
      </c>
    </row>
    <row r="1333" spans="1:22" x14ac:dyDescent="0.3">
      <c r="A1333">
        <v>5163</v>
      </c>
      <c r="B1333" t="s">
        <v>8038</v>
      </c>
      <c r="C1333">
        <v>2013</v>
      </c>
      <c r="D1333" s="21">
        <v>41597</v>
      </c>
      <c r="E1333" s="21">
        <v>41602</v>
      </c>
      <c r="F1333" t="s">
        <v>23</v>
      </c>
      <c r="G1333" t="s">
        <v>1887</v>
      </c>
      <c r="H1333" t="s">
        <v>1888</v>
      </c>
      <c r="I1333" t="s">
        <v>26</v>
      </c>
      <c r="J1333" t="s">
        <v>27</v>
      </c>
      <c r="K1333" t="s">
        <v>1113</v>
      </c>
      <c r="L1333" t="s">
        <v>238</v>
      </c>
      <c r="M1333">
        <v>48180</v>
      </c>
      <c r="N1333" t="s">
        <v>105</v>
      </c>
      <c r="O1333" t="s">
        <v>384</v>
      </c>
      <c r="P1333" t="s">
        <v>32</v>
      </c>
      <c r="Q1333" t="s">
        <v>36</v>
      </c>
      <c r="R1333" t="s">
        <v>385</v>
      </c>
      <c r="S1333">
        <v>301.95999999999998</v>
      </c>
      <c r="T1333">
        <v>2</v>
      </c>
      <c r="U1333">
        <v>0</v>
      </c>
      <c r="V1333">
        <v>33.215599999999995</v>
      </c>
    </row>
    <row r="1334" spans="1:22" x14ac:dyDescent="0.3">
      <c r="A1334">
        <v>5162</v>
      </c>
      <c r="B1334" t="s">
        <v>8037</v>
      </c>
      <c r="C1334">
        <v>2011</v>
      </c>
      <c r="D1334" s="21">
        <v>40754</v>
      </c>
      <c r="E1334" s="21">
        <v>40760</v>
      </c>
      <c r="F1334" t="s">
        <v>50</v>
      </c>
      <c r="G1334" t="s">
        <v>7625</v>
      </c>
      <c r="H1334" t="s">
        <v>7626</v>
      </c>
      <c r="I1334" t="s">
        <v>41</v>
      </c>
      <c r="J1334" t="s">
        <v>27</v>
      </c>
      <c r="K1334" t="s">
        <v>95</v>
      </c>
      <c r="L1334" t="s">
        <v>96</v>
      </c>
      <c r="M1334">
        <v>98103</v>
      </c>
      <c r="N1334" t="s">
        <v>44</v>
      </c>
      <c r="O1334" t="s">
        <v>6559</v>
      </c>
      <c r="P1334" t="s">
        <v>32</v>
      </c>
      <c r="Q1334" t="s">
        <v>33</v>
      </c>
      <c r="R1334" t="s">
        <v>6560</v>
      </c>
      <c r="S1334">
        <v>1367.84</v>
      </c>
      <c r="T1334">
        <v>8</v>
      </c>
      <c r="U1334">
        <v>0</v>
      </c>
      <c r="V1334">
        <v>259.88959999999997</v>
      </c>
    </row>
    <row r="1335" spans="1:22" x14ac:dyDescent="0.3">
      <c r="A1335">
        <v>5159</v>
      </c>
      <c r="B1335" t="s">
        <v>8035</v>
      </c>
      <c r="C1335">
        <v>2014</v>
      </c>
      <c r="D1335" s="21">
        <v>41821</v>
      </c>
      <c r="E1335" s="21">
        <v>41825</v>
      </c>
      <c r="F1335" t="s">
        <v>23</v>
      </c>
      <c r="G1335" t="s">
        <v>6370</v>
      </c>
      <c r="H1335" t="s">
        <v>6371</v>
      </c>
      <c r="I1335" t="s">
        <v>102</v>
      </c>
      <c r="J1335" t="s">
        <v>27</v>
      </c>
      <c r="K1335" t="s">
        <v>303</v>
      </c>
      <c r="L1335" t="s">
        <v>211</v>
      </c>
      <c r="M1335">
        <v>60653</v>
      </c>
      <c r="N1335" t="s">
        <v>105</v>
      </c>
      <c r="O1335" t="s">
        <v>412</v>
      </c>
      <c r="P1335" t="s">
        <v>32</v>
      </c>
      <c r="Q1335" t="s">
        <v>65</v>
      </c>
      <c r="R1335" t="s">
        <v>413</v>
      </c>
      <c r="S1335">
        <v>14.224000000000002</v>
      </c>
      <c r="T1335">
        <v>2</v>
      </c>
      <c r="U1335">
        <v>0.6</v>
      </c>
      <c r="V1335">
        <v>-10.312400000000004</v>
      </c>
    </row>
    <row r="1336" spans="1:22" x14ac:dyDescent="0.3">
      <c r="A1336">
        <v>5158</v>
      </c>
      <c r="B1336" t="s">
        <v>8035</v>
      </c>
      <c r="C1336">
        <v>2014</v>
      </c>
      <c r="D1336" s="21">
        <v>41821</v>
      </c>
      <c r="E1336" s="21">
        <v>41825</v>
      </c>
      <c r="F1336" t="s">
        <v>23</v>
      </c>
      <c r="G1336" t="s">
        <v>6370</v>
      </c>
      <c r="H1336" t="s">
        <v>6371</v>
      </c>
      <c r="I1336" t="s">
        <v>102</v>
      </c>
      <c r="J1336" t="s">
        <v>27</v>
      </c>
      <c r="K1336" t="s">
        <v>303</v>
      </c>
      <c r="L1336" t="s">
        <v>211</v>
      </c>
      <c r="M1336">
        <v>60653</v>
      </c>
      <c r="N1336" t="s">
        <v>105</v>
      </c>
      <c r="O1336" t="s">
        <v>7267</v>
      </c>
      <c r="P1336" t="s">
        <v>32</v>
      </c>
      <c r="Q1336" t="s">
        <v>36</v>
      </c>
      <c r="R1336" t="s">
        <v>7268</v>
      </c>
      <c r="S1336">
        <v>569.05799999999999</v>
      </c>
      <c r="T1336">
        <v>3</v>
      </c>
      <c r="U1336">
        <v>0.3</v>
      </c>
      <c r="V1336">
        <v>-178.84680000000006</v>
      </c>
    </row>
    <row r="1337" spans="1:22" x14ac:dyDescent="0.3">
      <c r="A1337">
        <v>5156</v>
      </c>
      <c r="B1337" t="s">
        <v>8033</v>
      </c>
      <c r="C1337">
        <v>2012</v>
      </c>
      <c r="D1337" s="21">
        <v>41128</v>
      </c>
      <c r="E1337" s="21">
        <v>41129</v>
      </c>
      <c r="F1337" t="s">
        <v>188</v>
      </c>
      <c r="G1337" t="s">
        <v>5351</v>
      </c>
      <c r="H1337" t="s">
        <v>5352</v>
      </c>
      <c r="I1337" t="s">
        <v>26</v>
      </c>
      <c r="J1337" t="s">
        <v>27</v>
      </c>
      <c r="K1337" t="s">
        <v>8034</v>
      </c>
      <c r="L1337" t="s">
        <v>596</v>
      </c>
      <c r="M1337">
        <v>63122</v>
      </c>
      <c r="N1337" t="s">
        <v>105</v>
      </c>
      <c r="O1337" t="s">
        <v>6144</v>
      </c>
      <c r="P1337" t="s">
        <v>32</v>
      </c>
      <c r="Q1337" t="s">
        <v>65</v>
      </c>
      <c r="R1337" t="s">
        <v>6145</v>
      </c>
      <c r="S1337">
        <v>212.94</v>
      </c>
      <c r="T1337">
        <v>3</v>
      </c>
      <c r="U1337">
        <v>0</v>
      </c>
      <c r="V1337">
        <v>34.070399999999999</v>
      </c>
    </row>
    <row r="1338" spans="1:22" x14ac:dyDescent="0.3">
      <c r="A1338">
        <v>1337</v>
      </c>
      <c r="B1338" t="s">
        <v>3690</v>
      </c>
      <c r="C1338">
        <v>2014</v>
      </c>
      <c r="D1338" s="21">
        <v>41732</v>
      </c>
      <c r="E1338" s="21">
        <v>41737</v>
      </c>
      <c r="F1338" t="s">
        <v>50</v>
      </c>
      <c r="G1338" t="s">
        <v>3691</v>
      </c>
      <c r="H1338" t="s">
        <v>3692</v>
      </c>
      <c r="I1338" t="s">
        <v>26</v>
      </c>
      <c r="J1338" t="s">
        <v>27</v>
      </c>
      <c r="K1338" t="s">
        <v>42</v>
      </c>
      <c r="L1338" t="s">
        <v>43</v>
      </c>
      <c r="M1338">
        <v>90008</v>
      </c>
      <c r="N1338" t="s">
        <v>44</v>
      </c>
      <c r="O1338" t="s">
        <v>3505</v>
      </c>
      <c r="P1338" t="s">
        <v>32</v>
      </c>
      <c r="Q1338" t="s">
        <v>65</v>
      </c>
      <c r="R1338" t="s">
        <v>3506</v>
      </c>
      <c r="S1338">
        <v>25.11</v>
      </c>
      <c r="T1338">
        <v>3</v>
      </c>
      <c r="U1338">
        <v>0</v>
      </c>
      <c r="V1338">
        <v>6.5285999999999991</v>
      </c>
    </row>
    <row r="1339" spans="1:22" x14ac:dyDescent="0.3">
      <c r="A1339">
        <v>1338</v>
      </c>
      <c r="B1339" t="s">
        <v>3693</v>
      </c>
      <c r="C1339">
        <v>2014</v>
      </c>
      <c r="D1339" s="21">
        <v>41730</v>
      </c>
      <c r="E1339" s="21">
        <v>41732</v>
      </c>
      <c r="F1339" t="s">
        <v>23</v>
      </c>
      <c r="G1339" t="s">
        <v>3694</v>
      </c>
      <c r="H1339" t="s">
        <v>3695</v>
      </c>
      <c r="I1339" t="s">
        <v>26</v>
      </c>
      <c r="J1339" t="s">
        <v>27</v>
      </c>
      <c r="K1339" t="s">
        <v>266</v>
      </c>
      <c r="L1339" t="s">
        <v>267</v>
      </c>
      <c r="M1339">
        <v>10011</v>
      </c>
      <c r="N1339" t="s">
        <v>148</v>
      </c>
      <c r="O1339" t="s">
        <v>3696</v>
      </c>
      <c r="P1339" t="s">
        <v>32</v>
      </c>
      <c r="Q1339" t="s">
        <v>65</v>
      </c>
      <c r="R1339" t="s">
        <v>3697</v>
      </c>
      <c r="S1339">
        <v>29.78</v>
      </c>
      <c r="T1339">
        <v>2</v>
      </c>
      <c r="U1339">
        <v>0</v>
      </c>
      <c r="V1339">
        <v>8.0406000000000013</v>
      </c>
    </row>
    <row r="1340" spans="1:22" x14ac:dyDescent="0.3">
      <c r="A1340">
        <v>5149</v>
      </c>
      <c r="B1340" t="s">
        <v>8026</v>
      </c>
      <c r="C1340">
        <v>2014</v>
      </c>
      <c r="D1340" s="21">
        <v>41998</v>
      </c>
      <c r="E1340" s="21">
        <v>42005</v>
      </c>
      <c r="F1340" t="s">
        <v>50</v>
      </c>
      <c r="G1340" t="s">
        <v>2599</v>
      </c>
      <c r="H1340" t="s">
        <v>2600</v>
      </c>
      <c r="I1340" t="s">
        <v>102</v>
      </c>
      <c r="J1340" t="s">
        <v>27</v>
      </c>
      <c r="K1340" t="s">
        <v>8027</v>
      </c>
      <c r="L1340" t="s">
        <v>310</v>
      </c>
      <c r="M1340">
        <v>85224</v>
      </c>
      <c r="N1340" t="s">
        <v>44</v>
      </c>
      <c r="O1340" t="s">
        <v>2555</v>
      </c>
      <c r="P1340" t="s">
        <v>32</v>
      </c>
      <c r="Q1340" t="s">
        <v>36</v>
      </c>
      <c r="R1340" t="s">
        <v>2556</v>
      </c>
      <c r="S1340">
        <v>842.37600000000009</v>
      </c>
      <c r="T1340">
        <v>3</v>
      </c>
      <c r="U1340">
        <v>0.2</v>
      </c>
      <c r="V1340">
        <v>105.29699999999988</v>
      </c>
    </row>
    <row r="1341" spans="1:22" x14ac:dyDescent="0.3">
      <c r="A1341">
        <v>5148</v>
      </c>
      <c r="B1341" t="s">
        <v>8026</v>
      </c>
      <c r="C1341">
        <v>2014</v>
      </c>
      <c r="D1341" s="21">
        <v>41998</v>
      </c>
      <c r="E1341" s="21">
        <v>42005</v>
      </c>
      <c r="F1341" t="s">
        <v>50</v>
      </c>
      <c r="G1341" t="s">
        <v>2599</v>
      </c>
      <c r="H1341" t="s">
        <v>2600</v>
      </c>
      <c r="I1341" t="s">
        <v>102</v>
      </c>
      <c r="J1341" t="s">
        <v>27</v>
      </c>
      <c r="K1341" t="s">
        <v>8027</v>
      </c>
      <c r="L1341" t="s">
        <v>310</v>
      </c>
      <c r="M1341">
        <v>85224</v>
      </c>
      <c r="N1341" t="s">
        <v>44</v>
      </c>
      <c r="O1341" t="s">
        <v>6826</v>
      </c>
      <c r="P1341" t="s">
        <v>32</v>
      </c>
      <c r="Q1341" t="s">
        <v>65</v>
      </c>
      <c r="R1341" t="s">
        <v>6827</v>
      </c>
      <c r="S1341">
        <v>8.5440000000000005</v>
      </c>
      <c r="T1341">
        <v>4</v>
      </c>
      <c r="U1341">
        <v>0.2</v>
      </c>
      <c r="V1341">
        <v>1.9223999999999997</v>
      </c>
    </row>
    <row r="1342" spans="1:22" x14ac:dyDescent="0.3">
      <c r="A1342">
        <v>5145</v>
      </c>
      <c r="B1342" t="s">
        <v>8025</v>
      </c>
      <c r="C1342">
        <v>2014</v>
      </c>
      <c r="D1342" s="21">
        <v>41673</v>
      </c>
      <c r="E1342" s="21">
        <v>41678</v>
      </c>
      <c r="F1342" t="s">
        <v>50</v>
      </c>
      <c r="G1342" t="s">
        <v>2114</v>
      </c>
      <c r="H1342" t="s">
        <v>2115</v>
      </c>
      <c r="I1342" t="s">
        <v>26</v>
      </c>
      <c r="J1342" t="s">
        <v>27</v>
      </c>
      <c r="K1342" t="s">
        <v>42</v>
      </c>
      <c r="L1342" t="s">
        <v>43</v>
      </c>
      <c r="M1342">
        <v>90045</v>
      </c>
      <c r="N1342" t="s">
        <v>44</v>
      </c>
      <c r="O1342" t="s">
        <v>1875</v>
      </c>
      <c r="P1342" t="s">
        <v>32</v>
      </c>
      <c r="Q1342" t="s">
        <v>65</v>
      </c>
      <c r="R1342" t="s">
        <v>1876</v>
      </c>
      <c r="S1342">
        <v>86.26</v>
      </c>
      <c r="T1342">
        <v>2</v>
      </c>
      <c r="U1342">
        <v>0</v>
      </c>
      <c r="V1342">
        <v>29.328400000000002</v>
      </c>
    </row>
    <row r="1343" spans="1:22" x14ac:dyDescent="0.3">
      <c r="A1343">
        <v>5142</v>
      </c>
      <c r="B1343" t="s">
        <v>8024</v>
      </c>
      <c r="C1343">
        <v>2013</v>
      </c>
      <c r="D1343" s="21">
        <v>41366</v>
      </c>
      <c r="E1343" s="21">
        <v>41370</v>
      </c>
      <c r="F1343" t="s">
        <v>50</v>
      </c>
      <c r="G1343" t="s">
        <v>1918</v>
      </c>
      <c r="H1343" t="s">
        <v>1919</v>
      </c>
      <c r="I1343" t="s">
        <v>26</v>
      </c>
      <c r="J1343" t="s">
        <v>27</v>
      </c>
      <c r="K1343" t="s">
        <v>266</v>
      </c>
      <c r="L1343" t="s">
        <v>267</v>
      </c>
      <c r="M1343">
        <v>10009</v>
      </c>
      <c r="N1343" t="s">
        <v>148</v>
      </c>
      <c r="O1343" t="s">
        <v>35</v>
      </c>
      <c r="P1343" t="s">
        <v>32</v>
      </c>
      <c r="Q1343" t="s">
        <v>36</v>
      </c>
      <c r="R1343" t="s">
        <v>37</v>
      </c>
      <c r="S1343">
        <v>1317.492</v>
      </c>
      <c r="T1343">
        <v>6</v>
      </c>
      <c r="U1343">
        <v>0.1</v>
      </c>
      <c r="V1343">
        <v>292.77599999999995</v>
      </c>
    </row>
    <row r="1344" spans="1:22" x14ac:dyDescent="0.3">
      <c r="A1344">
        <v>5138</v>
      </c>
      <c r="B1344" t="s">
        <v>8021</v>
      </c>
      <c r="C1344">
        <v>2013</v>
      </c>
      <c r="D1344" s="21">
        <v>41592</v>
      </c>
      <c r="E1344" s="21">
        <v>41596</v>
      </c>
      <c r="F1344" t="s">
        <v>50</v>
      </c>
      <c r="G1344" t="s">
        <v>7625</v>
      </c>
      <c r="H1344" t="s">
        <v>7626</v>
      </c>
      <c r="I1344" t="s">
        <v>41</v>
      </c>
      <c r="J1344" t="s">
        <v>27</v>
      </c>
      <c r="K1344" t="s">
        <v>4847</v>
      </c>
      <c r="L1344" t="s">
        <v>649</v>
      </c>
      <c r="M1344">
        <v>73120</v>
      </c>
      <c r="N1344" t="s">
        <v>105</v>
      </c>
      <c r="O1344" t="s">
        <v>2181</v>
      </c>
      <c r="P1344" t="s">
        <v>32</v>
      </c>
      <c r="Q1344" t="s">
        <v>65</v>
      </c>
      <c r="R1344" t="s">
        <v>2182</v>
      </c>
      <c r="S1344">
        <v>30.36</v>
      </c>
      <c r="T1344">
        <v>4</v>
      </c>
      <c r="U1344">
        <v>0</v>
      </c>
      <c r="V1344">
        <v>13.0548</v>
      </c>
    </row>
    <row r="1345" spans="1:22" x14ac:dyDescent="0.3">
      <c r="A1345">
        <v>5132</v>
      </c>
      <c r="B1345" t="s">
        <v>8016</v>
      </c>
      <c r="C1345">
        <v>2014</v>
      </c>
      <c r="D1345" s="21">
        <v>42003</v>
      </c>
      <c r="E1345" s="21">
        <v>42010</v>
      </c>
      <c r="F1345" t="s">
        <v>50</v>
      </c>
      <c r="G1345" t="s">
        <v>1131</v>
      </c>
      <c r="H1345" t="s">
        <v>1132</v>
      </c>
      <c r="I1345" t="s">
        <v>41</v>
      </c>
      <c r="J1345" t="s">
        <v>27</v>
      </c>
      <c r="K1345" t="s">
        <v>1883</v>
      </c>
      <c r="L1345" t="s">
        <v>43</v>
      </c>
      <c r="M1345">
        <v>92804</v>
      </c>
      <c r="N1345" t="s">
        <v>44</v>
      </c>
      <c r="O1345" t="s">
        <v>5363</v>
      </c>
      <c r="P1345" t="s">
        <v>32</v>
      </c>
      <c r="Q1345" t="s">
        <v>65</v>
      </c>
      <c r="R1345" t="s">
        <v>5364</v>
      </c>
      <c r="S1345">
        <v>101.12</v>
      </c>
      <c r="T1345">
        <v>8</v>
      </c>
      <c r="U1345">
        <v>0</v>
      </c>
      <c r="V1345">
        <v>37.414400000000001</v>
      </c>
    </row>
    <row r="1346" spans="1:22" x14ac:dyDescent="0.3">
      <c r="A1346">
        <v>5125</v>
      </c>
      <c r="B1346" t="s">
        <v>8015</v>
      </c>
      <c r="C1346">
        <v>2011</v>
      </c>
      <c r="D1346" s="21">
        <v>40800</v>
      </c>
      <c r="E1346" s="21">
        <v>40800</v>
      </c>
      <c r="F1346" t="s">
        <v>1290</v>
      </c>
      <c r="G1346" t="s">
        <v>5996</v>
      </c>
      <c r="H1346" t="s">
        <v>5997</v>
      </c>
      <c r="I1346" t="s">
        <v>26</v>
      </c>
      <c r="J1346" t="s">
        <v>27</v>
      </c>
      <c r="K1346" t="s">
        <v>266</v>
      </c>
      <c r="L1346" t="s">
        <v>267</v>
      </c>
      <c r="M1346">
        <v>10009</v>
      </c>
      <c r="N1346" t="s">
        <v>148</v>
      </c>
      <c r="O1346" t="s">
        <v>3822</v>
      </c>
      <c r="P1346" t="s">
        <v>32</v>
      </c>
      <c r="Q1346" t="s">
        <v>56</v>
      </c>
      <c r="R1346" t="s">
        <v>3274</v>
      </c>
      <c r="S1346">
        <v>464.29200000000003</v>
      </c>
      <c r="T1346">
        <v>9</v>
      </c>
      <c r="U1346">
        <v>0.4</v>
      </c>
      <c r="V1346">
        <v>-108.33479999999997</v>
      </c>
    </row>
    <row r="1347" spans="1:22" x14ac:dyDescent="0.3">
      <c r="A1347">
        <v>5113</v>
      </c>
      <c r="B1347" t="s">
        <v>8002</v>
      </c>
      <c r="C1347">
        <v>2012</v>
      </c>
      <c r="D1347" s="21">
        <v>41226</v>
      </c>
      <c r="E1347" s="21">
        <v>41226</v>
      </c>
      <c r="F1347" t="s">
        <v>1290</v>
      </c>
      <c r="G1347" t="s">
        <v>3832</v>
      </c>
      <c r="H1347" t="s">
        <v>3833</v>
      </c>
      <c r="I1347" t="s">
        <v>26</v>
      </c>
      <c r="J1347" t="s">
        <v>27</v>
      </c>
      <c r="K1347" t="s">
        <v>303</v>
      </c>
      <c r="L1347" t="s">
        <v>211</v>
      </c>
      <c r="M1347">
        <v>60610</v>
      </c>
      <c r="N1347" t="s">
        <v>105</v>
      </c>
      <c r="O1347" t="s">
        <v>8003</v>
      </c>
      <c r="P1347" t="s">
        <v>32</v>
      </c>
      <c r="Q1347" t="s">
        <v>65</v>
      </c>
      <c r="R1347" t="s">
        <v>8004</v>
      </c>
      <c r="S1347">
        <v>17.496000000000002</v>
      </c>
      <c r="T1347">
        <v>9</v>
      </c>
      <c r="U1347">
        <v>0.6</v>
      </c>
      <c r="V1347">
        <v>-7.4357999999999969</v>
      </c>
    </row>
    <row r="1348" spans="1:22" x14ac:dyDescent="0.3">
      <c r="A1348">
        <v>5106</v>
      </c>
      <c r="B1348" t="s">
        <v>7998</v>
      </c>
      <c r="C1348">
        <v>2011</v>
      </c>
      <c r="D1348" s="21">
        <v>40891</v>
      </c>
      <c r="E1348" s="21">
        <v>40897</v>
      </c>
      <c r="F1348" t="s">
        <v>50</v>
      </c>
      <c r="G1348" t="s">
        <v>2460</v>
      </c>
      <c r="H1348" t="s">
        <v>2461</v>
      </c>
      <c r="I1348" t="s">
        <v>26</v>
      </c>
      <c r="J1348" t="s">
        <v>27</v>
      </c>
      <c r="K1348" t="s">
        <v>3642</v>
      </c>
      <c r="L1348" t="s">
        <v>54</v>
      </c>
      <c r="M1348">
        <v>32725</v>
      </c>
      <c r="N1348" t="s">
        <v>30</v>
      </c>
      <c r="O1348" t="s">
        <v>5494</v>
      </c>
      <c r="P1348" t="s">
        <v>32</v>
      </c>
      <c r="Q1348" t="s">
        <v>36</v>
      </c>
      <c r="R1348" t="s">
        <v>5495</v>
      </c>
      <c r="S1348">
        <v>186.304</v>
      </c>
      <c r="T1348">
        <v>4</v>
      </c>
      <c r="U1348">
        <v>0.2</v>
      </c>
      <c r="V1348">
        <v>13.972799999999999</v>
      </c>
    </row>
    <row r="1349" spans="1:22" x14ac:dyDescent="0.3">
      <c r="A1349">
        <v>5097</v>
      </c>
      <c r="B1349" t="s">
        <v>7994</v>
      </c>
      <c r="C1349">
        <v>2011</v>
      </c>
      <c r="D1349" s="21">
        <v>40883</v>
      </c>
      <c r="E1349" s="21">
        <v>40887</v>
      </c>
      <c r="F1349" t="s">
        <v>50</v>
      </c>
      <c r="G1349" t="s">
        <v>2648</v>
      </c>
      <c r="H1349" t="s">
        <v>2649</v>
      </c>
      <c r="I1349" t="s">
        <v>26</v>
      </c>
      <c r="J1349" t="s">
        <v>27</v>
      </c>
      <c r="K1349" t="s">
        <v>303</v>
      </c>
      <c r="L1349" t="s">
        <v>211</v>
      </c>
      <c r="M1349">
        <v>60610</v>
      </c>
      <c r="N1349" t="s">
        <v>105</v>
      </c>
      <c r="O1349" t="s">
        <v>4412</v>
      </c>
      <c r="P1349" t="s">
        <v>32</v>
      </c>
      <c r="Q1349" t="s">
        <v>65</v>
      </c>
      <c r="R1349" t="s">
        <v>4413</v>
      </c>
      <c r="S1349">
        <v>10.776000000000002</v>
      </c>
      <c r="T1349">
        <v>3</v>
      </c>
      <c r="U1349">
        <v>0.6</v>
      </c>
      <c r="V1349">
        <v>-4.8491999999999997</v>
      </c>
    </row>
    <row r="1350" spans="1:22" x14ac:dyDescent="0.3">
      <c r="A1350">
        <v>5095</v>
      </c>
      <c r="B1350" t="s">
        <v>7994</v>
      </c>
      <c r="C1350">
        <v>2011</v>
      </c>
      <c r="D1350" s="21">
        <v>40883</v>
      </c>
      <c r="E1350" s="21">
        <v>40887</v>
      </c>
      <c r="F1350" t="s">
        <v>50</v>
      </c>
      <c r="G1350" t="s">
        <v>2648</v>
      </c>
      <c r="H1350" t="s">
        <v>2649</v>
      </c>
      <c r="I1350" t="s">
        <v>26</v>
      </c>
      <c r="J1350" t="s">
        <v>27</v>
      </c>
      <c r="K1350" t="s">
        <v>303</v>
      </c>
      <c r="L1350" t="s">
        <v>211</v>
      </c>
      <c r="M1350">
        <v>60610</v>
      </c>
      <c r="N1350" t="s">
        <v>105</v>
      </c>
      <c r="O1350" t="s">
        <v>3273</v>
      </c>
      <c r="P1350" t="s">
        <v>32</v>
      </c>
      <c r="Q1350" t="s">
        <v>56</v>
      </c>
      <c r="R1350" t="s">
        <v>3274</v>
      </c>
      <c r="S1350">
        <v>214.95000000000002</v>
      </c>
      <c r="T1350">
        <v>5</v>
      </c>
      <c r="U1350">
        <v>0.5</v>
      </c>
      <c r="V1350">
        <v>-120.37200000000003</v>
      </c>
    </row>
    <row r="1351" spans="1:22" x14ac:dyDescent="0.3">
      <c r="A1351">
        <v>5080</v>
      </c>
      <c r="B1351" t="s">
        <v>7980</v>
      </c>
      <c r="C1351">
        <v>2014</v>
      </c>
      <c r="D1351" s="21">
        <v>41969</v>
      </c>
      <c r="E1351" s="21">
        <v>41973</v>
      </c>
      <c r="F1351" t="s">
        <v>50</v>
      </c>
      <c r="G1351" t="s">
        <v>1842</v>
      </c>
      <c r="H1351" t="s">
        <v>1843</v>
      </c>
      <c r="I1351" t="s">
        <v>26</v>
      </c>
      <c r="J1351" t="s">
        <v>27</v>
      </c>
      <c r="K1351" t="s">
        <v>127</v>
      </c>
      <c r="L1351" t="s">
        <v>43</v>
      </c>
      <c r="M1351">
        <v>94122</v>
      </c>
      <c r="N1351" t="s">
        <v>44</v>
      </c>
      <c r="O1351" t="s">
        <v>5019</v>
      </c>
      <c r="P1351" t="s">
        <v>32</v>
      </c>
      <c r="Q1351" t="s">
        <v>33</v>
      </c>
      <c r="R1351" t="s">
        <v>5537</v>
      </c>
      <c r="S1351">
        <v>359.49899999999997</v>
      </c>
      <c r="T1351">
        <v>3</v>
      </c>
      <c r="U1351">
        <v>0.15</v>
      </c>
      <c r="V1351">
        <v>-29.605799999999981</v>
      </c>
    </row>
    <row r="1352" spans="1:22" x14ac:dyDescent="0.3">
      <c r="A1352">
        <v>1351</v>
      </c>
      <c r="B1352" t="s">
        <v>3722</v>
      </c>
      <c r="C1352">
        <v>2011</v>
      </c>
      <c r="D1352" s="21">
        <v>40819</v>
      </c>
      <c r="E1352" s="21">
        <v>40824</v>
      </c>
      <c r="F1352" t="s">
        <v>23</v>
      </c>
      <c r="G1352" t="s">
        <v>3723</v>
      </c>
      <c r="H1352" t="s">
        <v>3724</v>
      </c>
      <c r="I1352" t="s">
        <v>26</v>
      </c>
      <c r="J1352" t="s">
        <v>27</v>
      </c>
      <c r="K1352" t="s">
        <v>2380</v>
      </c>
      <c r="L1352" t="s">
        <v>211</v>
      </c>
      <c r="M1352">
        <v>60201</v>
      </c>
      <c r="N1352" t="s">
        <v>105</v>
      </c>
      <c r="O1352" t="s">
        <v>3186</v>
      </c>
      <c r="P1352" t="s">
        <v>32</v>
      </c>
      <c r="Q1352" t="s">
        <v>36</v>
      </c>
      <c r="R1352" t="s">
        <v>3187</v>
      </c>
      <c r="S1352">
        <v>258.279</v>
      </c>
      <c r="T1352">
        <v>3</v>
      </c>
      <c r="U1352">
        <v>0.3</v>
      </c>
      <c r="V1352">
        <v>-70.104300000000023</v>
      </c>
    </row>
    <row r="1353" spans="1:22" x14ac:dyDescent="0.3">
      <c r="A1353">
        <v>5078</v>
      </c>
      <c r="B1353" t="s">
        <v>7978</v>
      </c>
      <c r="C1353">
        <v>2011</v>
      </c>
      <c r="D1353" s="21">
        <v>40653</v>
      </c>
      <c r="E1353" s="21">
        <v>40655</v>
      </c>
      <c r="F1353" t="s">
        <v>23</v>
      </c>
      <c r="G1353" t="s">
        <v>2304</v>
      </c>
      <c r="H1353" t="s">
        <v>2305</v>
      </c>
      <c r="I1353" t="s">
        <v>26</v>
      </c>
      <c r="J1353" t="s">
        <v>27</v>
      </c>
      <c r="K1353" t="s">
        <v>184</v>
      </c>
      <c r="L1353" t="s">
        <v>104</v>
      </c>
      <c r="M1353">
        <v>77070</v>
      </c>
      <c r="N1353" t="s">
        <v>105</v>
      </c>
      <c r="O1353" t="s">
        <v>7524</v>
      </c>
      <c r="P1353" t="s">
        <v>32</v>
      </c>
      <c r="Q1353" t="s">
        <v>56</v>
      </c>
      <c r="R1353" t="s">
        <v>7525</v>
      </c>
      <c r="S1353">
        <v>401.59000000000003</v>
      </c>
      <c r="T1353">
        <v>2</v>
      </c>
      <c r="U1353">
        <v>0.3</v>
      </c>
      <c r="V1353">
        <v>-131.95100000000002</v>
      </c>
    </row>
    <row r="1354" spans="1:22" x14ac:dyDescent="0.3">
      <c r="A1354">
        <v>5076</v>
      </c>
      <c r="B1354" t="s">
        <v>7978</v>
      </c>
      <c r="C1354">
        <v>2011</v>
      </c>
      <c r="D1354" s="21">
        <v>40653</v>
      </c>
      <c r="E1354" s="21">
        <v>40655</v>
      </c>
      <c r="F1354" t="s">
        <v>23</v>
      </c>
      <c r="G1354" t="s">
        <v>2304</v>
      </c>
      <c r="H1354" t="s">
        <v>2305</v>
      </c>
      <c r="I1354" t="s">
        <v>26</v>
      </c>
      <c r="J1354" t="s">
        <v>27</v>
      </c>
      <c r="K1354" t="s">
        <v>184</v>
      </c>
      <c r="L1354" t="s">
        <v>104</v>
      </c>
      <c r="M1354">
        <v>77070</v>
      </c>
      <c r="N1354" t="s">
        <v>105</v>
      </c>
      <c r="O1354" t="s">
        <v>901</v>
      </c>
      <c r="P1354" t="s">
        <v>32</v>
      </c>
      <c r="Q1354" t="s">
        <v>56</v>
      </c>
      <c r="R1354" t="s">
        <v>902</v>
      </c>
      <c r="S1354">
        <v>744.09999999999991</v>
      </c>
      <c r="T1354">
        <v>5</v>
      </c>
      <c r="U1354">
        <v>0.3</v>
      </c>
      <c r="V1354">
        <v>-95.670000000000044</v>
      </c>
    </row>
    <row r="1355" spans="1:22" x14ac:dyDescent="0.3">
      <c r="A1355">
        <v>5072</v>
      </c>
      <c r="B1355" t="s">
        <v>7975</v>
      </c>
      <c r="C1355">
        <v>2011</v>
      </c>
      <c r="D1355" s="21">
        <v>40763</v>
      </c>
      <c r="E1355" s="21">
        <v>40767</v>
      </c>
      <c r="F1355" t="s">
        <v>50</v>
      </c>
      <c r="G1355" t="s">
        <v>182</v>
      </c>
      <c r="H1355" t="s">
        <v>183</v>
      </c>
      <c r="I1355" t="s">
        <v>102</v>
      </c>
      <c r="J1355" t="s">
        <v>27</v>
      </c>
      <c r="K1355" t="s">
        <v>2386</v>
      </c>
      <c r="L1355" t="s">
        <v>238</v>
      </c>
      <c r="M1355">
        <v>48183</v>
      </c>
      <c r="N1355" t="s">
        <v>105</v>
      </c>
      <c r="O1355" t="s">
        <v>4412</v>
      </c>
      <c r="P1355" t="s">
        <v>32</v>
      </c>
      <c r="Q1355" t="s">
        <v>65</v>
      </c>
      <c r="R1355" t="s">
        <v>4413</v>
      </c>
      <c r="S1355">
        <v>53.88</v>
      </c>
      <c r="T1355">
        <v>6</v>
      </c>
      <c r="U1355">
        <v>0</v>
      </c>
      <c r="V1355">
        <v>22.629600000000003</v>
      </c>
    </row>
    <row r="1356" spans="1:22" x14ac:dyDescent="0.3">
      <c r="A1356">
        <v>1355</v>
      </c>
      <c r="B1356" t="s">
        <v>3728</v>
      </c>
      <c r="C1356">
        <v>2014</v>
      </c>
      <c r="D1356" s="21">
        <v>41764</v>
      </c>
      <c r="E1356" s="21">
        <v>41769</v>
      </c>
      <c r="F1356" t="s">
        <v>50</v>
      </c>
      <c r="G1356" t="s">
        <v>2908</v>
      </c>
      <c r="H1356" t="s">
        <v>2909</v>
      </c>
      <c r="I1356" t="s">
        <v>41</v>
      </c>
      <c r="J1356" t="s">
        <v>27</v>
      </c>
      <c r="K1356" t="s">
        <v>127</v>
      </c>
      <c r="L1356" t="s">
        <v>43</v>
      </c>
      <c r="M1356">
        <v>94109</v>
      </c>
      <c r="N1356" t="s">
        <v>44</v>
      </c>
      <c r="O1356" t="s">
        <v>903</v>
      </c>
      <c r="P1356" t="s">
        <v>32</v>
      </c>
      <c r="Q1356" t="s">
        <v>56</v>
      </c>
      <c r="R1356" t="s">
        <v>904</v>
      </c>
      <c r="S1356">
        <v>300.904</v>
      </c>
      <c r="T1356">
        <v>1</v>
      </c>
      <c r="U1356">
        <v>0.2</v>
      </c>
      <c r="V1356">
        <v>11.283900000000017</v>
      </c>
    </row>
    <row r="1357" spans="1:22" x14ac:dyDescent="0.3">
      <c r="A1357">
        <v>5067</v>
      </c>
      <c r="B1357" t="s">
        <v>7973</v>
      </c>
      <c r="C1357">
        <v>2014</v>
      </c>
      <c r="D1357" s="21">
        <v>41974</v>
      </c>
      <c r="E1357" s="21">
        <v>41981</v>
      </c>
      <c r="F1357" t="s">
        <v>50</v>
      </c>
      <c r="G1357" t="s">
        <v>5523</v>
      </c>
      <c r="H1357" t="s">
        <v>5524</v>
      </c>
      <c r="I1357" t="s">
        <v>26</v>
      </c>
      <c r="J1357" t="s">
        <v>27</v>
      </c>
      <c r="K1357" t="s">
        <v>2221</v>
      </c>
      <c r="L1357" t="s">
        <v>88</v>
      </c>
      <c r="M1357">
        <v>27217</v>
      </c>
      <c r="N1357" t="s">
        <v>30</v>
      </c>
      <c r="O1357" t="s">
        <v>1601</v>
      </c>
      <c r="P1357" t="s">
        <v>32</v>
      </c>
      <c r="Q1357" t="s">
        <v>56</v>
      </c>
      <c r="R1357" t="s">
        <v>1602</v>
      </c>
      <c r="S1357">
        <v>1781.6819999999998</v>
      </c>
      <c r="T1357">
        <v>7</v>
      </c>
      <c r="U1357">
        <v>0.4</v>
      </c>
      <c r="V1357">
        <v>-653.28340000000003</v>
      </c>
    </row>
    <row r="1358" spans="1:22" x14ac:dyDescent="0.3">
      <c r="A1358">
        <v>5064</v>
      </c>
      <c r="B1358" t="s">
        <v>7971</v>
      </c>
      <c r="C1358">
        <v>2012</v>
      </c>
      <c r="D1358" s="21">
        <v>41037</v>
      </c>
      <c r="E1358" s="21">
        <v>41041</v>
      </c>
      <c r="F1358" t="s">
        <v>50</v>
      </c>
      <c r="G1358" t="s">
        <v>2903</v>
      </c>
      <c r="H1358" t="s">
        <v>2904</v>
      </c>
      <c r="I1358" t="s">
        <v>26</v>
      </c>
      <c r="J1358" t="s">
        <v>27</v>
      </c>
      <c r="K1358" t="s">
        <v>409</v>
      </c>
      <c r="L1358" t="s">
        <v>229</v>
      </c>
      <c r="M1358">
        <v>55407</v>
      </c>
      <c r="N1358" t="s">
        <v>105</v>
      </c>
      <c r="O1358" t="s">
        <v>1858</v>
      </c>
      <c r="P1358" t="s">
        <v>32</v>
      </c>
      <c r="Q1358" t="s">
        <v>65</v>
      </c>
      <c r="R1358" t="s">
        <v>1859</v>
      </c>
      <c r="S1358">
        <v>123.96000000000001</v>
      </c>
      <c r="T1358">
        <v>3</v>
      </c>
      <c r="U1358">
        <v>0</v>
      </c>
      <c r="V1358">
        <v>11.156400000000005</v>
      </c>
    </row>
    <row r="1359" spans="1:22" x14ac:dyDescent="0.3">
      <c r="A1359">
        <v>5056</v>
      </c>
      <c r="B1359" t="s">
        <v>7965</v>
      </c>
      <c r="C1359">
        <v>2012</v>
      </c>
      <c r="D1359" s="21">
        <v>40911</v>
      </c>
      <c r="E1359" s="21">
        <v>40916</v>
      </c>
      <c r="F1359" t="s">
        <v>23</v>
      </c>
      <c r="G1359" t="s">
        <v>7259</v>
      </c>
      <c r="H1359" t="s">
        <v>7260</v>
      </c>
      <c r="I1359" t="s">
        <v>26</v>
      </c>
      <c r="J1359" t="s">
        <v>27</v>
      </c>
      <c r="K1359" t="s">
        <v>815</v>
      </c>
      <c r="L1359" t="s">
        <v>104</v>
      </c>
      <c r="M1359">
        <v>75217</v>
      </c>
      <c r="N1359" t="s">
        <v>105</v>
      </c>
      <c r="O1359" t="s">
        <v>2281</v>
      </c>
      <c r="P1359" t="s">
        <v>32</v>
      </c>
      <c r="Q1359" t="s">
        <v>33</v>
      </c>
      <c r="R1359" t="s">
        <v>2282</v>
      </c>
      <c r="S1359">
        <v>1352.3975999999998</v>
      </c>
      <c r="T1359">
        <v>9</v>
      </c>
      <c r="U1359">
        <v>0.32</v>
      </c>
      <c r="V1359">
        <v>-437.5404000000002</v>
      </c>
    </row>
    <row r="1360" spans="1:22" x14ac:dyDescent="0.3">
      <c r="A1360">
        <v>1359</v>
      </c>
      <c r="B1360" t="s">
        <v>3735</v>
      </c>
      <c r="C1360">
        <v>2014</v>
      </c>
      <c r="D1360" s="21">
        <v>41756</v>
      </c>
      <c r="E1360" s="21">
        <v>41757</v>
      </c>
      <c r="F1360" t="s">
        <v>188</v>
      </c>
      <c r="G1360" t="s">
        <v>3736</v>
      </c>
      <c r="H1360" t="s">
        <v>3737</v>
      </c>
      <c r="I1360" t="s">
        <v>26</v>
      </c>
      <c r="J1360" t="s">
        <v>27</v>
      </c>
      <c r="K1360" t="s">
        <v>103</v>
      </c>
      <c r="L1360" t="s">
        <v>104</v>
      </c>
      <c r="M1360">
        <v>76106</v>
      </c>
      <c r="N1360" t="s">
        <v>105</v>
      </c>
      <c r="O1360" t="s">
        <v>2045</v>
      </c>
      <c r="P1360" t="s">
        <v>32</v>
      </c>
      <c r="Q1360" t="s">
        <v>65</v>
      </c>
      <c r="R1360" t="s">
        <v>2046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">
      <c r="A1361">
        <v>1360</v>
      </c>
      <c r="B1361" t="s">
        <v>3738</v>
      </c>
      <c r="C1361">
        <v>2011</v>
      </c>
      <c r="D1361" s="21">
        <v>40812</v>
      </c>
      <c r="E1361" s="21">
        <v>40817</v>
      </c>
      <c r="F1361" t="s">
        <v>23</v>
      </c>
      <c r="G1361" t="s">
        <v>3739</v>
      </c>
      <c r="H1361" t="s">
        <v>3740</v>
      </c>
      <c r="I1361" t="s">
        <v>26</v>
      </c>
      <c r="J1361" t="s">
        <v>27</v>
      </c>
      <c r="K1361" t="s">
        <v>42</v>
      </c>
      <c r="L1361" t="s">
        <v>43</v>
      </c>
      <c r="M1361">
        <v>90049</v>
      </c>
      <c r="N1361" t="s">
        <v>44</v>
      </c>
      <c r="O1361" t="s">
        <v>3741</v>
      </c>
      <c r="P1361" t="s">
        <v>32</v>
      </c>
      <c r="Q1361" t="s">
        <v>36</v>
      </c>
      <c r="R1361" t="s">
        <v>3742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">
      <c r="A1362">
        <v>5044</v>
      </c>
      <c r="B1362" t="s">
        <v>7960</v>
      </c>
      <c r="C1362">
        <v>2013</v>
      </c>
      <c r="D1362" s="21">
        <v>41589</v>
      </c>
      <c r="E1362" s="21">
        <v>41592</v>
      </c>
      <c r="F1362" t="s">
        <v>23</v>
      </c>
      <c r="G1362" t="s">
        <v>4042</v>
      </c>
      <c r="H1362" t="s">
        <v>4043</v>
      </c>
      <c r="I1362" t="s">
        <v>26</v>
      </c>
      <c r="J1362" t="s">
        <v>27</v>
      </c>
      <c r="K1362" t="s">
        <v>42</v>
      </c>
      <c r="L1362" t="s">
        <v>43</v>
      </c>
      <c r="M1362">
        <v>90036</v>
      </c>
      <c r="N1362" t="s">
        <v>44</v>
      </c>
      <c r="O1362" t="s">
        <v>2676</v>
      </c>
      <c r="P1362" t="s">
        <v>32</v>
      </c>
      <c r="Q1362" t="s">
        <v>65</v>
      </c>
      <c r="R1362" t="s">
        <v>2677</v>
      </c>
      <c r="S1362">
        <v>467.46</v>
      </c>
      <c r="T1362">
        <v>9</v>
      </c>
      <c r="U1362">
        <v>0</v>
      </c>
      <c r="V1362">
        <v>191.65860000000001</v>
      </c>
    </row>
    <row r="1363" spans="1:22" x14ac:dyDescent="0.3">
      <c r="A1363">
        <v>5039</v>
      </c>
      <c r="B1363" t="s">
        <v>7959</v>
      </c>
      <c r="C1363">
        <v>2012</v>
      </c>
      <c r="D1363" s="21">
        <v>41101</v>
      </c>
      <c r="E1363" s="21">
        <v>41102</v>
      </c>
      <c r="F1363" t="s">
        <v>188</v>
      </c>
      <c r="G1363" t="s">
        <v>4002</v>
      </c>
      <c r="H1363" t="s">
        <v>4003</v>
      </c>
      <c r="I1363" t="s">
        <v>41</v>
      </c>
      <c r="J1363" t="s">
        <v>27</v>
      </c>
      <c r="K1363" t="s">
        <v>521</v>
      </c>
      <c r="L1363" t="s">
        <v>245</v>
      </c>
      <c r="M1363">
        <v>19805</v>
      </c>
      <c r="N1363" t="s">
        <v>148</v>
      </c>
      <c r="O1363" t="s">
        <v>2803</v>
      </c>
      <c r="P1363" t="s">
        <v>32</v>
      </c>
      <c r="Q1363" t="s">
        <v>56</v>
      </c>
      <c r="R1363" t="s">
        <v>2804</v>
      </c>
      <c r="S1363">
        <v>199.83600000000001</v>
      </c>
      <c r="T1363">
        <v>4</v>
      </c>
      <c r="U1363">
        <v>0.3</v>
      </c>
      <c r="V1363">
        <v>-37.112400000000036</v>
      </c>
    </row>
    <row r="1364" spans="1:22" x14ac:dyDescent="0.3">
      <c r="A1364">
        <v>5036</v>
      </c>
      <c r="B1364" t="s">
        <v>7957</v>
      </c>
      <c r="C1364">
        <v>2011</v>
      </c>
      <c r="D1364" s="21">
        <v>40639</v>
      </c>
      <c r="E1364" s="21">
        <v>40645</v>
      </c>
      <c r="F1364" t="s">
        <v>50</v>
      </c>
      <c r="G1364" t="s">
        <v>5377</v>
      </c>
      <c r="H1364" t="s">
        <v>5378</v>
      </c>
      <c r="I1364" t="s">
        <v>41</v>
      </c>
      <c r="J1364" t="s">
        <v>27</v>
      </c>
      <c r="K1364" t="s">
        <v>95</v>
      </c>
      <c r="L1364" t="s">
        <v>96</v>
      </c>
      <c r="M1364">
        <v>98115</v>
      </c>
      <c r="N1364" t="s">
        <v>44</v>
      </c>
      <c r="O1364" t="s">
        <v>2186</v>
      </c>
      <c r="P1364" t="s">
        <v>32</v>
      </c>
      <c r="Q1364" t="s">
        <v>56</v>
      </c>
      <c r="R1364" t="s">
        <v>2187</v>
      </c>
      <c r="S1364">
        <v>653.54999999999995</v>
      </c>
      <c r="T1364">
        <v>3</v>
      </c>
      <c r="U1364">
        <v>0</v>
      </c>
      <c r="V1364">
        <v>111.10349999999994</v>
      </c>
    </row>
    <row r="1365" spans="1:22" x14ac:dyDescent="0.3">
      <c r="A1365">
        <v>5035</v>
      </c>
      <c r="B1365" t="s">
        <v>7956</v>
      </c>
      <c r="C1365">
        <v>2012</v>
      </c>
      <c r="D1365" s="21">
        <v>41130</v>
      </c>
      <c r="E1365" s="21">
        <v>41134</v>
      </c>
      <c r="F1365" t="s">
        <v>23</v>
      </c>
      <c r="G1365" t="s">
        <v>3044</v>
      </c>
      <c r="H1365" t="s">
        <v>3045</v>
      </c>
      <c r="I1365" t="s">
        <v>102</v>
      </c>
      <c r="J1365" t="s">
        <v>27</v>
      </c>
      <c r="K1365" t="s">
        <v>2548</v>
      </c>
      <c r="L1365" t="s">
        <v>114</v>
      </c>
      <c r="M1365">
        <v>53209</v>
      </c>
      <c r="N1365" t="s">
        <v>105</v>
      </c>
      <c r="O1365" t="s">
        <v>7464</v>
      </c>
      <c r="P1365" t="s">
        <v>32</v>
      </c>
      <c r="Q1365" t="s">
        <v>33</v>
      </c>
      <c r="R1365" t="s">
        <v>7465</v>
      </c>
      <c r="S1365">
        <v>687.4</v>
      </c>
      <c r="T1365">
        <v>5</v>
      </c>
      <c r="U1365">
        <v>0</v>
      </c>
      <c r="V1365">
        <v>48.117999999999981</v>
      </c>
    </row>
    <row r="1366" spans="1:22" x14ac:dyDescent="0.3">
      <c r="A1366">
        <v>5033</v>
      </c>
      <c r="B1366" t="s">
        <v>7955</v>
      </c>
      <c r="C1366">
        <v>2013</v>
      </c>
      <c r="D1366" s="21">
        <v>41635</v>
      </c>
      <c r="E1366" s="21">
        <v>41642</v>
      </c>
      <c r="F1366" t="s">
        <v>50</v>
      </c>
      <c r="G1366" t="s">
        <v>1532</v>
      </c>
      <c r="H1366" t="s">
        <v>1533</v>
      </c>
      <c r="I1366" t="s">
        <v>41</v>
      </c>
      <c r="J1366" t="s">
        <v>27</v>
      </c>
      <c r="K1366" t="s">
        <v>3936</v>
      </c>
      <c r="L1366" t="s">
        <v>788</v>
      </c>
      <c r="M1366">
        <v>8360</v>
      </c>
      <c r="N1366" t="s">
        <v>148</v>
      </c>
      <c r="O1366" t="s">
        <v>281</v>
      </c>
      <c r="P1366" t="s">
        <v>32</v>
      </c>
      <c r="Q1366" t="s">
        <v>36</v>
      </c>
      <c r="R1366" t="s">
        <v>282</v>
      </c>
      <c r="S1366">
        <v>212.94</v>
      </c>
      <c r="T1366">
        <v>3</v>
      </c>
      <c r="U1366">
        <v>0</v>
      </c>
      <c r="V1366">
        <v>25.552800000000005</v>
      </c>
    </row>
    <row r="1367" spans="1:22" x14ac:dyDescent="0.3">
      <c r="A1367">
        <v>5028</v>
      </c>
      <c r="B1367" t="s">
        <v>7950</v>
      </c>
      <c r="C1367">
        <v>2014</v>
      </c>
      <c r="D1367" s="21">
        <v>41850</v>
      </c>
      <c r="E1367" s="21">
        <v>41855</v>
      </c>
      <c r="F1367" t="s">
        <v>50</v>
      </c>
      <c r="G1367" t="s">
        <v>2384</v>
      </c>
      <c r="H1367" t="s">
        <v>2385</v>
      </c>
      <c r="I1367" t="s">
        <v>26</v>
      </c>
      <c r="J1367" t="s">
        <v>27</v>
      </c>
      <c r="K1367" t="s">
        <v>4847</v>
      </c>
      <c r="L1367" t="s">
        <v>649</v>
      </c>
      <c r="M1367">
        <v>73120</v>
      </c>
      <c r="N1367" t="s">
        <v>105</v>
      </c>
      <c r="O1367" t="s">
        <v>7951</v>
      </c>
      <c r="P1367" t="s">
        <v>32</v>
      </c>
      <c r="Q1367" t="s">
        <v>36</v>
      </c>
      <c r="R1367" t="s">
        <v>7952</v>
      </c>
      <c r="S1367">
        <v>302.67</v>
      </c>
      <c r="T1367">
        <v>3</v>
      </c>
      <c r="U1367">
        <v>0</v>
      </c>
      <c r="V1367">
        <v>72.640799999999999</v>
      </c>
    </row>
    <row r="1368" spans="1:22" x14ac:dyDescent="0.3">
      <c r="A1368">
        <v>5024</v>
      </c>
      <c r="B1368" t="s">
        <v>7949</v>
      </c>
      <c r="C1368">
        <v>2013</v>
      </c>
      <c r="D1368" s="21">
        <v>41627</v>
      </c>
      <c r="E1368" s="21">
        <v>41633</v>
      </c>
      <c r="F1368" t="s">
        <v>50</v>
      </c>
      <c r="G1368" t="s">
        <v>1645</v>
      </c>
      <c r="H1368" t="s">
        <v>1646</v>
      </c>
      <c r="I1368" t="s">
        <v>26</v>
      </c>
      <c r="J1368" t="s">
        <v>27</v>
      </c>
      <c r="K1368" t="s">
        <v>947</v>
      </c>
      <c r="L1368" t="s">
        <v>43</v>
      </c>
      <c r="M1368">
        <v>92037</v>
      </c>
      <c r="N1368" t="s">
        <v>44</v>
      </c>
      <c r="O1368" t="s">
        <v>7111</v>
      </c>
      <c r="P1368" t="s">
        <v>32</v>
      </c>
      <c r="Q1368" t="s">
        <v>65</v>
      </c>
      <c r="R1368" t="s">
        <v>7112</v>
      </c>
      <c r="S1368">
        <v>39.92</v>
      </c>
      <c r="T1368">
        <v>4</v>
      </c>
      <c r="U1368">
        <v>0</v>
      </c>
      <c r="V1368">
        <v>11.177600000000002</v>
      </c>
    </row>
    <row r="1369" spans="1:22" x14ac:dyDescent="0.3">
      <c r="A1369">
        <v>1368</v>
      </c>
      <c r="B1369" t="s">
        <v>3750</v>
      </c>
      <c r="C1369">
        <v>2014</v>
      </c>
      <c r="D1369" s="21">
        <v>41954</v>
      </c>
      <c r="E1369" s="21">
        <v>41955</v>
      </c>
      <c r="F1369" t="s">
        <v>188</v>
      </c>
      <c r="G1369" t="s">
        <v>3751</v>
      </c>
      <c r="H1369" t="s">
        <v>3752</v>
      </c>
      <c r="I1369" t="s">
        <v>41</v>
      </c>
      <c r="J1369" t="s">
        <v>27</v>
      </c>
      <c r="K1369" t="s">
        <v>1310</v>
      </c>
      <c r="L1369" t="s">
        <v>310</v>
      </c>
      <c r="M1369">
        <v>85705</v>
      </c>
      <c r="N1369" t="s">
        <v>44</v>
      </c>
      <c r="O1369" t="s">
        <v>1195</v>
      </c>
      <c r="P1369" t="s">
        <v>32</v>
      </c>
      <c r="Q1369" t="s">
        <v>36</v>
      </c>
      <c r="R1369" t="s">
        <v>1196</v>
      </c>
      <c r="S1369">
        <v>899.13600000000008</v>
      </c>
      <c r="T1369">
        <v>4</v>
      </c>
      <c r="U1369">
        <v>0.2</v>
      </c>
      <c r="V1369">
        <v>-146.10960000000014</v>
      </c>
    </row>
    <row r="1370" spans="1:22" x14ac:dyDescent="0.3">
      <c r="A1370">
        <v>1369</v>
      </c>
      <c r="B1370" t="s">
        <v>3757</v>
      </c>
      <c r="C1370">
        <v>2014</v>
      </c>
      <c r="D1370" s="21">
        <v>41829</v>
      </c>
      <c r="E1370" s="21">
        <v>41832</v>
      </c>
      <c r="F1370" t="s">
        <v>188</v>
      </c>
      <c r="G1370" t="s">
        <v>3758</v>
      </c>
      <c r="H1370" t="s">
        <v>3759</v>
      </c>
      <c r="I1370" t="s">
        <v>102</v>
      </c>
      <c r="J1370" t="s">
        <v>27</v>
      </c>
      <c r="K1370" t="s">
        <v>3760</v>
      </c>
      <c r="L1370" t="s">
        <v>43</v>
      </c>
      <c r="M1370">
        <v>90660</v>
      </c>
      <c r="N1370" t="s">
        <v>44</v>
      </c>
      <c r="O1370" t="s">
        <v>1146</v>
      </c>
      <c r="P1370" t="s">
        <v>32</v>
      </c>
      <c r="Q1370" t="s">
        <v>65</v>
      </c>
      <c r="R1370" t="s">
        <v>1147</v>
      </c>
      <c r="S1370">
        <v>145.9</v>
      </c>
      <c r="T1370">
        <v>5</v>
      </c>
      <c r="U1370">
        <v>0</v>
      </c>
      <c r="V1370">
        <v>62.736999999999995</v>
      </c>
    </row>
    <row r="1371" spans="1:22" x14ac:dyDescent="0.3">
      <c r="A1371">
        <v>1370</v>
      </c>
      <c r="B1371" t="s">
        <v>3761</v>
      </c>
      <c r="C1371">
        <v>2012</v>
      </c>
      <c r="D1371" s="21">
        <v>41267</v>
      </c>
      <c r="E1371" s="21">
        <v>41271</v>
      </c>
      <c r="F1371" t="s">
        <v>50</v>
      </c>
      <c r="G1371" t="s">
        <v>3685</v>
      </c>
      <c r="H1371" t="s">
        <v>3686</v>
      </c>
      <c r="I1371" t="s">
        <v>26</v>
      </c>
      <c r="J1371" t="s">
        <v>27</v>
      </c>
      <c r="K1371" t="s">
        <v>1081</v>
      </c>
      <c r="L1371" t="s">
        <v>457</v>
      </c>
      <c r="M1371">
        <v>80906</v>
      </c>
      <c r="N1371" t="s">
        <v>44</v>
      </c>
      <c r="O1371" t="s">
        <v>764</v>
      </c>
      <c r="P1371" t="s">
        <v>32</v>
      </c>
      <c r="Q1371" t="s">
        <v>33</v>
      </c>
      <c r="R1371" t="s">
        <v>765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x14ac:dyDescent="0.3">
      <c r="A1372">
        <v>5018</v>
      </c>
      <c r="B1372" t="s">
        <v>7945</v>
      </c>
      <c r="C1372">
        <v>2011</v>
      </c>
      <c r="D1372" s="21">
        <v>40862</v>
      </c>
      <c r="E1372" s="21">
        <v>40865</v>
      </c>
      <c r="F1372" t="s">
        <v>188</v>
      </c>
      <c r="G1372" t="s">
        <v>7946</v>
      </c>
      <c r="H1372" t="s">
        <v>7947</v>
      </c>
      <c r="I1372" t="s">
        <v>26</v>
      </c>
      <c r="J1372" t="s">
        <v>27</v>
      </c>
      <c r="K1372" t="s">
        <v>42</v>
      </c>
      <c r="L1372" t="s">
        <v>43</v>
      </c>
      <c r="M1372">
        <v>90008</v>
      </c>
      <c r="N1372" t="s">
        <v>44</v>
      </c>
      <c r="O1372" t="s">
        <v>927</v>
      </c>
      <c r="P1372" t="s">
        <v>32</v>
      </c>
      <c r="Q1372" t="s">
        <v>65</v>
      </c>
      <c r="R1372" t="s">
        <v>928</v>
      </c>
      <c r="S1372">
        <v>10.11</v>
      </c>
      <c r="T1372">
        <v>3</v>
      </c>
      <c r="U1372">
        <v>0</v>
      </c>
      <c r="V1372">
        <v>3.2351999999999994</v>
      </c>
    </row>
    <row r="1373" spans="1:22" x14ac:dyDescent="0.3">
      <c r="A1373">
        <v>5016</v>
      </c>
      <c r="B1373" t="s">
        <v>7942</v>
      </c>
      <c r="C1373">
        <v>2011</v>
      </c>
      <c r="D1373" s="21">
        <v>40871</v>
      </c>
      <c r="E1373" s="21">
        <v>40876</v>
      </c>
      <c r="F1373" t="s">
        <v>50</v>
      </c>
      <c r="G1373" t="s">
        <v>4319</v>
      </c>
      <c r="H1373" t="s">
        <v>4320</v>
      </c>
      <c r="I1373" t="s">
        <v>26</v>
      </c>
      <c r="J1373" t="s">
        <v>27</v>
      </c>
      <c r="K1373" t="s">
        <v>2835</v>
      </c>
      <c r="L1373" t="s">
        <v>498</v>
      </c>
      <c r="M1373">
        <v>43615</v>
      </c>
      <c r="N1373" t="s">
        <v>148</v>
      </c>
      <c r="O1373" t="s">
        <v>821</v>
      </c>
      <c r="P1373" t="s">
        <v>32</v>
      </c>
      <c r="Q1373" t="s">
        <v>65</v>
      </c>
      <c r="R1373" t="s">
        <v>822</v>
      </c>
      <c r="S1373">
        <v>35.168000000000006</v>
      </c>
      <c r="T1373">
        <v>7</v>
      </c>
      <c r="U1373">
        <v>0.2</v>
      </c>
      <c r="V1373">
        <v>9.6712000000000025</v>
      </c>
    </row>
    <row r="1374" spans="1:22" x14ac:dyDescent="0.3">
      <c r="A1374">
        <v>5012</v>
      </c>
      <c r="B1374" t="s">
        <v>7936</v>
      </c>
      <c r="C1374">
        <v>2014</v>
      </c>
      <c r="D1374" s="21">
        <v>41771</v>
      </c>
      <c r="E1374" s="21">
        <v>41773</v>
      </c>
      <c r="F1374" t="s">
        <v>188</v>
      </c>
      <c r="G1374" t="s">
        <v>4002</v>
      </c>
      <c r="H1374" t="s">
        <v>4003</v>
      </c>
      <c r="I1374" t="s">
        <v>41</v>
      </c>
      <c r="J1374" t="s">
        <v>27</v>
      </c>
      <c r="K1374" t="s">
        <v>544</v>
      </c>
      <c r="L1374" t="s">
        <v>310</v>
      </c>
      <c r="M1374">
        <v>85023</v>
      </c>
      <c r="N1374" t="s">
        <v>44</v>
      </c>
      <c r="O1374" t="s">
        <v>3491</v>
      </c>
      <c r="P1374" t="s">
        <v>32</v>
      </c>
      <c r="Q1374" t="s">
        <v>33</v>
      </c>
      <c r="R1374" t="s">
        <v>3492</v>
      </c>
      <c r="S1374">
        <v>209.97900000000001</v>
      </c>
      <c r="T1374">
        <v>7</v>
      </c>
      <c r="U1374">
        <v>0.7</v>
      </c>
      <c r="V1374">
        <v>-356.96429999999998</v>
      </c>
    </row>
    <row r="1375" spans="1:22" x14ac:dyDescent="0.3">
      <c r="A1375">
        <v>4995</v>
      </c>
      <c r="B1375" t="s">
        <v>7916</v>
      </c>
      <c r="C1375">
        <v>2012</v>
      </c>
      <c r="D1375" s="21">
        <v>41261</v>
      </c>
      <c r="E1375" s="21">
        <v>41268</v>
      </c>
      <c r="F1375" t="s">
        <v>50</v>
      </c>
      <c r="G1375" t="s">
        <v>4343</v>
      </c>
      <c r="H1375" t="s">
        <v>4344</v>
      </c>
      <c r="I1375" t="s">
        <v>41</v>
      </c>
      <c r="J1375" t="s">
        <v>27</v>
      </c>
      <c r="K1375" t="s">
        <v>334</v>
      </c>
      <c r="L1375" t="s">
        <v>335</v>
      </c>
      <c r="M1375">
        <v>38109</v>
      </c>
      <c r="N1375" t="s">
        <v>30</v>
      </c>
      <c r="O1375" t="s">
        <v>2069</v>
      </c>
      <c r="P1375" t="s">
        <v>32</v>
      </c>
      <c r="Q1375" t="s">
        <v>65</v>
      </c>
      <c r="R1375" t="s">
        <v>2070</v>
      </c>
      <c r="S1375">
        <v>20.32</v>
      </c>
      <c r="T1375">
        <v>5</v>
      </c>
      <c r="U1375">
        <v>0.2</v>
      </c>
      <c r="V1375">
        <v>3.5559999999999992</v>
      </c>
    </row>
    <row r="1376" spans="1:22" x14ac:dyDescent="0.3">
      <c r="A1376">
        <v>1375</v>
      </c>
      <c r="B1376" t="s">
        <v>3770</v>
      </c>
      <c r="C1376">
        <v>2012</v>
      </c>
      <c r="D1376" s="21">
        <v>41166</v>
      </c>
      <c r="E1376" s="21">
        <v>41171</v>
      </c>
      <c r="F1376" t="s">
        <v>50</v>
      </c>
      <c r="G1376" t="s">
        <v>2052</v>
      </c>
      <c r="H1376" t="s">
        <v>2053</v>
      </c>
      <c r="I1376" t="s">
        <v>26</v>
      </c>
      <c r="J1376" t="s">
        <v>27</v>
      </c>
      <c r="K1376" t="s">
        <v>3771</v>
      </c>
      <c r="L1376" t="s">
        <v>121</v>
      </c>
      <c r="M1376">
        <v>84604</v>
      </c>
      <c r="N1376" t="s">
        <v>44</v>
      </c>
      <c r="O1376" t="s">
        <v>3772</v>
      </c>
      <c r="P1376" t="s">
        <v>32</v>
      </c>
      <c r="Q1376" t="s">
        <v>56</v>
      </c>
      <c r="R1376" t="s">
        <v>3773</v>
      </c>
      <c r="S1376">
        <v>912.75</v>
      </c>
      <c r="T1376">
        <v>5</v>
      </c>
      <c r="U1376">
        <v>0</v>
      </c>
      <c r="V1376">
        <v>118.65750000000006</v>
      </c>
    </row>
    <row r="1377" spans="1:22" x14ac:dyDescent="0.3">
      <c r="A1377">
        <v>4988</v>
      </c>
      <c r="B1377" t="s">
        <v>7913</v>
      </c>
      <c r="C1377">
        <v>2013</v>
      </c>
      <c r="D1377" s="21">
        <v>41389</v>
      </c>
      <c r="E1377" s="21">
        <v>41393</v>
      </c>
      <c r="F1377" t="s">
        <v>50</v>
      </c>
      <c r="G1377" t="s">
        <v>5789</v>
      </c>
      <c r="H1377" t="s">
        <v>5790</v>
      </c>
      <c r="I1377" t="s">
        <v>102</v>
      </c>
      <c r="J1377" t="s">
        <v>27</v>
      </c>
      <c r="K1377" t="s">
        <v>1081</v>
      </c>
      <c r="L1377" t="s">
        <v>457</v>
      </c>
      <c r="M1377">
        <v>80906</v>
      </c>
      <c r="N1377" t="s">
        <v>44</v>
      </c>
      <c r="O1377" t="s">
        <v>686</v>
      </c>
      <c r="P1377" t="s">
        <v>32</v>
      </c>
      <c r="Q1377" t="s">
        <v>36</v>
      </c>
      <c r="R1377" t="s">
        <v>687</v>
      </c>
      <c r="S1377">
        <v>1325.76</v>
      </c>
      <c r="T1377">
        <v>6</v>
      </c>
      <c r="U1377">
        <v>0.2</v>
      </c>
      <c r="V1377">
        <v>149.14799999999991</v>
      </c>
    </row>
    <row r="1378" spans="1:22" x14ac:dyDescent="0.3">
      <c r="A1378">
        <v>4973</v>
      </c>
      <c r="B1378" t="s">
        <v>7904</v>
      </c>
      <c r="C1378">
        <v>2013</v>
      </c>
      <c r="D1378" s="21">
        <v>41585</v>
      </c>
      <c r="E1378" s="21">
        <v>41588</v>
      </c>
      <c r="F1378" t="s">
        <v>188</v>
      </c>
      <c r="G1378" t="s">
        <v>1079</v>
      </c>
      <c r="H1378" t="s">
        <v>1080</v>
      </c>
      <c r="I1378" t="s">
        <v>41</v>
      </c>
      <c r="J1378" t="s">
        <v>27</v>
      </c>
      <c r="K1378" t="s">
        <v>1521</v>
      </c>
      <c r="L1378" t="s">
        <v>54</v>
      </c>
      <c r="M1378">
        <v>32216</v>
      </c>
      <c r="N1378" t="s">
        <v>30</v>
      </c>
      <c r="O1378" t="s">
        <v>2509</v>
      </c>
      <c r="P1378" t="s">
        <v>32</v>
      </c>
      <c r="Q1378" t="s">
        <v>65</v>
      </c>
      <c r="R1378" t="s">
        <v>2510</v>
      </c>
      <c r="S1378">
        <v>35.568000000000005</v>
      </c>
      <c r="T1378">
        <v>2</v>
      </c>
      <c r="U1378">
        <v>0.2</v>
      </c>
      <c r="V1378">
        <v>5.7797999999999963</v>
      </c>
    </row>
    <row r="1379" spans="1:22" x14ac:dyDescent="0.3">
      <c r="A1379">
        <v>4971</v>
      </c>
      <c r="B1379" t="s">
        <v>7904</v>
      </c>
      <c r="C1379">
        <v>2013</v>
      </c>
      <c r="D1379" s="21">
        <v>41585</v>
      </c>
      <c r="E1379" s="21">
        <v>41588</v>
      </c>
      <c r="F1379" t="s">
        <v>188</v>
      </c>
      <c r="G1379" t="s">
        <v>1079</v>
      </c>
      <c r="H1379" t="s">
        <v>1080</v>
      </c>
      <c r="I1379" t="s">
        <v>41</v>
      </c>
      <c r="J1379" t="s">
        <v>27</v>
      </c>
      <c r="K1379" t="s">
        <v>1521</v>
      </c>
      <c r="L1379" t="s">
        <v>54</v>
      </c>
      <c r="M1379">
        <v>32216</v>
      </c>
      <c r="N1379" t="s">
        <v>30</v>
      </c>
      <c r="O1379" t="s">
        <v>336</v>
      </c>
      <c r="P1379" t="s">
        <v>32</v>
      </c>
      <c r="Q1379" t="s">
        <v>36</v>
      </c>
      <c r="R1379" t="s">
        <v>337</v>
      </c>
      <c r="S1379">
        <v>207.98400000000004</v>
      </c>
      <c r="T1379">
        <v>2</v>
      </c>
      <c r="U1379">
        <v>0.2</v>
      </c>
      <c r="V1379">
        <v>-28.597800000000007</v>
      </c>
    </row>
    <row r="1380" spans="1:22" x14ac:dyDescent="0.3">
      <c r="A1380">
        <v>4970</v>
      </c>
      <c r="B1380" t="s">
        <v>7903</v>
      </c>
      <c r="C1380">
        <v>2012</v>
      </c>
      <c r="D1380" s="21">
        <v>41123</v>
      </c>
      <c r="E1380" s="21">
        <v>41126</v>
      </c>
      <c r="F1380" t="s">
        <v>23</v>
      </c>
      <c r="G1380" t="s">
        <v>4527</v>
      </c>
      <c r="H1380" t="s">
        <v>4528</v>
      </c>
      <c r="I1380" t="s">
        <v>102</v>
      </c>
      <c r="J1380" t="s">
        <v>27</v>
      </c>
      <c r="K1380" t="s">
        <v>3577</v>
      </c>
      <c r="L1380" t="s">
        <v>1399</v>
      </c>
      <c r="M1380">
        <v>2908</v>
      </c>
      <c r="N1380" t="s">
        <v>148</v>
      </c>
      <c r="O1380" t="s">
        <v>3545</v>
      </c>
      <c r="P1380" t="s">
        <v>32</v>
      </c>
      <c r="Q1380" t="s">
        <v>36</v>
      </c>
      <c r="R1380" t="s">
        <v>3546</v>
      </c>
      <c r="S1380">
        <v>110.98</v>
      </c>
      <c r="T1380">
        <v>1</v>
      </c>
      <c r="U1380">
        <v>0</v>
      </c>
      <c r="V1380">
        <v>15.537199999999999</v>
      </c>
    </row>
    <row r="1381" spans="1:22" x14ac:dyDescent="0.3">
      <c r="A1381">
        <v>4962</v>
      </c>
      <c r="B1381" t="s">
        <v>7898</v>
      </c>
      <c r="C1381">
        <v>2011</v>
      </c>
      <c r="D1381" s="21">
        <v>40609</v>
      </c>
      <c r="E1381" s="21">
        <v>40610</v>
      </c>
      <c r="F1381" t="s">
        <v>188</v>
      </c>
      <c r="G1381" t="s">
        <v>7899</v>
      </c>
      <c r="H1381" t="s">
        <v>7900</v>
      </c>
      <c r="I1381" t="s">
        <v>26</v>
      </c>
      <c r="J1381" t="s">
        <v>27</v>
      </c>
      <c r="K1381" t="s">
        <v>95</v>
      </c>
      <c r="L1381" t="s">
        <v>96</v>
      </c>
      <c r="M1381">
        <v>98103</v>
      </c>
      <c r="N1381" t="s">
        <v>44</v>
      </c>
      <c r="O1381" t="s">
        <v>892</v>
      </c>
      <c r="P1381" t="s">
        <v>32</v>
      </c>
      <c r="Q1381" t="s">
        <v>36</v>
      </c>
      <c r="R1381" t="s">
        <v>893</v>
      </c>
      <c r="S1381">
        <v>48.712000000000003</v>
      </c>
      <c r="T1381">
        <v>1</v>
      </c>
      <c r="U1381">
        <v>0.2</v>
      </c>
      <c r="V1381">
        <v>5.4800999999999966</v>
      </c>
    </row>
    <row r="1382" spans="1:22" x14ac:dyDescent="0.3">
      <c r="A1382">
        <v>4957</v>
      </c>
      <c r="B1382" t="s">
        <v>7894</v>
      </c>
      <c r="C1382">
        <v>2011</v>
      </c>
      <c r="D1382" s="21">
        <v>40703</v>
      </c>
      <c r="E1382" s="21">
        <v>40707</v>
      </c>
      <c r="F1382" t="s">
        <v>23</v>
      </c>
      <c r="G1382" t="s">
        <v>1143</v>
      </c>
      <c r="H1382" t="s">
        <v>1144</v>
      </c>
      <c r="I1382" t="s">
        <v>41</v>
      </c>
      <c r="J1382" t="s">
        <v>27</v>
      </c>
      <c r="K1382" t="s">
        <v>4045</v>
      </c>
      <c r="L1382" t="s">
        <v>1392</v>
      </c>
      <c r="M1382">
        <v>89031</v>
      </c>
      <c r="N1382" t="s">
        <v>44</v>
      </c>
      <c r="O1382" t="s">
        <v>6131</v>
      </c>
      <c r="P1382" t="s">
        <v>32</v>
      </c>
      <c r="Q1382" t="s">
        <v>65</v>
      </c>
      <c r="R1382" t="s">
        <v>6132</v>
      </c>
      <c r="S1382">
        <v>37.4</v>
      </c>
      <c r="T1382">
        <v>2</v>
      </c>
      <c r="U1382">
        <v>0</v>
      </c>
      <c r="V1382">
        <v>14.212</v>
      </c>
    </row>
    <row r="1383" spans="1:22" x14ac:dyDescent="0.3">
      <c r="A1383">
        <v>1382</v>
      </c>
      <c r="B1383" t="s">
        <v>3786</v>
      </c>
      <c r="C1383">
        <v>2013</v>
      </c>
      <c r="D1383" s="21">
        <v>41521</v>
      </c>
      <c r="E1383" s="21">
        <v>41527</v>
      </c>
      <c r="F1383" t="s">
        <v>50</v>
      </c>
      <c r="G1383" t="s">
        <v>3787</v>
      </c>
      <c r="H1383" t="s">
        <v>3788</v>
      </c>
      <c r="I1383" t="s">
        <v>102</v>
      </c>
      <c r="J1383" t="s">
        <v>27</v>
      </c>
      <c r="K1383" t="s">
        <v>456</v>
      </c>
      <c r="L1383" t="s">
        <v>211</v>
      </c>
      <c r="M1383">
        <v>60505</v>
      </c>
      <c r="N1383" t="s">
        <v>105</v>
      </c>
      <c r="O1383" t="s">
        <v>2263</v>
      </c>
      <c r="P1383" t="s">
        <v>32</v>
      </c>
      <c r="Q1383" t="s">
        <v>65</v>
      </c>
      <c r="R1383" t="s">
        <v>2264</v>
      </c>
      <c r="S1383">
        <v>83.951999999999998</v>
      </c>
      <c r="T1383">
        <v>3</v>
      </c>
      <c r="U1383">
        <v>0.6</v>
      </c>
      <c r="V1383">
        <v>-90.24839999999999</v>
      </c>
    </row>
    <row r="1384" spans="1:22" x14ac:dyDescent="0.3">
      <c r="A1384">
        <v>4950</v>
      </c>
      <c r="B1384" t="s">
        <v>7887</v>
      </c>
      <c r="C1384">
        <v>2014</v>
      </c>
      <c r="D1384" s="21">
        <v>41971</v>
      </c>
      <c r="E1384" s="21">
        <v>41976</v>
      </c>
      <c r="F1384" t="s">
        <v>50</v>
      </c>
      <c r="G1384" t="s">
        <v>1870</v>
      </c>
      <c r="H1384" t="s">
        <v>1871</v>
      </c>
      <c r="I1384" t="s">
        <v>26</v>
      </c>
      <c r="J1384" t="s">
        <v>27</v>
      </c>
      <c r="K1384" t="s">
        <v>42</v>
      </c>
      <c r="L1384" t="s">
        <v>43</v>
      </c>
      <c r="M1384">
        <v>90045</v>
      </c>
      <c r="N1384" t="s">
        <v>44</v>
      </c>
      <c r="O1384" t="s">
        <v>2111</v>
      </c>
      <c r="P1384" t="s">
        <v>32</v>
      </c>
      <c r="Q1384" t="s">
        <v>65</v>
      </c>
      <c r="R1384" t="s">
        <v>2112</v>
      </c>
      <c r="S1384">
        <v>18.84</v>
      </c>
      <c r="T1384">
        <v>3</v>
      </c>
      <c r="U1384">
        <v>0</v>
      </c>
      <c r="V1384">
        <v>6.0287999999999995</v>
      </c>
    </row>
    <row r="1385" spans="1:22" x14ac:dyDescent="0.3">
      <c r="A1385">
        <v>4942</v>
      </c>
      <c r="B1385" t="s">
        <v>7883</v>
      </c>
      <c r="C1385">
        <v>2012</v>
      </c>
      <c r="D1385" s="21">
        <v>40945</v>
      </c>
      <c r="E1385" s="21">
        <v>40952</v>
      </c>
      <c r="F1385" t="s">
        <v>50</v>
      </c>
      <c r="G1385" t="s">
        <v>5110</v>
      </c>
      <c r="H1385" t="s">
        <v>5111</v>
      </c>
      <c r="I1385" t="s">
        <v>26</v>
      </c>
      <c r="J1385" t="s">
        <v>27</v>
      </c>
      <c r="K1385" t="s">
        <v>521</v>
      </c>
      <c r="L1385" t="s">
        <v>245</v>
      </c>
      <c r="M1385">
        <v>19805</v>
      </c>
      <c r="N1385" t="s">
        <v>148</v>
      </c>
      <c r="O1385" t="s">
        <v>6577</v>
      </c>
      <c r="P1385" t="s">
        <v>32</v>
      </c>
      <c r="Q1385" t="s">
        <v>33</v>
      </c>
      <c r="R1385" t="s">
        <v>6578</v>
      </c>
      <c r="S1385">
        <v>283.92</v>
      </c>
      <c r="T1385">
        <v>4</v>
      </c>
      <c r="U1385">
        <v>0</v>
      </c>
      <c r="V1385">
        <v>82.336799999999982</v>
      </c>
    </row>
    <row r="1386" spans="1:22" x14ac:dyDescent="0.3">
      <c r="A1386">
        <v>4941</v>
      </c>
      <c r="B1386" t="s">
        <v>7883</v>
      </c>
      <c r="C1386">
        <v>2012</v>
      </c>
      <c r="D1386" s="21">
        <v>40945</v>
      </c>
      <c r="E1386" s="21">
        <v>40952</v>
      </c>
      <c r="F1386" t="s">
        <v>50</v>
      </c>
      <c r="G1386" t="s">
        <v>5110</v>
      </c>
      <c r="H1386" t="s">
        <v>5111</v>
      </c>
      <c r="I1386" t="s">
        <v>26</v>
      </c>
      <c r="J1386" t="s">
        <v>27</v>
      </c>
      <c r="K1386" t="s">
        <v>521</v>
      </c>
      <c r="L1386" t="s">
        <v>245</v>
      </c>
      <c r="M1386">
        <v>19805</v>
      </c>
      <c r="N1386" t="s">
        <v>148</v>
      </c>
      <c r="O1386" t="s">
        <v>3495</v>
      </c>
      <c r="P1386" t="s">
        <v>32</v>
      </c>
      <c r="Q1386" t="s">
        <v>36</v>
      </c>
      <c r="R1386" t="s">
        <v>3496</v>
      </c>
      <c r="S1386">
        <v>1268.82</v>
      </c>
      <c r="T1386">
        <v>9</v>
      </c>
      <c r="U1386">
        <v>0</v>
      </c>
      <c r="V1386">
        <v>266.45219999999989</v>
      </c>
    </row>
    <row r="1387" spans="1:22" x14ac:dyDescent="0.3">
      <c r="A1387">
        <v>1386</v>
      </c>
      <c r="B1387" t="s">
        <v>3789</v>
      </c>
      <c r="C1387">
        <v>2013</v>
      </c>
      <c r="D1387" s="21">
        <v>41310</v>
      </c>
      <c r="E1387" s="21">
        <v>41310</v>
      </c>
      <c r="F1387" t="s">
        <v>1290</v>
      </c>
      <c r="G1387" t="s">
        <v>3790</v>
      </c>
      <c r="H1387" t="s">
        <v>3791</v>
      </c>
      <c r="I1387" t="s">
        <v>102</v>
      </c>
      <c r="J1387" t="s">
        <v>27</v>
      </c>
      <c r="K1387" t="s">
        <v>3792</v>
      </c>
      <c r="L1387" t="s">
        <v>1272</v>
      </c>
      <c r="M1387">
        <v>30080</v>
      </c>
      <c r="N1387" t="s">
        <v>30</v>
      </c>
      <c r="O1387" t="s">
        <v>1082</v>
      </c>
      <c r="P1387" t="s">
        <v>32</v>
      </c>
      <c r="Q1387" t="s">
        <v>65</v>
      </c>
      <c r="R1387" t="s">
        <v>3797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">
      <c r="A1388">
        <v>1387</v>
      </c>
      <c r="B1388" t="s">
        <v>3789</v>
      </c>
      <c r="C1388">
        <v>2013</v>
      </c>
      <c r="D1388" s="21">
        <v>41310</v>
      </c>
      <c r="E1388" s="21">
        <v>41310</v>
      </c>
      <c r="F1388" t="s">
        <v>1290</v>
      </c>
      <c r="G1388" t="s">
        <v>3790</v>
      </c>
      <c r="H1388" t="s">
        <v>3791</v>
      </c>
      <c r="I1388" t="s">
        <v>102</v>
      </c>
      <c r="J1388" t="s">
        <v>27</v>
      </c>
      <c r="K1388" t="s">
        <v>3792</v>
      </c>
      <c r="L1388" t="s">
        <v>1272</v>
      </c>
      <c r="M1388">
        <v>30080</v>
      </c>
      <c r="N1388" t="s">
        <v>30</v>
      </c>
      <c r="O1388" t="s">
        <v>2232</v>
      </c>
      <c r="P1388" t="s">
        <v>32</v>
      </c>
      <c r="Q1388" t="s">
        <v>33</v>
      </c>
      <c r="R1388" t="s">
        <v>2233</v>
      </c>
      <c r="S1388">
        <v>239.98</v>
      </c>
      <c r="T1388">
        <v>2</v>
      </c>
      <c r="U1388">
        <v>0</v>
      </c>
      <c r="V1388">
        <v>52.795599999999979</v>
      </c>
    </row>
    <row r="1389" spans="1:22" x14ac:dyDescent="0.3">
      <c r="A1389">
        <v>4939</v>
      </c>
      <c r="B1389" t="s">
        <v>7882</v>
      </c>
      <c r="C1389">
        <v>2011</v>
      </c>
      <c r="D1389" s="21">
        <v>40557</v>
      </c>
      <c r="E1389" s="21">
        <v>40562</v>
      </c>
      <c r="F1389" t="s">
        <v>50</v>
      </c>
      <c r="G1389" t="s">
        <v>1786</v>
      </c>
      <c r="H1389" t="s">
        <v>1787</v>
      </c>
      <c r="I1389" t="s">
        <v>26</v>
      </c>
      <c r="J1389" t="s">
        <v>27</v>
      </c>
      <c r="K1389" t="s">
        <v>127</v>
      </c>
      <c r="L1389" t="s">
        <v>43</v>
      </c>
      <c r="M1389">
        <v>94109</v>
      </c>
      <c r="N1389" t="s">
        <v>44</v>
      </c>
      <c r="O1389" t="s">
        <v>4883</v>
      </c>
      <c r="P1389" t="s">
        <v>32</v>
      </c>
      <c r="Q1389" t="s">
        <v>33</v>
      </c>
      <c r="R1389" t="s">
        <v>4884</v>
      </c>
      <c r="S1389">
        <v>333.99899999999997</v>
      </c>
      <c r="T1389">
        <v>3</v>
      </c>
      <c r="U1389">
        <v>0.15</v>
      </c>
      <c r="V1389">
        <v>3.9294000000000082</v>
      </c>
    </row>
    <row r="1390" spans="1:22" x14ac:dyDescent="0.3">
      <c r="A1390">
        <v>4929</v>
      </c>
      <c r="B1390" t="s">
        <v>7870</v>
      </c>
      <c r="C1390">
        <v>2014</v>
      </c>
      <c r="D1390" s="21">
        <v>41975</v>
      </c>
      <c r="E1390" s="21">
        <v>41980</v>
      </c>
      <c r="F1390" t="s">
        <v>50</v>
      </c>
      <c r="G1390" t="s">
        <v>531</v>
      </c>
      <c r="H1390" t="s">
        <v>532</v>
      </c>
      <c r="I1390" t="s">
        <v>102</v>
      </c>
      <c r="J1390" t="s">
        <v>27</v>
      </c>
      <c r="K1390" t="s">
        <v>746</v>
      </c>
      <c r="L1390" t="s">
        <v>747</v>
      </c>
      <c r="M1390">
        <v>6824</v>
      </c>
      <c r="N1390" t="s">
        <v>148</v>
      </c>
      <c r="O1390" t="s">
        <v>4730</v>
      </c>
      <c r="P1390" t="s">
        <v>32</v>
      </c>
      <c r="Q1390" t="s">
        <v>36</v>
      </c>
      <c r="R1390" t="s">
        <v>4731</v>
      </c>
      <c r="S1390">
        <v>897.15000000000009</v>
      </c>
      <c r="T1390">
        <v>3</v>
      </c>
      <c r="U1390">
        <v>0</v>
      </c>
      <c r="V1390">
        <v>251.20200000000003</v>
      </c>
    </row>
    <row r="1391" spans="1:22" x14ac:dyDescent="0.3">
      <c r="A1391">
        <v>4927</v>
      </c>
      <c r="B1391" t="s">
        <v>7869</v>
      </c>
      <c r="C1391">
        <v>2014</v>
      </c>
      <c r="D1391" s="21">
        <v>41932</v>
      </c>
      <c r="E1391" s="21">
        <v>41936</v>
      </c>
      <c r="F1391" t="s">
        <v>50</v>
      </c>
      <c r="G1391" t="s">
        <v>3087</v>
      </c>
      <c r="H1391" t="s">
        <v>3088</v>
      </c>
      <c r="I1391" t="s">
        <v>26</v>
      </c>
      <c r="J1391" t="s">
        <v>27</v>
      </c>
      <c r="K1391" t="s">
        <v>303</v>
      </c>
      <c r="L1391" t="s">
        <v>211</v>
      </c>
      <c r="M1391">
        <v>60623</v>
      </c>
      <c r="N1391" t="s">
        <v>105</v>
      </c>
      <c r="O1391" t="s">
        <v>3772</v>
      </c>
      <c r="P1391" t="s">
        <v>32</v>
      </c>
      <c r="Q1391" t="s">
        <v>56</v>
      </c>
      <c r="R1391" t="s">
        <v>3773</v>
      </c>
      <c r="S1391">
        <v>91.275000000000006</v>
      </c>
      <c r="T1391">
        <v>1</v>
      </c>
      <c r="U1391">
        <v>0.5</v>
      </c>
      <c r="V1391">
        <v>-67.543499999999995</v>
      </c>
    </row>
    <row r="1392" spans="1:22" x14ac:dyDescent="0.3">
      <c r="A1392">
        <v>4919</v>
      </c>
      <c r="B1392" t="s">
        <v>7862</v>
      </c>
      <c r="C1392">
        <v>2013</v>
      </c>
      <c r="D1392" s="21">
        <v>41276</v>
      </c>
      <c r="E1392" s="21">
        <v>41281</v>
      </c>
      <c r="F1392" t="s">
        <v>50</v>
      </c>
      <c r="G1392" t="s">
        <v>5335</v>
      </c>
      <c r="H1392" t="s">
        <v>5336</v>
      </c>
      <c r="I1392" t="s">
        <v>41</v>
      </c>
      <c r="J1392" t="s">
        <v>27</v>
      </c>
      <c r="K1392" t="s">
        <v>7863</v>
      </c>
      <c r="L1392" t="s">
        <v>2735</v>
      </c>
      <c r="M1392">
        <v>20877</v>
      </c>
      <c r="N1392" t="s">
        <v>148</v>
      </c>
      <c r="O1392" t="s">
        <v>1076</v>
      </c>
      <c r="P1392" t="s">
        <v>32</v>
      </c>
      <c r="Q1392" t="s">
        <v>33</v>
      </c>
      <c r="R1392" t="s">
        <v>1077</v>
      </c>
      <c r="S1392">
        <v>173.94</v>
      </c>
      <c r="T1392">
        <v>3</v>
      </c>
      <c r="U1392">
        <v>0</v>
      </c>
      <c r="V1392">
        <v>38.266800000000003</v>
      </c>
    </row>
    <row r="1393" spans="1:22" x14ac:dyDescent="0.3">
      <c r="A1393">
        <v>4918</v>
      </c>
      <c r="B1393" t="s">
        <v>7858</v>
      </c>
      <c r="C1393">
        <v>2014</v>
      </c>
      <c r="D1393" s="21">
        <v>41922</v>
      </c>
      <c r="E1393" s="21">
        <v>41924</v>
      </c>
      <c r="F1393" t="s">
        <v>23</v>
      </c>
      <c r="G1393" t="s">
        <v>799</v>
      </c>
      <c r="H1393" t="s">
        <v>800</v>
      </c>
      <c r="I1393" t="s">
        <v>26</v>
      </c>
      <c r="J1393" t="s">
        <v>27</v>
      </c>
      <c r="K1393" t="s">
        <v>7859</v>
      </c>
      <c r="L1393" t="s">
        <v>104</v>
      </c>
      <c r="M1393">
        <v>77573</v>
      </c>
      <c r="N1393" t="s">
        <v>105</v>
      </c>
      <c r="O1393" t="s">
        <v>7860</v>
      </c>
      <c r="P1393" t="s">
        <v>32</v>
      </c>
      <c r="Q1393" t="s">
        <v>36</v>
      </c>
      <c r="R1393" t="s">
        <v>7861</v>
      </c>
      <c r="S1393">
        <v>254.05799999999999</v>
      </c>
      <c r="T1393">
        <v>3</v>
      </c>
      <c r="U1393">
        <v>0.3</v>
      </c>
      <c r="V1393">
        <v>-32.664599999999993</v>
      </c>
    </row>
    <row r="1394" spans="1:22" x14ac:dyDescent="0.3">
      <c r="A1394">
        <v>4905</v>
      </c>
      <c r="B1394" t="s">
        <v>7851</v>
      </c>
      <c r="C1394">
        <v>2011</v>
      </c>
      <c r="D1394" s="21">
        <v>40878</v>
      </c>
      <c r="E1394" s="21">
        <v>40880</v>
      </c>
      <c r="F1394" t="s">
        <v>23</v>
      </c>
      <c r="G1394" t="s">
        <v>1779</v>
      </c>
      <c r="H1394" t="s">
        <v>1780</v>
      </c>
      <c r="I1394" t="s">
        <v>41</v>
      </c>
      <c r="J1394" t="s">
        <v>27</v>
      </c>
      <c r="K1394" t="s">
        <v>184</v>
      </c>
      <c r="L1394" t="s">
        <v>104</v>
      </c>
      <c r="M1394">
        <v>77070</v>
      </c>
      <c r="N1394" t="s">
        <v>105</v>
      </c>
      <c r="O1394" t="s">
        <v>2436</v>
      </c>
      <c r="P1394" t="s">
        <v>32</v>
      </c>
      <c r="Q1394" t="s">
        <v>36</v>
      </c>
      <c r="R1394" t="s">
        <v>2437</v>
      </c>
      <c r="S1394">
        <v>674.05799999999999</v>
      </c>
      <c r="T1394">
        <v>3</v>
      </c>
      <c r="U1394">
        <v>0.3</v>
      </c>
      <c r="V1394">
        <v>-19.258800000000008</v>
      </c>
    </row>
    <row r="1395" spans="1:22" x14ac:dyDescent="0.3">
      <c r="A1395">
        <v>4898</v>
      </c>
      <c r="B1395" t="s">
        <v>7847</v>
      </c>
      <c r="C1395">
        <v>2011</v>
      </c>
      <c r="D1395" s="21">
        <v>40831</v>
      </c>
      <c r="E1395" s="21">
        <v>40833</v>
      </c>
      <c r="F1395" t="s">
        <v>188</v>
      </c>
      <c r="G1395" t="s">
        <v>6022</v>
      </c>
      <c r="H1395" t="s">
        <v>6023</v>
      </c>
      <c r="I1395" t="s">
        <v>26</v>
      </c>
      <c r="J1395" t="s">
        <v>27</v>
      </c>
      <c r="K1395" t="s">
        <v>3870</v>
      </c>
      <c r="L1395" t="s">
        <v>498</v>
      </c>
      <c r="M1395">
        <v>44134</v>
      </c>
      <c r="N1395" t="s">
        <v>148</v>
      </c>
      <c r="O1395" t="s">
        <v>5801</v>
      </c>
      <c r="P1395" t="s">
        <v>32</v>
      </c>
      <c r="Q1395" t="s">
        <v>36</v>
      </c>
      <c r="R1395" t="s">
        <v>5802</v>
      </c>
      <c r="S1395">
        <v>183.37199999999999</v>
      </c>
      <c r="T1395">
        <v>2</v>
      </c>
      <c r="U1395">
        <v>0.3</v>
      </c>
      <c r="V1395">
        <v>-7.8588000000000022</v>
      </c>
    </row>
    <row r="1396" spans="1:22" x14ac:dyDescent="0.3">
      <c r="A1396">
        <v>1395</v>
      </c>
      <c r="B1396" t="s">
        <v>3803</v>
      </c>
      <c r="C1396">
        <v>2014</v>
      </c>
      <c r="D1396" s="21">
        <v>41922</v>
      </c>
      <c r="E1396" s="21">
        <v>41927</v>
      </c>
      <c r="F1396" t="s">
        <v>50</v>
      </c>
      <c r="G1396" t="s">
        <v>2632</v>
      </c>
      <c r="H1396" t="s">
        <v>2633</v>
      </c>
      <c r="I1396" t="s">
        <v>41</v>
      </c>
      <c r="J1396" t="s">
        <v>27</v>
      </c>
      <c r="K1396" t="s">
        <v>456</v>
      </c>
      <c r="L1396" t="s">
        <v>211</v>
      </c>
      <c r="M1396">
        <v>60505</v>
      </c>
      <c r="N1396" t="s">
        <v>105</v>
      </c>
      <c r="O1396" t="s">
        <v>3804</v>
      </c>
      <c r="P1396" t="s">
        <v>32</v>
      </c>
      <c r="Q1396" t="s">
        <v>56</v>
      </c>
      <c r="R1396" t="s">
        <v>3805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x14ac:dyDescent="0.3">
      <c r="A1397">
        <v>1396</v>
      </c>
      <c r="B1397" t="s">
        <v>3803</v>
      </c>
      <c r="C1397">
        <v>2014</v>
      </c>
      <c r="D1397" s="21">
        <v>41922</v>
      </c>
      <c r="E1397" s="21">
        <v>41927</v>
      </c>
      <c r="F1397" t="s">
        <v>50</v>
      </c>
      <c r="G1397" t="s">
        <v>2632</v>
      </c>
      <c r="H1397" t="s">
        <v>2633</v>
      </c>
      <c r="I1397" t="s">
        <v>41</v>
      </c>
      <c r="J1397" t="s">
        <v>27</v>
      </c>
      <c r="K1397" t="s">
        <v>456</v>
      </c>
      <c r="L1397" t="s">
        <v>211</v>
      </c>
      <c r="M1397">
        <v>60505</v>
      </c>
      <c r="N1397" t="s">
        <v>105</v>
      </c>
      <c r="O1397" t="s">
        <v>3806</v>
      </c>
      <c r="P1397" t="s">
        <v>32</v>
      </c>
      <c r="Q1397" t="s">
        <v>56</v>
      </c>
      <c r="R1397" t="s">
        <v>3807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">
      <c r="A1398">
        <v>4887</v>
      </c>
      <c r="B1398" t="s">
        <v>7843</v>
      </c>
      <c r="C1398">
        <v>2013</v>
      </c>
      <c r="D1398" s="21">
        <v>41607</v>
      </c>
      <c r="E1398" s="21">
        <v>41610</v>
      </c>
      <c r="F1398" t="s">
        <v>23</v>
      </c>
      <c r="G1398" t="s">
        <v>5044</v>
      </c>
      <c r="H1398" t="s">
        <v>5045</v>
      </c>
      <c r="I1398" t="s">
        <v>41</v>
      </c>
      <c r="J1398" t="s">
        <v>27</v>
      </c>
      <c r="K1398" t="s">
        <v>7783</v>
      </c>
      <c r="L1398" t="s">
        <v>1272</v>
      </c>
      <c r="M1398">
        <v>30062</v>
      </c>
      <c r="N1398" t="s">
        <v>30</v>
      </c>
      <c r="O1398" t="s">
        <v>892</v>
      </c>
      <c r="P1398" t="s">
        <v>32</v>
      </c>
      <c r="Q1398" t="s">
        <v>36</v>
      </c>
      <c r="R1398" t="s">
        <v>893</v>
      </c>
      <c r="S1398">
        <v>182.67000000000002</v>
      </c>
      <c r="T1398">
        <v>3</v>
      </c>
      <c r="U1398">
        <v>0</v>
      </c>
      <c r="V1398">
        <v>52.974299999999992</v>
      </c>
    </row>
    <row r="1399" spans="1:22" x14ac:dyDescent="0.3">
      <c r="A1399">
        <v>4881</v>
      </c>
      <c r="B1399" t="s">
        <v>7840</v>
      </c>
      <c r="C1399">
        <v>2014</v>
      </c>
      <c r="D1399" s="21">
        <v>41946</v>
      </c>
      <c r="E1399" s="21">
        <v>41949</v>
      </c>
      <c r="F1399" t="s">
        <v>23</v>
      </c>
      <c r="G1399" t="s">
        <v>4524</v>
      </c>
      <c r="H1399" t="s">
        <v>4525</v>
      </c>
      <c r="I1399" t="s">
        <v>41</v>
      </c>
      <c r="J1399" t="s">
        <v>27</v>
      </c>
      <c r="K1399" t="s">
        <v>28</v>
      </c>
      <c r="L1399" t="s">
        <v>29</v>
      </c>
      <c r="M1399">
        <v>42420</v>
      </c>
      <c r="N1399" t="s">
        <v>30</v>
      </c>
      <c r="O1399" t="s">
        <v>35</v>
      </c>
      <c r="P1399" t="s">
        <v>32</v>
      </c>
      <c r="Q1399" t="s">
        <v>36</v>
      </c>
      <c r="R1399" t="s">
        <v>37</v>
      </c>
      <c r="S1399">
        <v>975.92</v>
      </c>
      <c r="T1399">
        <v>4</v>
      </c>
      <c r="U1399">
        <v>0</v>
      </c>
      <c r="V1399">
        <v>292.77599999999995</v>
      </c>
    </row>
    <row r="1400" spans="1:22" x14ac:dyDescent="0.3">
      <c r="A1400">
        <v>4866</v>
      </c>
      <c r="B1400" t="s">
        <v>7831</v>
      </c>
      <c r="C1400">
        <v>2014</v>
      </c>
      <c r="D1400" s="21">
        <v>41957</v>
      </c>
      <c r="E1400" s="21">
        <v>41962</v>
      </c>
      <c r="F1400" t="s">
        <v>50</v>
      </c>
      <c r="G1400" t="s">
        <v>655</v>
      </c>
      <c r="H1400" t="s">
        <v>656</v>
      </c>
      <c r="I1400" t="s">
        <v>26</v>
      </c>
      <c r="J1400" t="s">
        <v>27</v>
      </c>
      <c r="K1400" t="s">
        <v>95</v>
      </c>
      <c r="L1400" t="s">
        <v>96</v>
      </c>
      <c r="M1400">
        <v>98103</v>
      </c>
      <c r="N1400" t="s">
        <v>44</v>
      </c>
      <c r="O1400" t="s">
        <v>1726</v>
      </c>
      <c r="P1400" t="s">
        <v>32</v>
      </c>
      <c r="Q1400" t="s">
        <v>36</v>
      </c>
      <c r="R1400" t="s">
        <v>1727</v>
      </c>
      <c r="S1400">
        <v>2404.7040000000002</v>
      </c>
      <c r="T1400">
        <v>6</v>
      </c>
      <c r="U1400">
        <v>0.2</v>
      </c>
      <c r="V1400">
        <v>150.29399999999998</v>
      </c>
    </row>
    <row r="1401" spans="1:22" x14ac:dyDescent="0.3">
      <c r="A1401">
        <v>4859</v>
      </c>
      <c r="B1401" t="s">
        <v>7822</v>
      </c>
      <c r="C1401">
        <v>2012</v>
      </c>
      <c r="D1401" s="21">
        <v>40921</v>
      </c>
      <c r="E1401" s="21">
        <v>40925</v>
      </c>
      <c r="F1401" t="s">
        <v>50</v>
      </c>
      <c r="G1401" t="s">
        <v>1459</v>
      </c>
      <c r="H1401" t="s">
        <v>1460</v>
      </c>
      <c r="I1401" t="s">
        <v>26</v>
      </c>
      <c r="J1401" t="s">
        <v>27</v>
      </c>
      <c r="K1401" t="s">
        <v>42</v>
      </c>
      <c r="L1401" t="s">
        <v>43</v>
      </c>
      <c r="M1401">
        <v>90004</v>
      </c>
      <c r="N1401" t="s">
        <v>44</v>
      </c>
      <c r="O1401" t="s">
        <v>7823</v>
      </c>
      <c r="P1401" t="s">
        <v>32</v>
      </c>
      <c r="Q1401" t="s">
        <v>65</v>
      </c>
      <c r="R1401" t="s">
        <v>7824</v>
      </c>
      <c r="S1401">
        <v>464.84999999999997</v>
      </c>
      <c r="T1401">
        <v>9</v>
      </c>
      <c r="U1401">
        <v>0</v>
      </c>
      <c r="V1401">
        <v>92.969999999999985</v>
      </c>
    </row>
    <row r="1402" spans="1:22" x14ac:dyDescent="0.3">
      <c r="A1402">
        <v>4858</v>
      </c>
      <c r="B1402" t="s">
        <v>7822</v>
      </c>
      <c r="C1402">
        <v>2012</v>
      </c>
      <c r="D1402" s="21">
        <v>40921</v>
      </c>
      <c r="E1402" s="21">
        <v>40925</v>
      </c>
      <c r="F1402" t="s">
        <v>50</v>
      </c>
      <c r="G1402" t="s">
        <v>1459</v>
      </c>
      <c r="H1402" t="s">
        <v>1460</v>
      </c>
      <c r="I1402" t="s">
        <v>26</v>
      </c>
      <c r="J1402" t="s">
        <v>27</v>
      </c>
      <c r="K1402" t="s">
        <v>42</v>
      </c>
      <c r="L1402" t="s">
        <v>43</v>
      </c>
      <c r="M1402">
        <v>90004</v>
      </c>
      <c r="N1402" t="s">
        <v>44</v>
      </c>
      <c r="O1402" t="s">
        <v>1100</v>
      </c>
      <c r="P1402" t="s">
        <v>32</v>
      </c>
      <c r="Q1402" t="s">
        <v>65</v>
      </c>
      <c r="R1402" t="s">
        <v>1101</v>
      </c>
      <c r="S1402">
        <v>77.599999999999994</v>
      </c>
      <c r="T1402">
        <v>4</v>
      </c>
      <c r="U1402">
        <v>0</v>
      </c>
      <c r="V1402">
        <v>38.023999999999994</v>
      </c>
    </row>
    <row r="1403" spans="1:22" x14ac:dyDescent="0.3">
      <c r="A1403">
        <v>4856</v>
      </c>
      <c r="B1403" t="s">
        <v>7821</v>
      </c>
      <c r="C1403">
        <v>2011</v>
      </c>
      <c r="D1403" s="21">
        <v>40889</v>
      </c>
      <c r="E1403" s="21">
        <v>40892</v>
      </c>
      <c r="F1403" t="s">
        <v>23</v>
      </c>
      <c r="G1403" t="s">
        <v>940</v>
      </c>
      <c r="H1403" t="s">
        <v>941</v>
      </c>
      <c r="I1403" t="s">
        <v>26</v>
      </c>
      <c r="J1403" t="s">
        <v>27</v>
      </c>
      <c r="K1403" t="s">
        <v>3199</v>
      </c>
      <c r="L1403" t="s">
        <v>43</v>
      </c>
      <c r="M1403">
        <v>94601</v>
      </c>
      <c r="N1403" t="s">
        <v>44</v>
      </c>
      <c r="O1403" t="s">
        <v>259</v>
      </c>
      <c r="P1403" t="s">
        <v>32</v>
      </c>
      <c r="Q1403" t="s">
        <v>65</v>
      </c>
      <c r="R1403" t="s">
        <v>260</v>
      </c>
      <c r="S1403">
        <v>9.24</v>
      </c>
      <c r="T1403">
        <v>3</v>
      </c>
      <c r="U1403">
        <v>0</v>
      </c>
      <c r="V1403">
        <v>4.4352</v>
      </c>
    </row>
    <row r="1404" spans="1:22" x14ac:dyDescent="0.3">
      <c r="A1404">
        <v>1403</v>
      </c>
      <c r="B1404" t="s">
        <v>3816</v>
      </c>
      <c r="C1404">
        <v>2013</v>
      </c>
      <c r="D1404" s="21">
        <v>41384</v>
      </c>
      <c r="E1404" s="21">
        <v>41390</v>
      </c>
      <c r="F1404" t="s">
        <v>50</v>
      </c>
      <c r="G1404" t="s">
        <v>395</v>
      </c>
      <c r="H1404" t="s">
        <v>396</v>
      </c>
      <c r="I1404" t="s">
        <v>102</v>
      </c>
      <c r="J1404" t="s">
        <v>27</v>
      </c>
      <c r="K1404" t="s">
        <v>497</v>
      </c>
      <c r="L1404" t="s">
        <v>498</v>
      </c>
      <c r="M1404">
        <v>43229</v>
      </c>
      <c r="N1404" t="s">
        <v>148</v>
      </c>
      <c r="O1404" t="s">
        <v>3817</v>
      </c>
      <c r="P1404" t="s">
        <v>32</v>
      </c>
      <c r="Q1404" t="s">
        <v>56</v>
      </c>
      <c r="R1404" t="s">
        <v>3818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x14ac:dyDescent="0.3">
      <c r="A1405">
        <v>4854</v>
      </c>
      <c r="B1405" t="s">
        <v>7821</v>
      </c>
      <c r="C1405">
        <v>2011</v>
      </c>
      <c r="D1405" s="21">
        <v>40889</v>
      </c>
      <c r="E1405" s="21">
        <v>40892</v>
      </c>
      <c r="F1405" t="s">
        <v>23</v>
      </c>
      <c r="G1405" t="s">
        <v>940</v>
      </c>
      <c r="H1405" t="s">
        <v>941</v>
      </c>
      <c r="I1405" t="s">
        <v>26</v>
      </c>
      <c r="J1405" t="s">
        <v>27</v>
      </c>
      <c r="K1405" t="s">
        <v>3199</v>
      </c>
      <c r="L1405" t="s">
        <v>43</v>
      </c>
      <c r="M1405">
        <v>94601</v>
      </c>
      <c r="N1405" t="s">
        <v>44</v>
      </c>
      <c r="O1405" t="s">
        <v>3956</v>
      </c>
      <c r="P1405" t="s">
        <v>32</v>
      </c>
      <c r="Q1405" t="s">
        <v>65</v>
      </c>
      <c r="R1405" t="s">
        <v>3957</v>
      </c>
      <c r="S1405">
        <v>12.54</v>
      </c>
      <c r="T1405">
        <v>3</v>
      </c>
      <c r="U1405">
        <v>0</v>
      </c>
      <c r="V1405">
        <v>4.5144000000000002</v>
      </c>
    </row>
    <row r="1406" spans="1:22" x14ac:dyDescent="0.3">
      <c r="A1406">
        <v>4851</v>
      </c>
      <c r="B1406" t="s">
        <v>7819</v>
      </c>
      <c r="C1406">
        <v>2011</v>
      </c>
      <c r="D1406" s="21">
        <v>40794</v>
      </c>
      <c r="E1406" s="21">
        <v>40800</v>
      </c>
      <c r="F1406" t="s">
        <v>50</v>
      </c>
      <c r="G1406" t="s">
        <v>4266</v>
      </c>
      <c r="H1406" t="s">
        <v>4267</v>
      </c>
      <c r="I1406" t="s">
        <v>26</v>
      </c>
      <c r="J1406" t="s">
        <v>27</v>
      </c>
      <c r="K1406" t="s">
        <v>7820</v>
      </c>
      <c r="L1406" t="s">
        <v>96</v>
      </c>
      <c r="M1406">
        <v>99301</v>
      </c>
      <c r="N1406" t="s">
        <v>44</v>
      </c>
      <c r="O1406" t="s">
        <v>35</v>
      </c>
      <c r="P1406" t="s">
        <v>32</v>
      </c>
      <c r="Q1406" t="s">
        <v>36</v>
      </c>
      <c r="R1406" t="s">
        <v>37</v>
      </c>
      <c r="S1406">
        <v>975.92</v>
      </c>
      <c r="T1406">
        <v>5</v>
      </c>
      <c r="U1406">
        <v>0.2</v>
      </c>
      <c r="V1406">
        <v>121.98999999999992</v>
      </c>
    </row>
    <row r="1407" spans="1:22" x14ac:dyDescent="0.3">
      <c r="A1407">
        <v>1406</v>
      </c>
      <c r="B1407" t="s">
        <v>3821</v>
      </c>
      <c r="C1407">
        <v>2011</v>
      </c>
      <c r="D1407" s="21">
        <v>40639</v>
      </c>
      <c r="E1407" s="21">
        <v>40641</v>
      </c>
      <c r="F1407" t="s">
        <v>188</v>
      </c>
      <c r="G1407" t="s">
        <v>1497</v>
      </c>
      <c r="H1407" t="s">
        <v>1498</v>
      </c>
      <c r="I1407" t="s">
        <v>102</v>
      </c>
      <c r="J1407" t="s">
        <v>27</v>
      </c>
      <c r="K1407" t="s">
        <v>146</v>
      </c>
      <c r="L1407" t="s">
        <v>147</v>
      </c>
      <c r="M1407">
        <v>19143</v>
      </c>
      <c r="N1407" t="s">
        <v>148</v>
      </c>
      <c r="O1407" t="s">
        <v>3822</v>
      </c>
      <c r="P1407" t="s">
        <v>32</v>
      </c>
      <c r="Q1407" t="s">
        <v>56</v>
      </c>
      <c r="R1407" t="s">
        <v>3274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x14ac:dyDescent="0.3">
      <c r="A1408">
        <v>4841</v>
      </c>
      <c r="B1408" t="s">
        <v>7812</v>
      </c>
      <c r="C1408">
        <v>2014</v>
      </c>
      <c r="D1408" s="21">
        <v>41964</v>
      </c>
      <c r="E1408" s="21">
        <v>41969</v>
      </c>
      <c r="F1408" t="s">
        <v>50</v>
      </c>
      <c r="G1408" t="s">
        <v>2798</v>
      </c>
      <c r="H1408" t="s">
        <v>2799</v>
      </c>
      <c r="I1408" t="s">
        <v>102</v>
      </c>
      <c r="J1408" t="s">
        <v>27</v>
      </c>
      <c r="K1408" t="s">
        <v>28</v>
      </c>
      <c r="L1408" t="s">
        <v>29</v>
      </c>
      <c r="M1408">
        <v>42420</v>
      </c>
      <c r="N1408" t="s">
        <v>30</v>
      </c>
      <c r="O1408" t="s">
        <v>426</v>
      </c>
      <c r="P1408" t="s">
        <v>32</v>
      </c>
      <c r="Q1408" t="s">
        <v>65</v>
      </c>
      <c r="R1408" t="s">
        <v>427</v>
      </c>
      <c r="S1408">
        <v>27.58</v>
      </c>
      <c r="T1408">
        <v>2</v>
      </c>
      <c r="U1408">
        <v>0</v>
      </c>
      <c r="V1408">
        <v>11.583600000000001</v>
      </c>
    </row>
    <row r="1409" spans="1:22" x14ac:dyDescent="0.3">
      <c r="A1409">
        <v>4826</v>
      </c>
      <c r="B1409" t="s">
        <v>7802</v>
      </c>
      <c r="C1409">
        <v>2013</v>
      </c>
      <c r="D1409" s="21">
        <v>41600</v>
      </c>
      <c r="E1409" s="21">
        <v>41605</v>
      </c>
      <c r="F1409" t="s">
        <v>50</v>
      </c>
      <c r="G1409" t="s">
        <v>2002</v>
      </c>
      <c r="H1409" t="s">
        <v>2003</v>
      </c>
      <c r="I1409" t="s">
        <v>26</v>
      </c>
      <c r="J1409" t="s">
        <v>27</v>
      </c>
      <c r="K1409" t="s">
        <v>497</v>
      </c>
      <c r="L1409" t="s">
        <v>498</v>
      </c>
      <c r="M1409">
        <v>43229</v>
      </c>
      <c r="N1409" t="s">
        <v>148</v>
      </c>
      <c r="O1409" t="s">
        <v>5857</v>
      </c>
      <c r="P1409" t="s">
        <v>32</v>
      </c>
      <c r="Q1409" t="s">
        <v>65</v>
      </c>
      <c r="R1409" t="s">
        <v>5858</v>
      </c>
      <c r="S1409">
        <v>77.951999999999998</v>
      </c>
      <c r="T1409">
        <v>3</v>
      </c>
      <c r="U1409">
        <v>0.2</v>
      </c>
      <c r="V1409">
        <v>15.590399999999995</v>
      </c>
    </row>
    <row r="1410" spans="1:22" x14ac:dyDescent="0.3">
      <c r="A1410">
        <v>1409</v>
      </c>
      <c r="B1410" t="s">
        <v>3823</v>
      </c>
      <c r="C1410">
        <v>2013</v>
      </c>
      <c r="D1410" s="21">
        <v>41520</v>
      </c>
      <c r="E1410" s="21">
        <v>41524</v>
      </c>
      <c r="F1410" t="s">
        <v>50</v>
      </c>
      <c r="G1410" t="s">
        <v>316</v>
      </c>
      <c r="H1410" t="s">
        <v>317</v>
      </c>
      <c r="I1410" t="s">
        <v>26</v>
      </c>
      <c r="J1410" t="s">
        <v>27</v>
      </c>
      <c r="K1410" t="s">
        <v>266</v>
      </c>
      <c r="L1410" t="s">
        <v>267</v>
      </c>
      <c r="M1410">
        <v>10024</v>
      </c>
      <c r="N1410" t="s">
        <v>148</v>
      </c>
      <c r="O1410" t="s">
        <v>1186</v>
      </c>
      <c r="P1410" t="s">
        <v>32</v>
      </c>
      <c r="Q1410" t="s">
        <v>65</v>
      </c>
      <c r="R1410" t="s">
        <v>1187</v>
      </c>
      <c r="S1410">
        <v>39.979999999999997</v>
      </c>
      <c r="T1410">
        <v>2</v>
      </c>
      <c r="U1410">
        <v>0</v>
      </c>
      <c r="V1410">
        <v>9.9949999999999974</v>
      </c>
    </row>
    <row r="1411" spans="1:22" x14ac:dyDescent="0.3">
      <c r="A1411">
        <v>1410</v>
      </c>
      <c r="B1411" t="s">
        <v>3826</v>
      </c>
      <c r="C1411">
        <v>2013</v>
      </c>
      <c r="D1411" s="21">
        <v>41543</v>
      </c>
      <c r="E1411" s="21">
        <v>41548</v>
      </c>
      <c r="F1411" t="s">
        <v>50</v>
      </c>
      <c r="G1411" t="s">
        <v>3827</v>
      </c>
      <c r="H1411" t="s">
        <v>3828</v>
      </c>
      <c r="I1411" t="s">
        <v>26</v>
      </c>
      <c r="J1411" t="s">
        <v>27</v>
      </c>
      <c r="K1411" t="s">
        <v>544</v>
      </c>
      <c r="L1411" t="s">
        <v>310</v>
      </c>
      <c r="M1411">
        <v>85023</v>
      </c>
      <c r="N1411" t="s">
        <v>44</v>
      </c>
      <c r="O1411" t="s">
        <v>2875</v>
      </c>
      <c r="P1411" t="s">
        <v>32</v>
      </c>
      <c r="Q1411" t="s">
        <v>56</v>
      </c>
      <c r="R1411" t="s">
        <v>2876</v>
      </c>
      <c r="S1411">
        <v>393.16500000000002</v>
      </c>
      <c r="T1411">
        <v>3</v>
      </c>
      <c r="U1411">
        <v>0.5</v>
      </c>
      <c r="V1411">
        <v>-204.44580000000005</v>
      </c>
    </row>
    <row r="1412" spans="1:22" x14ac:dyDescent="0.3">
      <c r="A1412">
        <v>4825</v>
      </c>
      <c r="B1412" t="s">
        <v>7802</v>
      </c>
      <c r="C1412">
        <v>2013</v>
      </c>
      <c r="D1412" s="21">
        <v>41600</v>
      </c>
      <c r="E1412" s="21">
        <v>41605</v>
      </c>
      <c r="F1412" t="s">
        <v>50</v>
      </c>
      <c r="G1412" t="s">
        <v>2002</v>
      </c>
      <c r="H1412" t="s">
        <v>2003</v>
      </c>
      <c r="I1412" t="s">
        <v>26</v>
      </c>
      <c r="J1412" t="s">
        <v>27</v>
      </c>
      <c r="K1412" t="s">
        <v>497</v>
      </c>
      <c r="L1412" t="s">
        <v>498</v>
      </c>
      <c r="M1412">
        <v>43229</v>
      </c>
      <c r="N1412" t="s">
        <v>148</v>
      </c>
      <c r="O1412" t="s">
        <v>701</v>
      </c>
      <c r="P1412" t="s">
        <v>32</v>
      </c>
      <c r="Q1412" t="s">
        <v>36</v>
      </c>
      <c r="R1412" t="s">
        <v>702</v>
      </c>
      <c r="S1412">
        <v>127.554</v>
      </c>
      <c r="T1412">
        <v>3</v>
      </c>
      <c r="U1412">
        <v>0.3</v>
      </c>
      <c r="V1412">
        <v>-9.1109999999999971</v>
      </c>
    </row>
    <row r="1413" spans="1:22" x14ac:dyDescent="0.3">
      <c r="A1413">
        <v>1412</v>
      </c>
      <c r="B1413" t="s">
        <v>3830</v>
      </c>
      <c r="C1413">
        <v>2013</v>
      </c>
      <c r="D1413" s="21">
        <v>41465</v>
      </c>
      <c r="E1413" s="21">
        <v>41469</v>
      </c>
      <c r="F1413" t="s">
        <v>50</v>
      </c>
      <c r="G1413" t="s">
        <v>581</v>
      </c>
      <c r="H1413" t="s">
        <v>582</v>
      </c>
      <c r="I1413" t="s">
        <v>41</v>
      </c>
      <c r="J1413" t="s">
        <v>27</v>
      </c>
      <c r="K1413" t="s">
        <v>266</v>
      </c>
      <c r="L1413" t="s">
        <v>267</v>
      </c>
      <c r="M1413">
        <v>10035</v>
      </c>
      <c r="N1413" t="s">
        <v>148</v>
      </c>
      <c r="O1413" t="s">
        <v>2455</v>
      </c>
      <c r="P1413" t="s">
        <v>32</v>
      </c>
      <c r="Q1413" t="s">
        <v>36</v>
      </c>
      <c r="R1413" t="s">
        <v>2456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">
      <c r="A1414">
        <v>1413</v>
      </c>
      <c r="B1414" t="s">
        <v>3830</v>
      </c>
      <c r="C1414">
        <v>2013</v>
      </c>
      <c r="D1414" s="21">
        <v>41465</v>
      </c>
      <c r="E1414" s="21">
        <v>41469</v>
      </c>
      <c r="F1414" t="s">
        <v>50</v>
      </c>
      <c r="G1414" t="s">
        <v>581</v>
      </c>
      <c r="H1414" t="s">
        <v>582</v>
      </c>
      <c r="I1414" t="s">
        <v>41</v>
      </c>
      <c r="J1414" t="s">
        <v>27</v>
      </c>
      <c r="K1414" t="s">
        <v>266</v>
      </c>
      <c r="L1414" t="s">
        <v>267</v>
      </c>
      <c r="M1414">
        <v>10035</v>
      </c>
      <c r="N1414" t="s">
        <v>148</v>
      </c>
      <c r="O1414" t="s">
        <v>1858</v>
      </c>
      <c r="P1414" t="s">
        <v>32</v>
      </c>
      <c r="Q1414" t="s">
        <v>65</v>
      </c>
      <c r="R1414" t="s">
        <v>1859</v>
      </c>
      <c r="S1414">
        <v>165.28</v>
      </c>
      <c r="T1414">
        <v>4</v>
      </c>
      <c r="U1414">
        <v>0</v>
      </c>
      <c r="V1414">
        <v>14.875200000000007</v>
      </c>
    </row>
    <row r="1415" spans="1:22" x14ac:dyDescent="0.3">
      <c r="A1415">
        <v>4814</v>
      </c>
      <c r="B1415" t="s">
        <v>7791</v>
      </c>
      <c r="C1415">
        <v>2013</v>
      </c>
      <c r="D1415" s="21">
        <v>41593</v>
      </c>
      <c r="E1415" s="21">
        <v>41598</v>
      </c>
      <c r="F1415" t="s">
        <v>23</v>
      </c>
      <c r="G1415" t="s">
        <v>6335</v>
      </c>
      <c r="H1415" t="s">
        <v>6336</v>
      </c>
      <c r="I1415" t="s">
        <v>26</v>
      </c>
      <c r="J1415" t="s">
        <v>27</v>
      </c>
      <c r="K1415" t="s">
        <v>146</v>
      </c>
      <c r="L1415" t="s">
        <v>147</v>
      </c>
      <c r="M1415">
        <v>19134</v>
      </c>
      <c r="N1415" t="s">
        <v>148</v>
      </c>
      <c r="O1415" t="s">
        <v>7792</v>
      </c>
      <c r="P1415" t="s">
        <v>32</v>
      </c>
      <c r="Q1415" t="s">
        <v>65</v>
      </c>
      <c r="R1415" t="s">
        <v>7793</v>
      </c>
      <c r="S1415">
        <v>48.576000000000001</v>
      </c>
      <c r="T1415">
        <v>3</v>
      </c>
      <c r="U1415">
        <v>0.2</v>
      </c>
      <c r="V1415">
        <v>9.7151999999999941</v>
      </c>
    </row>
    <row r="1416" spans="1:22" x14ac:dyDescent="0.3">
      <c r="A1416">
        <v>4812</v>
      </c>
      <c r="B1416" t="s">
        <v>7791</v>
      </c>
      <c r="C1416">
        <v>2013</v>
      </c>
      <c r="D1416" s="21">
        <v>41593</v>
      </c>
      <c r="E1416" s="21">
        <v>41598</v>
      </c>
      <c r="F1416" t="s">
        <v>23</v>
      </c>
      <c r="G1416" t="s">
        <v>6335</v>
      </c>
      <c r="H1416" t="s">
        <v>6336</v>
      </c>
      <c r="I1416" t="s">
        <v>26</v>
      </c>
      <c r="J1416" t="s">
        <v>27</v>
      </c>
      <c r="K1416" t="s">
        <v>146</v>
      </c>
      <c r="L1416" t="s">
        <v>147</v>
      </c>
      <c r="M1416">
        <v>19134</v>
      </c>
      <c r="N1416" t="s">
        <v>148</v>
      </c>
      <c r="O1416" t="s">
        <v>1280</v>
      </c>
      <c r="P1416" t="s">
        <v>32</v>
      </c>
      <c r="Q1416" t="s">
        <v>36</v>
      </c>
      <c r="R1416" t="s">
        <v>1281</v>
      </c>
      <c r="S1416">
        <v>380.05799999999994</v>
      </c>
      <c r="T1416">
        <v>3</v>
      </c>
      <c r="U1416">
        <v>0.3</v>
      </c>
      <c r="V1416">
        <v>-21.717600000000004</v>
      </c>
    </row>
    <row r="1417" spans="1:22" x14ac:dyDescent="0.3">
      <c r="A1417">
        <v>1416</v>
      </c>
      <c r="B1417" t="s">
        <v>3836</v>
      </c>
      <c r="C1417">
        <v>2014</v>
      </c>
      <c r="D1417" s="21">
        <v>41668</v>
      </c>
      <c r="E1417" s="21">
        <v>41671</v>
      </c>
      <c r="F1417" t="s">
        <v>23</v>
      </c>
      <c r="G1417" t="s">
        <v>3837</v>
      </c>
      <c r="H1417" t="s">
        <v>3838</v>
      </c>
      <c r="I1417" t="s">
        <v>102</v>
      </c>
      <c r="J1417" t="s">
        <v>27</v>
      </c>
      <c r="K1417" t="s">
        <v>1711</v>
      </c>
      <c r="L1417" t="s">
        <v>43</v>
      </c>
      <c r="M1417">
        <v>92627</v>
      </c>
      <c r="N1417" t="s">
        <v>44</v>
      </c>
      <c r="O1417" t="s">
        <v>3839</v>
      </c>
      <c r="P1417" t="s">
        <v>32</v>
      </c>
      <c r="Q1417" t="s">
        <v>65</v>
      </c>
      <c r="R1417" t="s">
        <v>3840</v>
      </c>
      <c r="S1417">
        <v>37.74</v>
      </c>
      <c r="T1417">
        <v>3</v>
      </c>
      <c r="U1417">
        <v>0</v>
      </c>
      <c r="V1417">
        <v>12.831599999999996</v>
      </c>
    </row>
    <row r="1418" spans="1:22" x14ac:dyDescent="0.3">
      <c r="A1418">
        <v>4805</v>
      </c>
      <c r="B1418" t="s">
        <v>7787</v>
      </c>
      <c r="C1418">
        <v>2014</v>
      </c>
      <c r="D1418" s="21">
        <v>41834</v>
      </c>
      <c r="E1418" s="21">
        <v>41838</v>
      </c>
      <c r="F1418" t="s">
        <v>23</v>
      </c>
      <c r="G1418" t="s">
        <v>6663</v>
      </c>
      <c r="H1418" t="s">
        <v>6664</v>
      </c>
      <c r="I1418" t="s">
        <v>26</v>
      </c>
      <c r="J1418" t="s">
        <v>27</v>
      </c>
      <c r="K1418" t="s">
        <v>146</v>
      </c>
      <c r="L1418" t="s">
        <v>147</v>
      </c>
      <c r="M1418">
        <v>19140</v>
      </c>
      <c r="N1418" t="s">
        <v>148</v>
      </c>
      <c r="O1418" t="s">
        <v>5363</v>
      </c>
      <c r="P1418" t="s">
        <v>32</v>
      </c>
      <c r="Q1418" t="s">
        <v>65</v>
      </c>
      <c r="R1418" t="s">
        <v>5364</v>
      </c>
      <c r="S1418">
        <v>91.00800000000001</v>
      </c>
      <c r="T1418">
        <v>9</v>
      </c>
      <c r="U1418">
        <v>0.2</v>
      </c>
      <c r="V1418">
        <v>19.339199999999998</v>
      </c>
    </row>
    <row r="1419" spans="1:22" x14ac:dyDescent="0.3">
      <c r="A1419">
        <v>4799</v>
      </c>
      <c r="B1419" t="s">
        <v>7784</v>
      </c>
      <c r="C1419">
        <v>2013</v>
      </c>
      <c r="D1419" s="21">
        <v>41409</v>
      </c>
      <c r="E1419" s="21">
        <v>41414</v>
      </c>
      <c r="F1419" t="s">
        <v>50</v>
      </c>
      <c r="G1419" t="s">
        <v>1291</v>
      </c>
      <c r="H1419" t="s">
        <v>1292</v>
      </c>
      <c r="I1419" t="s">
        <v>41</v>
      </c>
      <c r="J1419" t="s">
        <v>27</v>
      </c>
      <c r="K1419" t="s">
        <v>1521</v>
      </c>
      <c r="L1419" t="s">
        <v>54</v>
      </c>
      <c r="M1419">
        <v>32216</v>
      </c>
      <c r="N1419" t="s">
        <v>30</v>
      </c>
      <c r="O1419" t="s">
        <v>7026</v>
      </c>
      <c r="P1419" t="s">
        <v>32</v>
      </c>
      <c r="Q1419" t="s">
        <v>65</v>
      </c>
      <c r="R1419" t="s">
        <v>7027</v>
      </c>
      <c r="S1419">
        <v>30.192</v>
      </c>
      <c r="T1419">
        <v>3</v>
      </c>
      <c r="U1419">
        <v>0.2</v>
      </c>
      <c r="V1419">
        <v>8.3028000000000031</v>
      </c>
    </row>
    <row r="1420" spans="1:22" x14ac:dyDescent="0.3">
      <c r="A1420">
        <v>1419</v>
      </c>
      <c r="B1420" t="s">
        <v>3841</v>
      </c>
      <c r="C1420">
        <v>2012</v>
      </c>
      <c r="D1420" s="21">
        <v>41173</v>
      </c>
      <c r="E1420" s="21">
        <v>41176</v>
      </c>
      <c r="F1420" t="s">
        <v>188</v>
      </c>
      <c r="G1420" t="s">
        <v>3842</v>
      </c>
      <c r="H1420" t="s">
        <v>3843</v>
      </c>
      <c r="I1420" t="s">
        <v>41</v>
      </c>
      <c r="J1420" t="s">
        <v>27</v>
      </c>
      <c r="K1420" t="s">
        <v>184</v>
      </c>
      <c r="L1420" t="s">
        <v>104</v>
      </c>
      <c r="M1420">
        <v>77041</v>
      </c>
      <c r="N1420" t="s">
        <v>105</v>
      </c>
      <c r="O1420" t="s">
        <v>259</v>
      </c>
      <c r="P1420" t="s">
        <v>32</v>
      </c>
      <c r="Q1420" t="s">
        <v>65</v>
      </c>
      <c r="R1420" t="s">
        <v>260</v>
      </c>
      <c r="S1420">
        <v>4.9280000000000008</v>
      </c>
      <c r="T1420">
        <v>4</v>
      </c>
      <c r="U1420">
        <v>0.6</v>
      </c>
      <c r="V1420">
        <v>-1.4783999999999997</v>
      </c>
    </row>
    <row r="1421" spans="1:22" x14ac:dyDescent="0.3">
      <c r="A1421">
        <v>4795</v>
      </c>
      <c r="B1421" t="s">
        <v>7779</v>
      </c>
      <c r="C1421">
        <v>2012</v>
      </c>
      <c r="D1421" s="21">
        <v>40984</v>
      </c>
      <c r="E1421" s="21">
        <v>40991</v>
      </c>
      <c r="F1421" t="s">
        <v>50</v>
      </c>
      <c r="G1421" t="s">
        <v>7780</v>
      </c>
      <c r="H1421" t="s">
        <v>7781</v>
      </c>
      <c r="I1421" t="s">
        <v>41</v>
      </c>
      <c r="J1421" t="s">
        <v>27</v>
      </c>
      <c r="K1421" t="s">
        <v>42</v>
      </c>
      <c r="L1421" t="s">
        <v>43</v>
      </c>
      <c r="M1421">
        <v>90036</v>
      </c>
      <c r="N1421" t="s">
        <v>44</v>
      </c>
      <c r="O1421" t="s">
        <v>7149</v>
      </c>
      <c r="P1421" t="s">
        <v>32</v>
      </c>
      <c r="Q1421" t="s">
        <v>65</v>
      </c>
      <c r="R1421" t="s">
        <v>7150</v>
      </c>
      <c r="S1421">
        <v>43.13</v>
      </c>
      <c r="T1421">
        <v>1</v>
      </c>
      <c r="U1421">
        <v>0</v>
      </c>
      <c r="V1421">
        <v>18.114600000000003</v>
      </c>
    </row>
    <row r="1422" spans="1:22" x14ac:dyDescent="0.3">
      <c r="A1422">
        <v>4791</v>
      </c>
      <c r="B1422" t="s">
        <v>7774</v>
      </c>
      <c r="C1422">
        <v>2012</v>
      </c>
      <c r="D1422" s="21">
        <v>41254</v>
      </c>
      <c r="E1422" s="21">
        <v>41259</v>
      </c>
      <c r="F1422" t="s">
        <v>50</v>
      </c>
      <c r="G1422" t="s">
        <v>93</v>
      </c>
      <c r="H1422" t="s">
        <v>94</v>
      </c>
      <c r="I1422" t="s">
        <v>26</v>
      </c>
      <c r="J1422" t="s">
        <v>27</v>
      </c>
      <c r="K1422" t="s">
        <v>1081</v>
      </c>
      <c r="L1422" t="s">
        <v>457</v>
      </c>
      <c r="M1422">
        <v>80906</v>
      </c>
      <c r="N1422" t="s">
        <v>44</v>
      </c>
      <c r="O1422" t="s">
        <v>5504</v>
      </c>
      <c r="P1422" t="s">
        <v>32</v>
      </c>
      <c r="Q1422" t="s">
        <v>56</v>
      </c>
      <c r="R1422" t="s">
        <v>5505</v>
      </c>
      <c r="S1422">
        <v>364.95</v>
      </c>
      <c r="T1422">
        <v>5</v>
      </c>
      <c r="U1422">
        <v>0.5</v>
      </c>
      <c r="V1422">
        <v>-248.16599999999994</v>
      </c>
    </row>
    <row r="1423" spans="1:22" x14ac:dyDescent="0.3">
      <c r="A1423">
        <v>4790</v>
      </c>
      <c r="B1423" t="s">
        <v>7774</v>
      </c>
      <c r="C1423">
        <v>2012</v>
      </c>
      <c r="D1423" s="21">
        <v>41254</v>
      </c>
      <c r="E1423" s="21">
        <v>41259</v>
      </c>
      <c r="F1423" t="s">
        <v>50</v>
      </c>
      <c r="G1423" t="s">
        <v>93</v>
      </c>
      <c r="H1423" t="s">
        <v>94</v>
      </c>
      <c r="I1423" t="s">
        <v>26</v>
      </c>
      <c r="J1423" t="s">
        <v>27</v>
      </c>
      <c r="K1423" t="s">
        <v>1081</v>
      </c>
      <c r="L1423" t="s">
        <v>457</v>
      </c>
      <c r="M1423">
        <v>80906</v>
      </c>
      <c r="N1423" t="s">
        <v>44</v>
      </c>
      <c r="O1423" t="s">
        <v>3928</v>
      </c>
      <c r="P1423" t="s">
        <v>32</v>
      </c>
      <c r="Q1423" t="s">
        <v>65</v>
      </c>
      <c r="R1423" t="s">
        <v>3929</v>
      </c>
      <c r="S1423">
        <v>54.920000000000009</v>
      </c>
      <c r="T1423">
        <v>5</v>
      </c>
      <c r="U1423">
        <v>0.2</v>
      </c>
      <c r="V1423">
        <v>10.983999999999996</v>
      </c>
    </row>
    <row r="1424" spans="1:22" x14ac:dyDescent="0.3">
      <c r="A1424">
        <v>4789</v>
      </c>
      <c r="B1424" t="s">
        <v>7774</v>
      </c>
      <c r="C1424">
        <v>2012</v>
      </c>
      <c r="D1424" s="21">
        <v>41254</v>
      </c>
      <c r="E1424" s="21">
        <v>41259</v>
      </c>
      <c r="F1424" t="s">
        <v>50</v>
      </c>
      <c r="G1424" t="s">
        <v>93</v>
      </c>
      <c r="H1424" t="s">
        <v>94</v>
      </c>
      <c r="I1424" t="s">
        <v>26</v>
      </c>
      <c r="J1424" t="s">
        <v>27</v>
      </c>
      <c r="K1424" t="s">
        <v>1081</v>
      </c>
      <c r="L1424" t="s">
        <v>457</v>
      </c>
      <c r="M1424">
        <v>80906</v>
      </c>
      <c r="N1424" t="s">
        <v>44</v>
      </c>
      <c r="O1424" t="s">
        <v>4064</v>
      </c>
      <c r="P1424" t="s">
        <v>32</v>
      </c>
      <c r="Q1424" t="s">
        <v>65</v>
      </c>
      <c r="R1424" t="s">
        <v>4065</v>
      </c>
      <c r="S1424">
        <v>52.416000000000004</v>
      </c>
      <c r="T1424">
        <v>9</v>
      </c>
      <c r="U1424">
        <v>0.2</v>
      </c>
      <c r="V1424">
        <v>15.069600000000007</v>
      </c>
    </row>
    <row r="1425" spans="1:22" x14ac:dyDescent="0.3">
      <c r="A1425">
        <v>4786</v>
      </c>
      <c r="B1425" t="s">
        <v>7774</v>
      </c>
      <c r="C1425">
        <v>2012</v>
      </c>
      <c r="D1425" s="21">
        <v>41254</v>
      </c>
      <c r="E1425" s="21">
        <v>41259</v>
      </c>
      <c r="F1425" t="s">
        <v>50</v>
      </c>
      <c r="G1425" t="s">
        <v>93</v>
      </c>
      <c r="H1425" t="s">
        <v>94</v>
      </c>
      <c r="I1425" t="s">
        <v>26</v>
      </c>
      <c r="J1425" t="s">
        <v>27</v>
      </c>
      <c r="K1425" t="s">
        <v>1081</v>
      </c>
      <c r="L1425" t="s">
        <v>457</v>
      </c>
      <c r="M1425">
        <v>80906</v>
      </c>
      <c r="N1425" t="s">
        <v>44</v>
      </c>
      <c r="O1425" t="s">
        <v>5638</v>
      </c>
      <c r="P1425" t="s">
        <v>32</v>
      </c>
      <c r="Q1425" t="s">
        <v>33</v>
      </c>
      <c r="R1425" t="s">
        <v>5639</v>
      </c>
      <c r="S1425">
        <v>69.576000000000008</v>
      </c>
      <c r="T1425">
        <v>4</v>
      </c>
      <c r="U1425">
        <v>0.7</v>
      </c>
      <c r="V1425">
        <v>-143.79040000000001</v>
      </c>
    </row>
    <row r="1426" spans="1:22" x14ac:dyDescent="0.3">
      <c r="A1426">
        <v>4781</v>
      </c>
      <c r="B1426" t="s">
        <v>7770</v>
      </c>
      <c r="C1426">
        <v>2011</v>
      </c>
      <c r="D1426" s="21">
        <v>40854</v>
      </c>
      <c r="E1426" s="21">
        <v>40859</v>
      </c>
      <c r="F1426" t="s">
        <v>50</v>
      </c>
      <c r="G1426" t="s">
        <v>519</v>
      </c>
      <c r="H1426" t="s">
        <v>520</v>
      </c>
      <c r="I1426" t="s">
        <v>26</v>
      </c>
      <c r="J1426" t="s">
        <v>27</v>
      </c>
      <c r="K1426" t="s">
        <v>184</v>
      </c>
      <c r="L1426" t="s">
        <v>104</v>
      </c>
      <c r="M1426">
        <v>77070</v>
      </c>
      <c r="N1426" t="s">
        <v>105</v>
      </c>
      <c r="O1426" t="s">
        <v>5913</v>
      </c>
      <c r="P1426" t="s">
        <v>32</v>
      </c>
      <c r="Q1426" t="s">
        <v>36</v>
      </c>
      <c r="R1426" t="s">
        <v>5914</v>
      </c>
      <c r="S1426">
        <v>683.14399999999989</v>
      </c>
      <c r="T1426">
        <v>4</v>
      </c>
      <c r="U1426">
        <v>0.3</v>
      </c>
      <c r="V1426">
        <v>0</v>
      </c>
    </row>
    <row r="1427" spans="1:22" x14ac:dyDescent="0.3">
      <c r="A1427">
        <v>4780</v>
      </c>
      <c r="B1427" t="s">
        <v>7769</v>
      </c>
      <c r="C1427">
        <v>2011</v>
      </c>
      <c r="D1427" s="21">
        <v>40732</v>
      </c>
      <c r="E1427" s="21">
        <v>40734</v>
      </c>
      <c r="F1427" t="s">
        <v>188</v>
      </c>
      <c r="G1427" t="s">
        <v>5985</v>
      </c>
      <c r="H1427" t="s">
        <v>5986</v>
      </c>
      <c r="I1427" t="s">
        <v>26</v>
      </c>
      <c r="J1427" t="s">
        <v>27</v>
      </c>
      <c r="K1427" t="s">
        <v>3452</v>
      </c>
      <c r="L1427" t="s">
        <v>267</v>
      </c>
      <c r="M1427">
        <v>14215</v>
      </c>
      <c r="N1427" t="s">
        <v>148</v>
      </c>
      <c r="O1427" t="s">
        <v>1839</v>
      </c>
      <c r="P1427" t="s">
        <v>32</v>
      </c>
      <c r="Q1427" t="s">
        <v>36</v>
      </c>
      <c r="R1427" t="s">
        <v>1840</v>
      </c>
      <c r="S1427">
        <v>63.882000000000005</v>
      </c>
      <c r="T1427">
        <v>1</v>
      </c>
      <c r="U1427">
        <v>0.1</v>
      </c>
      <c r="V1427">
        <v>10.647000000000004</v>
      </c>
    </row>
    <row r="1428" spans="1:22" x14ac:dyDescent="0.3">
      <c r="A1428">
        <v>4773</v>
      </c>
      <c r="B1428" t="s">
        <v>7765</v>
      </c>
      <c r="C1428">
        <v>2014</v>
      </c>
      <c r="D1428" s="21">
        <v>41967</v>
      </c>
      <c r="E1428" s="21">
        <v>41971</v>
      </c>
      <c r="F1428" t="s">
        <v>50</v>
      </c>
      <c r="G1428" t="s">
        <v>1734</v>
      </c>
      <c r="H1428" t="s">
        <v>1735</v>
      </c>
      <c r="I1428" t="s">
        <v>26</v>
      </c>
      <c r="J1428" t="s">
        <v>27</v>
      </c>
      <c r="K1428" t="s">
        <v>303</v>
      </c>
      <c r="L1428" t="s">
        <v>211</v>
      </c>
      <c r="M1428">
        <v>60610</v>
      </c>
      <c r="N1428" t="s">
        <v>105</v>
      </c>
      <c r="O1428" t="s">
        <v>5654</v>
      </c>
      <c r="P1428" t="s">
        <v>32</v>
      </c>
      <c r="Q1428" t="s">
        <v>65</v>
      </c>
      <c r="R1428" t="s">
        <v>5655</v>
      </c>
      <c r="S1428">
        <v>6.4640000000000004</v>
      </c>
      <c r="T1428">
        <v>1</v>
      </c>
      <c r="U1428">
        <v>0.6</v>
      </c>
      <c r="V1428">
        <v>-4.0400000000000009</v>
      </c>
    </row>
    <row r="1429" spans="1:22" x14ac:dyDescent="0.3">
      <c r="A1429">
        <v>4753</v>
      </c>
      <c r="B1429" t="s">
        <v>7740</v>
      </c>
      <c r="C1429">
        <v>2014</v>
      </c>
      <c r="D1429" s="21">
        <v>41964</v>
      </c>
      <c r="E1429" s="21">
        <v>41968</v>
      </c>
      <c r="F1429" t="s">
        <v>50</v>
      </c>
      <c r="G1429" t="s">
        <v>2490</v>
      </c>
      <c r="H1429" t="s">
        <v>2491</v>
      </c>
      <c r="I1429" t="s">
        <v>26</v>
      </c>
      <c r="J1429" t="s">
        <v>27</v>
      </c>
      <c r="K1429" t="s">
        <v>328</v>
      </c>
      <c r="L1429" t="s">
        <v>335</v>
      </c>
      <c r="M1429">
        <v>38301</v>
      </c>
      <c r="N1429" t="s">
        <v>30</v>
      </c>
      <c r="O1429" t="s">
        <v>2095</v>
      </c>
      <c r="P1429" t="s">
        <v>32</v>
      </c>
      <c r="Q1429" t="s">
        <v>36</v>
      </c>
      <c r="R1429" t="s">
        <v>2096</v>
      </c>
      <c r="S1429">
        <v>209.56799999999998</v>
      </c>
      <c r="T1429">
        <v>2</v>
      </c>
      <c r="U1429">
        <v>0.2</v>
      </c>
      <c r="V1429">
        <v>-23.576400000000007</v>
      </c>
    </row>
    <row r="1430" spans="1:22" x14ac:dyDescent="0.3">
      <c r="A1430">
        <v>4749</v>
      </c>
      <c r="B1430" t="s">
        <v>7736</v>
      </c>
      <c r="C1430">
        <v>2013</v>
      </c>
      <c r="D1430" s="21">
        <v>41337</v>
      </c>
      <c r="E1430" s="21">
        <v>41337</v>
      </c>
      <c r="F1430" t="s">
        <v>1290</v>
      </c>
      <c r="G1430" t="s">
        <v>3136</v>
      </c>
      <c r="H1430" t="s">
        <v>3137</v>
      </c>
      <c r="I1430" t="s">
        <v>41</v>
      </c>
      <c r="J1430" t="s">
        <v>27</v>
      </c>
      <c r="K1430" t="s">
        <v>127</v>
      </c>
      <c r="L1430" t="s">
        <v>43</v>
      </c>
      <c r="M1430">
        <v>94110</v>
      </c>
      <c r="N1430" t="s">
        <v>44</v>
      </c>
      <c r="O1430" t="s">
        <v>6567</v>
      </c>
      <c r="P1430" t="s">
        <v>32</v>
      </c>
      <c r="Q1430" t="s">
        <v>65</v>
      </c>
      <c r="R1430" t="s">
        <v>6568</v>
      </c>
      <c r="S1430">
        <v>35.28</v>
      </c>
      <c r="T1430">
        <v>3</v>
      </c>
      <c r="U1430">
        <v>0</v>
      </c>
      <c r="V1430">
        <v>11.995199999999997</v>
      </c>
    </row>
    <row r="1431" spans="1:22" x14ac:dyDescent="0.3">
      <c r="A1431">
        <v>4740</v>
      </c>
      <c r="B1431" t="s">
        <v>7733</v>
      </c>
      <c r="C1431">
        <v>2012</v>
      </c>
      <c r="D1431" s="21">
        <v>40957</v>
      </c>
      <c r="E1431" s="21">
        <v>40963</v>
      </c>
      <c r="F1431" t="s">
        <v>50</v>
      </c>
      <c r="G1431" t="s">
        <v>1300</v>
      </c>
      <c r="H1431" t="s">
        <v>1301</v>
      </c>
      <c r="I1431" t="s">
        <v>26</v>
      </c>
      <c r="J1431" t="s">
        <v>27</v>
      </c>
      <c r="K1431" t="s">
        <v>1173</v>
      </c>
      <c r="L1431" t="s">
        <v>43</v>
      </c>
      <c r="M1431">
        <v>90805</v>
      </c>
      <c r="N1431" t="s">
        <v>44</v>
      </c>
      <c r="O1431" t="s">
        <v>3806</v>
      </c>
      <c r="P1431" t="s">
        <v>32</v>
      </c>
      <c r="Q1431" t="s">
        <v>56</v>
      </c>
      <c r="R1431" t="s">
        <v>3807</v>
      </c>
      <c r="S1431">
        <v>35.544000000000004</v>
      </c>
      <c r="T1431">
        <v>1</v>
      </c>
      <c r="U1431">
        <v>0.2</v>
      </c>
      <c r="V1431">
        <v>-0.88860000000000205</v>
      </c>
    </row>
    <row r="1432" spans="1:22" x14ac:dyDescent="0.3">
      <c r="A1432">
        <v>4735</v>
      </c>
      <c r="B1432" t="s">
        <v>7731</v>
      </c>
      <c r="C1432">
        <v>2013</v>
      </c>
      <c r="D1432" s="21">
        <v>41372</v>
      </c>
      <c r="E1432" s="21">
        <v>41377</v>
      </c>
      <c r="F1432" t="s">
        <v>50</v>
      </c>
      <c r="G1432" t="s">
        <v>974</v>
      </c>
      <c r="H1432" t="s">
        <v>975</v>
      </c>
      <c r="I1432" t="s">
        <v>41</v>
      </c>
      <c r="J1432" t="s">
        <v>27</v>
      </c>
      <c r="K1432" t="s">
        <v>266</v>
      </c>
      <c r="L1432" t="s">
        <v>267</v>
      </c>
      <c r="M1432">
        <v>10035</v>
      </c>
      <c r="N1432" t="s">
        <v>148</v>
      </c>
      <c r="O1432" t="s">
        <v>35</v>
      </c>
      <c r="P1432" t="s">
        <v>32</v>
      </c>
      <c r="Q1432" t="s">
        <v>36</v>
      </c>
      <c r="R1432" t="s">
        <v>37</v>
      </c>
      <c r="S1432">
        <v>658.74599999999998</v>
      </c>
      <c r="T1432">
        <v>3</v>
      </c>
      <c r="U1432">
        <v>0.1</v>
      </c>
      <c r="V1432">
        <v>146.38799999999998</v>
      </c>
    </row>
    <row r="1433" spans="1:22" x14ac:dyDescent="0.3">
      <c r="A1433">
        <v>4734</v>
      </c>
      <c r="B1433" t="s">
        <v>7730</v>
      </c>
      <c r="C1433">
        <v>2012</v>
      </c>
      <c r="D1433" s="21">
        <v>40997</v>
      </c>
      <c r="E1433" s="21">
        <v>40999</v>
      </c>
      <c r="F1433" t="s">
        <v>23</v>
      </c>
      <c r="G1433" t="s">
        <v>5081</v>
      </c>
      <c r="H1433" t="s">
        <v>5082</v>
      </c>
      <c r="I1433" t="s">
        <v>26</v>
      </c>
      <c r="J1433" t="s">
        <v>27</v>
      </c>
      <c r="K1433" t="s">
        <v>947</v>
      </c>
      <c r="L1433" t="s">
        <v>43</v>
      </c>
      <c r="M1433">
        <v>92105</v>
      </c>
      <c r="N1433" t="s">
        <v>44</v>
      </c>
      <c r="O1433" t="s">
        <v>6345</v>
      </c>
      <c r="P1433" t="s">
        <v>32</v>
      </c>
      <c r="Q1433" t="s">
        <v>65</v>
      </c>
      <c r="R1433" t="s">
        <v>6346</v>
      </c>
      <c r="S1433">
        <v>19.919999999999998</v>
      </c>
      <c r="T1433">
        <v>3</v>
      </c>
      <c r="U1433">
        <v>0</v>
      </c>
      <c r="V1433">
        <v>9.5615999999999985</v>
      </c>
    </row>
    <row r="1434" spans="1:22" x14ac:dyDescent="0.3">
      <c r="A1434">
        <v>4728</v>
      </c>
      <c r="B1434" t="s">
        <v>7725</v>
      </c>
      <c r="C1434">
        <v>2011</v>
      </c>
      <c r="D1434" s="21">
        <v>40872</v>
      </c>
      <c r="E1434" s="21">
        <v>40876</v>
      </c>
      <c r="F1434" t="s">
        <v>23</v>
      </c>
      <c r="G1434" t="s">
        <v>4082</v>
      </c>
      <c r="H1434" t="s">
        <v>4083</v>
      </c>
      <c r="I1434" t="s">
        <v>102</v>
      </c>
      <c r="J1434" t="s">
        <v>27</v>
      </c>
      <c r="K1434" t="s">
        <v>266</v>
      </c>
      <c r="L1434" t="s">
        <v>267</v>
      </c>
      <c r="M1434">
        <v>10009</v>
      </c>
      <c r="N1434" t="s">
        <v>148</v>
      </c>
      <c r="O1434" t="s">
        <v>4476</v>
      </c>
      <c r="P1434" t="s">
        <v>32</v>
      </c>
      <c r="Q1434" t="s">
        <v>33</v>
      </c>
      <c r="R1434" t="s">
        <v>4477</v>
      </c>
      <c r="S1434">
        <v>275.952</v>
      </c>
      <c r="T1434">
        <v>3</v>
      </c>
      <c r="U1434">
        <v>0.2</v>
      </c>
      <c r="V1434">
        <v>-37.943400000000025</v>
      </c>
    </row>
    <row r="1435" spans="1:22" x14ac:dyDescent="0.3">
      <c r="A1435">
        <v>1434</v>
      </c>
      <c r="B1435" t="s">
        <v>3861</v>
      </c>
      <c r="C1435">
        <v>2011</v>
      </c>
      <c r="D1435" s="21">
        <v>40896</v>
      </c>
      <c r="E1435" s="21">
        <v>40898</v>
      </c>
      <c r="F1435" t="s">
        <v>23</v>
      </c>
      <c r="G1435" t="s">
        <v>93</v>
      </c>
      <c r="H1435" t="s">
        <v>94</v>
      </c>
      <c r="I1435" t="s">
        <v>26</v>
      </c>
      <c r="J1435" t="s">
        <v>27</v>
      </c>
      <c r="K1435" t="s">
        <v>2579</v>
      </c>
      <c r="L1435" t="s">
        <v>358</v>
      </c>
      <c r="M1435">
        <v>35630</v>
      </c>
      <c r="N1435" t="s">
        <v>30</v>
      </c>
      <c r="O1435" t="s">
        <v>336</v>
      </c>
      <c r="P1435" t="s">
        <v>32</v>
      </c>
      <c r="Q1435" t="s">
        <v>36</v>
      </c>
      <c r="R1435" t="s">
        <v>337</v>
      </c>
      <c r="S1435">
        <v>1819.8600000000001</v>
      </c>
      <c r="T1435">
        <v>14</v>
      </c>
      <c r="U1435">
        <v>0</v>
      </c>
      <c r="V1435">
        <v>163.78740000000002</v>
      </c>
    </row>
    <row r="1436" spans="1:22" x14ac:dyDescent="0.3">
      <c r="A1436">
        <v>4722</v>
      </c>
      <c r="B1436" t="s">
        <v>7718</v>
      </c>
      <c r="C1436">
        <v>2011</v>
      </c>
      <c r="D1436" s="21">
        <v>40701</v>
      </c>
      <c r="E1436" s="21">
        <v>40705</v>
      </c>
      <c r="F1436" t="s">
        <v>23</v>
      </c>
      <c r="G1436" t="s">
        <v>7719</v>
      </c>
      <c r="H1436" t="s">
        <v>7720</v>
      </c>
      <c r="I1436" t="s">
        <v>26</v>
      </c>
      <c r="J1436" t="s">
        <v>27</v>
      </c>
      <c r="K1436" t="s">
        <v>456</v>
      </c>
      <c r="L1436" t="s">
        <v>211</v>
      </c>
      <c r="M1436">
        <v>60505</v>
      </c>
      <c r="N1436" t="s">
        <v>105</v>
      </c>
      <c r="O1436" t="s">
        <v>1436</v>
      </c>
      <c r="P1436" t="s">
        <v>32</v>
      </c>
      <c r="Q1436" t="s">
        <v>56</v>
      </c>
      <c r="R1436" t="s">
        <v>1437</v>
      </c>
      <c r="S1436">
        <v>268.935</v>
      </c>
      <c r="T1436">
        <v>3</v>
      </c>
      <c r="U1436">
        <v>0.5</v>
      </c>
      <c r="V1436">
        <v>-209.76929999999999</v>
      </c>
    </row>
    <row r="1437" spans="1:22" x14ac:dyDescent="0.3">
      <c r="A1437">
        <v>4717</v>
      </c>
      <c r="B1437" t="s">
        <v>7712</v>
      </c>
      <c r="C1437">
        <v>2014</v>
      </c>
      <c r="D1437" s="21">
        <v>41977</v>
      </c>
      <c r="E1437" s="21">
        <v>41981</v>
      </c>
      <c r="F1437" t="s">
        <v>23</v>
      </c>
      <c r="G1437" t="s">
        <v>3991</v>
      </c>
      <c r="H1437" t="s">
        <v>3992</v>
      </c>
      <c r="I1437" t="s">
        <v>102</v>
      </c>
      <c r="J1437" t="s">
        <v>27</v>
      </c>
      <c r="K1437" t="s">
        <v>95</v>
      </c>
      <c r="L1437" t="s">
        <v>96</v>
      </c>
      <c r="M1437">
        <v>98115</v>
      </c>
      <c r="N1437" t="s">
        <v>44</v>
      </c>
      <c r="O1437" t="s">
        <v>3804</v>
      </c>
      <c r="P1437" t="s">
        <v>32</v>
      </c>
      <c r="Q1437" t="s">
        <v>56</v>
      </c>
      <c r="R1437" t="s">
        <v>3805</v>
      </c>
      <c r="S1437">
        <v>521.96</v>
      </c>
      <c r="T1437">
        <v>2</v>
      </c>
      <c r="U1437">
        <v>0</v>
      </c>
      <c r="V1437">
        <v>88.733199999999954</v>
      </c>
    </row>
    <row r="1438" spans="1:22" x14ac:dyDescent="0.3">
      <c r="A1438">
        <v>4714</v>
      </c>
      <c r="B1438" t="s">
        <v>7709</v>
      </c>
      <c r="C1438">
        <v>2011</v>
      </c>
      <c r="D1438" s="21">
        <v>40893</v>
      </c>
      <c r="E1438" s="21">
        <v>40898</v>
      </c>
      <c r="F1438" t="s">
        <v>50</v>
      </c>
      <c r="G1438" t="s">
        <v>6942</v>
      </c>
      <c r="H1438" t="s">
        <v>6943</v>
      </c>
      <c r="I1438" t="s">
        <v>26</v>
      </c>
      <c r="J1438" t="s">
        <v>27</v>
      </c>
      <c r="K1438" t="s">
        <v>1681</v>
      </c>
      <c r="L1438" t="s">
        <v>104</v>
      </c>
      <c r="M1438">
        <v>77340</v>
      </c>
      <c r="N1438" t="s">
        <v>105</v>
      </c>
      <c r="O1438" t="s">
        <v>6116</v>
      </c>
      <c r="P1438" t="s">
        <v>32</v>
      </c>
      <c r="Q1438" t="s">
        <v>65</v>
      </c>
      <c r="R1438" t="s">
        <v>6117</v>
      </c>
      <c r="S1438">
        <v>56.567999999999998</v>
      </c>
      <c r="T1438">
        <v>2</v>
      </c>
      <c r="U1438">
        <v>0.6</v>
      </c>
      <c r="V1438">
        <v>-74.952600000000004</v>
      </c>
    </row>
    <row r="1439" spans="1:22" x14ac:dyDescent="0.3">
      <c r="A1439">
        <v>4707</v>
      </c>
      <c r="B1439" t="s">
        <v>7705</v>
      </c>
      <c r="C1439">
        <v>2013</v>
      </c>
      <c r="D1439" s="21">
        <v>41412</v>
      </c>
      <c r="E1439" s="21">
        <v>41413</v>
      </c>
      <c r="F1439" t="s">
        <v>188</v>
      </c>
      <c r="G1439" t="s">
        <v>1308</v>
      </c>
      <c r="H1439" t="s">
        <v>1309</v>
      </c>
      <c r="I1439" t="s">
        <v>26</v>
      </c>
      <c r="J1439" t="s">
        <v>27</v>
      </c>
      <c r="K1439" t="s">
        <v>7706</v>
      </c>
      <c r="L1439" t="s">
        <v>747</v>
      </c>
      <c r="M1439">
        <v>6708</v>
      </c>
      <c r="N1439" t="s">
        <v>148</v>
      </c>
      <c r="O1439" t="s">
        <v>3069</v>
      </c>
      <c r="P1439" t="s">
        <v>32</v>
      </c>
      <c r="Q1439" t="s">
        <v>65</v>
      </c>
      <c r="R1439" t="s">
        <v>3070</v>
      </c>
      <c r="S1439">
        <v>173.24</v>
      </c>
      <c r="T1439">
        <v>4</v>
      </c>
      <c r="U1439">
        <v>0</v>
      </c>
      <c r="V1439">
        <v>17.323999999999984</v>
      </c>
    </row>
    <row r="1440" spans="1:22" x14ac:dyDescent="0.3">
      <c r="A1440">
        <v>1439</v>
      </c>
      <c r="B1440" t="s">
        <v>3873</v>
      </c>
      <c r="C1440">
        <v>2012</v>
      </c>
      <c r="D1440" s="21">
        <v>41197</v>
      </c>
      <c r="E1440" s="21">
        <v>41197</v>
      </c>
      <c r="F1440" t="s">
        <v>1290</v>
      </c>
      <c r="G1440" t="s">
        <v>332</v>
      </c>
      <c r="H1440" t="s">
        <v>333</v>
      </c>
      <c r="I1440" t="s">
        <v>26</v>
      </c>
      <c r="J1440" t="s">
        <v>27</v>
      </c>
      <c r="K1440" t="s">
        <v>1614</v>
      </c>
      <c r="L1440" t="s">
        <v>104</v>
      </c>
      <c r="M1440">
        <v>79109</v>
      </c>
      <c r="N1440" t="s">
        <v>105</v>
      </c>
      <c r="O1440" t="s">
        <v>1872</v>
      </c>
      <c r="P1440" t="s">
        <v>32</v>
      </c>
      <c r="Q1440" t="s">
        <v>36</v>
      </c>
      <c r="R1440" t="s">
        <v>1873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x14ac:dyDescent="0.3">
      <c r="A1441">
        <v>4703</v>
      </c>
      <c r="B1441" t="s">
        <v>7703</v>
      </c>
      <c r="C1441">
        <v>2014</v>
      </c>
      <c r="D1441" s="21">
        <v>41771</v>
      </c>
      <c r="E1441" s="21">
        <v>41777</v>
      </c>
      <c r="F1441" t="s">
        <v>50</v>
      </c>
      <c r="G1441" t="s">
        <v>3787</v>
      </c>
      <c r="H1441" t="s">
        <v>3788</v>
      </c>
      <c r="I1441" t="s">
        <v>102</v>
      </c>
      <c r="J1441" t="s">
        <v>27</v>
      </c>
      <c r="K1441" t="s">
        <v>1237</v>
      </c>
      <c r="L1441" t="s">
        <v>104</v>
      </c>
      <c r="M1441">
        <v>78745</v>
      </c>
      <c r="N1441" t="s">
        <v>105</v>
      </c>
      <c r="O1441" t="s">
        <v>1186</v>
      </c>
      <c r="P1441" t="s">
        <v>32</v>
      </c>
      <c r="Q1441" t="s">
        <v>65</v>
      </c>
      <c r="R1441" t="s">
        <v>1187</v>
      </c>
      <c r="S1441">
        <v>7.9959999999999996</v>
      </c>
      <c r="T1441">
        <v>1</v>
      </c>
      <c r="U1441">
        <v>0.6</v>
      </c>
      <c r="V1441">
        <v>-6.9964999999999993</v>
      </c>
    </row>
    <row r="1442" spans="1:22" x14ac:dyDescent="0.3">
      <c r="A1442">
        <v>4699</v>
      </c>
      <c r="B1442" t="s">
        <v>7702</v>
      </c>
      <c r="C1442">
        <v>2012</v>
      </c>
      <c r="D1442" s="21">
        <v>41260</v>
      </c>
      <c r="E1442" s="21">
        <v>41260</v>
      </c>
      <c r="F1442" t="s">
        <v>1290</v>
      </c>
      <c r="G1442" t="s">
        <v>2114</v>
      </c>
      <c r="H1442" t="s">
        <v>2115</v>
      </c>
      <c r="I1442" t="s">
        <v>26</v>
      </c>
      <c r="J1442" t="s">
        <v>27</v>
      </c>
      <c r="K1442" t="s">
        <v>880</v>
      </c>
      <c r="L1442" t="s">
        <v>238</v>
      </c>
      <c r="M1442">
        <v>48205</v>
      </c>
      <c r="N1442" t="s">
        <v>105</v>
      </c>
      <c r="O1442" t="s">
        <v>6116</v>
      </c>
      <c r="P1442" t="s">
        <v>32</v>
      </c>
      <c r="Q1442" t="s">
        <v>65</v>
      </c>
      <c r="R1442" t="s">
        <v>6117</v>
      </c>
      <c r="S1442">
        <v>212.13</v>
      </c>
      <c r="T1442">
        <v>3</v>
      </c>
      <c r="U1442">
        <v>0</v>
      </c>
      <c r="V1442">
        <v>14.849099999999979</v>
      </c>
    </row>
    <row r="1443" spans="1:22" x14ac:dyDescent="0.3">
      <c r="A1443">
        <v>4698</v>
      </c>
      <c r="B1443" t="s">
        <v>7702</v>
      </c>
      <c r="C1443">
        <v>2012</v>
      </c>
      <c r="D1443" s="21">
        <v>41260</v>
      </c>
      <c r="E1443" s="21">
        <v>41260</v>
      </c>
      <c r="F1443" t="s">
        <v>1290</v>
      </c>
      <c r="G1443" t="s">
        <v>2114</v>
      </c>
      <c r="H1443" t="s">
        <v>2115</v>
      </c>
      <c r="I1443" t="s">
        <v>26</v>
      </c>
      <c r="J1443" t="s">
        <v>27</v>
      </c>
      <c r="K1443" t="s">
        <v>880</v>
      </c>
      <c r="L1443" t="s">
        <v>238</v>
      </c>
      <c r="M1443">
        <v>48205</v>
      </c>
      <c r="N1443" t="s">
        <v>105</v>
      </c>
      <c r="O1443" t="s">
        <v>701</v>
      </c>
      <c r="P1443" t="s">
        <v>32</v>
      </c>
      <c r="Q1443" t="s">
        <v>36</v>
      </c>
      <c r="R1443" t="s">
        <v>702</v>
      </c>
      <c r="S1443">
        <v>546.66</v>
      </c>
      <c r="T1443">
        <v>9</v>
      </c>
      <c r="U1443">
        <v>0</v>
      </c>
      <c r="V1443">
        <v>136.66500000000002</v>
      </c>
    </row>
    <row r="1444" spans="1:22" x14ac:dyDescent="0.3">
      <c r="A1444">
        <v>4697</v>
      </c>
      <c r="B1444" t="s">
        <v>7702</v>
      </c>
      <c r="C1444">
        <v>2012</v>
      </c>
      <c r="D1444" s="21">
        <v>41260</v>
      </c>
      <c r="E1444" s="21">
        <v>41260</v>
      </c>
      <c r="F1444" t="s">
        <v>1290</v>
      </c>
      <c r="G1444" t="s">
        <v>2114</v>
      </c>
      <c r="H1444" t="s">
        <v>2115</v>
      </c>
      <c r="I1444" t="s">
        <v>26</v>
      </c>
      <c r="J1444" t="s">
        <v>27</v>
      </c>
      <c r="K1444" t="s">
        <v>880</v>
      </c>
      <c r="L1444" t="s">
        <v>238</v>
      </c>
      <c r="M1444">
        <v>48205</v>
      </c>
      <c r="N1444" t="s">
        <v>105</v>
      </c>
      <c r="O1444" t="s">
        <v>6142</v>
      </c>
      <c r="P1444" t="s">
        <v>32</v>
      </c>
      <c r="Q1444" t="s">
        <v>36</v>
      </c>
      <c r="R1444" t="s">
        <v>6143</v>
      </c>
      <c r="S1444">
        <v>142.36000000000001</v>
      </c>
      <c r="T1444">
        <v>2</v>
      </c>
      <c r="U1444">
        <v>0</v>
      </c>
      <c r="V1444">
        <v>38.437200000000004</v>
      </c>
    </row>
    <row r="1445" spans="1:22" x14ac:dyDescent="0.3">
      <c r="A1445">
        <v>4696</v>
      </c>
      <c r="B1445" t="s">
        <v>7702</v>
      </c>
      <c r="C1445">
        <v>2012</v>
      </c>
      <c r="D1445" s="21">
        <v>41260</v>
      </c>
      <c r="E1445" s="21">
        <v>41260</v>
      </c>
      <c r="F1445" t="s">
        <v>1290</v>
      </c>
      <c r="G1445" t="s">
        <v>2114</v>
      </c>
      <c r="H1445" t="s">
        <v>2115</v>
      </c>
      <c r="I1445" t="s">
        <v>26</v>
      </c>
      <c r="J1445" t="s">
        <v>27</v>
      </c>
      <c r="K1445" t="s">
        <v>880</v>
      </c>
      <c r="L1445" t="s">
        <v>238</v>
      </c>
      <c r="M1445">
        <v>48205</v>
      </c>
      <c r="N1445" t="s">
        <v>105</v>
      </c>
      <c r="O1445" t="s">
        <v>3621</v>
      </c>
      <c r="P1445" t="s">
        <v>32</v>
      </c>
      <c r="Q1445" t="s">
        <v>36</v>
      </c>
      <c r="R1445" t="s">
        <v>3622</v>
      </c>
      <c r="S1445">
        <v>302.94</v>
      </c>
      <c r="T1445">
        <v>3</v>
      </c>
      <c r="U1445">
        <v>0</v>
      </c>
      <c r="V1445">
        <v>48.470400000000012</v>
      </c>
    </row>
    <row r="1446" spans="1:22" x14ac:dyDescent="0.3">
      <c r="A1446">
        <v>4692</v>
      </c>
      <c r="B1446" t="s">
        <v>7701</v>
      </c>
      <c r="C1446">
        <v>2011</v>
      </c>
      <c r="D1446" s="21">
        <v>40897</v>
      </c>
      <c r="E1446" s="21">
        <v>40899</v>
      </c>
      <c r="F1446" t="s">
        <v>188</v>
      </c>
      <c r="G1446" t="s">
        <v>4911</v>
      </c>
      <c r="H1446" t="s">
        <v>4912</v>
      </c>
      <c r="I1446" t="s">
        <v>26</v>
      </c>
      <c r="J1446" t="s">
        <v>27</v>
      </c>
      <c r="K1446" t="s">
        <v>1310</v>
      </c>
      <c r="L1446" t="s">
        <v>310</v>
      </c>
      <c r="M1446">
        <v>85705</v>
      </c>
      <c r="N1446" t="s">
        <v>44</v>
      </c>
      <c r="O1446" t="s">
        <v>890</v>
      </c>
      <c r="P1446" t="s">
        <v>32</v>
      </c>
      <c r="Q1446" t="s">
        <v>36</v>
      </c>
      <c r="R1446" t="s">
        <v>891</v>
      </c>
      <c r="S1446">
        <v>242.35200000000003</v>
      </c>
      <c r="T1446">
        <v>3</v>
      </c>
      <c r="U1446">
        <v>0.2</v>
      </c>
      <c r="V1446">
        <v>-42.411600000000035</v>
      </c>
    </row>
    <row r="1447" spans="1:22" x14ac:dyDescent="0.3">
      <c r="A1447">
        <v>4690</v>
      </c>
      <c r="B1447" t="s">
        <v>7701</v>
      </c>
      <c r="C1447">
        <v>2011</v>
      </c>
      <c r="D1447" s="21">
        <v>40897</v>
      </c>
      <c r="E1447" s="21">
        <v>40899</v>
      </c>
      <c r="F1447" t="s">
        <v>188</v>
      </c>
      <c r="G1447" t="s">
        <v>4911</v>
      </c>
      <c r="H1447" t="s">
        <v>4912</v>
      </c>
      <c r="I1447" t="s">
        <v>26</v>
      </c>
      <c r="J1447" t="s">
        <v>27</v>
      </c>
      <c r="K1447" t="s">
        <v>1310</v>
      </c>
      <c r="L1447" t="s">
        <v>310</v>
      </c>
      <c r="M1447">
        <v>85705</v>
      </c>
      <c r="N1447" t="s">
        <v>44</v>
      </c>
      <c r="O1447" t="s">
        <v>5857</v>
      </c>
      <c r="P1447" t="s">
        <v>32</v>
      </c>
      <c r="Q1447" t="s">
        <v>65</v>
      </c>
      <c r="R1447" t="s">
        <v>5858</v>
      </c>
      <c r="S1447">
        <v>51.967999999999996</v>
      </c>
      <c r="T1447">
        <v>2</v>
      </c>
      <c r="U1447">
        <v>0.2</v>
      </c>
      <c r="V1447">
        <v>10.393599999999998</v>
      </c>
    </row>
    <row r="1448" spans="1:22" x14ac:dyDescent="0.3">
      <c r="A1448">
        <v>1447</v>
      </c>
      <c r="B1448" t="s">
        <v>3890</v>
      </c>
      <c r="C1448">
        <v>2014</v>
      </c>
      <c r="D1448" s="21">
        <v>41804</v>
      </c>
      <c r="E1448" s="21">
        <v>41807</v>
      </c>
      <c r="F1448" t="s">
        <v>188</v>
      </c>
      <c r="G1448" t="s">
        <v>1497</v>
      </c>
      <c r="H1448" t="s">
        <v>1498</v>
      </c>
      <c r="I1448" t="s">
        <v>102</v>
      </c>
      <c r="J1448" t="s">
        <v>27</v>
      </c>
      <c r="K1448" t="s">
        <v>303</v>
      </c>
      <c r="L1448" t="s">
        <v>211</v>
      </c>
      <c r="M1448">
        <v>60653</v>
      </c>
      <c r="N1448" t="s">
        <v>105</v>
      </c>
      <c r="O1448" t="s">
        <v>3891</v>
      </c>
      <c r="P1448" t="s">
        <v>32</v>
      </c>
      <c r="Q1448" t="s">
        <v>36</v>
      </c>
      <c r="R1448" t="s">
        <v>3892</v>
      </c>
      <c r="S1448">
        <v>470.30199999999996</v>
      </c>
      <c r="T1448">
        <v>7</v>
      </c>
      <c r="U1448">
        <v>0.3</v>
      </c>
      <c r="V1448">
        <v>-87.341800000000035</v>
      </c>
    </row>
    <row r="1449" spans="1:22" x14ac:dyDescent="0.3">
      <c r="A1449">
        <v>4685</v>
      </c>
      <c r="B1449" t="s">
        <v>7696</v>
      </c>
      <c r="C1449">
        <v>2013</v>
      </c>
      <c r="D1449" s="21">
        <v>41516</v>
      </c>
      <c r="E1449" s="21">
        <v>41521</v>
      </c>
      <c r="F1449" t="s">
        <v>50</v>
      </c>
      <c r="G1449" t="s">
        <v>2760</v>
      </c>
      <c r="H1449" t="s">
        <v>2761</v>
      </c>
      <c r="I1449" t="s">
        <v>41</v>
      </c>
      <c r="J1449" t="s">
        <v>27</v>
      </c>
      <c r="K1449" t="s">
        <v>146</v>
      </c>
      <c r="L1449" t="s">
        <v>147</v>
      </c>
      <c r="M1449">
        <v>19120</v>
      </c>
      <c r="N1449" t="s">
        <v>148</v>
      </c>
      <c r="O1449" t="s">
        <v>7283</v>
      </c>
      <c r="P1449" t="s">
        <v>32</v>
      </c>
      <c r="Q1449" t="s">
        <v>33</v>
      </c>
      <c r="R1449" t="s">
        <v>7284</v>
      </c>
      <c r="S1449">
        <v>163.88</v>
      </c>
      <c r="T1449">
        <v>4</v>
      </c>
      <c r="U1449">
        <v>0.5</v>
      </c>
      <c r="V1449">
        <v>-81.94</v>
      </c>
    </row>
    <row r="1450" spans="1:22" x14ac:dyDescent="0.3">
      <c r="A1450">
        <v>4684</v>
      </c>
      <c r="B1450" t="s">
        <v>7696</v>
      </c>
      <c r="C1450">
        <v>2013</v>
      </c>
      <c r="D1450" s="21">
        <v>41516</v>
      </c>
      <c r="E1450" s="21">
        <v>41521</v>
      </c>
      <c r="F1450" t="s">
        <v>50</v>
      </c>
      <c r="G1450" t="s">
        <v>2760</v>
      </c>
      <c r="H1450" t="s">
        <v>2761</v>
      </c>
      <c r="I1450" t="s">
        <v>41</v>
      </c>
      <c r="J1450" t="s">
        <v>27</v>
      </c>
      <c r="K1450" t="s">
        <v>146</v>
      </c>
      <c r="L1450" t="s">
        <v>147</v>
      </c>
      <c r="M1450">
        <v>19120</v>
      </c>
      <c r="N1450" t="s">
        <v>148</v>
      </c>
      <c r="O1450" t="s">
        <v>6562</v>
      </c>
      <c r="P1450" t="s">
        <v>32</v>
      </c>
      <c r="Q1450" t="s">
        <v>56</v>
      </c>
      <c r="R1450" t="s">
        <v>6563</v>
      </c>
      <c r="S1450">
        <v>241.92</v>
      </c>
      <c r="T1450">
        <v>4</v>
      </c>
      <c r="U1450">
        <v>0.4</v>
      </c>
      <c r="V1450">
        <v>-56.448000000000008</v>
      </c>
    </row>
    <row r="1451" spans="1:22" x14ac:dyDescent="0.3">
      <c r="A1451">
        <v>4676</v>
      </c>
      <c r="B1451" t="s">
        <v>7689</v>
      </c>
      <c r="C1451">
        <v>2014</v>
      </c>
      <c r="D1451" s="21">
        <v>41726</v>
      </c>
      <c r="E1451" s="21">
        <v>41728</v>
      </c>
      <c r="F1451" t="s">
        <v>23</v>
      </c>
      <c r="G1451" t="s">
        <v>118</v>
      </c>
      <c r="H1451" t="s">
        <v>119</v>
      </c>
      <c r="I1451" t="s">
        <v>26</v>
      </c>
      <c r="J1451" t="s">
        <v>27</v>
      </c>
      <c r="K1451" t="s">
        <v>146</v>
      </c>
      <c r="L1451" t="s">
        <v>147</v>
      </c>
      <c r="M1451">
        <v>19120</v>
      </c>
      <c r="N1451" t="s">
        <v>148</v>
      </c>
      <c r="O1451" t="s">
        <v>6031</v>
      </c>
      <c r="P1451" t="s">
        <v>32</v>
      </c>
      <c r="Q1451" t="s">
        <v>65</v>
      </c>
      <c r="R1451" t="s">
        <v>6032</v>
      </c>
      <c r="S1451">
        <v>15.008000000000003</v>
      </c>
      <c r="T1451">
        <v>2</v>
      </c>
      <c r="U1451">
        <v>0.2</v>
      </c>
      <c r="V1451">
        <v>1.5007999999999999</v>
      </c>
    </row>
    <row r="1452" spans="1:22" x14ac:dyDescent="0.3">
      <c r="A1452">
        <v>4675</v>
      </c>
      <c r="B1452" t="s">
        <v>7688</v>
      </c>
      <c r="C1452">
        <v>2013</v>
      </c>
      <c r="D1452" s="21">
        <v>41487</v>
      </c>
      <c r="E1452" s="21">
        <v>41493</v>
      </c>
      <c r="F1452" t="s">
        <v>50</v>
      </c>
      <c r="G1452" t="s">
        <v>916</v>
      </c>
      <c r="H1452" t="s">
        <v>917</v>
      </c>
      <c r="I1452" t="s">
        <v>26</v>
      </c>
      <c r="J1452" t="s">
        <v>27</v>
      </c>
      <c r="K1452" t="s">
        <v>880</v>
      </c>
      <c r="L1452" t="s">
        <v>238</v>
      </c>
      <c r="M1452">
        <v>48205</v>
      </c>
      <c r="N1452" t="s">
        <v>105</v>
      </c>
      <c r="O1452" t="s">
        <v>1086</v>
      </c>
      <c r="P1452" t="s">
        <v>32</v>
      </c>
      <c r="Q1452" t="s">
        <v>65</v>
      </c>
      <c r="R1452" t="s">
        <v>1087</v>
      </c>
      <c r="S1452">
        <v>272.94</v>
      </c>
      <c r="T1452">
        <v>3</v>
      </c>
      <c r="U1452">
        <v>0</v>
      </c>
      <c r="V1452">
        <v>30.023400000000009</v>
      </c>
    </row>
    <row r="1453" spans="1:22" x14ac:dyDescent="0.3">
      <c r="A1453">
        <v>4670</v>
      </c>
      <c r="B1453" t="s">
        <v>7687</v>
      </c>
      <c r="C1453">
        <v>2014</v>
      </c>
      <c r="D1453" s="21">
        <v>41766</v>
      </c>
      <c r="E1453" s="21">
        <v>41771</v>
      </c>
      <c r="F1453" t="s">
        <v>50</v>
      </c>
      <c r="G1453" t="s">
        <v>5168</v>
      </c>
      <c r="H1453" t="s">
        <v>5169</v>
      </c>
      <c r="I1453" t="s">
        <v>41</v>
      </c>
      <c r="J1453" t="s">
        <v>27</v>
      </c>
      <c r="K1453" t="s">
        <v>103</v>
      </c>
      <c r="L1453" t="s">
        <v>104</v>
      </c>
      <c r="M1453">
        <v>76106</v>
      </c>
      <c r="N1453" t="s">
        <v>105</v>
      </c>
      <c r="O1453" t="s">
        <v>1631</v>
      </c>
      <c r="P1453" t="s">
        <v>32</v>
      </c>
      <c r="Q1453" t="s">
        <v>33</v>
      </c>
      <c r="R1453" t="s">
        <v>1632</v>
      </c>
      <c r="S1453">
        <v>623.46479999999997</v>
      </c>
      <c r="T1453">
        <v>7</v>
      </c>
      <c r="U1453">
        <v>0.32</v>
      </c>
      <c r="V1453">
        <v>-119.19180000000006</v>
      </c>
    </row>
    <row r="1454" spans="1:22" x14ac:dyDescent="0.3">
      <c r="A1454">
        <v>4667</v>
      </c>
      <c r="B1454" t="s">
        <v>7686</v>
      </c>
      <c r="C1454">
        <v>2013</v>
      </c>
      <c r="D1454" s="21">
        <v>41284</v>
      </c>
      <c r="E1454" s="21">
        <v>41291</v>
      </c>
      <c r="F1454" t="s">
        <v>50</v>
      </c>
      <c r="G1454" t="s">
        <v>135</v>
      </c>
      <c r="H1454" t="s">
        <v>136</v>
      </c>
      <c r="I1454" t="s">
        <v>41</v>
      </c>
      <c r="J1454" t="s">
        <v>27</v>
      </c>
      <c r="K1454" t="s">
        <v>95</v>
      </c>
      <c r="L1454" t="s">
        <v>96</v>
      </c>
      <c r="M1454">
        <v>98115</v>
      </c>
      <c r="N1454" t="s">
        <v>44</v>
      </c>
      <c r="O1454" t="s">
        <v>3462</v>
      </c>
      <c r="P1454" t="s">
        <v>32</v>
      </c>
      <c r="Q1454" t="s">
        <v>65</v>
      </c>
      <c r="R1454" t="s">
        <v>3463</v>
      </c>
      <c r="S1454">
        <v>79.92</v>
      </c>
      <c r="T1454">
        <v>4</v>
      </c>
      <c r="U1454">
        <v>0</v>
      </c>
      <c r="V1454">
        <v>34.365600000000008</v>
      </c>
    </row>
    <row r="1455" spans="1:22" x14ac:dyDescent="0.3">
      <c r="A1455">
        <v>4662</v>
      </c>
      <c r="B1455" t="s">
        <v>7681</v>
      </c>
      <c r="C1455">
        <v>2012</v>
      </c>
      <c r="D1455" s="21">
        <v>41032</v>
      </c>
      <c r="E1455" s="21">
        <v>41036</v>
      </c>
      <c r="F1455" t="s">
        <v>50</v>
      </c>
      <c r="G1455" t="s">
        <v>5810</v>
      </c>
      <c r="H1455" t="s">
        <v>5811</v>
      </c>
      <c r="I1455" t="s">
        <v>26</v>
      </c>
      <c r="J1455" t="s">
        <v>27</v>
      </c>
      <c r="K1455" t="s">
        <v>146</v>
      </c>
      <c r="L1455" t="s">
        <v>147</v>
      </c>
      <c r="M1455">
        <v>19140</v>
      </c>
      <c r="N1455" t="s">
        <v>148</v>
      </c>
      <c r="O1455" t="s">
        <v>942</v>
      </c>
      <c r="P1455" t="s">
        <v>32</v>
      </c>
      <c r="Q1455" t="s">
        <v>36</v>
      </c>
      <c r="R1455" t="s">
        <v>943</v>
      </c>
      <c r="S1455">
        <v>844.11599999999987</v>
      </c>
      <c r="T1455">
        <v>6</v>
      </c>
      <c r="U1455">
        <v>0.3</v>
      </c>
      <c r="V1455">
        <v>-36.176400000000001</v>
      </c>
    </row>
    <row r="1456" spans="1:22" x14ac:dyDescent="0.3">
      <c r="A1456">
        <v>4648</v>
      </c>
      <c r="B1456" t="s">
        <v>7671</v>
      </c>
      <c r="C1456">
        <v>2013</v>
      </c>
      <c r="D1456" s="21">
        <v>41391</v>
      </c>
      <c r="E1456" s="21">
        <v>41396</v>
      </c>
      <c r="F1456" t="s">
        <v>50</v>
      </c>
      <c r="G1456" t="s">
        <v>7672</v>
      </c>
      <c r="H1456" t="s">
        <v>7673</v>
      </c>
      <c r="I1456" t="s">
        <v>102</v>
      </c>
      <c r="J1456" t="s">
        <v>27</v>
      </c>
      <c r="K1456" t="s">
        <v>266</v>
      </c>
      <c r="L1456" t="s">
        <v>267</v>
      </c>
      <c r="M1456">
        <v>10009</v>
      </c>
      <c r="N1456" t="s">
        <v>148</v>
      </c>
      <c r="O1456" t="s">
        <v>6903</v>
      </c>
      <c r="P1456" t="s">
        <v>32</v>
      </c>
      <c r="Q1456" t="s">
        <v>36</v>
      </c>
      <c r="R1456" t="s">
        <v>6904</v>
      </c>
      <c r="S1456">
        <v>434.64600000000002</v>
      </c>
      <c r="T1456">
        <v>3</v>
      </c>
      <c r="U1456">
        <v>0.1</v>
      </c>
      <c r="V1456">
        <v>62.782199999999975</v>
      </c>
    </row>
    <row r="1457" spans="1:22" x14ac:dyDescent="0.3">
      <c r="A1457">
        <v>4646</v>
      </c>
      <c r="B1457" t="s">
        <v>7669</v>
      </c>
      <c r="C1457">
        <v>2013</v>
      </c>
      <c r="D1457" s="21">
        <v>41499</v>
      </c>
      <c r="E1457" s="21">
        <v>41503</v>
      </c>
      <c r="F1457" t="s">
        <v>50</v>
      </c>
      <c r="G1457" t="s">
        <v>5320</v>
      </c>
      <c r="H1457" t="s">
        <v>5321</v>
      </c>
      <c r="I1457" t="s">
        <v>102</v>
      </c>
      <c r="J1457" t="s">
        <v>27</v>
      </c>
      <c r="K1457" t="s">
        <v>266</v>
      </c>
      <c r="L1457" t="s">
        <v>267</v>
      </c>
      <c r="M1457">
        <v>10011</v>
      </c>
      <c r="N1457" t="s">
        <v>148</v>
      </c>
      <c r="O1457" t="s">
        <v>1585</v>
      </c>
      <c r="P1457" t="s">
        <v>32</v>
      </c>
      <c r="Q1457" t="s">
        <v>36</v>
      </c>
      <c r="R1457" t="s">
        <v>1586</v>
      </c>
      <c r="S1457">
        <v>145.76400000000001</v>
      </c>
      <c r="T1457">
        <v>2</v>
      </c>
      <c r="U1457">
        <v>0.1</v>
      </c>
      <c r="V1457">
        <v>-8.0980000000000167</v>
      </c>
    </row>
    <row r="1458" spans="1:22" x14ac:dyDescent="0.3">
      <c r="A1458">
        <v>1457</v>
      </c>
      <c r="B1458" t="s">
        <v>3914</v>
      </c>
      <c r="C1458">
        <v>2014</v>
      </c>
      <c r="D1458" s="21">
        <v>41803</v>
      </c>
      <c r="E1458" s="21">
        <v>41810</v>
      </c>
      <c r="F1458" t="s">
        <v>50</v>
      </c>
      <c r="G1458" t="s">
        <v>3915</v>
      </c>
      <c r="H1458" t="s">
        <v>3916</v>
      </c>
      <c r="I1458" t="s">
        <v>102</v>
      </c>
      <c r="J1458" t="s">
        <v>27</v>
      </c>
      <c r="K1458" t="s">
        <v>497</v>
      </c>
      <c r="L1458" t="s">
        <v>1272</v>
      </c>
      <c r="M1458">
        <v>31907</v>
      </c>
      <c r="N1458" t="s">
        <v>30</v>
      </c>
      <c r="O1458" t="s">
        <v>3919</v>
      </c>
      <c r="P1458" t="s">
        <v>32</v>
      </c>
      <c r="Q1458" t="s">
        <v>56</v>
      </c>
      <c r="R1458" t="s">
        <v>3920</v>
      </c>
      <c r="S1458">
        <v>452.93999999999994</v>
      </c>
      <c r="T1458">
        <v>3</v>
      </c>
      <c r="U1458">
        <v>0</v>
      </c>
      <c r="V1458">
        <v>67.940999999999974</v>
      </c>
    </row>
    <row r="1459" spans="1:22" x14ac:dyDescent="0.3">
      <c r="A1459">
        <v>4643</v>
      </c>
      <c r="B1459" t="s">
        <v>7665</v>
      </c>
      <c r="C1459">
        <v>2014</v>
      </c>
      <c r="D1459" s="21">
        <v>41935</v>
      </c>
      <c r="E1459" s="21">
        <v>41937</v>
      </c>
      <c r="F1459" t="s">
        <v>23</v>
      </c>
      <c r="G1459" t="s">
        <v>3832</v>
      </c>
      <c r="H1459" t="s">
        <v>3833</v>
      </c>
      <c r="I1459" t="s">
        <v>26</v>
      </c>
      <c r="J1459" t="s">
        <v>27</v>
      </c>
      <c r="K1459" t="s">
        <v>5340</v>
      </c>
      <c r="L1459" t="s">
        <v>457</v>
      </c>
      <c r="M1459">
        <v>80525</v>
      </c>
      <c r="N1459" t="s">
        <v>44</v>
      </c>
      <c r="O1459" t="s">
        <v>7666</v>
      </c>
      <c r="P1459" t="s">
        <v>32</v>
      </c>
      <c r="Q1459" t="s">
        <v>36</v>
      </c>
      <c r="R1459" t="s">
        <v>7667</v>
      </c>
      <c r="S1459">
        <v>579.13599999999997</v>
      </c>
      <c r="T1459">
        <v>4</v>
      </c>
      <c r="U1459">
        <v>0.2</v>
      </c>
      <c r="V1459">
        <v>-28.95679999999993</v>
      </c>
    </row>
    <row r="1460" spans="1:22" x14ac:dyDescent="0.3">
      <c r="A1460">
        <v>4634</v>
      </c>
      <c r="B1460" t="s">
        <v>7657</v>
      </c>
      <c r="C1460">
        <v>2012</v>
      </c>
      <c r="D1460" s="21">
        <v>41142</v>
      </c>
      <c r="E1460" s="21">
        <v>41147</v>
      </c>
      <c r="F1460" t="s">
        <v>50</v>
      </c>
      <c r="G1460" t="s">
        <v>878</v>
      </c>
      <c r="H1460" t="s">
        <v>879</v>
      </c>
      <c r="I1460" t="s">
        <v>41</v>
      </c>
      <c r="J1460" t="s">
        <v>27</v>
      </c>
      <c r="K1460" t="s">
        <v>127</v>
      </c>
      <c r="L1460" t="s">
        <v>43</v>
      </c>
      <c r="M1460">
        <v>94122</v>
      </c>
      <c r="N1460" t="s">
        <v>44</v>
      </c>
      <c r="O1460" t="s">
        <v>7658</v>
      </c>
      <c r="P1460" t="s">
        <v>32</v>
      </c>
      <c r="Q1460" t="s">
        <v>33</v>
      </c>
      <c r="R1460" t="s">
        <v>7659</v>
      </c>
      <c r="S1460">
        <v>586.39800000000002</v>
      </c>
      <c r="T1460">
        <v>6</v>
      </c>
      <c r="U1460">
        <v>0.15</v>
      </c>
      <c r="V1460">
        <v>34.493999999999971</v>
      </c>
    </row>
    <row r="1461" spans="1:22" x14ac:dyDescent="0.3">
      <c r="A1461">
        <v>1460</v>
      </c>
      <c r="B1461" t="s">
        <v>3927</v>
      </c>
      <c r="C1461">
        <v>2011</v>
      </c>
      <c r="D1461" s="21">
        <v>40667</v>
      </c>
      <c r="E1461" s="21">
        <v>40667</v>
      </c>
      <c r="F1461" t="s">
        <v>1290</v>
      </c>
      <c r="G1461" t="s">
        <v>85</v>
      </c>
      <c r="H1461" t="s">
        <v>86</v>
      </c>
      <c r="I1461" t="s">
        <v>26</v>
      </c>
      <c r="J1461" t="s">
        <v>27</v>
      </c>
      <c r="K1461" t="s">
        <v>3687</v>
      </c>
      <c r="L1461" t="s">
        <v>747</v>
      </c>
      <c r="M1461">
        <v>6457</v>
      </c>
      <c r="N1461" t="s">
        <v>148</v>
      </c>
      <c r="O1461" t="s">
        <v>3928</v>
      </c>
      <c r="P1461" t="s">
        <v>32</v>
      </c>
      <c r="Q1461" t="s">
        <v>65</v>
      </c>
      <c r="R1461" t="s">
        <v>3929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">
      <c r="A1462">
        <v>4633</v>
      </c>
      <c r="B1462" t="s">
        <v>7656</v>
      </c>
      <c r="C1462">
        <v>2014</v>
      </c>
      <c r="D1462" s="21">
        <v>41855</v>
      </c>
      <c r="E1462" s="21">
        <v>41860</v>
      </c>
      <c r="F1462" t="s">
        <v>23</v>
      </c>
      <c r="G1462" t="s">
        <v>1969</v>
      </c>
      <c r="H1462" t="s">
        <v>1970</v>
      </c>
      <c r="I1462" t="s">
        <v>26</v>
      </c>
      <c r="J1462" t="s">
        <v>27</v>
      </c>
      <c r="K1462" t="s">
        <v>127</v>
      </c>
      <c r="L1462" t="s">
        <v>43</v>
      </c>
      <c r="M1462">
        <v>94122</v>
      </c>
      <c r="N1462" t="s">
        <v>44</v>
      </c>
      <c r="O1462" t="s">
        <v>1858</v>
      </c>
      <c r="P1462" t="s">
        <v>32</v>
      </c>
      <c r="Q1462" t="s">
        <v>65</v>
      </c>
      <c r="R1462" t="s">
        <v>1859</v>
      </c>
      <c r="S1462">
        <v>123.96000000000001</v>
      </c>
      <c r="T1462">
        <v>3</v>
      </c>
      <c r="U1462">
        <v>0</v>
      </c>
      <c r="V1462">
        <v>11.156400000000005</v>
      </c>
    </row>
    <row r="1463" spans="1:22" x14ac:dyDescent="0.3">
      <c r="A1463">
        <v>1462</v>
      </c>
      <c r="B1463" t="s">
        <v>3933</v>
      </c>
      <c r="C1463">
        <v>2013</v>
      </c>
      <c r="D1463" s="21">
        <v>41345</v>
      </c>
      <c r="E1463" s="21">
        <v>41349</v>
      </c>
      <c r="F1463" t="s">
        <v>50</v>
      </c>
      <c r="G1463" t="s">
        <v>3934</v>
      </c>
      <c r="H1463" t="s">
        <v>3935</v>
      </c>
      <c r="I1463" t="s">
        <v>26</v>
      </c>
      <c r="J1463" t="s">
        <v>27</v>
      </c>
      <c r="K1463" t="s">
        <v>3936</v>
      </c>
      <c r="L1463" t="s">
        <v>788</v>
      </c>
      <c r="M1463">
        <v>8360</v>
      </c>
      <c r="N1463" t="s">
        <v>148</v>
      </c>
      <c r="O1463" t="s">
        <v>2400</v>
      </c>
      <c r="P1463" t="s">
        <v>32</v>
      </c>
      <c r="Q1463" t="s">
        <v>56</v>
      </c>
      <c r="R1463" t="s">
        <v>2401</v>
      </c>
      <c r="S1463">
        <v>244.00599999999997</v>
      </c>
      <c r="T1463">
        <v>2</v>
      </c>
      <c r="U1463">
        <v>0.3</v>
      </c>
      <c r="V1463">
        <v>-31.372200000000007</v>
      </c>
    </row>
    <row r="1464" spans="1:22" x14ac:dyDescent="0.3">
      <c r="A1464">
        <v>4631</v>
      </c>
      <c r="B1464" t="s">
        <v>7653</v>
      </c>
      <c r="C1464">
        <v>2012</v>
      </c>
      <c r="D1464" s="21">
        <v>41197</v>
      </c>
      <c r="E1464" s="21">
        <v>41197</v>
      </c>
      <c r="F1464" t="s">
        <v>1290</v>
      </c>
      <c r="G1464" t="s">
        <v>2626</v>
      </c>
      <c r="H1464" t="s">
        <v>2627</v>
      </c>
      <c r="I1464" t="s">
        <v>26</v>
      </c>
      <c r="J1464" t="s">
        <v>27</v>
      </c>
      <c r="K1464" t="s">
        <v>6171</v>
      </c>
      <c r="L1464" t="s">
        <v>238</v>
      </c>
      <c r="M1464">
        <v>48858</v>
      </c>
      <c r="N1464" t="s">
        <v>105</v>
      </c>
      <c r="O1464" t="s">
        <v>7654</v>
      </c>
      <c r="P1464" t="s">
        <v>32</v>
      </c>
      <c r="Q1464" t="s">
        <v>65</v>
      </c>
      <c r="R1464" t="s">
        <v>7655</v>
      </c>
      <c r="S1464">
        <v>17.14</v>
      </c>
      <c r="T1464">
        <v>2</v>
      </c>
      <c r="U1464">
        <v>0</v>
      </c>
      <c r="V1464">
        <v>6.1704000000000008</v>
      </c>
    </row>
    <row r="1465" spans="1:22" x14ac:dyDescent="0.3">
      <c r="A1465">
        <v>1464</v>
      </c>
      <c r="B1465" t="s">
        <v>3937</v>
      </c>
      <c r="C1465">
        <v>2013</v>
      </c>
      <c r="D1465" s="21">
        <v>41513</v>
      </c>
      <c r="E1465" s="21">
        <v>41515</v>
      </c>
      <c r="F1465" t="s">
        <v>188</v>
      </c>
      <c r="G1465" t="s">
        <v>208</v>
      </c>
      <c r="H1465" t="s">
        <v>209</v>
      </c>
      <c r="I1465" t="s">
        <v>41</v>
      </c>
      <c r="J1465" t="s">
        <v>27</v>
      </c>
      <c r="K1465" t="s">
        <v>602</v>
      </c>
      <c r="L1465" t="s">
        <v>104</v>
      </c>
      <c r="M1465">
        <v>77506</v>
      </c>
      <c r="N1465" t="s">
        <v>105</v>
      </c>
      <c r="O1465" t="s">
        <v>3329</v>
      </c>
      <c r="P1465" t="s">
        <v>32</v>
      </c>
      <c r="Q1465" t="s">
        <v>36</v>
      </c>
      <c r="R1465" t="s">
        <v>3330</v>
      </c>
      <c r="S1465">
        <v>1024.7159999999999</v>
      </c>
      <c r="T1465">
        <v>6</v>
      </c>
      <c r="U1465">
        <v>0.3</v>
      </c>
      <c r="V1465">
        <v>-29.277599999999893</v>
      </c>
    </row>
    <row r="1466" spans="1:22" x14ac:dyDescent="0.3">
      <c r="A1466">
        <v>4626</v>
      </c>
      <c r="B1466" t="s">
        <v>7651</v>
      </c>
      <c r="C1466">
        <v>2014</v>
      </c>
      <c r="D1466" s="21">
        <v>41892</v>
      </c>
      <c r="E1466" s="21">
        <v>41897</v>
      </c>
      <c r="F1466" t="s">
        <v>50</v>
      </c>
      <c r="G1466" t="s">
        <v>51</v>
      </c>
      <c r="H1466" t="s">
        <v>52</v>
      </c>
      <c r="I1466" t="s">
        <v>26</v>
      </c>
      <c r="J1466" t="s">
        <v>27</v>
      </c>
      <c r="K1466" t="s">
        <v>382</v>
      </c>
      <c r="L1466" t="s">
        <v>335</v>
      </c>
      <c r="M1466">
        <v>38401</v>
      </c>
      <c r="N1466" t="s">
        <v>30</v>
      </c>
      <c r="O1466" t="s">
        <v>1284</v>
      </c>
      <c r="P1466" t="s">
        <v>32</v>
      </c>
      <c r="Q1466" t="s">
        <v>65</v>
      </c>
      <c r="R1466" t="s">
        <v>1285</v>
      </c>
      <c r="S1466">
        <v>14.135999999999999</v>
      </c>
      <c r="T1466">
        <v>3</v>
      </c>
      <c r="U1466">
        <v>0.2</v>
      </c>
      <c r="V1466">
        <v>4.240800000000001</v>
      </c>
    </row>
    <row r="1467" spans="1:22" x14ac:dyDescent="0.3">
      <c r="A1467">
        <v>1466</v>
      </c>
      <c r="B1467" t="s">
        <v>3941</v>
      </c>
      <c r="C1467">
        <v>2011</v>
      </c>
      <c r="D1467" s="21">
        <v>40763</v>
      </c>
      <c r="E1467" s="21">
        <v>40769</v>
      </c>
      <c r="F1467" t="s">
        <v>50</v>
      </c>
      <c r="G1467" t="s">
        <v>799</v>
      </c>
      <c r="H1467" t="s">
        <v>800</v>
      </c>
      <c r="I1467" t="s">
        <v>26</v>
      </c>
      <c r="J1467" t="s">
        <v>27</v>
      </c>
      <c r="K1467" t="s">
        <v>3942</v>
      </c>
      <c r="L1467" t="s">
        <v>310</v>
      </c>
      <c r="M1467">
        <v>85301</v>
      </c>
      <c r="N1467" t="s">
        <v>44</v>
      </c>
      <c r="O1467" t="s">
        <v>3012</v>
      </c>
      <c r="P1467" t="s">
        <v>32</v>
      </c>
      <c r="Q1467" t="s">
        <v>65</v>
      </c>
      <c r="R1467" t="s">
        <v>3013</v>
      </c>
      <c r="S1467">
        <v>121.376</v>
      </c>
      <c r="T1467">
        <v>4</v>
      </c>
      <c r="U1467">
        <v>0.2</v>
      </c>
      <c r="V1467">
        <v>-3.0344000000000122</v>
      </c>
    </row>
    <row r="1468" spans="1:22" x14ac:dyDescent="0.3">
      <c r="A1468">
        <v>4619</v>
      </c>
      <c r="B1468" t="s">
        <v>7648</v>
      </c>
      <c r="C1468">
        <v>2012</v>
      </c>
      <c r="D1468" s="21">
        <v>41173</v>
      </c>
      <c r="E1468" s="21">
        <v>41178</v>
      </c>
      <c r="F1468" t="s">
        <v>50</v>
      </c>
      <c r="G1468" t="s">
        <v>2284</v>
      </c>
      <c r="H1468" t="s">
        <v>2285</v>
      </c>
      <c r="I1468" t="s">
        <v>102</v>
      </c>
      <c r="J1468" t="s">
        <v>27</v>
      </c>
      <c r="K1468" t="s">
        <v>4096</v>
      </c>
      <c r="L1468" t="s">
        <v>1245</v>
      </c>
      <c r="M1468">
        <v>2149</v>
      </c>
      <c r="N1468" t="s">
        <v>148</v>
      </c>
      <c r="O1468" t="s">
        <v>1280</v>
      </c>
      <c r="P1468" t="s">
        <v>32</v>
      </c>
      <c r="Q1468" t="s">
        <v>36</v>
      </c>
      <c r="R1468" t="s">
        <v>1281</v>
      </c>
      <c r="S1468">
        <v>542.93999999999994</v>
      </c>
      <c r="T1468">
        <v>3</v>
      </c>
      <c r="U1468">
        <v>0</v>
      </c>
      <c r="V1468">
        <v>141.1644</v>
      </c>
    </row>
    <row r="1469" spans="1:22" x14ac:dyDescent="0.3">
      <c r="A1469">
        <v>4611</v>
      </c>
      <c r="B1469" t="s">
        <v>7643</v>
      </c>
      <c r="C1469">
        <v>2014</v>
      </c>
      <c r="D1469" s="21">
        <v>41953</v>
      </c>
      <c r="E1469" s="21">
        <v>41958</v>
      </c>
      <c r="F1469" t="s">
        <v>50</v>
      </c>
      <c r="G1469" t="s">
        <v>332</v>
      </c>
      <c r="H1469" t="s">
        <v>333</v>
      </c>
      <c r="I1469" t="s">
        <v>26</v>
      </c>
      <c r="J1469" t="s">
        <v>27</v>
      </c>
      <c r="K1469" t="s">
        <v>2343</v>
      </c>
      <c r="L1469" t="s">
        <v>43</v>
      </c>
      <c r="M1469">
        <v>92054</v>
      </c>
      <c r="N1469" t="s">
        <v>44</v>
      </c>
      <c r="O1469" t="s">
        <v>1284</v>
      </c>
      <c r="P1469" t="s">
        <v>32</v>
      </c>
      <c r="Q1469" t="s">
        <v>65</v>
      </c>
      <c r="R1469" t="s">
        <v>1285</v>
      </c>
      <c r="S1469">
        <v>47.12</v>
      </c>
      <c r="T1469">
        <v>8</v>
      </c>
      <c r="U1469">
        <v>0</v>
      </c>
      <c r="V1469">
        <v>20.732800000000001</v>
      </c>
    </row>
    <row r="1470" spans="1:22" x14ac:dyDescent="0.3">
      <c r="A1470">
        <v>1469</v>
      </c>
      <c r="B1470" t="s">
        <v>3944</v>
      </c>
      <c r="C1470">
        <v>2014</v>
      </c>
      <c r="D1470" s="21">
        <v>41983</v>
      </c>
      <c r="E1470" s="21">
        <v>41987</v>
      </c>
      <c r="F1470" t="s">
        <v>50</v>
      </c>
      <c r="G1470" t="s">
        <v>3856</v>
      </c>
      <c r="H1470" t="s">
        <v>3857</v>
      </c>
      <c r="I1470" t="s">
        <v>41</v>
      </c>
      <c r="J1470" t="s">
        <v>27</v>
      </c>
      <c r="K1470" t="s">
        <v>880</v>
      </c>
      <c r="L1470" t="s">
        <v>238</v>
      </c>
      <c r="M1470">
        <v>48234</v>
      </c>
      <c r="N1470" t="s">
        <v>105</v>
      </c>
      <c r="O1470" t="s">
        <v>3945</v>
      </c>
      <c r="P1470" t="s">
        <v>32</v>
      </c>
      <c r="Q1470" t="s">
        <v>36</v>
      </c>
      <c r="R1470" t="s">
        <v>3946</v>
      </c>
      <c r="S1470">
        <v>872.94</v>
      </c>
      <c r="T1470">
        <v>3</v>
      </c>
      <c r="U1470">
        <v>0</v>
      </c>
      <c r="V1470">
        <v>226.96439999999998</v>
      </c>
    </row>
    <row r="1471" spans="1:22" x14ac:dyDescent="0.3">
      <c r="A1471">
        <v>4600</v>
      </c>
      <c r="B1471" t="s">
        <v>7638</v>
      </c>
      <c r="C1471">
        <v>2012</v>
      </c>
      <c r="D1471" s="21">
        <v>41106</v>
      </c>
      <c r="E1471" s="21">
        <v>41110</v>
      </c>
      <c r="F1471" t="s">
        <v>50</v>
      </c>
      <c r="G1471" t="s">
        <v>3763</v>
      </c>
      <c r="H1471" t="s">
        <v>3764</v>
      </c>
      <c r="I1471" t="s">
        <v>102</v>
      </c>
      <c r="J1471" t="s">
        <v>27</v>
      </c>
      <c r="K1471" t="s">
        <v>4492</v>
      </c>
      <c r="L1471" t="s">
        <v>2735</v>
      </c>
      <c r="M1471">
        <v>21215</v>
      </c>
      <c r="N1471" t="s">
        <v>148</v>
      </c>
      <c r="O1471" t="s">
        <v>2060</v>
      </c>
      <c r="P1471" t="s">
        <v>32</v>
      </c>
      <c r="Q1471" t="s">
        <v>36</v>
      </c>
      <c r="R1471" t="s">
        <v>2061</v>
      </c>
      <c r="S1471">
        <v>150.97999999999999</v>
      </c>
      <c r="T1471">
        <v>1</v>
      </c>
      <c r="U1471">
        <v>0</v>
      </c>
      <c r="V1471">
        <v>43.784199999999984</v>
      </c>
    </row>
    <row r="1472" spans="1:22" x14ac:dyDescent="0.3">
      <c r="A1472">
        <v>4595</v>
      </c>
      <c r="B1472" t="s">
        <v>7633</v>
      </c>
      <c r="C1472">
        <v>2013</v>
      </c>
      <c r="D1472" s="21">
        <v>41635</v>
      </c>
      <c r="E1472" s="21">
        <v>41640</v>
      </c>
      <c r="F1472" t="s">
        <v>50</v>
      </c>
      <c r="G1472" t="s">
        <v>2515</v>
      </c>
      <c r="H1472" t="s">
        <v>2516</v>
      </c>
      <c r="I1472" t="s">
        <v>41</v>
      </c>
      <c r="J1472" t="s">
        <v>27</v>
      </c>
      <c r="K1472" t="s">
        <v>42</v>
      </c>
      <c r="L1472" t="s">
        <v>43</v>
      </c>
      <c r="M1472">
        <v>90004</v>
      </c>
      <c r="N1472" t="s">
        <v>44</v>
      </c>
      <c r="O1472" t="s">
        <v>903</v>
      </c>
      <c r="P1472" t="s">
        <v>32</v>
      </c>
      <c r="Q1472" t="s">
        <v>56</v>
      </c>
      <c r="R1472" t="s">
        <v>904</v>
      </c>
      <c r="S1472">
        <v>902.71199999999999</v>
      </c>
      <c r="T1472">
        <v>3</v>
      </c>
      <c r="U1472">
        <v>0.2</v>
      </c>
      <c r="V1472">
        <v>33.851700000000051</v>
      </c>
    </row>
    <row r="1473" spans="1:22" x14ac:dyDescent="0.3">
      <c r="A1473">
        <v>4593</v>
      </c>
      <c r="B1473" t="s">
        <v>7633</v>
      </c>
      <c r="C1473">
        <v>2013</v>
      </c>
      <c r="D1473" s="21">
        <v>41635</v>
      </c>
      <c r="E1473" s="21">
        <v>41640</v>
      </c>
      <c r="F1473" t="s">
        <v>50</v>
      </c>
      <c r="G1473" t="s">
        <v>2515</v>
      </c>
      <c r="H1473" t="s">
        <v>2516</v>
      </c>
      <c r="I1473" t="s">
        <v>41</v>
      </c>
      <c r="J1473" t="s">
        <v>27</v>
      </c>
      <c r="K1473" t="s">
        <v>42</v>
      </c>
      <c r="L1473" t="s">
        <v>43</v>
      </c>
      <c r="M1473">
        <v>90004</v>
      </c>
      <c r="N1473" t="s">
        <v>44</v>
      </c>
      <c r="O1473" t="s">
        <v>6595</v>
      </c>
      <c r="P1473" t="s">
        <v>32</v>
      </c>
      <c r="Q1473" t="s">
        <v>36</v>
      </c>
      <c r="R1473" t="s">
        <v>6596</v>
      </c>
      <c r="S1473">
        <v>146.352</v>
      </c>
      <c r="T1473">
        <v>3</v>
      </c>
      <c r="U1473">
        <v>0.2</v>
      </c>
      <c r="V1473">
        <v>-5.4882000000000062</v>
      </c>
    </row>
    <row r="1474" spans="1:22" x14ac:dyDescent="0.3">
      <c r="A1474">
        <v>4589</v>
      </c>
      <c r="B1474" t="s">
        <v>7627</v>
      </c>
      <c r="C1474">
        <v>2014</v>
      </c>
      <c r="D1474" s="21">
        <v>41946</v>
      </c>
      <c r="E1474" s="21">
        <v>41948</v>
      </c>
      <c r="F1474" t="s">
        <v>23</v>
      </c>
      <c r="G1474" t="s">
        <v>5796</v>
      </c>
      <c r="H1474" t="s">
        <v>5797</v>
      </c>
      <c r="I1474" t="s">
        <v>102</v>
      </c>
      <c r="J1474" t="s">
        <v>27</v>
      </c>
      <c r="K1474" t="s">
        <v>7628</v>
      </c>
      <c r="L1474" t="s">
        <v>43</v>
      </c>
      <c r="M1474">
        <v>94526</v>
      </c>
      <c r="N1474" t="s">
        <v>44</v>
      </c>
      <c r="O1474" t="s">
        <v>7631</v>
      </c>
      <c r="P1474" t="s">
        <v>32</v>
      </c>
      <c r="Q1474" t="s">
        <v>65</v>
      </c>
      <c r="R1474" t="s">
        <v>7632</v>
      </c>
      <c r="S1474">
        <v>25.02</v>
      </c>
      <c r="T1474">
        <v>3</v>
      </c>
      <c r="U1474">
        <v>0</v>
      </c>
      <c r="V1474">
        <v>10.508400000000002</v>
      </c>
    </row>
    <row r="1475" spans="1:22" x14ac:dyDescent="0.3">
      <c r="A1475">
        <v>1474</v>
      </c>
      <c r="B1475" t="s">
        <v>3955</v>
      </c>
      <c r="C1475">
        <v>2012</v>
      </c>
      <c r="D1475" s="21">
        <v>41244</v>
      </c>
      <c r="E1475" s="21">
        <v>41245</v>
      </c>
      <c r="F1475" t="s">
        <v>1290</v>
      </c>
      <c r="G1475" t="s">
        <v>3237</v>
      </c>
      <c r="H1475" t="s">
        <v>3238</v>
      </c>
      <c r="I1475" t="s">
        <v>26</v>
      </c>
      <c r="J1475" t="s">
        <v>27</v>
      </c>
      <c r="K1475" t="s">
        <v>184</v>
      </c>
      <c r="L1475" t="s">
        <v>104</v>
      </c>
      <c r="M1475">
        <v>77036</v>
      </c>
      <c r="N1475" t="s">
        <v>105</v>
      </c>
      <c r="O1475" t="s">
        <v>3956</v>
      </c>
      <c r="P1475" t="s">
        <v>32</v>
      </c>
      <c r="Q1475" t="s">
        <v>65</v>
      </c>
      <c r="R1475" t="s">
        <v>3957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x14ac:dyDescent="0.3">
      <c r="A1476">
        <v>4582</v>
      </c>
      <c r="B1476" t="s">
        <v>7620</v>
      </c>
      <c r="C1476">
        <v>2013</v>
      </c>
      <c r="D1476" s="21">
        <v>41537</v>
      </c>
      <c r="E1476" s="21">
        <v>41540</v>
      </c>
      <c r="F1476" t="s">
        <v>188</v>
      </c>
      <c r="G1476" t="s">
        <v>3340</v>
      </c>
      <c r="H1476" t="s">
        <v>3341</v>
      </c>
      <c r="I1476" t="s">
        <v>102</v>
      </c>
      <c r="J1476" t="s">
        <v>27</v>
      </c>
      <c r="K1476" t="s">
        <v>146</v>
      </c>
      <c r="L1476" t="s">
        <v>147</v>
      </c>
      <c r="M1476">
        <v>19140</v>
      </c>
      <c r="N1476" t="s">
        <v>148</v>
      </c>
      <c r="O1476" t="s">
        <v>7621</v>
      </c>
      <c r="P1476" t="s">
        <v>32</v>
      </c>
      <c r="Q1476" t="s">
        <v>65</v>
      </c>
      <c r="R1476" t="s">
        <v>7622</v>
      </c>
      <c r="S1476">
        <v>25.632000000000001</v>
      </c>
      <c r="T1476">
        <v>3</v>
      </c>
      <c r="U1476">
        <v>0.2</v>
      </c>
      <c r="V1476">
        <v>3.8447999999999967</v>
      </c>
    </row>
    <row r="1477" spans="1:22" x14ac:dyDescent="0.3">
      <c r="A1477">
        <v>4575</v>
      </c>
      <c r="B1477" t="s">
        <v>7609</v>
      </c>
      <c r="C1477">
        <v>2013</v>
      </c>
      <c r="D1477" s="21">
        <v>41621</v>
      </c>
      <c r="E1477" s="21">
        <v>41627</v>
      </c>
      <c r="F1477" t="s">
        <v>50</v>
      </c>
      <c r="G1477" t="s">
        <v>3130</v>
      </c>
      <c r="H1477" t="s">
        <v>3131</v>
      </c>
      <c r="I1477" t="s">
        <v>102</v>
      </c>
      <c r="J1477" t="s">
        <v>27</v>
      </c>
      <c r="K1477" t="s">
        <v>328</v>
      </c>
      <c r="L1477" t="s">
        <v>238</v>
      </c>
      <c r="M1477">
        <v>49201</v>
      </c>
      <c r="N1477" t="s">
        <v>105</v>
      </c>
      <c r="O1477" t="s">
        <v>3505</v>
      </c>
      <c r="P1477" t="s">
        <v>32</v>
      </c>
      <c r="Q1477" t="s">
        <v>65</v>
      </c>
      <c r="R1477" t="s">
        <v>3506</v>
      </c>
      <c r="S1477">
        <v>33.479999999999997</v>
      </c>
      <c r="T1477">
        <v>4</v>
      </c>
      <c r="U1477">
        <v>0</v>
      </c>
      <c r="V1477">
        <v>8.7047999999999988</v>
      </c>
    </row>
    <row r="1478" spans="1:22" x14ac:dyDescent="0.3">
      <c r="A1478">
        <v>4570</v>
      </c>
      <c r="B1478" t="s">
        <v>7606</v>
      </c>
      <c r="C1478">
        <v>2011</v>
      </c>
      <c r="D1478" s="21">
        <v>40652</v>
      </c>
      <c r="E1478" s="21">
        <v>40654</v>
      </c>
      <c r="F1478" t="s">
        <v>23</v>
      </c>
      <c r="G1478" t="s">
        <v>3116</v>
      </c>
      <c r="H1478" t="s">
        <v>3117</v>
      </c>
      <c r="I1478" t="s">
        <v>102</v>
      </c>
      <c r="J1478" t="s">
        <v>27</v>
      </c>
      <c r="K1478" t="s">
        <v>630</v>
      </c>
      <c r="L1478" t="s">
        <v>43</v>
      </c>
      <c r="M1478">
        <v>95123</v>
      </c>
      <c r="N1478" t="s">
        <v>44</v>
      </c>
      <c r="O1478" t="s">
        <v>905</v>
      </c>
      <c r="P1478" t="s">
        <v>32</v>
      </c>
      <c r="Q1478" t="s">
        <v>65</v>
      </c>
      <c r="R1478" t="s">
        <v>6973</v>
      </c>
      <c r="S1478">
        <v>76.14</v>
      </c>
      <c r="T1478">
        <v>3</v>
      </c>
      <c r="U1478">
        <v>0</v>
      </c>
      <c r="V1478">
        <v>26.648999999999997</v>
      </c>
    </row>
    <row r="1479" spans="1:22" x14ac:dyDescent="0.3">
      <c r="A1479">
        <v>4564</v>
      </c>
      <c r="B1479" t="s">
        <v>7602</v>
      </c>
      <c r="C1479">
        <v>2014</v>
      </c>
      <c r="D1479" s="21">
        <v>41909</v>
      </c>
      <c r="E1479" s="21">
        <v>41913</v>
      </c>
      <c r="F1479" t="s">
        <v>50</v>
      </c>
      <c r="G1479" t="s">
        <v>2656</v>
      </c>
      <c r="H1479" t="s">
        <v>2657</v>
      </c>
      <c r="I1479" t="s">
        <v>102</v>
      </c>
      <c r="J1479" t="s">
        <v>27</v>
      </c>
      <c r="K1479" t="s">
        <v>7194</v>
      </c>
      <c r="L1479" t="s">
        <v>54</v>
      </c>
      <c r="M1479">
        <v>33023</v>
      </c>
      <c r="N1479" t="s">
        <v>30</v>
      </c>
      <c r="O1479" t="s">
        <v>6956</v>
      </c>
      <c r="P1479" t="s">
        <v>32</v>
      </c>
      <c r="Q1479" t="s">
        <v>36</v>
      </c>
      <c r="R1479" t="s">
        <v>6957</v>
      </c>
      <c r="S1479">
        <v>419.13599999999997</v>
      </c>
      <c r="T1479">
        <v>4</v>
      </c>
      <c r="U1479">
        <v>0.2</v>
      </c>
      <c r="V1479">
        <v>-57.631200000000035</v>
      </c>
    </row>
    <row r="1480" spans="1:22" x14ac:dyDescent="0.3">
      <c r="A1480">
        <v>4563</v>
      </c>
      <c r="B1480" t="s">
        <v>7597</v>
      </c>
      <c r="C1480">
        <v>2012</v>
      </c>
      <c r="D1480" s="21">
        <v>41247</v>
      </c>
      <c r="E1480" s="21">
        <v>41252</v>
      </c>
      <c r="F1480" t="s">
        <v>23</v>
      </c>
      <c r="G1480" t="s">
        <v>3744</v>
      </c>
      <c r="H1480" t="s">
        <v>3745</v>
      </c>
      <c r="I1480" t="s">
        <v>41</v>
      </c>
      <c r="J1480" t="s">
        <v>27</v>
      </c>
      <c r="K1480" t="s">
        <v>42</v>
      </c>
      <c r="L1480" t="s">
        <v>43</v>
      </c>
      <c r="M1480">
        <v>90049</v>
      </c>
      <c r="N1480" t="s">
        <v>44</v>
      </c>
      <c r="O1480" t="s">
        <v>7600</v>
      </c>
      <c r="P1480" t="s">
        <v>32</v>
      </c>
      <c r="Q1480" t="s">
        <v>65</v>
      </c>
      <c r="R1480" t="s">
        <v>7601</v>
      </c>
      <c r="S1480">
        <v>36.4</v>
      </c>
      <c r="T1480">
        <v>5</v>
      </c>
      <c r="U1480">
        <v>0</v>
      </c>
      <c r="V1480">
        <v>13.832000000000001</v>
      </c>
    </row>
    <row r="1481" spans="1:22" x14ac:dyDescent="0.3">
      <c r="A1481">
        <v>4560</v>
      </c>
      <c r="B1481" t="s">
        <v>7596</v>
      </c>
      <c r="C1481">
        <v>2011</v>
      </c>
      <c r="D1481" s="21">
        <v>40668</v>
      </c>
      <c r="E1481" s="21">
        <v>40671</v>
      </c>
      <c r="F1481" t="s">
        <v>188</v>
      </c>
      <c r="G1481" t="s">
        <v>152</v>
      </c>
      <c r="H1481" t="s">
        <v>153</v>
      </c>
      <c r="I1481" t="s">
        <v>26</v>
      </c>
      <c r="J1481" t="s">
        <v>27</v>
      </c>
      <c r="K1481" t="s">
        <v>678</v>
      </c>
      <c r="L1481" t="s">
        <v>104</v>
      </c>
      <c r="M1481">
        <v>78207</v>
      </c>
      <c r="N1481" t="s">
        <v>105</v>
      </c>
      <c r="O1481" t="s">
        <v>304</v>
      </c>
      <c r="P1481" t="s">
        <v>32</v>
      </c>
      <c r="Q1481" t="s">
        <v>36</v>
      </c>
      <c r="R1481" t="s">
        <v>305</v>
      </c>
      <c r="S1481">
        <v>127.869</v>
      </c>
      <c r="T1481">
        <v>3</v>
      </c>
      <c r="U1481">
        <v>0.3</v>
      </c>
      <c r="V1481">
        <v>-9.1335000000000122</v>
      </c>
    </row>
    <row r="1482" spans="1:22" x14ac:dyDescent="0.3">
      <c r="A1482">
        <v>4553</v>
      </c>
      <c r="B1482" t="s">
        <v>7590</v>
      </c>
      <c r="C1482">
        <v>2011</v>
      </c>
      <c r="D1482" s="21">
        <v>40904</v>
      </c>
      <c r="E1482" s="21">
        <v>40910</v>
      </c>
      <c r="F1482" t="s">
        <v>50</v>
      </c>
      <c r="G1482" t="s">
        <v>1913</v>
      </c>
      <c r="H1482" t="s">
        <v>1914</v>
      </c>
      <c r="I1482" t="s">
        <v>26</v>
      </c>
      <c r="J1482" t="s">
        <v>27</v>
      </c>
      <c r="K1482" t="s">
        <v>127</v>
      </c>
      <c r="L1482" t="s">
        <v>43</v>
      </c>
      <c r="M1482">
        <v>94122</v>
      </c>
      <c r="N1482" t="s">
        <v>44</v>
      </c>
      <c r="O1482" t="s">
        <v>1461</v>
      </c>
      <c r="P1482" t="s">
        <v>32</v>
      </c>
      <c r="Q1482" t="s">
        <v>36</v>
      </c>
      <c r="R1482" t="s">
        <v>1462</v>
      </c>
      <c r="S1482">
        <v>230.28000000000003</v>
      </c>
      <c r="T1482">
        <v>3</v>
      </c>
      <c r="U1482">
        <v>0.2</v>
      </c>
      <c r="V1482">
        <v>23.027999999999992</v>
      </c>
    </row>
    <row r="1483" spans="1:22" x14ac:dyDescent="0.3">
      <c r="A1483">
        <v>4552</v>
      </c>
      <c r="B1483" t="s">
        <v>7589</v>
      </c>
      <c r="C1483">
        <v>2011</v>
      </c>
      <c r="D1483" s="21">
        <v>40737</v>
      </c>
      <c r="E1483" s="21">
        <v>40741</v>
      </c>
      <c r="F1483" t="s">
        <v>50</v>
      </c>
      <c r="G1483" t="s">
        <v>1177</v>
      </c>
      <c r="H1483" t="s">
        <v>1178</v>
      </c>
      <c r="I1483" t="s">
        <v>41</v>
      </c>
      <c r="J1483" t="s">
        <v>27</v>
      </c>
      <c r="K1483" t="s">
        <v>42</v>
      </c>
      <c r="L1483" t="s">
        <v>43</v>
      </c>
      <c r="M1483">
        <v>90049</v>
      </c>
      <c r="N1483" t="s">
        <v>44</v>
      </c>
      <c r="O1483" t="s">
        <v>4857</v>
      </c>
      <c r="P1483" t="s">
        <v>32</v>
      </c>
      <c r="Q1483" t="s">
        <v>56</v>
      </c>
      <c r="R1483" t="s">
        <v>4858</v>
      </c>
      <c r="S1483">
        <v>351.21600000000001</v>
      </c>
      <c r="T1483">
        <v>3</v>
      </c>
      <c r="U1483">
        <v>0.2</v>
      </c>
      <c r="V1483">
        <v>4.3901999999999788</v>
      </c>
    </row>
    <row r="1484" spans="1:22" x14ac:dyDescent="0.3">
      <c r="A1484">
        <v>4549</v>
      </c>
      <c r="B1484" t="s">
        <v>7585</v>
      </c>
      <c r="C1484">
        <v>2012</v>
      </c>
      <c r="D1484" s="21">
        <v>41102</v>
      </c>
      <c r="E1484" s="21">
        <v>41107</v>
      </c>
      <c r="F1484" t="s">
        <v>23</v>
      </c>
      <c r="G1484" t="s">
        <v>1815</v>
      </c>
      <c r="H1484" t="s">
        <v>1816</v>
      </c>
      <c r="I1484" t="s">
        <v>26</v>
      </c>
      <c r="J1484" t="s">
        <v>27</v>
      </c>
      <c r="K1484" t="s">
        <v>303</v>
      </c>
      <c r="L1484" t="s">
        <v>211</v>
      </c>
      <c r="M1484">
        <v>60610</v>
      </c>
      <c r="N1484" t="s">
        <v>105</v>
      </c>
      <c r="O1484" t="s">
        <v>1100</v>
      </c>
      <c r="P1484" t="s">
        <v>32</v>
      </c>
      <c r="Q1484" t="s">
        <v>65</v>
      </c>
      <c r="R1484" t="s">
        <v>1101</v>
      </c>
      <c r="S1484">
        <v>7.76</v>
      </c>
      <c r="T1484">
        <v>1</v>
      </c>
      <c r="U1484">
        <v>0.6</v>
      </c>
      <c r="V1484">
        <v>-2.1340000000000003</v>
      </c>
    </row>
    <row r="1485" spans="1:22" x14ac:dyDescent="0.3">
      <c r="A1485">
        <v>4544</v>
      </c>
      <c r="B1485" t="s">
        <v>7585</v>
      </c>
      <c r="C1485">
        <v>2012</v>
      </c>
      <c r="D1485" s="21">
        <v>41102</v>
      </c>
      <c r="E1485" s="21">
        <v>41107</v>
      </c>
      <c r="F1485" t="s">
        <v>23</v>
      </c>
      <c r="G1485" t="s">
        <v>1815</v>
      </c>
      <c r="H1485" t="s">
        <v>1816</v>
      </c>
      <c r="I1485" t="s">
        <v>26</v>
      </c>
      <c r="J1485" t="s">
        <v>27</v>
      </c>
      <c r="K1485" t="s">
        <v>303</v>
      </c>
      <c r="L1485" t="s">
        <v>211</v>
      </c>
      <c r="M1485">
        <v>60610</v>
      </c>
      <c r="N1485" t="s">
        <v>105</v>
      </c>
      <c r="O1485" t="s">
        <v>892</v>
      </c>
      <c r="P1485" t="s">
        <v>32</v>
      </c>
      <c r="Q1485" t="s">
        <v>36</v>
      </c>
      <c r="R1485" t="s">
        <v>893</v>
      </c>
      <c r="S1485">
        <v>383.60699999999997</v>
      </c>
      <c r="T1485">
        <v>9</v>
      </c>
      <c r="U1485">
        <v>0.3</v>
      </c>
      <c r="V1485">
        <v>-5.4801000000000215</v>
      </c>
    </row>
    <row r="1486" spans="1:22" x14ac:dyDescent="0.3">
      <c r="A1486">
        <v>4541</v>
      </c>
      <c r="B1486" t="s">
        <v>7578</v>
      </c>
      <c r="C1486">
        <v>2012</v>
      </c>
      <c r="D1486" s="21">
        <v>40966</v>
      </c>
      <c r="E1486" s="21">
        <v>40970</v>
      </c>
      <c r="F1486" t="s">
        <v>50</v>
      </c>
      <c r="G1486" t="s">
        <v>220</v>
      </c>
      <c r="H1486" t="s">
        <v>221</v>
      </c>
      <c r="I1486" t="s">
        <v>41</v>
      </c>
      <c r="J1486" t="s">
        <v>27</v>
      </c>
      <c r="K1486" t="s">
        <v>3577</v>
      </c>
      <c r="L1486" t="s">
        <v>1399</v>
      </c>
      <c r="M1486">
        <v>2908</v>
      </c>
      <c r="N1486" t="s">
        <v>148</v>
      </c>
      <c r="O1486" t="s">
        <v>6562</v>
      </c>
      <c r="P1486" t="s">
        <v>32</v>
      </c>
      <c r="Q1486" t="s">
        <v>56</v>
      </c>
      <c r="R1486" t="s">
        <v>6563</v>
      </c>
      <c r="S1486">
        <v>493.9199999999999</v>
      </c>
      <c r="T1486">
        <v>7</v>
      </c>
      <c r="U1486">
        <v>0.3</v>
      </c>
      <c r="V1486">
        <v>-28.22399999999999</v>
      </c>
    </row>
    <row r="1487" spans="1:22" x14ac:dyDescent="0.3">
      <c r="A1487">
        <v>4536</v>
      </c>
      <c r="B1487" t="s">
        <v>7577</v>
      </c>
      <c r="C1487">
        <v>2014</v>
      </c>
      <c r="D1487" s="21">
        <v>41829</v>
      </c>
      <c r="E1487" s="21">
        <v>41833</v>
      </c>
      <c r="F1487" t="s">
        <v>50</v>
      </c>
      <c r="G1487" t="s">
        <v>6036</v>
      </c>
      <c r="H1487" t="s">
        <v>6037</v>
      </c>
      <c r="I1487" t="s">
        <v>102</v>
      </c>
      <c r="J1487" t="s">
        <v>27</v>
      </c>
      <c r="K1487" t="s">
        <v>95</v>
      </c>
      <c r="L1487" t="s">
        <v>96</v>
      </c>
      <c r="M1487">
        <v>98115</v>
      </c>
      <c r="N1487" t="s">
        <v>44</v>
      </c>
      <c r="O1487" t="s">
        <v>4930</v>
      </c>
      <c r="P1487" t="s">
        <v>32</v>
      </c>
      <c r="Q1487" t="s">
        <v>65</v>
      </c>
      <c r="R1487" t="s">
        <v>4931</v>
      </c>
      <c r="S1487">
        <v>15.84</v>
      </c>
      <c r="T1487">
        <v>3</v>
      </c>
      <c r="U1487">
        <v>0</v>
      </c>
      <c r="V1487">
        <v>4.9103999999999992</v>
      </c>
    </row>
    <row r="1488" spans="1:22" x14ac:dyDescent="0.3">
      <c r="A1488">
        <v>4533</v>
      </c>
      <c r="B1488" t="s">
        <v>7575</v>
      </c>
      <c r="C1488">
        <v>2011</v>
      </c>
      <c r="D1488" s="21">
        <v>40826</v>
      </c>
      <c r="E1488" s="21">
        <v>40826</v>
      </c>
      <c r="F1488" t="s">
        <v>1290</v>
      </c>
      <c r="G1488" t="s">
        <v>1599</v>
      </c>
      <c r="H1488" t="s">
        <v>1600</v>
      </c>
      <c r="I1488" t="s">
        <v>102</v>
      </c>
      <c r="J1488" t="s">
        <v>27</v>
      </c>
      <c r="K1488" t="s">
        <v>5100</v>
      </c>
      <c r="L1488" t="s">
        <v>43</v>
      </c>
      <c r="M1488">
        <v>95336</v>
      </c>
      <c r="N1488" t="s">
        <v>44</v>
      </c>
      <c r="O1488" t="s">
        <v>149</v>
      </c>
      <c r="P1488" t="s">
        <v>32</v>
      </c>
      <c r="Q1488" t="s">
        <v>36</v>
      </c>
      <c r="R1488" t="s">
        <v>150</v>
      </c>
      <c r="S1488">
        <v>122.352</v>
      </c>
      <c r="T1488">
        <v>3</v>
      </c>
      <c r="U1488">
        <v>0.2</v>
      </c>
      <c r="V1488">
        <v>13.764599999999994</v>
      </c>
    </row>
    <row r="1489" spans="1:22" x14ac:dyDescent="0.3">
      <c r="A1489">
        <v>4531</v>
      </c>
      <c r="B1489" t="s">
        <v>7574</v>
      </c>
      <c r="C1489">
        <v>2013</v>
      </c>
      <c r="D1489" s="21">
        <v>41593</v>
      </c>
      <c r="E1489" s="21">
        <v>41596</v>
      </c>
      <c r="F1489" t="s">
        <v>188</v>
      </c>
      <c r="G1489" t="s">
        <v>799</v>
      </c>
      <c r="H1489" t="s">
        <v>800</v>
      </c>
      <c r="I1489" t="s">
        <v>26</v>
      </c>
      <c r="J1489" t="s">
        <v>27</v>
      </c>
      <c r="K1489" t="s">
        <v>266</v>
      </c>
      <c r="L1489" t="s">
        <v>267</v>
      </c>
      <c r="M1489">
        <v>10009</v>
      </c>
      <c r="N1489" t="s">
        <v>148</v>
      </c>
      <c r="O1489" t="s">
        <v>2455</v>
      </c>
      <c r="P1489" t="s">
        <v>32</v>
      </c>
      <c r="Q1489" t="s">
        <v>36</v>
      </c>
      <c r="R1489" t="s">
        <v>2456</v>
      </c>
      <c r="S1489">
        <v>408.00599999999997</v>
      </c>
      <c r="T1489">
        <v>2</v>
      </c>
      <c r="U1489">
        <v>0.1</v>
      </c>
      <c r="V1489">
        <v>72.534400000000005</v>
      </c>
    </row>
    <row r="1490" spans="1:22" x14ac:dyDescent="0.3">
      <c r="A1490">
        <v>1489</v>
      </c>
      <c r="B1490" t="s">
        <v>3990</v>
      </c>
      <c r="C1490">
        <v>2012</v>
      </c>
      <c r="D1490" s="21">
        <v>41216</v>
      </c>
      <c r="E1490" s="21">
        <v>41220</v>
      </c>
      <c r="F1490" t="s">
        <v>50</v>
      </c>
      <c r="G1490" t="s">
        <v>3991</v>
      </c>
      <c r="H1490" t="s">
        <v>3992</v>
      </c>
      <c r="I1490" t="s">
        <v>102</v>
      </c>
      <c r="J1490" t="s">
        <v>27</v>
      </c>
      <c r="K1490" t="s">
        <v>42</v>
      </c>
      <c r="L1490" t="s">
        <v>43</v>
      </c>
      <c r="M1490">
        <v>90008</v>
      </c>
      <c r="N1490" t="s">
        <v>44</v>
      </c>
      <c r="O1490" t="s">
        <v>1492</v>
      </c>
      <c r="P1490" t="s">
        <v>32</v>
      </c>
      <c r="Q1490" t="s">
        <v>65</v>
      </c>
      <c r="R1490" t="s">
        <v>1493</v>
      </c>
      <c r="S1490">
        <v>42.599999999999994</v>
      </c>
      <c r="T1490">
        <v>3</v>
      </c>
      <c r="U1490">
        <v>0</v>
      </c>
      <c r="V1490">
        <v>16.614000000000001</v>
      </c>
    </row>
    <row r="1491" spans="1:22" x14ac:dyDescent="0.3">
      <c r="A1491">
        <v>4528</v>
      </c>
      <c r="B1491" t="s">
        <v>7568</v>
      </c>
      <c r="C1491">
        <v>2014</v>
      </c>
      <c r="D1491" s="21">
        <v>41838</v>
      </c>
      <c r="E1491" s="21">
        <v>41844</v>
      </c>
      <c r="F1491" t="s">
        <v>50</v>
      </c>
      <c r="G1491" t="s">
        <v>2789</v>
      </c>
      <c r="H1491" t="s">
        <v>2790</v>
      </c>
      <c r="I1491" t="s">
        <v>102</v>
      </c>
      <c r="J1491" t="s">
        <v>27</v>
      </c>
      <c r="K1491" t="s">
        <v>7569</v>
      </c>
      <c r="L1491" t="s">
        <v>267</v>
      </c>
      <c r="M1491">
        <v>13440</v>
      </c>
      <c r="N1491" t="s">
        <v>148</v>
      </c>
      <c r="O1491" t="s">
        <v>170</v>
      </c>
      <c r="P1491" t="s">
        <v>32</v>
      </c>
      <c r="Q1491" t="s">
        <v>65</v>
      </c>
      <c r="R1491" t="s">
        <v>5417</v>
      </c>
      <c r="S1491">
        <v>39.08</v>
      </c>
      <c r="T1491">
        <v>4</v>
      </c>
      <c r="U1491">
        <v>0</v>
      </c>
      <c r="V1491">
        <v>14.459599999999998</v>
      </c>
    </row>
    <row r="1492" spans="1:22" x14ac:dyDescent="0.3">
      <c r="A1492">
        <v>4525</v>
      </c>
      <c r="B1492" t="s">
        <v>7567</v>
      </c>
      <c r="C1492">
        <v>2011</v>
      </c>
      <c r="D1492" s="21">
        <v>40849</v>
      </c>
      <c r="E1492" s="21">
        <v>40853</v>
      </c>
      <c r="F1492" t="s">
        <v>50</v>
      </c>
      <c r="G1492" t="s">
        <v>7418</v>
      </c>
      <c r="H1492" t="s">
        <v>7419</v>
      </c>
      <c r="I1492" t="s">
        <v>26</v>
      </c>
      <c r="J1492" t="s">
        <v>27</v>
      </c>
      <c r="K1492" t="s">
        <v>266</v>
      </c>
      <c r="L1492" t="s">
        <v>267</v>
      </c>
      <c r="M1492">
        <v>10024</v>
      </c>
      <c r="N1492" t="s">
        <v>148</v>
      </c>
      <c r="O1492" t="s">
        <v>3696</v>
      </c>
      <c r="P1492" t="s">
        <v>32</v>
      </c>
      <c r="Q1492" t="s">
        <v>65</v>
      </c>
      <c r="R1492" t="s">
        <v>3697</v>
      </c>
      <c r="S1492">
        <v>89.34</v>
      </c>
      <c r="T1492">
        <v>6</v>
      </c>
      <c r="U1492">
        <v>0</v>
      </c>
      <c r="V1492">
        <v>24.121800000000004</v>
      </c>
    </row>
    <row r="1493" spans="1:22" x14ac:dyDescent="0.3">
      <c r="A1493">
        <v>4522</v>
      </c>
      <c r="B1493" t="s">
        <v>7565</v>
      </c>
      <c r="C1493">
        <v>2011</v>
      </c>
      <c r="D1493" s="21">
        <v>40595</v>
      </c>
      <c r="E1493" s="21">
        <v>40601</v>
      </c>
      <c r="F1493" t="s">
        <v>50</v>
      </c>
      <c r="G1493" t="s">
        <v>208</v>
      </c>
      <c r="H1493" t="s">
        <v>209</v>
      </c>
      <c r="I1493" t="s">
        <v>41</v>
      </c>
      <c r="J1493" t="s">
        <v>27</v>
      </c>
      <c r="K1493" t="s">
        <v>1464</v>
      </c>
      <c r="L1493" t="s">
        <v>254</v>
      </c>
      <c r="M1493">
        <v>47374</v>
      </c>
      <c r="N1493" t="s">
        <v>105</v>
      </c>
      <c r="O1493" t="s">
        <v>2069</v>
      </c>
      <c r="P1493" t="s">
        <v>32</v>
      </c>
      <c r="Q1493" t="s">
        <v>65</v>
      </c>
      <c r="R1493" t="s">
        <v>2070</v>
      </c>
      <c r="S1493">
        <v>20.32</v>
      </c>
      <c r="T1493">
        <v>4</v>
      </c>
      <c r="U1493">
        <v>0</v>
      </c>
      <c r="V1493">
        <v>6.9087999999999994</v>
      </c>
    </row>
    <row r="1494" spans="1:22" x14ac:dyDescent="0.3">
      <c r="A1494">
        <v>1493</v>
      </c>
      <c r="B1494" t="s">
        <v>4001</v>
      </c>
      <c r="C1494">
        <v>2014</v>
      </c>
      <c r="D1494" s="21">
        <v>41968</v>
      </c>
      <c r="E1494" s="21">
        <v>41972</v>
      </c>
      <c r="F1494" t="s">
        <v>50</v>
      </c>
      <c r="G1494" t="s">
        <v>4002</v>
      </c>
      <c r="H1494" t="s">
        <v>4003</v>
      </c>
      <c r="I1494" t="s">
        <v>41</v>
      </c>
      <c r="J1494" t="s">
        <v>27</v>
      </c>
      <c r="K1494" t="s">
        <v>266</v>
      </c>
      <c r="L1494" t="s">
        <v>267</v>
      </c>
      <c r="M1494">
        <v>10035</v>
      </c>
      <c r="N1494" t="s">
        <v>148</v>
      </c>
      <c r="O1494" t="s">
        <v>1280</v>
      </c>
      <c r="P1494" t="s">
        <v>32</v>
      </c>
      <c r="Q1494" t="s">
        <v>36</v>
      </c>
      <c r="R1494" t="s">
        <v>1281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">
      <c r="A1495">
        <v>1494</v>
      </c>
      <c r="B1495" t="s">
        <v>4006</v>
      </c>
      <c r="C1495">
        <v>2014</v>
      </c>
      <c r="D1495" s="21">
        <v>41943</v>
      </c>
      <c r="E1495" s="21">
        <v>41947</v>
      </c>
      <c r="F1495" t="s">
        <v>50</v>
      </c>
      <c r="G1495" t="s">
        <v>4007</v>
      </c>
      <c r="H1495" t="s">
        <v>4008</v>
      </c>
      <c r="I1495" t="s">
        <v>41</v>
      </c>
      <c r="J1495" t="s">
        <v>27</v>
      </c>
      <c r="K1495" t="s">
        <v>2142</v>
      </c>
      <c r="L1495" t="s">
        <v>96</v>
      </c>
      <c r="M1495">
        <v>98661</v>
      </c>
      <c r="N1495" t="s">
        <v>44</v>
      </c>
      <c r="O1495" t="s">
        <v>2989</v>
      </c>
      <c r="P1495" t="s">
        <v>32</v>
      </c>
      <c r="Q1495" t="s">
        <v>65</v>
      </c>
      <c r="R1495" t="s">
        <v>2990</v>
      </c>
      <c r="S1495">
        <v>9.64</v>
      </c>
      <c r="T1495">
        <v>2</v>
      </c>
      <c r="U1495">
        <v>0</v>
      </c>
      <c r="V1495">
        <v>3.6632000000000007</v>
      </c>
    </row>
    <row r="1496" spans="1:22" x14ac:dyDescent="0.3">
      <c r="A1496">
        <v>4515</v>
      </c>
      <c r="B1496" t="s">
        <v>7555</v>
      </c>
      <c r="C1496">
        <v>2013</v>
      </c>
      <c r="D1496" s="21">
        <v>41575</v>
      </c>
      <c r="E1496" s="21">
        <v>41580</v>
      </c>
      <c r="F1496" t="s">
        <v>23</v>
      </c>
      <c r="G1496" t="s">
        <v>5008</v>
      </c>
      <c r="H1496" t="s">
        <v>5009</v>
      </c>
      <c r="I1496" t="s">
        <v>26</v>
      </c>
      <c r="J1496" t="s">
        <v>27</v>
      </c>
      <c r="K1496" t="s">
        <v>7556</v>
      </c>
      <c r="L1496" t="s">
        <v>319</v>
      </c>
      <c r="M1496">
        <v>23666</v>
      </c>
      <c r="N1496" t="s">
        <v>30</v>
      </c>
      <c r="O1496" t="s">
        <v>3945</v>
      </c>
      <c r="P1496" t="s">
        <v>32</v>
      </c>
      <c r="Q1496" t="s">
        <v>36</v>
      </c>
      <c r="R1496" t="s">
        <v>3946</v>
      </c>
      <c r="S1496">
        <v>290.98</v>
      </c>
      <c r="T1496">
        <v>1</v>
      </c>
      <c r="U1496">
        <v>0</v>
      </c>
      <c r="V1496">
        <v>75.654799999999994</v>
      </c>
    </row>
    <row r="1497" spans="1:22" x14ac:dyDescent="0.3">
      <c r="A1497">
        <v>4511</v>
      </c>
      <c r="B1497" t="s">
        <v>7552</v>
      </c>
      <c r="C1497">
        <v>2013</v>
      </c>
      <c r="D1497" s="21">
        <v>41589</v>
      </c>
      <c r="E1497" s="21">
        <v>41593</v>
      </c>
      <c r="F1497" t="s">
        <v>50</v>
      </c>
      <c r="G1497" t="s">
        <v>3025</v>
      </c>
      <c r="H1497" t="s">
        <v>3026</v>
      </c>
      <c r="I1497" t="s">
        <v>41</v>
      </c>
      <c r="J1497" t="s">
        <v>27</v>
      </c>
      <c r="K1497" t="s">
        <v>318</v>
      </c>
      <c r="L1497" t="s">
        <v>596</v>
      </c>
      <c r="M1497">
        <v>65807</v>
      </c>
      <c r="N1497" t="s">
        <v>105</v>
      </c>
      <c r="O1497" t="s">
        <v>7092</v>
      </c>
      <c r="P1497" t="s">
        <v>32</v>
      </c>
      <c r="Q1497" t="s">
        <v>65</v>
      </c>
      <c r="R1497" t="s">
        <v>7093</v>
      </c>
      <c r="S1497">
        <v>37.299999999999997</v>
      </c>
      <c r="T1497">
        <v>2</v>
      </c>
      <c r="U1497">
        <v>0</v>
      </c>
      <c r="V1497">
        <v>17.157999999999998</v>
      </c>
    </row>
    <row r="1498" spans="1:22" x14ac:dyDescent="0.3">
      <c r="A1498">
        <v>4510</v>
      </c>
      <c r="B1498" t="s">
        <v>7549</v>
      </c>
      <c r="C1498">
        <v>2014</v>
      </c>
      <c r="D1498" s="21">
        <v>41783</v>
      </c>
      <c r="E1498" s="21">
        <v>41789</v>
      </c>
      <c r="F1498" t="s">
        <v>50</v>
      </c>
      <c r="G1498" t="s">
        <v>7550</v>
      </c>
      <c r="H1498" t="s">
        <v>7551</v>
      </c>
      <c r="I1498" t="s">
        <v>26</v>
      </c>
      <c r="J1498" t="s">
        <v>27</v>
      </c>
      <c r="K1498" t="s">
        <v>42</v>
      </c>
      <c r="L1498" t="s">
        <v>43</v>
      </c>
      <c r="M1498">
        <v>90036</v>
      </c>
      <c r="N1498" t="s">
        <v>44</v>
      </c>
      <c r="O1498" t="s">
        <v>2803</v>
      </c>
      <c r="P1498" t="s">
        <v>32</v>
      </c>
      <c r="Q1498" t="s">
        <v>56</v>
      </c>
      <c r="R1498" t="s">
        <v>2804</v>
      </c>
      <c r="S1498">
        <v>171.28800000000001</v>
      </c>
      <c r="T1498">
        <v>3</v>
      </c>
      <c r="U1498">
        <v>0.2</v>
      </c>
      <c r="V1498">
        <v>-6.423300000000026</v>
      </c>
    </row>
    <row r="1499" spans="1:22" x14ac:dyDescent="0.3">
      <c r="A1499">
        <v>4509</v>
      </c>
      <c r="B1499" t="s">
        <v>7546</v>
      </c>
      <c r="C1499">
        <v>2011</v>
      </c>
      <c r="D1499" s="21">
        <v>40901</v>
      </c>
      <c r="E1499" s="21">
        <v>40906</v>
      </c>
      <c r="F1499" t="s">
        <v>50</v>
      </c>
      <c r="G1499" t="s">
        <v>3436</v>
      </c>
      <c r="H1499" t="s">
        <v>3437</v>
      </c>
      <c r="I1499" t="s">
        <v>102</v>
      </c>
      <c r="J1499" t="s">
        <v>27</v>
      </c>
      <c r="K1499" t="s">
        <v>42</v>
      </c>
      <c r="L1499" t="s">
        <v>43</v>
      </c>
      <c r="M1499">
        <v>90045</v>
      </c>
      <c r="N1499" t="s">
        <v>44</v>
      </c>
      <c r="O1499" t="s">
        <v>3613</v>
      </c>
      <c r="P1499" t="s">
        <v>32</v>
      </c>
      <c r="Q1499" t="s">
        <v>65</v>
      </c>
      <c r="R1499" t="s">
        <v>3614</v>
      </c>
      <c r="S1499">
        <v>23.99</v>
      </c>
      <c r="T1499">
        <v>1</v>
      </c>
      <c r="U1499">
        <v>0</v>
      </c>
      <c r="V1499">
        <v>5.5176999999999978</v>
      </c>
    </row>
    <row r="1500" spans="1:22" x14ac:dyDescent="0.3">
      <c r="A1500">
        <v>4496</v>
      </c>
      <c r="B1500" t="s">
        <v>7539</v>
      </c>
      <c r="C1500">
        <v>2014</v>
      </c>
      <c r="D1500" s="21">
        <v>41809</v>
      </c>
      <c r="E1500" s="21">
        <v>41814</v>
      </c>
      <c r="F1500" t="s">
        <v>50</v>
      </c>
      <c r="G1500" t="s">
        <v>965</v>
      </c>
      <c r="H1500" t="s">
        <v>966</v>
      </c>
      <c r="I1500" t="s">
        <v>26</v>
      </c>
      <c r="J1500" t="s">
        <v>27</v>
      </c>
      <c r="K1500" t="s">
        <v>42</v>
      </c>
      <c r="L1500" t="s">
        <v>43</v>
      </c>
      <c r="M1500">
        <v>90032</v>
      </c>
      <c r="N1500" t="s">
        <v>44</v>
      </c>
      <c r="O1500" t="s">
        <v>2232</v>
      </c>
      <c r="P1500" t="s">
        <v>32</v>
      </c>
      <c r="Q1500" t="s">
        <v>33</v>
      </c>
      <c r="R1500" t="s">
        <v>2233</v>
      </c>
      <c r="S1500">
        <v>917.92349999999988</v>
      </c>
      <c r="T1500">
        <v>9</v>
      </c>
      <c r="U1500">
        <v>0.15</v>
      </c>
      <c r="V1500">
        <v>75.593699999999899</v>
      </c>
    </row>
    <row r="1501" spans="1:22" x14ac:dyDescent="0.3">
      <c r="A1501">
        <v>4495</v>
      </c>
      <c r="B1501" t="s">
        <v>7538</v>
      </c>
      <c r="C1501">
        <v>2011</v>
      </c>
      <c r="D1501" s="21">
        <v>40878</v>
      </c>
      <c r="E1501" s="21">
        <v>40880</v>
      </c>
      <c r="F1501" t="s">
        <v>23</v>
      </c>
      <c r="G1501" t="s">
        <v>2484</v>
      </c>
      <c r="H1501" t="s">
        <v>2485</v>
      </c>
      <c r="I1501" t="s">
        <v>26</v>
      </c>
      <c r="J1501" t="s">
        <v>27</v>
      </c>
      <c r="K1501" t="s">
        <v>497</v>
      </c>
      <c r="L1501" t="s">
        <v>498</v>
      </c>
      <c r="M1501">
        <v>43229</v>
      </c>
      <c r="N1501" t="s">
        <v>148</v>
      </c>
      <c r="O1501" t="s">
        <v>1488</v>
      </c>
      <c r="P1501" t="s">
        <v>32</v>
      </c>
      <c r="Q1501" t="s">
        <v>36</v>
      </c>
      <c r="R1501" t="s">
        <v>1489</v>
      </c>
      <c r="S1501">
        <v>909.7199999999998</v>
      </c>
      <c r="T1501">
        <v>6</v>
      </c>
      <c r="U1501">
        <v>0.3</v>
      </c>
      <c r="V1501">
        <v>-51.983999999999924</v>
      </c>
    </row>
    <row r="1502" spans="1:22" x14ac:dyDescent="0.3">
      <c r="A1502">
        <v>4493</v>
      </c>
      <c r="B1502" t="s">
        <v>7538</v>
      </c>
      <c r="C1502">
        <v>2011</v>
      </c>
      <c r="D1502" s="21">
        <v>40878</v>
      </c>
      <c r="E1502" s="21">
        <v>40880</v>
      </c>
      <c r="F1502" t="s">
        <v>23</v>
      </c>
      <c r="G1502" t="s">
        <v>2484</v>
      </c>
      <c r="H1502" t="s">
        <v>2485</v>
      </c>
      <c r="I1502" t="s">
        <v>26</v>
      </c>
      <c r="J1502" t="s">
        <v>27</v>
      </c>
      <c r="K1502" t="s">
        <v>497</v>
      </c>
      <c r="L1502" t="s">
        <v>498</v>
      </c>
      <c r="M1502">
        <v>43229</v>
      </c>
      <c r="N1502" t="s">
        <v>148</v>
      </c>
      <c r="O1502" t="s">
        <v>2069</v>
      </c>
      <c r="P1502" t="s">
        <v>32</v>
      </c>
      <c r="Q1502" t="s">
        <v>65</v>
      </c>
      <c r="R1502" t="s">
        <v>2070</v>
      </c>
      <c r="S1502">
        <v>8.1280000000000001</v>
      </c>
      <c r="T1502">
        <v>2</v>
      </c>
      <c r="U1502">
        <v>0.2</v>
      </c>
      <c r="V1502">
        <v>1.4223999999999997</v>
      </c>
    </row>
    <row r="1503" spans="1:22" x14ac:dyDescent="0.3">
      <c r="A1503">
        <v>4491</v>
      </c>
      <c r="B1503" t="s">
        <v>7537</v>
      </c>
      <c r="C1503">
        <v>2014</v>
      </c>
      <c r="D1503" s="21">
        <v>41866</v>
      </c>
      <c r="E1503" s="21">
        <v>41873</v>
      </c>
      <c r="F1503" t="s">
        <v>50</v>
      </c>
      <c r="G1503" t="s">
        <v>465</v>
      </c>
      <c r="H1503" t="s">
        <v>466</v>
      </c>
      <c r="I1503" t="s">
        <v>26</v>
      </c>
      <c r="J1503" t="s">
        <v>27</v>
      </c>
      <c r="K1503" t="s">
        <v>42</v>
      </c>
      <c r="L1503" t="s">
        <v>43</v>
      </c>
      <c r="M1503">
        <v>90032</v>
      </c>
      <c r="N1503" t="s">
        <v>44</v>
      </c>
      <c r="O1503" t="s">
        <v>2400</v>
      </c>
      <c r="P1503" t="s">
        <v>32</v>
      </c>
      <c r="Q1503" t="s">
        <v>56</v>
      </c>
      <c r="R1503" t="s">
        <v>2401</v>
      </c>
      <c r="S1503">
        <v>418.29599999999994</v>
      </c>
      <c r="T1503">
        <v>3</v>
      </c>
      <c r="U1503">
        <v>0.2</v>
      </c>
      <c r="V1503">
        <v>5.2287000000000035</v>
      </c>
    </row>
    <row r="1504" spans="1:22" x14ac:dyDescent="0.3">
      <c r="A1504">
        <v>4479</v>
      </c>
      <c r="B1504" t="s">
        <v>7526</v>
      </c>
      <c r="C1504">
        <v>2014</v>
      </c>
      <c r="D1504" s="21">
        <v>41935</v>
      </c>
      <c r="E1504" s="21">
        <v>41935</v>
      </c>
      <c r="F1504" t="s">
        <v>1290</v>
      </c>
      <c r="G1504" t="s">
        <v>3147</v>
      </c>
      <c r="H1504" t="s">
        <v>3148</v>
      </c>
      <c r="I1504" t="s">
        <v>26</v>
      </c>
      <c r="J1504" t="s">
        <v>27</v>
      </c>
      <c r="K1504" t="s">
        <v>7527</v>
      </c>
      <c r="L1504" t="s">
        <v>649</v>
      </c>
      <c r="M1504">
        <v>73505</v>
      </c>
      <c r="N1504" t="s">
        <v>105</v>
      </c>
      <c r="O1504" t="s">
        <v>883</v>
      </c>
      <c r="P1504" t="s">
        <v>32</v>
      </c>
      <c r="Q1504" t="s">
        <v>56</v>
      </c>
      <c r="R1504" t="s">
        <v>884</v>
      </c>
      <c r="S1504">
        <v>248.98</v>
      </c>
      <c r="T1504">
        <v>2</v>
      </c>
      <c r="U1504">
        <v>0</v>
      </c>
      <c r="V1504">
        <v>54.775599999999997</v>
      </c>
    </row>
    <row r="1505" spans="1:22" x14ac:dyDescent="0.3">
      <c r="A1505">
        <v>1504</v>
      </c>
      <c r="B1505" t="s">
        <v>4020</v>
      </c>
      <c r="C1505">
        <v>2013</v>
      </c>
      <c r="D1505" s="21">
        <v>41603</v>
      </c>
      <c r="E1505" s="21">
        <v>41610</v>
      </c>
      <c r="F1505" t="s">
        <v>50</v>
      </c>
      <c r="G1505" t="s">
        <v>3370</v>
      </c>
      <c r="H1505" t="s">
        <v>3371</v>
      </c>
      <c r="I1505" t="s">
        <v>102</v>
      </c>
      <c r="J1505" t="s">
        <v>27</v>
      </c>
      <c r="K1505" t="s">
        <v>42</v>
      </c>
      <c r="L1505" t="s">
        <v>43</v>
      </c>
      <c r="M1505">
        <v>90045</v>
      </c>
      <c r="N1505" t="s">
        <v>44</v>
      </c>
      <c r="O1505" t="s">
        <v>2045</v>
      </c>
      <c r="P1505" t="s">
        <v>32</v>
      </c>
      <c r="Q1505" t="s">
        <v>65</v>
      </c>
      <c r="R1505" t="s">
        <v>2046</v>
      </c>
      <c r="S1505">
        <v>9.94</v>
      </c>
      <c r="T1505">
        <v>2</v>
      </c>
      <c r="U1505">
        <v>0</v>
      </c>
      <c r="V1505">
        <v>3.0813999999999995</v>
      </c>
    </row>
    <row r="1506" spans="1:22" x14ac:dyDescent="0.3">
      <c r="A1506">
        <v>4476</v>
      </c>
      <c r="B1506" t="s">
        <v>7522</v>
      </c>
      <c r="C1506">
        <v>2014</v>
      </c>
      <c r="D1506" s="21">
        <v>41912</v>
      </c>
      <c r="E1506" s="21">
        <v>41912</v>
      </c>
      <c r="F1506" t="s">
        <v>1290</v>
      </c>
      <c r="G1506" t="s">
        <v>604</v>
      </c>
      <c r="H1506" t="s">
        <v>605</v>
      </c>
      <c r="I1506" t="s">
        <v>102</v>
      </c>
      <c r="J1506" t="s">
        <v>27</v>
      </c>
      <c r="K1506" t="s">
        <v>7523</v>
      </c>
      <c r="L1506" t="s">
        <v>498</v>
      </c>
      <c r="M1506">
        <v>44060</v>
      </c>
      <c r="N1506" t="s">
        <v>148</v>
      </c>
      <c r="O1506" t="s">
        <v>6345</v>
      </c>
      <c r="P1506" t="s">
        <v>32</v>
      </c>
      <c r="Q1506" t="s">
        <v>65</v>
      </c>
      <c r="R1506" t="s">
        <v>6346</v>
      </c>
      <c r="S1506">
        <v>21.248000000000001</v>
      </c>
      <c r="T1506">
        <v>4</v>
      </c>
      <c r="U1506">
        <v>0.2</v>
      </c>
      <c r="V1506">
        <v>7.436799999999999</v>
      </c>
    </row>
    <row r="1507" spans="1:22" x14ac:dyDescent="0.3">
      <c r="A1507">
        <v>1506</v>
      </c>
      <c r="B1507" t="s">
        <v>4023</v>
      </c>
      <c r="C1507">
        <v>2012</v>
      </c>
      <c r="D1507" s="21">
        <v>41122</v>
      </c>
      <c r="E1507" s="21">
        <v>41128</v>
      </c>
      <c r="F1507" t="s">
        <v>50</v>
      </c>
      <c r="G1507" t="s">
        <v>4024</v>
      </c>
      <c r="H1507" t="s">
        <v>4025</v>
      </c>
      <c r="I1507" t="s">
        <v>102</v>
      </c>
      <c r="J1507" t="s">
        <v>27</v>
      </c>
      <c r="K1507" t="s">
        <v>42</v>
      </c>
      <c r="L1507" t="s">
        <v>43</v>
      </c>
      <c r="M1507">
        <v>90004</v>
      </c>
      <c r="N1507" t="s">
        <v>44</v>
      </c>
      <c r="O1507" t="s">
        <v>4026</v>
      </c>
      <c r="P1507" t="s">
        <v>32</v>
      </c>
      <c r="Q1507" t="s">
        <v>56</v>
      </c>
      <c r="R1507" t="s">
        <v>4027</v>
      </c>
      <c r="S1507">
        <v>1004.9760000000001</v>
      </c>
      <c r="T1507">
        <v>6</v>
      </c>
      <c r="U1507">
        <v>0.2</v>
      </c>
      <c r="V1507">
        <v>-175.87080000000009</v>
      </c>
    </row>
    <row r="1508" spans="1:22" x14ac:dyDescent="0.3">
      <c r="A1508">
        <v>4474</v>
      </c>
      <c r="B1508" t="s">
        <v>7522</v>
      </c>
      <c r="C1508">
        <v>2014</v>
      </c>
      <c r="D1508" s="21">
        <v>41912</v>
      </c>
      <c r="E1508" s="21">
        <v>41912</v>
      </c>
      <c r="F1508" t="s">
        <v>1290</v>
      </c>
      <c r="G1508" t="s">
        <v>604</v>
      </c>
      <c r="H1508" t="s">
        <v>605</v>
      </c>
      <c r="I1508" t="s">
        <v>102</v>
      </c>
      <c r="J1508" t="s">
        <v>27</v>
      </c>
      <c r="K1508" t="s">
        <v>7523</v>
      </c>
      <c r="L1508" t="s">
        <v>498</v>
      </c>
      <c r="M1508">
        <v>44060</v>
      </c>
      <c r="N1508" t="s">
        <v>148</v>
      </c>
      <c r="O1508" t="s">
        <v>7524</v>
      </c>
      <c r="P1508" t="s">
        <v>32</v>
      </c>
      <c r="Q1508" t="s">
        <v>56</v>
      </c>
      <c r="R1508" t="s">
        <v>7525</v>
      </c>
      <c r="S1508">
        <v>344.22</v>
      </c>
      <c r="T1508">
        <v>2</v>
      </c>
      <c r="U1508">
        <v>0.4</v>
      </c>
      <c r="V1508">
        <v>-189.32100000000003</v>
      </c>
    </row>
    <row r="1509" spans="1:22" x14ac:dyDescent="0.3">
      <c r="A1509">
        <v>4472</v>
      </c>
      <c r="B1509" t="s">
        <v>7522</v>
      </c>
      <c r="C1509">
        <v>2014</v>
      </c>
      <c r="D1509" s="21">
        <v>41912</v>
      </c>
      <c r="E1509" s="21">
        <v>41912</v>
      </c>
      <c r="F1509" t="s">
        <v>1290</v>
      </c>
      <c r="G1509" t="s">
        <v>604</v>
      </c>
      <c r="H1509" t="s">
        <v>605</v>
      </c>
      <c r="I1509" t="s">
        <v>102</v>
      </c>
      <c r="J1509" t="s">
        <v>27</v>
      </c>
      <c r="K1509" t="s">
        <v>7523</v>
      </c>
      <c r="L1509" t="s">
        <v>498</v>
      </c>
      <c r="M1509">
        <v>44060</v>
      </c>
      <c r="N1509" t="s">
        <v>148</v>
      </c>
      <c r="O1509" t="s">
        <v>4839</v>
      </c>
      <c r="P1509" t="s">
        <v>32</v>
      </c>
      <c r="Q1509" t="s">
        <v>36</v>
      </c>
      <c r="R1509" t="s">
        <v>4840</v>
      </c>
      <c r="S1509">
        <v>63.686</v>
      </c>
      <c r="T1509">
        <v>1</v>
      </c>
      <c r="U1509">
        <v>0.3</v>
      </c>
      <c r="V1509">
        <v>-15.466600000000003</v>
      </c>
    </row>
    <row r="1510" spans="1:22" x14ac:dyDescent="0.3">
      <c r="A1510">
        <v>4471</v>
      </c>
      <c r="B1510" t="s">
        <v>7521</v>
      </c>
      <c r="C1510">
        <v>2014</v>
      </c>
      <c r="D1510" s="21">
        <v>41768</v>
      </c>
      <c r="E1510" s="21">
        <v>41772</v>
      </c>
      <c r="F1510" t="s">
        <v>50</v>
      </c>
      <c r="G1510" t="s">
        <v>1183</v>
      </c>
      <c r="H1510" t="s">
        <v>1184</v>
      </c>
      <c r="I1510" t="s">
        <v>41</v>
      </c>
      <c r="J1510" t="s">
        <v>27</v>
      </c>
      <c r="K1510" t="s">
        <v>146</v>
      </c>
      <c r="L1510" t="s">
        <v>147</v>
      </c>
      <c r="M1510">
        <v>19140</v>
      </c>
      <c r="N1510" t="s">
        <v>148</v>
      </c>
      <c r="O1510" t="s">
        <v>6595</v>
      </c>
      <c r="P1510" t="s">
        <v>32</v>
      </c>
      <c r="Q1510" t="s">
        <v>36</v>
      </c>
      <c r="R1510" t="s">
        <v>6596</v>
      </c>
      <c r="S1510">
        <v>128.05799999999999</v>
      </c>
      <c r="T1510">
        <v>3</v>
      </c>
      <c r="U1510">
        <v>0.3</v>
      </c>
      <c r="V1510">
        <v>-23.782199999999996</v>
      </c>
    </row>
    <row r="1511" spans="1:22" x14ac:dyDescent="0.3">
      <c r="A1511">
        <v>1510</v>
      </c>
      <c r="B1511" t="s">
        <v>4037</v>
      </c>
      <c r="C1511">
        <v>2014</v>
      </c>
      <c r="D1511" s="21">
        <v>41895</v>
      </c>
      <c r="E1511" s="21">
        <v>41898</v>
      </c>
      <c r="F1511" t="s">
        <v>188</v>
      </c>
      <c r="G1511" t="s">
        <v>2825</v>
      </c>
      <c r="H1511" t="s">
        <v>2826</v>
      </c>
      <c r="I1511" t="s">
        <v>26</v>
      </c>
      <c r="J1511" t="s">
        <v>27</v>
      </c>
      <c r="K1511" t="s">
        <v>42</v>
      </c>
      <c r="L1511" t="s">
        <v>43</v>
      </c>
      <c r="M1511">
        <v>90036</v>
      </c>
      <c r="N1511" t="s">
        <v>44</v>
      </c>
      <c r="O1511" t="s">
        <v>3956</v>
      </c>
      <c r="P1511" t="s">
        <v>32</v>
      </c>
      <c r="Q1511" t="s">
        <v>65</v>
      </c>
      <c r="R1511" t="s">
        <v>3957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">
      <c r="A1512">
        <v>4469</v>
      </c>
      <c r="B1512" t="s">
        <v>7520</v>
      </c>
      <c r="C1512">
        <v>2014</v>
      </c>
      <c r="D1512" s="21">
        <v>41968</v>
      </c>
      <c r="E1512" s="21">
        <v>41975</v>
      </c>
      <c r="F1512" t="s">
        <v>50</v>
      </c>
      <c r="G1512" t="s">
        <v>4955</v>
      </c>
      <c r="H1512" t="s">
        <v>4956</v>
      </c>
      <c r="I1512" t="s">
        <v>26</v>
      </c>
      <c r="J1512" t="s">
        <v>27</v>
      </c>
      <c r="K1512" t="s">
        <v>266</v>
      </c>
      <c r="L1512" t="s">
        <v>267</v>
      </c>
      <c r="M1512">
        <v>10035</v>
      </c>
      <c r="N1512" t="s">
        <v>148</v>
      </c>
      <c r="O1512" t="s">
        <v>5448</v>
      </c>
      <c r="P1512" t="s">
        <v>32</v>
      </c>
      <c r="Q1512" t="s">
        <v>33</v>
      </c>
      <c r="R1512" t="s">
        <v>5449</v>
      </c>
      <c r="S1512">
        <v>321.56799999999998</v>
      </c>
      <c r="T1512">
        <v>2</v>
      </c>
      <c r="U1512">
        <v>0.2</v>
      </c>
      <c r="V1512">
        <v>-16.078399999999988</v>
      </c>
    </row>
    <row r="1513" spans="1:22" x14ac:dyDescent="0.3">
      <c r="A1513">
        <v>4460</v>
      </c>
      <c r="B1513" t="s">
        <v>7516</v>
      </c>
      <c r="C1513">
        <v>2014</v>
      </c>
      <c r="D1513" s="21">
        <v>41911</v>
      </c>
      <c r="E1513" s="21">
        <v>41914</v>
      </c>
      <c r="F1513" t="s">
        <v>188</v>
      </c>
      <c r="G1513" t="s">
        <v>2351</v>
      </c>
      <c r="H1513" t="s">
        <v>2352</v>
      </c>
      <c r="I1513" t="s">
        <v>102</v>
      </c>
      <c r="J1513" t="s">
        <v>27</v>
      </c>
      <c r="K1513" t="s">
        <v>456</v>
      </c>
      <c r="L1513" t="s">
        <v>457</v>
      </c>
      <c r="M1513">
        <v>80013</v>
      </c>
      <c r="N1513" t="s">
        <v>44</v>
      </c>
      <c r="O1513" t="s">
        <v>1994</v>
      </c>
      <c r="P1513" t="s">
        <v>32</v>
      </c>
      <c r="Q1513" t="s">
        <v>65</v>
      </c>
      <c r="R1513" t="s">
        <v>1995</v>
      </c>
      <c r="S1513">
        <v>32.776000000000003</v>
      </c>
      <c r="T1513">
        <v>1</v>
      </c>
      <c r="U1513">
        <v>0.2</v>
      </c>
      <c r="V1513">
        <v>3.2776000000000014</v>
      </c>
    </row>
    <row r="1514" spans="1:22" x14ac:dyDescent="0.3">
      <c r="A1514">
        <v>4456</v>
      </c>
      <c r="B1514" t="s">
        <v>7513</v>
      </c>
      <c r="C1514">
        <v>2012</v>
      </c>
      <c r="D1514" s="21">
        <v>41155</v>
      </c>
      <c r="E1514" s="21">
        <v>41160</v>
      </c>
      <c r="F1514" t="s">
        <v>50</v>
      </c>
      <c r="G1514" t="s">
        <v>2954</v>
      </c>
      <c r="H1514" t="s">
        <v>2955</v>
      </c>
      <c r="I1514" t="s">
        <v>102</v>
      </c>
      <c r="J1514" t="s">
        <v>27</v>
      </c>
      <c r="K1514" t="s">
        <v>127</v>
      </c>
      <c r="L1514" t="s">
        <v>43</v>
      </c>
      <c r="M1514">
        <v>94110</v>
      </c>
      <c r="N1514" t="s">
        <v>44</v>
      </c>
      <c r="O1514" t="s">
        <v>1548</v>
      </c>
      <c r="P1514" t="s">
        <v>32</v>
      </c>
      <c r="Q1514" t="s">
        <v>36</v>
      </c>
      <c r="R1514" t="s">
        <v>1549</v>
      </c>
      <c r="S1514">
        <v>129.56800000000001</v>
      </c>
      <c r="T1514">
        <v>2</v>
      </c>
      <c r="U1514">
        <v>0.2</v>
      </c>
      <c r="V1514">
        <v>-12.956799999999994</v>
      </c>
    </row>
    <row r="1515" spans="1:22" x14ac:dyDescent="0.3">
      <c r="A1515">
        <v>4454</v>
      </c>
      <c r="B1515" t="s">
        <v>7510</v>
      </c>
      <c r="C1515">
        <v>2013</v>
      </c>
      <c r="D1515" s="21">
        <v>41460</v>
      </c>
      <c r="E1515" s="21">
        <v>41462</v>
      </c>
      <c r="F1515" t="s">
        <v>188</v>
      </c>
      <c r="G1515" t="s">
        <v>7158</v>
      </c>
      <c r="H1515" t="s">
        <v>7159</v>
      </c>
      <c r="I1515" t="s">
        <v>26</v>
      </c>
      <c r="J1515" t="s">
        <v>27</v>
      </c>
      <c r="K1515" t="s">
        <v>127</v>
      </c>
      <c r="L1515" t="s">
        <v>43</v>
      </c>
      <c r="M1515">
        <v>94109</v>
      </c>
      <c r="N1515" t="s">
        <v>44</v>
      </c>
      <c r="O1515" t="s">
        <v>3091</v>
      </c>
      <c r="P1515" t="s">
        <v>32</v>
      </c>
      <c r="Q1515" t="s">
        <v>33</v>
      </c>
      <c r="R1515" t="s">
        <v>3092</v>
      </c>
      <c r="S1515">
        <v>1279.165</v>
      </c>
      <c r="T1515">
        <v>5</v>
      </c>
      <c r="U1515">
        <v>0.15</v>
      </c>
      <c r="V1515">
        <v>225.73499999999993</v>
      </c>
    </row>
    <row r="1516" spans="1:22" x14ac:dyDescent="0.3">
      <c r="A1516">
        <v>4452</v>
      </c>
      <c r="B1516" t="s">
        <v>7510</v>
      </c>
      <c r="C1516">
        <v>2013</v>
      </c>
      <c r="D1516" s="21">
        <v>41460</v>
      </c>
      <c r="E1516" s="21">
        <v>41462</v>
      </c>
      <c r="F1516" t="s">
        <v>188</v>
      </c>
      <c r="G1516" t="s">
        <v>7158</v>
      </c>
      <c r="H1516" t="s">
        <v>7159</v>
      </c>
      <c r="I1516" t="s">
        <v>26</v>
      </c>
      <c r="J1516" t="s">
        <v>27</v>
      </c>
      <c r="K1516" t="s">
        <v>127</v>
      </c>
      <c r="L1516" t="s">
        <v>43</v>
      </c>
      <c r="M1516">
        <v>94109</v>
      </c>
      <c r="N1516" t="s">
        <v>44</v>
      </c>
      <c r="O1516" t="s">
        <v>2069</v>
      </c>
      <c r="P1516" t="s">
        <v>32</v>
      </c>
      <c r="Q1516" t="s">
        <v>65</v>
      </c>
      <c r="R1516" t="s">
        <v>2070</v>
      </c>
      <c r="S1516">
        <v>25.4</v>
      </c>
      <c r="T1516">
        <v>5</v>
      </c>
      <c r="U1516">
        <v>0</v>
      </c>
      <c r="V1516">
        <v>8.6359999999999992</v>
      </c>
    </row>
    <row r="1517" spans="1:22" x14ac:dyDescent="0.3">
      <c r="A1517">
        <v>1516</v>
      </c>
      <c r="B1517" t="s">
        <v>4041</v>
      </c>
      <c r="C1517">
        <v>2014</v>
      </c>
      <c r="D1517" s="21">
        <v>41985</v>
      </c>
      <c r="E1517" s="21">
        <v>41991</v>
      </c>
      <c r="F1517" t="s">
        <v>50</v>
      </c>
      <c r="G1517" t="s">
        <v>4042</v>
      </c>
      <c r="H1517" t="s">
        <v>4043</v>
      </c>
      <c r="I1517" t="s">
        <v>26</v>
      </c>
      <c r="J1517" t="s">
        <v>27</v>
      </c>
      <c r="K1517" t="s">
        <v>146</v>
      </c>
      <c r="L1517" t="s">
        <v>147</v>
      </c>
      <c r="M1517">
        <v>19120</v>
      </c>
      <c r="N1517" t="s">
        <v>148</v>
      </c>
      <c r="O1517" t="s">
        <v>3741</v>
      </c>
      <c r="P1517" t="s">
        <v>32</v>
      </c>
      <c r="Q1517" t="s">
        <v>36</v>
      </c>
      <c r="R1517" t="s">
        <v>3742</v>
      </c>
      <c r="S1517">
        <v>63.686</v>
      </c>
      <c r="T1517">
        <v>1</v>
      </c>
      <c r="U1517">
        <v>0.3</v>
      </c>
      <c r="V1517">
        <v>-9.0980000000000025</v>
      </c>
    </row>
    <row r="1518" spans="1:22" x14ac:dyDescent="0.3">
      <c r="A1518">
        <v>1517</v>
      </c>
      <c r="B1518" t="s">
        <v>4044</v>
      </c>
      <c r="C1518">
        <v>2014</v>
      </c>
      <c r="D1518" s="21">
        <v>41984</v>
      </c>
      <c r="E1518" s="21">
        <v>41988</v>
      </c>
      <c r="F1518" t="s">
        <v>23</v>
      </c>
      <c r="G1518" t="s">
        <v>2225</v>
      </c>
      <c r="H1518" t="s">
        <v>2226</v>
      </c>
      <c r="I1518" t="s">
        <v>26</v>
      </c>
      <c r="J1518" t="s">
        <v>27</v>
      </c>
      <c r="K1518" t="s">
        <v>4045</v>
      </c>
      <c r="L1518" t="s">
        <v>1392</v>
      </c>
      <c r="M1518">
        <v>89031</v>
      </c>
      <c r="N1518" t="s">
        <v>44</v>
      </c>
      <c r="O1518" t="s">
        <v>1896</v>
      </c>
      <c r="P1518" t="s">
        <v>32</v>
      </c>
      <c r="Q1518" t="s">
        <v>56</v>
      </c>
      <c r="R1518" t="s">
        <v>1897</v>
      </c>
      <c r="S1518">
        <v>1669.6</v>
      </c>
      <c r="T1518">
        <v>4</v>
      </c>
      <c r="U1518">
        <v>0</v>
      </c>
      <c r="V1518">
        <v>116.87199999999984</v>
      </c>
    </row>
    <row r="1519" spans="1:22" x14ac:dyDescent="0.3">
      <c r="A1519">
        <v>4449</v>
      </c>
      <c r="B1519" t="s">
        <v>7509</v>
      </c>
      <c r="C1519">
        <v>2012</v>
      </c>
      <c r="D1519" s="21">
        <v>41079</v>
      </c>
      <c r="E1519" s="21">
        <v>41083</v>
      </c>
      <c r="F1519" t="s">
        <v>50</v>
      </c>
      <c r="G1519" t="s">
        <v>940</v>
      </c>
      <c r="H1519" t="s">
        <v>941</v>
      </c>
      <c r="I1519" t="s">
        <v>26</v>
      </c>
      <c r="J1519" t="s">
        <v>27</v>
      </c>
      <c r="K1519" t="s">
        <v>42</v>
      </c>
      <c r="L1519" t="s">
        <v>43</v>
      </c>
      <c r="M1519">
        <v>90032</v>
      </c>
      <c r="N1519" t="s">
        <v>44</v>
      </c>
      <c r="O1519" t="s">
        <v>2111</v>
      </c>
      <c r="P1519" t="s">
        <v>32</v>
      </c>
      <c r="Q1519" t="s">
        <v>65</v>
      </c>
      <c r="R1519" t="s">
        <v>2112</v>
      </c>
      <c r="S1519">
        <v>12.56</v>
      </c>
      <c r="T1519">
        <v>2</v>
      </c>
      <c r="U1519">
        <v>0</v>
      </c>
      <c r="V1519">
        <v>4.0191999999999997</v>
      </c>
    </row>
    <row r="1520" spans="1:22" x14ac:dyDescent="0.3">
      <c r="A1520">
        <v>4435</v>
      </c>
      <c r="B1520" t="s">
        <v>7496</v>
      </c>
      <c r="C1520">
        <v>2013</v>
      </c>
      <c r="D1520" s="21">
        <v>41582</v>
      </c>
      <c r="E1520" s="21">
        <v>41587</v>
      </c>
      <c r="F1520" t="s">
        <v>23</v>
      </c>
      <c r="G1520" t="s">
        <v>2287</v>
      </c>
      <c r="H1520" t="s">
        <v>2288</v>
      </c>
      <c r="I1520" t="s">
        <v>26</v>
      </c>
      <c r="J1520" t="s">
        <v>27</v>
      </c>
      <c r="K1520" t="s">
        <v>28</v>
      </c>
      <c r="L1520" t="s">
        <v>29</v>
      </c>
      <c r="M1520">
        <v>42420</v>
      </c>
      <c r="N1520" t="s">
        <v>30</v>
      </c>
      <c r="O1520" t="s">
        <v>7497</v>
      </c>
      <c r="P1520" t="s">
        <v>32</v>
      </c>
      <c r="Q1520" t="s">
        <v>56</v>
      </c>
      <c r="R1520" t="s">
        <v>7498</v>
      </c>
      <c r="S1520">
        <v>842.94</v>
      </c>
      <c r="T1520">
        <v>3</v>
      </c>
      <c r="U1520">
        <v>0</v>
      </c>
      <c r="V1520">
        <v>160.15860000000001</v>
      </c>
    </row>
    <row r="1521" spans="1:22" x14ac:dyDescent="0.3">
      <c r="A1521">
        <v>4433</v>
      </c>
      <c r="B1521" t="s">
        <v>7496</v>
      </c>
      <c r="C1521">
        <v>2013</v>
      </c>
      <c r="D1521" s="21">
        <v>41582</v>
      </c>
      <c r="E1521" s="21">
        <v>41587</v>
      </c>
      <c r="F1521" t="s">
        <v>23</v>
      </c>
      <c r="G1521" t="s">
        <v>2287</v>
      </c>
      <c r="H1521" t="s">
        <v>2288</v>
      </c>
      <c r="I1521" t="s">
        <v>26</v>
      </c>
      <c r="J1521" t="s">
        <v>27</v>
      </c>
      <c r="K1521" t="s">
        <v>28</v>
      </c>
      <c r="L1521" t="s">
        <v>29</v>
      </c>
      <c r="M1521">
        <v>42420</v>
      </c>
      <c r="N1521" t="s">
        <v>30</v>
      </c>
      <c r="O1521" t="s">
        <v>2989</v>
      </c>
      <c r="P1521" t="s">
        <v>32</v>
      </c>
      <c r="Q1521" t="s">
        <v>65</v>
      </c>
      <c r="R1521" t="s">
        <v>2990</v>
      </c>
      <c r="S1521">
        <v>24.1</v>
      </c>
      <c r="T1521">
        <v>5</v>
      </c>
      <c r="U1521">
        <v>0</v>
      </c>
      <c r="V1521">
        <v>9.1580000000000013</v>
      </c>
    </row>
    <row r="1522" spans="1:22" x14ac:dyDescent="0.3">
      <c r="A1522">
        <v>4429</v>
      </c>
      <c r="B1522" t="s">
        <v>7494</v>
      </c>
      <c r="C1522">
        <v>2014</v>
      </c>
      <c r="D1522" s="21">
        <v>41720</v>
      </c>
      <c r="E1522" s="21">
        <v>41726</v>
      </c>
      <c r="F1522" t="s">
        <v>50</v>
      </c>
      <c r="G1522" t="s">
        <v>486</v>
      </c>
      <c r="H1522" t="s">
        <v>487</v>
      </c>
      <c r="I1522" t="s">
        <v>26</v>
      </c>
      <c r="J1522" t="s">
        <v>27</v>
      </c>
      <c r="K1522" t="s">
        <v>4548</v>
      </c>
      <c r="L1522" t="s">
        <v>649</v>
      </c>
      <c r="M1522">
        <v>74133</v>
      </c>
      <c r="N1522" t="s">
        <v>105</v>
      </c>
      <c r="O1522" t="s">
        <v>6357</v>
      </c>
      <c r="P1522" t="s">
        <v>32</v>
      </c>
      <c r="Q1522" t="s">
        <v>36</v>
      </c>
      <c r="R1522" t="s">
        <v>6358</v>
      </c>
      <c r="S1522">
        <v>1805.88</v>
      </c>
      <c r="T1522">
        <v>6</v>
      </c>
      <c r="U1522">
        <v>0</v>
      </c>
      <c r="V1522">
        <v>523.70519999999988</v>
      </c>
    </row>
    <row r="1523" spans="1:22" x14ac:dyDescent="0.3">
      <c r="A1523">
        <v>1522</v>
      </c>
      <c r="B1523" t="s">
        <v>4055</v>
      </c>
      <c r="C1523">
        <v>2012</v>
      </c>
      <c r="D1523" s="21">
        <v>41249</v>
      </c>
      <c r="E1523" s="21">
        <v>41254</v>
      </c>
      <c r="F1523" t="s">
        <v>50</v>
      </c>
      <c r="G1523" t="s">
        <v>4056</v>
      </c>
      <c r="H1523" t="s">
        <v>4057</v>
      </c>
      <c r="I1523" t="s">
        <v>26</v>
      </c>
      <c r="J1523" t="s">
        <v>27</v>
      </c>
      <c r="K1523" t="s">
        <v>1310</v>
      </c>
      <c r="L1523" t="s">
        <v>310</v>
      </c>
      <c r="M1523">
        <v>85705</v>
      </c>
      <c r="N1523" t="s">
        <v>44</v>
      </c>
      <c r="O1523" t="s">
        <v>2307</v>
      </c>
      <c r="P1523" t="s">
        <v>32</v>
      </c>
      <c r="Q1523" t="s">
        <v>65</v>
      </c>
      <c r="R1523" t="s">
        <v>2308</v>
      </c>
      <c r="S1523">
        <v>206.11199999999997</v>
      </c>
      <c r="T1523">
        <v>6</v>
      </c>
      <c r="U1523">
        <v>0.2</v>
      </c>
      <c r="V1523">
        <v>48.951600000000013</v>
      </c>
    </row>
    <row r="1524" spans="1:22" x14ac:dyDescent="0.3">
      <c r="A1524">
        <v>4424</v>
      </c>
      <c r="B1524" t="s">
        <v>7489</v>
      </c>
      <c r="C1524">
        <v>2014</v>
      </c>
      <c r="D1524" s="21">
        <v>41778</v>
      </c>
      <c r="E1524" s="21">
        <v>41779</v>
      </c>
      <c r="F1524" t="s">
        <v>188</v>
      </c>
      <c r="G1524" t="s">
        <v>3582</v>
      </c>
      <c r="H1524" t="s">
        <v>3583</v>
      </c>
      <c r="I1524" t="s">
        <v>41</v>
      </c>
      <c r="J1524" t="s">
        <v>27</v>
      </c>
      <c r="K1524" t="s">
        <v>7490</v>
      </c>
      <c r="L1524" t="s">
        <v>1272</v>
      </c>
      <c r="M1524">
        <v>30328</v>
      </c>
      <c r="N1524" t="s">
        <v>30</v>
      </c>
      <c r="O1524" t="s">
        <v>7491</v>
      </c>
      <c r="P1524" t="s">
        <v>32</v>
      </c>
      <c r="Q1524" t="s">
        <v>33</v>
      </c>
      <c r="R1524" t="s">
        <v>7492</v>
      </c>
      <c r="S1524">
        <v>302.94</v>
      </c>
      <c r="T1524">
        <v>3</v>
      </c>
      <c r="U1524">
        <v>0</v>
      </c>
      <c r="V1524">
        <v>75.735000000000014</v>
      </c>
    </row>
    <row r="1525" spans="1:22" x14ac:dyDescent="0.3">
      <c r="A1525">
        <v>4419</v>
      </c>
      <c r="B1525" t="s">
        <v>7484</v>
      </c>
      <c r="C1525">
        <v>2011</v>
      </c>
      <c r="D1525" s="21">
        <v>40897</v>
      </c>
      <c r="E1525" s="21">
        <v>40904</v>
      </c>
      <c r="F1525" t="s">
        <v>50</v>
      </c>
      <c r="G1525" t="s">
        <v>6663</v>
      </c>
      <c r="H1525" t="s">
        <v>6664</v>
      </c>
      <c r="I1525" t="s">
        <v>26</v>
      </c>
      <c r="J1525" t="s">
        <v>27</v>
      </c>
      <c r="K1525" t="s">
        <v>779</v>
      </c>
      <c r="L1525" t="s">
        <v>498</v>
      </c>
      <c r="M1525">
        <v>45011</v>
      </c>
      <c r="N1525" t="s">
        <v>148</v>
      </c>
      <c r="O1525" t="s">
        <v>553</v>
      </c>
      <c r="P1525" t="s">
        <v>32</v>
      </c>
      <c r="Q1525" t="s">
        <v>65</v>
      </c>
      <c r="R1525" t="s">
        <v>554</v>
      </c>
      <c r="S1525">
        <v>190.84800000000001</v>
      </c>
      <c r="T1525">
        <v>3</v>
      </c>
      <c r="U1525">
        <v>0.2</v>
      </c>
      <c r="V1525">
        <v>-21.470400000000026</v>
      </c>
    </row>
    <row r="1526" spans="1:22" x14ac:dyDescent="0.3">
      <c r="A1526">
        <v>4402</v>
      </c>
      <c r="B1526" t="s">
        <v>7472</v>
      </c>
      <c r="C1526">
        <v>2013</v>
      </c>
      <c r="D1526" s="21">
        <v>41351</v>
      </c>
      <c r="E1526" s="21">
        <v>41351</v>
      </c>
      <c r="F1526" t="s">
        <v>1290</v>
      </c>
      <c r="G1526" t="s">
        <v>449</v>
      </c>
      <c r="H1526" t="s">
        <v>450</v>
      </c>
      <c r="I1526" t="s">
        <v>26</v>
      </c>
      <c r="J1526" t="s">
        <v>27</v>
      </c>
      <c r="K1526" t="s">
        <v>382</v>
      </c>
      <c r="L1526" t="s">
        <v>2735</v>
      </c>
      <c r="M1526">
        <v>21044</v>
      </c>
      <c r="N1526" t="s">
        <v>148</v>
      </c>
      <c r="O1526" t="s">
        <v>2433</v>
      </c>
      <c r="P1526" t="s">
        <v>32</v>
      </c>
      <c r="Q1526" t="s">
        <v>65</v>
      </c>
      <c r="R1526" t="s">
        <v>2434</v>
      </c>
      <c r="S1526">
        <v>971.5</v>
      </c>
      <c r="T1526">
        <v>5</v>
      </c>
      <c r="U1526">
        <v>0</v>
      </c>
      <c r="V1526">
        <v>252.59</v>
      </c>
    </row>
    <row r="1527" spans="1:22" x14ac:dyDescent="0.3">
      <c r="A1527">
        <v>4399</v>
      </c>
      <c r="B1527" t="s">
        <v>7471</v>
      </c>
      <c r="C1527">
        <v>2011</v>
      </c>
      <c r="D1527" s="21">
        <v>40731</v>
      </c>
      <c r="E1527" s="21">
        <v>40735</v>
      </c>
      <c r="F1527" t="s">
        <v>50</v>
      </c>
      <c r="G1527" t="s">
        <v>2114</v>
      </c>
      <c r="H1527" t="s">
        <v>2115</v>
      </c>
      <c r="I1527" t="s">
        <v>26</v>
      </c>
      <c r="J1527" t="s">
        <v>27</v>
      </c>
      <c r="K1527" t="s">
        <v>146</v>
      </c>
      <c r="L1527" t="s">
        <v>147</v>
      </c>
      <c r="M1527">
        <v>19120</v>
      </c>
      <c r="N1527" t="s">
        <v>148</v>
      </c>
      <c r="O1527" t="s">
        <v>1875</v>
      </c>
      <c r="P1527" t="s">
        <v>32</v>
      </c>
      <c r="Q1527" t="s">
        <v>65</v>
      </c>
      <c r="R1527" t="s">
        <v>1876</v>
      </c>
      <c r="S1527">
        <v>69.00800000000001</v>
      </c>
      <c r="T1527">
        <v>2</v>
      </c>
      <c r="U1527">
        <v>0.2</v>
      </c>
      <c r="V1527">
        <v>12.0764</v>
      </c>
    </row>
    <row r="1528" spans="1:22" x14ac:dyDescent="0.3">
      <c r="A1528">
        <v>4398</v>
      </c>
      <c r="B1528" t="s">
        <v>7471</v>
      </c>
      <c r="C1528">
        <v>2011</v>
      </c>
      <c r="D1528" s="21">
        <v>40731</v>
      </c>
      <c r="E1528" s="21">
        <v>40735</v>
      </c>
      <c r="F1528" t="s">
        <v>50</v>
      </c>
      <c r="G1528" t="s">
        <v>2114</v>
      </c>
      <c r="H1528" t="s">
        <v>2115</v>
      </c>
      <c r="I1528" t="s">
        <v>26</v>
      </c>
      <c r="J1528" t="s">
        <v>27</v>
      </c>
      <c r="K1528" t="s">
        <v>146</v>
      </c>
      <c r="L1528" t="s">
        <v>147</v>
      </c>
      <c r="M1528">
        <v>19120</v>
      </c>
      <c r="N1528" t="s">
        <v>148</v>
      </c>
      <c r="O1528" t="s">
        <v>3186</v>
      </c>
      <c r="P1528" t="s">
        <v>32</v>
      </c>
      <c r="Q1528" t="s">
        <v>36</v>
      </c>
      <c r="R1528" t="s">
        <v>3187</v>
      </c>
      <c r="S1528">
        <v>172.18599999999998</v>
      </c>
      <c r="T1528">
        <v>2</v>
      </c>
      <c r="U1528">
        <v>0.3</v>
      </c>
      <c r="V1528">
        <v>-46.736200000000011</v>
      </c>
    </row>
    <row r="1529" spans="1:22" x14ac:dyDescent="0.3">
      <c r="A1529">
        <v>1528</v>
      </c>
      <c r="B1529" t="s">
        <v>4060</v>
      </c>
      <c r="C1529">
        <v>2013</v>
      </c>
      <c r="D1529" s="21">
        <v>41478</v>
      </c>
      <c r="E1529" s="21">
        <v>41483</v>
      </c>
      <c r="F1529" t="s">
        <v>50</v>
      </c>
      <c r="G1529" t="s">
        <v>1453</v>
      </c>
      <c r="H1529" t="s">
        <v>1454</v>
      </c>
      <c r="I1529" t="s">
        <v>26</v>
      </c>
      <c r="J1529" t="s">
        <v>27</v>
      </c>
      <c r="K1529" t="s">
        <v>4061</v>
      </c>
      <c r="L1529" t="s">
        <v>147</v>
      </c>
      <c r="M1529">
        <v>18103</v>
      </c>
      <c r="N1529" t="s">
        <v>148</v>
      </c>
      <c r="O1529" t="s">
        <v>4064</v>
      </c>
      <c r="P1529" t="s">
        <v>32</v>
      </c>
      <c r="Q1529" t="s">
        <v>65</v>
      </c>
      <c r="R1529" t="s">
        <v>4065</v>
      </c>
      <c r="S1529">
        <v>11.648000000000001</v>
      </c>
      <c r="T1529">
        <v>2</v>
      </c>
      <c r="U1529">
        <v>0.2</v>
      </c>
      <c r="V1529">
        <v>3.3488000000000011</v>
      </c>
    </row>
    <row r="1530" spans="1:22" x14ac:dyDescent="0.3">
      <c r="A1530">
        <v>4390</v>
      </c>
      <c r="B1530" t="s">
        <v>7467</v>
      </c>
      <c r="C1530">
        <v>2014</v>
      </c>
      <c r="D1530" s="21">
        <v>41964</v>
      </c>
      <c r="E1530" s="21">
        <v>41966</v>
      </c>
      <c r="F1530" t="s">
        <v>188</v>
      </c>
      <c r="G1530" t="s">
        <v>2503</v>
      </c>
      <c r="H1530" t="s">
        <v>2504</v>
      </c>
      <c r="I1530" t="s">
        <v>26</v>
      </c>
      <c r="J1530" t="s">
        <v>27</v>
      </c>
      <c r="K1530" t="s">
        <v>266</v>
      </c>
      <c r="L1530" t="s">
        <v>267</v>
      </c>
      <c r="M1530">
        <v>10035</v>
      </c>
      <c r="N1530" t="s">
        <v>148</v>
      </c>
      <c r="O1530" t="s">
        <v>4476</v>
      </c>
      <c r="P1530" t="s">
        <v>32</v>
      </c>
      <c r="Q1530" t="s">
        <v>33</v>
      </c>
      <c r="R1530" t="s">
        <v>4477</v>
      </c>
      <c r="S1530">
        <v>183.96800000000002</v>
      </c>
      <c r="T1530">
        <v>2</v>
      </c>
      <c r="U1530">
        <v>0.2</v>
      </c>
      <c r="V1530">
        <v>-25.295600000000022</v>
      </c>
    </row>
    <row r="1531" spans="1:22" x14ac:dyDescent="0.3">
      <c r="A1531">
        <v>4386</v>
      </c>
      <c r="B1531" t="s">
        <v>7463</v>
      </c>
      <c r="C1531">
        <v>2012</v>
      </c>
      <c r="D1531" s="21">
        <v>41110</v>
      </c>
      <c r="E1531" s="21">
        <v>41117</v>
      </c>
      <c r="F1531" t="s">
        <v>50</v>
      </c>
      <c r="G1531" t="s">
        <v>1329</v>
      </c>
      <c r="H1531" t="s">
        <v>1330</v>
      </c>
      <c r="I1531" t="s">
        <v>26</v>
      </c>
      <c r="J1531" t="s">
        <v>27</v>
      </c>
      <c r="K1531" t="s">
        <v>6092</v>
      </c>
      <c r="L1531" t="s">
        <v>211</v>
      </c>
      <c r="M1531">
        <v>60035</v>
      </c>
      <c r="N1531" t="s">
        <v>105</v>
      </c>
      <c r="O1531" t="s">
        <v>201</v>
      </c>
      <c r="P1531" t="s">
        <v>32</v>
      </c>
      <c r="Q1531" t="s">
        <v>33</v>
      </c>
      <c r="R1531" t="s">
        <v>202</v>
      </c>
      <c r="S1531">
        <v>913.43000000000006</v>
      </c>
      <c r="T1531">
        <v>5</v>
      </c>
      <c r="U1531">
        <v>0.3</v>
      </c>
      <c r="V1531">
        <v>-52.195999999999913</v>
      </c>
    </row>
    <row r="1532" spans="1:22" x14ac:dyDescent="0.3">
      <c r="A1532">
        <v>4384</v>
      </c>
      <c r="B1532" t="s">
        <v>7463</v>
      </c>
      <c r="C1532">
        <v>2012</v>
      </c>
      <c r="D1532" s="21">
        <v>41110</v>
      </c>
      <c r="E1532" s="21">
        <v>41117</v>
      </c>
      <c r="F1532" t="s">
        <v>50</v>
      </c>
      <c r="G1532" t="s">
        <v>1329</v>
      </c>
      <c r="H1532" t="s">
        <v>1330</v>
      </c>
      <c r="I1532" t="s">
        <v>26</v>
      </c>
      <c r="J1532" t="s">
        <v>27</v>
      </c>
      <c r="K1532" t="s">
        <v>6092</v>
      </c>
      <c r="L1532" t="s">
        <v>211</v>
      </c>
      <c r="M1532">
        <v>60035</v>
      </c>
      <c r="N1532" t="s">
        <v>105</v>
      </c>
      <c r="O1532" t="s">
        <v>7464</v>
      </c>
      <c r="P1532" t="s">
        <v>32</v>
      </c>
      <c r="Q1532" t="s">
        <v>33</v>
      </c>
      <c r="R1532" t="s">
        <v>7465</v>
      </c>
      <c r="S1532">
        <v>384.94399999999996</v>
      </c>
      <c r="T1532">
        <v>4</v>
      </c>
      <c r="U1532">
        <v>0.3</v>
      </c>
      <c r="V1532">
        <v>-126.48159999999999</v>
      </c>
    </row>
    <row r="1533" spans="1:22" x14ac:dyDescent="0.3">
      <c r="A1533">
        <v>4382</v>
      </c>
      <c r="B1533" t="s">
        <v>7462</v>
      </c>
      <c r="C1533">
        <v>2012</v>
      </c>
      <c r="D1533" s="21">
        <v>41207</v>
      </c>
      <c r="E1533" s="21">
        <v>41212</v>
      </c>
      <c r="F1533" t="s">
        <v>50</v>
      </c>
      <c r="G1533" t="s">
        <v>5059</v>
      </c>
      <c r="H1533" t="s">
        <v>5060</v>
      </c>
      <c r="I1533" t="s">
        <v>26</v>
      </c>
      <c r="J1533" t="s">
        <v>27</v>
      </c>
      <c r="K1533" t="s">
        <v>127</v>
      </c>
      <c r="L1533" t="s">
        <v>43</v>
      </c>
      <c r="M1533">
        <v>94110</v>
      </c>
      <c r="N1533" t="s">
        <v>44</v>
      </c>
      <c r="O1533" t="s">
        <v>1701</v>
      </c>
      <c r="P1533" t="s">
        <v>32</v>
      </c>
      <c r="Q1533" t="s">
        <v>56</v>
      </c>
      <c r="R1533" t="s">
        <v>1702</v>
      </c>
      <c r="S1533">
        <v>253.17599999999999</v>
      </c>
      <c r="T1533">
        <v>3</v>
      </c>
      <c r="U1533">
        <v>0.2</v>
      </c>
      <c r="V1533">
        <v>-31.64700000000002</v>
      </c>
    </row>
    <row r="1534" spans="1:22" x14ac:dyDescent="0.3">
      <c r="A1534">
        <v>4378</v>
      </c>
      <c r="B1534" t="s">
        <v>7459</v>
      </c>
      <c r="C1534">
        <v>2011</v>
      </c>
      <c r="D1534" s="21">
        <v>40658</v>
      </c>
      <c r="E1534" s="21">
        <v>40663</v>
      </c>
      <c r="F1534" t="s">
        <v>50</v>
      </c>
      <c r="G1534" t="s">
        <v>3837</v>
      </c>
      <c r="H1534" t="s">
        <v>3838</v>
      </c>
      <c r="I1534" t="s">
        <v>102</v>
      </c>
      <c r="J1534" t="s">
        <v>27</v>
      </c>
      <c r="K1534" t="s">
        <v>7460</v>
      </c>
      <c r="L1534" t="s">
        <v>43</v>
      </c>
      <c r="M1534">
        <v>91776</v>
      </c>
      <c r="N1534" t="s">
        <v>44</v>
      </c>
      <c r="O1534" t="s">
        <v>3400</v>
      </c>
      <c r="P1534" t="s">
        <v>32</v>
      </c>
      <c r="Q1534" t="s">
        <v>36</v>
      </c>
      <c r="R1534" t="s">
        <v>3401</v>
      </c>
      <c r="S1534">
        <v>1487.04</v>
      </c>
      <c r="T1534">
        <v>5</v>
      </c>
      <c r="U1534">
        <v>0.2</v>
      </c>
      <c r="V1534">
        <v>148.70400000000006</v>
      </c>
    </row>
    <row r="1535" spans="1:22" x14ac:dyDescent="0.3">
      <c r="A1535">
        <v>4376</v>
      </c>
      <c r="B1535" t="s">
        <v>7459</v>
      </c>
      <c r="C1535">
        <v>2011</v>
      </c>
      <c r="D1535" s="21">
        <v>40658</v>
      </c>
      <c r="E1535" s="21">
        <v>40663</v>
      </c>
      <c r="F1535" t="s">
        <v>50</v>
      </c>
      <c r="G1535" t="s">
        <v>3837</v>
      </c>
      <c r="H1535" t="s">
        <v>3838</v>
      </c>
      <c r="I1535" t="s">
        <v>102</v>
      </c>
      <c r="J1535" t="s">
        <v>27</v>
      </c>
      <c r="K1535" t="s">
        <v>7460</v>
      </c>
      <c r="L1535" t="s">
        <v>43</v>
      </c>
      <c r="M1535">
        <v>91776</v>
      </c>
      <c r="N1535" t="s">
        <v>44</v>
      </c>
      <c r="O1535" t="s">
        <v>338</v>
      </c>
      <c r="P1535" t="s">
        <v>32</v>
      </c>
      <c r="Q1535" t="s">
        <v>65</v>
      </c>
      <c r="R1535" t="s">
        <v>339</v>
      </c>
      <c r="S1535">
        <v>303.25</v>
      </c>
      <c r="T1535">
        <v>5</v>
      </c>
      <c r="U1535">
        <v>0</v>
      </c>
      <c r="V1535">
        <v>63.682499999999997</v>
      </c>
    </row>
    <row r="1536" spans="1:22" x14ac:dyDescent="0.3">
      <c r="A1536">
        <v>1535</v>
      </c>
      <c r="B1536" t="s">
        <v>4081</v>
      </c>
      <c r="C1536">
        <v>2014</v>
      </c>
      <c r="D1536" s="21">
        <v>41681</v>
      </c>
      <c r="E1536" s="21">
        <v>41685</v>
      </c>
      <c r="F1536" t="s">
        <v>50</v>
      </c>
      <c r="G1536" t="s">
        <v>4082</v>
      </c>
      <c r="H1536" t="s">
        <v>4083</v>
      </c>
      <c r="I1536" t="s">
        <v>102</v>
      </c>
      <c r="J1536" t="s">
        <v>27</v>
      </c>
      <c r="K1536" t="s">
        <v>4084</v>
      </c>
      <c r="L1536" t="s">
        <v>43</v>
      </c>
      <c r="M1536">
        <v>92677</v>
      </c>
      <c r="N1536" t="s">
        <v>44</v>
      </c>
      <c r="O1536" t="s">
        <v>2232</v>
      </c>
      <c r="P1536" t="s">
        <v>32</v>
      </c>
      <c r="Q1536" t="s">
        <v>33</v>
      </c>
      <c r="R1536" t="s">
        <v>2233</v>
      </c>
      <c r="S1536">
        <v>203.98299999999998</v>
      </c>
      <c r="T1536">
        <v>2</v>
      </c>
      <c r="U1536">
        <v>0.15</v>
      </c>
      <c r="V1536">
        <v>16.798599999999979</v>
      </c>
    </row>
    <row r="1537" spans="1:22" x14ac:dyDescent="0.3">
      <c r="A1537">
        <v>4360</v>
      </c>
      <c r="B1537" t="s">
        <v>7443</v>
      </c>
      <c r="C1537">
        <v>2014</v>
      </c>
      <c r="D1537" s="21">
        <v>41985</v>
      </c>
      <c r="E1537" s="21">
        <v>41985</v>
      </c>
      <c r="F1537" t="s">
        <v>1290</v>
      </c>
      <c r="G1537" t="s">
        <v>5587</v>
      </c>
      <c r="H1537" t="s">
        <v>5588</v>
      </c>
      <c r="I1537" t="s">
        <v>26</v>
      </c>
      <c r="J1537" t="s">
        <v>27</v>
      </c>
      <c r="K1537" t="s">
        <v>456</v>
      </c>
      <c r="L1537" t="s">
        <v>211</v>
      </c>
      <c r="M1537">
        <v>60505</v>
      </c>
      <c r="N1537" t="s">
        <v>105</v>
      </c>
      <c r="O1537" t="s">
        <v>3400</v>
      </c>
      <c r="P1537" t="s">
        <v>32</v>
      </c>
      <c r="Q1537" t="s">
        <v>36</v>
      </c>
      <c r="R1537" t="s">
        <v>3401</v>
      </c>
      <c r="S1537">
        <v>520.46399999999994</v>
      </c>
      <c r="T1537">
        <v>2</v>
      </c>
      <c r="U1537">
        <v>0.3</v>
      </c>
      <c r="V1537">
        <v>-14.870399999999961</v>
      </c>
    </row>
    <row r="1538" spans="1:22" x14ac:dyDescent="0.3">
      <c r="A1538">
        <v>4359</v>
      </c>
      <c r="B1538" t="s">
        <v>7443</v>
      </c>
      <c r="C1538">
        <v>2014</v>
      </c>
      <c r="D1538" s="21">
        <v>41985</v>
      </c>
      <c r="E1538" s="21">
        <v>41985</v>
      </c>
      <c r="F1538" t="s">
        <v>1290</v>
      </c>
      <c r="G1538" t="s">
        <v>5587</v>
      </c>
      <c r="H1538" t="s">
        <v>5588</v>
      </c>
      <c r="I1538" t="s">
        <v>26</v>
      </c>
      <c r="J1538" t="s">
        <v>27</v>
      </c>
      <c r="K1538" t="s">
        <v>456</v>
      </c>
      <c r="L1538" t="s">
        <v>211</v>
      </c>
      <c r="M1538">
        <v>60505</v>
      </c>
      <c r="N1538" t="s">
        <v>105</v>
      </c>
      <c r="O1538" t="s">
        <v>2433</v>
      </c>
      <c r="P1538" t="s">
        <v>32</v>
      </c>
      <c r="Q1538" t="s">
        <v>65</v>
      </c>
      <c r="R1538" t="s">
        <v>2434</v>
      </c>
      <c r="S1538">
        <v>77.720000000000013</v>
      </c>
      <c r="T1538">
        <v>1</v>
      </c>
      <c r="U1538">
        <v>0.6</v>
      </c>
      <c r="V1538">
        <v>-66.061999999999998</v>
      </c>
    </row>
    <row r="1539" spans="1:22" x14ac:dyDescent="0.3">
      <c r="A1539">
        <v>4348</v>
      </c>
      <c r="B1539" t="s">
        <v>7433</v>
      </c>
      <c r="C1539">
        <v>2013</v>
      </c>
      <c r="D1539" s="21">
        <v>41536</v>
      </c>
      <c r="E1539" s="21">
        <v>41543</v>
      </c>
      <c r="F1539" t="s">
        <v>50</v>
      </c>
      <c r="G1539" t="s">
        <v>4985</v>
      </c>
      <c r="H1539" t="s">
        <v>4986</v>
      </c>
      <c r="I1539" t="s">
        <v>26</v>
      </c>
      <c r="J1539" t="s">
        <v>27</v>
      </c>
      <c r="K1539" t="s">
        <v>1499</v>
      </c>
      <c r="L1539" t="s">
        <v>267</v>
      </c>
      <c r="M1539">
        <v>10801</v>
      </c>
      <c r="N1539" t="s">
        <v>148</v>
      </c>
      <c r="O1539" t="s">
        <v>7434</v>
      </c>
      <c r="P1539" t="s">
        <v>32</v>
      </c>
      <c r="Q1539" t="s">
        <v>65</v>
      </c>
      <c r="R1539" t="s">
        <v>7435</v>
      </c>
      <c r="S1539">
        <v>60.72</v>
      </c>
      <c r="T1539">
        <v>3</v>
      </c>
      <c r="U1539">
        <v>0</v>
      </c>
      <c r="V1539">
        <v>26.1096</v>
      </c>
    </row>
    <row r="1540" spans="1:22" x14ac:dyDescent="0.3">
      <c r="A1540">
        <v>4347</v>
      </c>
      <c r="B1540" t="s">
        <v>7433</v>
      </c>
      <c r="C1540">
        <v>2013</v>
      </c>
      <c r="D1540" s="21">
        <v>41536</v>
      </c>
      <c r="E1540" s="21">
        <v>41543</v>
      </c>
      <c r="F1540" t="s">
        <v>50</v>
      </c>
      <c r="G1540" t="s">
        <v>4985</v>
      </c>
      <c r="H1540" t="s">
        <v>4986</v>
      </c>
      <c r="I1540" t="s">
        <v>26</v>
      </c>
      <c r="J1540" t="s">
        <v>27</v>
      </c>
      <c r="K1540" t="s">
        <v>1499</v>
      </c>
      <c r="L1540" t="s">
        <v>267</v>
      </c>
      <c r="M1540">
        <v>10801</v>
      </c>
      <c r="N1540" t="s">
        <v>148</v>
      </c>
      <c r="O1540" t="s">
        <v>2555</v>
      </c>
      <c r="P1540" t="s">
        <v>32</v>
      </c>
      <c r="Q1540" t="s">
        <v>36</v>
      </c>
      <c r="R1540" t="s">
        <v>2556</v>
      </c>
      <c r="S1540">
        <v>631.78200000000004</v>
      </c>
      <c r="T1540">
        <v>2</v>
      </c>
      <c r="U1540">
        <v>0.1</v>
      </c>
      <c r="V1540">
        <v>140.39599999999993</v>
      </c>
    </row>
    <row r="1541" spans="1:22" x14ac:dyDescent="0.3">
      <c r="A1541">
        <v>1540</v>
      </c>
      <c r="B1541" t="s">
        <v>4093</v>
      </c>
      <c r="C1541">
        <v>2014</v>
      </c>
      <c r="D1541" s="21">
        <v>41898</v>
      </c>
      <c r="E1541" s="21">
        <v>41900</v>
      </c>
      <c r="F1541" t="s">
        <v>23</v>
      </c>
      <c r="G1541" t="s">
        <v>4094</v>
      </c>
      <c r="H1541" t="s">
        <v>4095</v>
      </c>
      <c r="I1541" t="s">
        <v>26</v>
      </c>
      <c r="J1541" t="s">
        <v>27</v>
      </c>
      <c r="K1541" t="s">
        <v>4096</v>
      </c>
      <c r="L1541" t="s">
        <v>1245</v>
      </c>
      <c r="M1541">
        <v>2149</v>
      </c>
      <c r="N1541" t="s">
        <v>148</v>
      </c>
      <c r="O1541" t="s">
        <v>201</v>
      </c>
      <c r="P1541" t="s">
        <v>32</v>
      </c>
      <c r="Q1541" t="s">
        <v>33</v>
      </c>
      <c r="R1541" t="s">
        <v>202</v>
      </c>
      <c r="S1541">
        <v>782.94</v>
      </c>
      <c r="T1541">
        <v>3</v>
      </c>
      <c r="U1541">
        <v>0</v>
      </c>
      <c r="V1541">
        <v>203.56440000000003</v>
      </c>
    </row>
    <row r="1542" spans="1:22" x14ac:dyDescent="0.3">
      <c r="A1542">
        <v>4337</v>
      </c>
      <c r="B1542" t="s">
        <v>7423</v>
      </c>
      <c r="C1542">
        <v>2012</v>
      </c>
      <c r="D1542" s="21">
        <v>41263</v>
      </c>
      <c r="E1542" s="21">
        <v>41267</v>
      </c>
      <c r="F1542" t="s">
        <v>50</v>
      </c>
      <c r="G1542" t="s">
        <v>449</v>
      </c>
      <c r="H1542" t="s">
        <v>450</v>
      </c>
      <c r="I1542" t="s">
        <v>26</v>
      </c>
      <c r="J1542" t="s">
        <v>27</v>
      </c>
      <c r="K1542" t="s">
        <v>7424</v>
      </c>
      <c r="L1542" t="s">
        <v>310</v>
      </c>
      <c r="M1542">
        <v>86442</v>
      </c>
      <c r="N1542" t="s">
        <v>44</v>
      </c>
      <c r="O1542" t="s">
        <v>4412</v>
      </c>
      <c r="P1542" t="s">
        <v>32</v>
      </c>
      <c r="Q1542" t="s">
        <v>65</v>
      </c>
      <c r="R1542" t="s">
        <v>4413</v>
      </c>
      <c r="S1542">
        <v>14.368000000000002</v>
      </c>
      <c r="T1542">
        <v>2</v>
      </c>
      <c r="U1542">
        <v>0.2</v>
      </c>
      <c r="V1542">
        <v>3.9512</v>
      </c>
    </row>
    <row r="1543" spans="1:22" x14ac:dyDescent="0.3">
      <c r="A1543">
        <v>1542</v>
      </c>
      <c r="B1543" t="s">
        <v>4097</v>
      </c>
      <c r="C1543">
        <v>2011</v>
      </c>
      <c r="D1543" s="21">
        <v>40613</v>
      </c>
      <c r="E1543" s="21">
        <v>40618</v>
      </c>
      <c r="F1543" t="s">
        <v>23</v>
      </c>
      <c r="G1543" t="s">
        <v>2002</v>
      </c>
      <c r="H1543" t="s">
        <v>2003</v>
      </c>
      <c r="I1543" t="s">
        <v>26</v>
      </c>
      <c r="J1543" t="s">
        <v>27</v>
      </c>
      <c r="K1543" t="s">
        <v>497</v>
      </c>
      <c r="L1543" t="s">
        <v>498</v>
      </c>
      <c r="M1543">
        <v>43229</v>
      </c>
      <c r="N1543" t="s">
        <v>148</v>
      </c>
      <c r="O1543" t="s">
        <v>4098</v>
      </c>
      <c r="P1543" t="s">
        <v>32</v>
      </c>
      <c r="Q1543" t="s">
        <v>65</v>
      </c>
      <c r="R1543" t="s">
        <v>1285</v>
      </c>
      <c r="S1543">
        <v>8.32</v>
      </c>
      <c r="T1543">
        <v>5</v>
      </c>
      <c r="U1543">
        <v>0.2</v>
      </c>
      <c r="V1543">
        <v>2.2880000000000003</v>
      </c>
    </row>
    <row r="1544" spans="1:22" x14ac:dyDescent="0.3">
      <c r="A1544">
        <v>4319</v>
      </c>
      <c r="B1544" t="s">
        <v>7406</v>
      </c>
      <c r="C1544">
        <v>2014</v>
      </c>
      <c r="D1544" s="21">
        <v>41981</v>
      </c>
      <c r="E1544" s="21">
        <v>41985</v>
      </c>
      <c r="F1544" t="s">
        <v>50</v>
      </c>
      <c r="G1544" t="s">
        <v>2403</v>
      </c>
      <c r="H1544" t="s">
        <v>2404</v>
      </c>
      <c r="I1544" t="s">
        <v>26</v>
      </c>
      <c r="J1544" t="s">
        <v>27</v>
      </c>
      <c r="K1544" t="s">
        <v>1464</v>
      </c>
      <c r="L1544" t="s">
        <v>319</v>
      </c>
      <c r="M1544">
        <v>23223</v>
      </c>
      <c r="N1544" t="s">
        <v>30</v>
      </c>
      <c r="O1544" t="s">
        <v>7407</v>
      </c>
      <c r="P1544" t="s">
        <v>32</v>
      </c>
      <c r="Q1544" t="s">
        <v>65</v>
      </c>
      <c r="R1544" t="s">
        <v>7408</v>
      </c>
      <c r="S1544">
        <v>82.38</v>
      </c>
      <c r="T1544">
        <v>6</v>
      </c>
      <c r="U1544">
        <v>0</v>
      </c>
      <c r="V1544">
        <v>25.537799999999997</v>
      </c>
    </row>
    <row r="1545" spans="1:22" x14ac:dyDescent="0.3">
      <c r="A1545">
        <v>4310</v>
      </c>
      <c r="B1545" t="s">
        <v>7400</v>
      </c>
      <c r="C1545">
        <v>2011</v>
      </c>
      <c r="D1545" s="21">
        <v>40851</v>
      </c>
      <c r="E1545" s="21">
        <v>40858</v>
      </c>
      <c r="F1545" t="s">
        <v>50</v>
      </c>
      <c r="G1545" t="s">
        <v>5054</v>
      </c>
      <c r="H1545" t="s">
        <v>5055</v>
      </c>
      <c r="I1545" t="s">
        <v>26</v>
      </c>
      <c r="J1545" t="s">
        <v>27</v>
      </c>
      <c r="K1545" t="s">
        <v>42</v>
      </c>
      <c r="L1545" t="s">
        <v>43</v>
      </c>
      <c r="M1545">
        <v>90045</v>
      </c>
      <c r="N1545" t="s">
        <v>44</v>
      </c>
      <c r="O1545" t="s">
        <v>1436</v>
      </c>
      <c r="P1545" t="s">
        <v>32</v>
      </c>
      <c r="Q1545" t="s">
        <v>56</v>
      </c>
      <c r="R1545" t="s">
        <v>1437</v>
      </c>
      <c r="S1545">
        <v>573.72799999999995</v>
      </c>
      <c r="T1545">
        <v>4</v>
      </c>
      <c r="U1545">
        <v>0.2</v>
      </c>
      <c r="V1545">
        <v>-64.544399999999968</v>
      </c>
    </row>
    <row r="1546" spans="1:22" x14ac:dyDescent="0.3">
      <c r="A1546">
        <v>4305</v>
      </c>
      <c r="B1546" t="s">
        <v>7398</v>
      </c>
      <c r="C1546">
        <v>2011</v>
      </c>
      <c r="D1546" s="21">
        <v>40842</v>
      </c>
      <c r="E1546" s="21">
        <v>40846</v>
      </c>
      <c r="F1546" t="s">
        <v>23</v>
      </c>
      <c r="G1546" t="s">
        <v>7308</v>
      </c>
      <c r="H1546" t="s">
        <v>7309</v>
      </c>
      <c r="I1546" t="s">
        <v>26</v>
      </c>
      <c r="J1546" t="s">
        <v>27</v>
      </c>
      <c r="K1546" t="s">
        <v>95</v>
      </c>
      <c r="L1546" t="s">
        <v>96</v>
      </c>
      <c r="M1546">
        <v>98105</v>
      </c>
      <c r="N1546" t="s">
        <v>44</v>
      </c>
      <c r="O1546" t="s">
        <v>1812</v>
      </c>
      <c r="P1546" t="s">
        <v>32</v>
      </c>
      <c r="Q1546" t="s">
        <v>65</v>
      </c>
      <c r="R1546" t="s">
        <v>1813</v>
      </c>
      <c r="S1546">
        <v>63.92</v>
      </c>
      <c r="T1546">
        <v>4</v>
      </c>
      <c r="U1546">
        <v>0</v>
      </c>
      <c r="V1546">
        <v>3.195999999999998</v>
      </c>
    </row>
    <row r="1547" spans="1:22" x14ac:dyDescent="0.3">
      <c r="A1547">
        <v>1546</v>
      </c>
      <c r="B1547" t="s">
        <v>4102</v>
      </c>
      <c r="C1547">
        <v>2011</v>
      </c>
      <c r="D1547" s="21">
        <v>40908</v>
      </c>
      <c r="E1547" s="21">
        <v>40912</v>
      </c>
      <c r="F1547" t="s">
        <v>23</v>
      </c>
      <c r="G1547" t="s">
        <v>2748</v>
      </c>
      <c r="H1547" t="s">
        <v>2749</v>
      </c>
      <c r="I1547" t="s">
        <v>41</v>
      </c>
      <c r="J1547" t="s">
        <v>27</v>
      </c>
      <c r="K1547" t="s">
        <v>4103</v>
      </c>
      <c r="L1547" t="s">
        <v>267</v>
      </c>
      <c r="M1547">
        <v>13601</v>
      </c>
      <c r="N1547" t="s">
        <v>148</v>
      </c>
      <c r="O1547" t="s">
        <v>764</v>
      </c>
      <c r="P1547" t="s">
        <v>32</v>
      </c>
      <c r="Q1547" t="s">
        <v>33</v>
      </c>
      <c r="R1547" t="s">
        <v>765</v>
      </c>
      <c r="S1547">
        <v>1573.4880000000001</v>
      </c>
      <c r="T1547">
        <v>7</v>
      </c>
      <c r="U1547">
        <v>0.2</v>
      </c>
      <c r="V1547">
        <v>196.68599999999986</v>
      </c>
    </row>
    <row r="1548" spans="1:22" x14ac:dyDescent="0.3">
      <c r="A1548">
        <v>4301</v>
      </c>
      <c r="B1548" t="s">
        <v>7394</v>
      </c>
      <c r="C1548">
        <v>2014</v>
      </c>
      <c r="D1548" s="21">
        <v>41875</v>
      </c>
      <c r="E1548" s="21">
        <v>41878</v>
      </c>
      <c r="F1548" t="s">
        <v>23</v>
      </c>
      <c r="G1548" t="s">
        <v>1189</v>
      </c>
      <c r="H1548" t="s">
        <v>1190</v>
      </c>
      <c r="I1548" t="s">
        <v>26</v>
      </c>
      <c r="J1548" t="s">
        <v>27</v>
      </c>
      <c r="K1548" t="s">
        <v>5647</v>
      </c>
      <c r="L1548" t="s">
        <v>54</v>
      </c>
      <c r="M1548">
        <v>32303</v>
      </c>
      <c r="N1548" t="s">
        <v>30</v>
      </c>
      <c r="O1548" t="s">
        <v>3316</v>
      </c>
      <c r="P1548" t="s">
        <v>32</v>
      </c>
      <c r="Q1548" t="s">
        <v>65</v>
      </c>
      <c r="R1548" t="s">
        <v>3317</v>
      </c>
      <c r="S1548">
        <v>2.7840000000000003</v>
      </c>
      <c r="T1548">
        <v>2</v>
      </c>
      <c r="U1548">
        <v>0.2</v>
      </c>
      <c r="V1548">
        <v>0.41759999999999986</v>
      </c>
    </row>
    <row r="1549" spans="1:22" x14ac:dyDescent="0.3">
      <c r="A1549">
        <v>4296</v>
      </c>
      <c r="B1549" t="s">
        <v>7391</v>
      </c>
      <c r="C1549">
        <v>2014</v>
      </c>
      <c r="D1549" s="21">
        <v>41824</v>
      </c>
      <c r="E1549" s="21">
        <v>41831</v>
      </c>
      <c r="F1549" t="s">
        <v>50</v>
      </c>
      <c r="G1549" t="s">
        <v>799</v>
      </c>
      <c r="H1549" t="s">
        <v>800</v>
      </c>
      <c r="I1549" t="s">
        <v>26</v>
      </c>
      <c r="J1549" t="s">
        <v>27</v>
      </c>
      <c r="K1549" t="s">
        <v>7392</v>
      </c>
      <c r="L1549" t="s">
        <v>43</v>
      </c>
      <c r="M1549">
        <v>95610</v>
      </c>
      <c r="N1549" t="s">
        <v>44</v>
      </c>
      <c r="O1549" t="s">
        <v>7149</v>
      </c>
      <c r="P1549" t="s">
        <v>32</v>
      </c>
      <c r="Q1549" t="s">
        <v>65</v>
      </c>
      <c r="R1549" t="s">
        <v>7150</v>
      </c>
      <c r="S1549">
        <v>129.39000000000001</v>
      </c>
      <c r="T1549">
        <v>3</v>
      </c>
      <c r="U1549">
        <v>0</v>
      </c>
      <c r="V1549">
        <v>54.343800000000009</v>
      </c>
    </row>
    <row r="1550" spans="1:22" x14ac:dyDescent="0.3">
      <c r="A1550">
        <v>4295</v>
      </c>
      <c r="B1550" t="s">
        <v>7390</v>
      </c>
      <c r="C1550">
        <v>2014</v>
      </c>
      <c r="D1550" s="21">
        <v>41935</v>
      </c>
      <c r="E1550" s="21">
        <v>41940</v>
      </c>
      <c r="F1550" t="s">
        <v>50</v>
      </c>
      <c r="G1550" t="s">
        <v>6454</v>
      </c>
      <c r="H1550" t="s">
        <v>6455</v>
      </c>
      <c r="I1550" t="s">
        <v>41</v>
      </c>
      <c r="J1550" t="s">
        <v>27</v>
      </c>
      <c r="K1550" t="s">
        <v>4582</v>
      </c>
      <c r="L1550" t="s">
        <v>420</v>
      </c>
      <c r="M1550">
        <v>97756</v>
      </c>
      <c r="N1550" t="s">
        <v>44</v>
      </c>
      <c r="O1550" t="s">
        <v>925</v>
      </c>
      <c r="P1550" t="s">
        <v>32</v>
      </c>
      <c r="Q1550" t="s">
        <v>56</v>
      </c>
      <c r="R1550" t="s">
        <v>926</v>
      </c>
      <c r="S1550">
        <v>177.22499999999999</v>
      </c>
      <c r="T1550">
        <v>5</v>
      </c>
      <c r="U1550">
        <v>0.5</v>
      </c>
      <c r="V1550">
        <v>-120.51299999999998</v>
      </c>
    </row>
    <row r="1551" spans="1:22" x14ac:dyDescent="0.3">
      <c r="A1551">
        <v>4292</v>
      </c>
      <c r="B1551" t="s">
        <v>7388</v>
      </c>
      <c r="C1551">
        <v>2014</v>
      </c>
      <c r="D1551" s="21">
        <v>41983</v>
      </c>
      <c r="E1551" s="21">
        <v>41987</v>
      </c>
      <c r="F1551" t="s">
        <v>23</v>
      </c>
      <c r="G1551" t="s">
        <v>3370</v>
      </c>
      <c r="H1551" t="s">
        <v>3371</v>
      </c>
      <c r="I1551" t="s">
        <v>102</v>
      </c>
      <c r="J1551" t="s">
        <v>27</v>
      </c>
      <c r="K1551" t="s">
        <v>42</v>
      </c>
      <c r="L1551" t="s">
        <v>43</v>
      </c>
      <c r="M1551">
        <v>90004</v>
      </c>
      <c r="N1551" t="s">
        <v>44</v>
      </c>
      <c r="O1551" t="s">
        <v>883</v>
      </c>
      <c r="P1551" t="s">
        <v>32</v>
      </c>
      <c r="Q1551" t="s">
        <v>56</v>
      </c>
      <c r="R1551" t="s">
        <v>884</v>
      </c>
      <c r="S1551">
        <v>896.32799999999997</v>
      </c>
      <c r="T1551">
        <v>9</v>
      </c>
      <c r="U1551">
        <v>0.2</v>
      </c>
      <c r="V1551">
        <v>22.408199999999994</v>
      </c>
    </row>
    <row r="1552" spans="1:22" x14ac:dyDescent="0.3">
      <c r="A1552">
        <v>4285</v>
      </c>
      <c r="B1552" t="s">
        <v>7384</v>
      </c>
      <c r="C1552">
        <v>2012</v>
      </c>
      <c r="D1552" s="21">
        <v>41234</v>
      </c>
      <c r="E1552" s="21">
        <v>41239</v>
      </c>
      <c r="F1552" t="s">
        <v>23</v>
      </c>
      <c r="G1552" t="s">
        <v>6012</v>
      </c>
      <c r="H1552" t="s">
        <v>6013</v>
      </c>
      <c r="I1552" t="s">
        <v>41</v>
      </c>
      <c r="J1552" t="s">
        <v>27</v>
      </c>
      <c r="K1552" t="s">
        <v>7385</v>
      </c>
      <c r="L1552" t="s">
        <v>104</v>
      </c>
      <c r="M1552">
        <v>77642</v>
      </c>
      <c r="N1552" t="s">
        <v>105</v>
      </c>
      <c r="O1552" t="s">
        <v>4408</v>
      </c>
      <c r="P1552" t="s">
        <v>32</v>
      </c>
      <c r="Q1552" t="s">
        <v>33</v>
      </c>
      <c r="R1552" t="s">
        <v>4409</v>
      </c>
      <c r="S1552">
        <v>246.13279999999997</v>
      </c>
      <c r="T1552">
        <v>2</v>
      </c>
      <c r="U1552">
        <v>0.32</v>
      </c>
      <c r="V1552">
        <v>-76.011599999999973</v>
      </c>
    </row>
    <row r="1553" spans="1:22" x14ac:dyDescent="0.3">
      <c r="A1553">
        <v>4282</v>
      </c>
      <c r="B1553" t="s">
        <v>7380</v>
      </c>
      <c r="C1553">
        <v>2011</v>
      </c>
      <c r="D1553" s="21">
        <v>40861</v>
      </c>
      <c r="E1553" s="21">
        <v>40865</v>
      </c>
      <c r="F1553" t="s">
        <v>50</v>
      </c>
      <c r="G1553" t="s">
        <v>733</v>
      </c>
      <c r="H1553" t="s">
        <v>734</v>
      </c>
      <c r="I1553" t="s">
        <v>102</v>
      </c>
      <c r="J1553" t="s">
        <v>27</v>
      </c>
      <c r="K1553" t="s">
        <v>266</v>
      </c>
      <c r="L1553" t="s">
        <v>267</v>
      </c>
      <c r="M1553">
        <v>10011</v>
      </c>
      <c r="N1553" t="s">
        <v>148</v>
      </c>
      <c r="O1553" t="s">
        <v>6167</v>
      </c>
      <c r="P1553" t="s">
        <v>32</v>
      </c>
      <c r="Q1553" t="s">
        <v>36</v>
      </c>
      <c r="R1553" t="s">
        <v>6168</v>
      </c>
      <c r="S1553">
        <v>69.263999999999996</v>
      </c>
      <c r="T1553">
        <v>2</v>
      </c>
      <c r="U1553">
        <v>0.1</v>
      </c>
      <c r="V1553">
        <v>14.62239999999999</v>
      </c>
    </row>
    <row r="1554" spans="1:22" x14ac:dyDescent="0.3">
      <c r="A1554">
        <v>4279</v>
      </c>
      <c r="B1554" t="s">
        <v>7377</v>
      </c>
      <c r="C1554">
        <v>2013</v>
      </c>
      <c r="D1554" s="21">
        <v>41381</v>
      </c>
      <c r="E1554" s="21">
        <v>41385</v>
      </c>
      <c r="F1554" t="s">
        <v>50</v>
      </c>
      <c r="G1554" t="s">
        <v>7354</v>
      </c>
      <c r="H1554" t="s">
        <v>7355</v>
      </c>
      <c r="I1554" t="s">
        <v>41</v>
      </c>
      <c r="J1554" t="s">
        <v>27</v>
      </c>
      <c r="K1554" t="s">
        <v>1119</v>
      </c>
      <c r="L1554" t="s">
        <v>788</v>
      </c>
      <c r="M1554">
        <v>8701</v>
      </c>
      <c r="N1554" t="s">
        <v>148</v>
      </c>
      <c r="O1554" t="s">
        <v>6191</v>
      </c>
      <c r="P1554" t="s">
        <v>32</v>
      </c>
      <c r="Q1554" t="s">
        <v>65</v>
      </c>
      <c r="R1554" t="s">
        <v>6192</v>
      </c>
      <c r="S1554">
        <v>9.9600000000000009</v>
      </c>
      <c r="T1554">
        <v>2</v>
      </c>
      <c r="U1554">
        <v>0</v>
      </c>
      <c r="V1554">
        <v>3.2867999999999995</v>
      </c>
    </row>
    <row r="1555" spans="1:22" x14ac:dyDescent="0.3">
      <c r="A1555">
        <v>4272</v>
      </c>
      <c r="B1555" t="s">
        <v>7372</v>
      </c>
      <c r="C1555">
        <v>2013</v>
      </c>
      <c r="D1555" s="21">
        <v>41603</v>
      </c>
      <c r="E1555" s="21">
        <v>41606</v>
      </c>
      <c r="F1555" t="s">
        <v>23</v>
      </c>
      <c r="G1555" t="s">
        <v>1345</v>
      </c>
      <c r="H1555" t="s">
        <v>1346</v>
      </c>
      <c r="I1555" t="s">
        <v>41</v>
      </c>
      <c r="J1555" t="s">
        <v>27</v>
      </c>
      <c r="K1555" t="s">
        <v>4492</v>
      </c>
      <c r="L1555" t="s">
        <v>2735</v>
      </c>
      <c r="M1555">
        <v>21215</v>
      </c>
      <c r="N1555" t="s">
        <v>148</v>
      </c>
      <c r="O1555" t="s">
        <v>2676</v>
      </c>
      <c r="P1555" t="s">
        <v>32</v>
      </c>
      <c r="Q1555" t="s">
        <v>65</v>
      </c>
      <c r="R1555" t="s">
        <v>2677</v>
      </c>
      <c r="S1555">
        <v>207.76</v>
      </c>
      <c r="T1555">
        <v>4</v>
      </c>
      <c r="U1555">
        <v>0</v>
      </c>
      <c r="V1555">
        <v>85.181600000000003</v>
      </c>
    </row>
    <row r="1556" spans="1:22" x14ac:dyDescent="0.3">
      <c r="A1556">
        <v>4271</v>
      </c>
      <c r="B1556" t="s">
        <v>7369</v>
      </c>
      <c r="C1556">
        <v>2012</v>
      </c>
      <c r="D1556" s="21">
        <v>41239</v>
      </c>
      <c r="E1556" s="21">
        <v>41243</v>
      </c>
      <c r="F1556" t="s">
        <v>50</v>
      </c>
      <c r="G1556" t="s">
        <v>7370</v>
      </c>
      <c r="H1556" t="s">
        <v>7371</v>
      </c>
      <c r="I1556" t="s">
        <v>41</v>
      </c>
      <c r="J1556" t="s">
        <v>27</v>
      </c>
      <c r="K1556" t="s">
        <v>328</v>
      </c>
      <c r="L1556" t="s">
        <v>335</v>
      </c>
      <c r="M1556">
        <v>38301</v>
      </c>
      <c r="N1556" t="s">
        <v>30</v>
      </c>
      <c r="O1556" t="s">
        <v>7328</v>
      </c>
      <c r="P1556" t="s">
        <v>32</v>
      </c>
      <c r="Q1556" t="s">
        <v>65</v>
      </c>
      <c r="R1556" t="s">
        <v>7329</v>
      </c>
      <c r="S1556">
        <v>692.47199999999998</v>
      </c>
      <c r="T1556">
        <v>11</v>
      </c>
      <c r="U1556">
        <v>0.2</v>
      </c>
      <c r="V1556">
        <v>190.42980000000006</v>
      </c>
    </row>
    <row r="1557" spans="1:22" x14ac:dyDescent="0.3">
      <c r="A1557">
        <v>4270</v>
      </c>
      <c r="B1557" t="s">
        <v>7368</v>
      </c>
      <c r="C1557">
        <v>2014</v>
      </c>
      <c r="D1557" s="21">
        <v>41816</v>
      </c>
      <c r="E1557" s="21">
        <v>41820</v>
      </c>
      <c r="F1557" t="s">
        <v>23</v>
      </c>
      <c r="G1557" t="s">
        <v>4893</v>
      </c>
      <c r="H1557" t="s">
        <v>4894</v>
      </c>
      <c r="I1557" t="s">
        <v>26</v>
      </c>
      <c r="J1557" t="s">
        <v>27</v>
      </c>
      <c r="K1557" t="s">
        <v>95</v>
      </c>
      <c r="L1557" t="s">
        <v>96</v>
      </c>
      <c r="M1557">
        <v>98115</v>
      </c>
      <c r="N1557" t="s">
        <v>44</v>
      </c>
      <c r="O1557" t="s">
        <v>2186</v>
      </c>
      <c r="P1557" t="s">
        <v>32</v>
      </c>
      <c r="Q1557" t="s">
        <v>56</v>
      </c>
      <c r="R1557" t="s">
        <v>2187</v>
      </c>
      <c r="S1557">
        <v>871.4</v>
      </c>
      <c r="T1557">
        <v>4</v>
      </c>
      <c r="U1557">
        <v>0</v>
      </c>
      <c r="V1557">
        <v>148.13799999999992</v>
      </c>
    </row>
    <row r="1558" spans="1:22" x14ac:dyDescent="0.3">
      <c r="A1558">
        <v>4267</v>
      </c>
      <c r="B1558" t="s">
        <v>7367</v>
      </c>
      <c r="C1558">
        <v>2013</v>
      </c>
      <c r="D1558" s="21">
        <v>41584</v>
      </c>
      <c r="E1558" s="21">
        <v>41588</v>
      </c>
      <c r="F1558" t="s">
        <v>50</v>
      </c>
      <c r="G1558" t="s">
        <v>1827</v>
      </c>
      <c r="H1558" t="s">
        <v>1828</v>
      </c>
      <c r="I1558" t="s">
        <v>26</v>
      </c>
      <c r="J1558" t="s">
        <v>27</v>
      </c>
      <c r="K1558" t="s">
        <v>184</v>
      </c>
      <c r="L1558" t="s">
        <v>104</v>
      </c>
      <c r="M1558">
        <v>77036</v>
      </c>
      <c r="N1558" t="s">
        <v>105</v>
      </c>
      <c r="O1558" t="s">
        <v>5448</v>
      </c>
      <c r="P1558" t="s">
        <v>32</v>
      </c>
      <c r="Q1558" t="s">
        <v>33</v>
      </c>
      <c r="R1558" t="s">
        <v>5449</v>
      </c>
      <c r="S1558">
        <v>956.6647999999999</v>
      </c>
      <c r="T1558">
        <v>7</v>
      </c>
      <c r="U1558">
        <v>0.32</v>
      </c>
      <c r="V1558">
        <v>-225.09759999999991</v>
      </c>
    </row>
    <row r="1559" spans="1:22" x14ac:dyDescent="0.3">
      <c r="A1559">
        <v>4265</v>
      </c>
      <c r="B1559" t="s">
        <v>7367</v>
      </c>
      <c r="C1559">
        <v>2013</v>
      </c>
      <c r="D1559" s="21">
        <v>41584</v>
      </c>
      <c r="E1559" s="21">
        <v>41588</v>
      </c>
      <c r="F1559" t="s">
        <v>50</v>
      </c>
      <c r="G1559" t="s">
        <v>1827</v>
      </c>
      <c r="H1559" t="s">
        <v>1828</v>
      </c>
      <c r="I1559" t="s">
        <v>26</v>
      </c>
      <c r="J1559" t="s">
        <v>27</v>
      </c>
      <c r="K1559" t="s">
        <v>184</v>
      </c>
      <c r="L1559" t="s">
        <v>104</v>
      </c>
      <c r="M1559">
        <v>77036</v>
      </c>
      <c r="N1559" t="s">
        <v>105</v>
      </c>
      <c r="O1559" t="s">
        <v>2268</v>
      </c>
      <c r="P1559" t="s">
        <v>32</v>
      </c>
      <c r="Q1559" t="s">
        <v>56</v>
      </c>
      <c r="R1559" t="s">
        <v>2269</v>
      </c>
      <c r="S1559">
        <v>863.12799999999993</v>
      </c>
      <c r="T1559">
        <v>8</v>
      </c>
      <c r="U1559">
        <v>0.3</v>
      </c>
      <c r="V1559">
        <v>-160.29520000000008</v>
      </c>
    </row>
    <row r="1560" spans="1:22" x14ac:dyDescent="0.3">
      <c r="A1560">
        <v>1559</v>
      </c>
      <c r="B1560" t="s">
        <v>4134</v>
      </c>
      <c r="C1560">
        <v>2012</v>
      </c>
      <c r="D1560" s="21">
        <v>40984</v>
      </c>
      <c r="E1560" s="21">
        <v>40986</v>
      </c>
      <c r="F1560" t="s">
        <v>23</v>
      </c>
      <c r="G1560" t="s">
        <v>1645</v>
      </c>
      <c r="H1560" t="s">
        <v>1646</v>
      </c>
      <c r="I1560" t="s">
        <v>26</v>
      </c>
      <c r="J1560" t="s">
        <v>27</v>
      </c>
      <c r="K1560" t="s">
        <v>95</v>
      </c>
      <c r="L1560" t="s">
        <v>96</v>
      </c>
      <c r="M1560">
        <v>98103</v>
      </c>
      <c r="N1560" t="s">
        <v>44</v>
      </c>
      <c r="O1560" t="s">
        <v>3822</v>
      </c>
      <c r="P1560" t="s">
        <v>32</v>
      </c>
      <c r="Q1560" t="s">
        <v>56</v>
      </c>
      <c r="R1560" t="s">
        <v>3274</v>
      </c>
      <c r="S1560">
        <v>171.96</v>
      </c>
      <c r="T1560">
        <v>2</v>
      </c>
      <c r="U1560">
        <v>0</v>
      </c>
      <c r="V1560">
        <v>44.709600000000009</v>
      </c>
    </row>
    <row r="1561" spans="1:22" x14ac:dyDescent="0.3">
      <c r="A1561">
        <v>4259</v>
      </c>
      <c r="B1561" t="s">
        <v>7359</v>
      </c>
      <c r="C1561">
        <v>2013</v>
      </c>
      <c r="D1561" s="21">
        <v>41348</v>
      </c>
      <c r="E1561" s="21">
        <v>41350</v>
      </c>
      <c r="F1561" t="s">
        <v>188</v>
      </c>
      <c r="G1561" t="s">
        <v>1318</v>
      </c>
      <c r="H1561" t="s">
        <v>1319</v>
      </c>
      <c r="I1561" t="s">
        <v>41</v>
      </c>
      <c r="J1561" t="s">
        <v>27</v>
      </c>
      <c r="K1561" t="s">
        <v>95</v>
      </c>
      <c r="L1561" t="s">
        <v>96</v>
      </c>
      <c r="M1561">
        <v>98103</v>
      </c>
      <c r="N1561" t="s">
        <v>44</v>
      </c>
      <c r="O1561" t="s">
        <v>3186</v>
      </c>
      <c r="P1561" t="s">
        <v>32</v>
      </c>
      <c r="Q1561" t="s">
        <v>36</v>
      </c>
      <c r="R1561" t="s">
        <v>3187</v>
      </c>
      <c r="S1561">
        <v>196.78399999999999</v>
      </c>
      <c r="T1561">
        <v>2</v>
      </c>
      <c r="U1561">
        <v>0.2</v>
      </c>
      <c r="V1561">
        <v>-22.138200000000012</v>
      </c>
    </row>
    <row r="1562" spans="1:22" x14ac:dyDescent="0.3">
      <c r="A1562">
        <v>4257</v>
      </c>
      <c r="B1562" t="s">
        <v>7357</v>
      </c>
      <c r="C1562">
        <v>2014</v>
      </c>
      <c r="D1562" s="21">
        <v>41926</v>
      </c>
      <c r="E1562" s="21">
        <v>41929</v>
      </c>
      <c r="F1562" t="s">
        <v>188</v>
      </c>
      <c r="G1562" t="s">
        <v>542</v>
      </c>
      <c r="H1562" t="s">
        <v>543</v>
      </c>
      <c r="I1562" t="s">
        <v>26</v>
      </c>
      <c r="J1562" t="s">
        <v>27</v>
      </c>
      <c r="K1562" t="s">
        <v>3708</v>
      </c>
      <c r="L1562" t="s">
        <v>211</v>
      </c>
      <c r="M1562">
        <v>61032</v>
      </c>
      <c r="N1562" t="s">
        <v>105</v>
      </c>
      <c r="O1562" t="s">
        <v>2722</v>
      </c>
      <c r="P1562" t="s">
        <v>32</v>
      </c>
      <c r="Q1562" t="s">
        <v>65</v>
      </c>
      <c r="R1562" t="s">
        <v>2723</v>
      </c>
      <c r="S1562">
        <v>10.476000000000001</v>
      </c>
      <c r="T1562">
        <v>3</v>
      </c>
      <c r="U1562">
        <v>0.6</v>
      </c>
      <c r="V1562">
        <v>-6.8094000000000037</v>
      </c>
    </row>
    <row r="1563" spans="1:22" x14ac:dyDescent="0.3">
      <c r="A1563">
        <v>4251</v>
      </c>
      <c r="B1563" t="s">
        <v>7353</v>
      </c>
      <c r="C1563">
        <v>2011</v>
      </c>
      <c r="D1563" s="21">
        <v>40805</v>
      </c>
      <c r="E1563" s="21">
        <v>40805</v>
      </c>
      <c r="F1563" t="s">
        <v>1290</v>
      </c>
      <c r="G1563" t="s">
        <v>7354</v>
      </c>
      <c r="H1563" t="s">
        <v>7355</v>
      </c>
      <c r="I1563" t="s">
        <v>41</v>
      </c>
      <c r="J1563" t="s">
        <v>27</v>
      </c>
      <c r="K1563" t="s">
        <v>266</v>
      </c>
      <c r="L1563" t="s">
        <v>267</v>
      </c>
      <c r="M1563">
        <v>10011</v>
      </c>
      <c r="N1563" t="s">
        <v>148</v>
      </c>
      <c r="O1563" t="s">
        <v>4619</v>
      </c>
      <c r="P1563" t="s">
        <v>32</v>
      </c>
      <c r="Q1563" t="s">
        <v>36</v>
      </c>
      <c r="R1563" t="s">
        <v>4620</v>
      </c>
      <c r="S1563">
        <v>887.10299999999995</v>
      </c>
      <c r="T1563">
        <v>7</v>
      </c>
      <c r="U1563">
        <v>0.1</v>
      </c>
      <c r="V1563">
        <v>177.42059999999998</v>
      </c>
    </row>
    <row r="1564" spans="1:22" x14ac:dyDescent="0.3">
      <c r="A1564">
        <v>1563</v>
      </c>
      <c r="B1564" t="s">
        <v>4142</v>
      </c>
      <c r="C1564">
        <v>2014</v>
      </c>
      <c r="D1564" s="21">
        <v>41821</v>
      </c>
      <c r="E1564" s="21">
        <v>41821</v>
      </c>
      <c r="F1564" t="s">
        <v>1290</v>
      </c>
      <c r="G1564" t="s">
        <v>4143</v>
      </c>
      <c r="H1564" t="s">
        <v>4144</v>
      </c>
      <c r="I1564" t="s">
        <v>26</v>
      </c>
      <c r="J1564" t="s">
        <v>27</v>
      </c>
      <c r="K1564" t="s">
        <v>266</v>
      </c>
      <c r="L1564" t="s">
        <v>267</v>
      </c>
      <c r="M1564">
        <v>10011</v>
      </c>
      <c r="N1564" t="s">
        <v>148</v>
      </c>
      <c r="O1564" t="s">
        <v>55</v>
      </c>
      <c r="P1564" t="s">
        <v>32</v>
      </c>
      <c r="Q1564" t="s">
        <v>56</v>
      </c>
      <c r="R1564" t="s">
        <v>57</v>
      </c>
      <c r="S1564">
        <v>1044.6299999999999</v>
      </c>
      <c r="T1564">
        <v>5</v>
      </c>
      <c r="U1564">
        <v>0.4</v>
      </c>
      <c r="V1564">
        <v>-295.97849999999994</v>
      </c>
    </row>
    <row r="1565" spans="1:22" x14ac:dyDescent="0.3">
      <c r="A1565">
        <v>4250</v>
      </c>
      <c r="B1565" t="s">
        <v>7352</v>
      </c>
      <c r="C1565">
        <v>2013</v>
      </c>
      <c r="D1565" s="21">
        <v>41610</v>
      </c>
      <c r="E1565" s="21">
        <v>41614</v>
      </c>
      <c r="F1565" t="s">
        <v>23</v>
      </c>
      <c r="G1565" t="s">
        <v>711</v>
      </c>
      <c r="H1565" t="s">
        <v>712</v>
      </c>
      <c r="I1565" t="s">
        <v>26</v>
      </c>
      <c r="J1565" t="s">
        <v>27</v>
      </c>
      <c r="K1565" t="s">
        <v>746</v>
      </c>
      <c r="L1565" t="s">
        <v>747</v>
      </c>
      <c r="M1565">
        <v>6824</v>
      </c>
      <c r="N1565" t="s">
        <v>148</v>
      </c>
      <c r="O1565" t="s">
        <v>1931</v>
      </c>
      <c r="P1565" t="s">
        <v>32</v>
      </c>
      <c r="Q1565" t="s">
        <v>36</v>
      </c>
      <c r="R1565" t="s">
        <v>1932</v>
      </c>
      <c r="S1565">
        <v>751.92</v>
      </c>
      <c r="T1565">
        <v>4</v>
      </c>
      <c r="U1565">
        <v>0</v>
      </c>
      <c r="V1565">
        <v>150.38400000000001</v>
      </c>
    </row>
    <row r="1566" spans="1:22" x14ac:dyDescent="0.3">
      <c r="A1566">
        <v>4248</v>
      </c>
      <c r="B1566" t="s">
        <v>7351</v>
      </c>
      <c r="C1566">
        <v>2014</v>
      </c>
      <c r="D1566" s="21">
        <v>41972</v>
      </c>
      <c r="E1566" s="21">
        <v>41978</v>
      </c>
      <c r="F1566" t="s">
        <v>50</v>
      </c>
      <c r="G1566" t="s">
        <v>550</v>
      </c>
      <c r="H1566" t="s">
        <v>551</v>
      </c>
      <c r="I1566" t="s">
        <v>102</v>
      </c>
      <c r="J1566" t="s">
        <v>27</v>
      </c>
      <c r="K1566" t="s">
        <v>4492</v>
      </c>
      <c r="L1566" t="s">
        <v>2735</v>
      </c>
      <c r="M1566">
        <v>21215</v>
      </c>
      <c r="N1566" t="s">
        <v>148</v>
      </c>
      <c r="O1566" t="s">
        <v>3956</v>
      </c>
      <c r="P1566" t="s">
        <v>32</v>
      </c>
      <c r="Q1566" t="s">
        <v>65</v>
      </c>
      <c r="R1566" t="s">
        <v>3957</v>
      </c>
      <c r="S1566">
        <v>20.9</v>
      </c>
      <c r="T1566">
        <v>5</v>
      </c>
      <c r="U1566">
        <v>0</v>
      </c>
      <c r="V1566">
        <v>7.5239999999999991</v>
      </c>
    </row>
    <row r="1567" spans="1:22" x14ac:dyDescent="0.3">
      <c r="A1567">
        <v>4247</v>
      </c>
      <c r="B1567" t="s">
        <v>7351</v>
      </c>
      <c r="C1567">
        <v>2014</v>
      </c>
      <c r="D1567" s="21">
        <v>41972</v>
      </c>
      <c r="E1567" s="21">
        <v>41978</v>
      </c>
      <c r="F1567" t="s">
        <v>50</v>
      </c>
      <c r="G1567" t="s">
        <v>550</v>
      </c>
      <c r="H1567" t="s">
        <v>551</v>
      </c>
      <c r="I1567" t="s">
        <v>102</v>
      </c>
      <c r="J1567" t="s">
        <v>27</v>
      </c>
      <c r="K1567" t="s">
        <v>4492</v>
      </c>
      <c r="L1567" t="s">
        <v>2735</v>
      </c>
      <c r="M1567">
        <v>21215</v>
      </c>
      <c r="N1567" t="s">
        <v>148</v>
      </c>
      <c r="O1567" t="s">
        <v>920</v>
      </c>
      <c r="P1567" t="s">
        <v>32</v>
      </c>
      <c r="Q1567" t="s">
        <v>65</v>
      </c>
      <c r="R1567" t="s">
        <v>921</v>
      </c>
      <c r="S1567">
        <v>1049.2</v>
      </c>
      <c r="T1567">
        <v>5</v>
      </c>
      <c r="U1567">
        <v>0</v>
      </c>
      <c r="V1567">
        <v>272.79200000000003</v>
      </c>
    </row>
    <row r="1568" spans="1:22" x14ac:dyDescent="0.3">
      <c r="A1568">
        <v>4230</v>
      </c>
      <c r="B1568" t="s">
        <v>7333</v>
      </c>
      <c r="C1568">
        <v>2014</v>
      </c>
      <c r="D1568" s="21">
        <v>41826</v>
      </c>
      <c r="E1568" s="21">
        <v>41831</v>
      </c>
      <c r="F1568" t="s">
        <v>50</v>
      </c>
      <c r="G1568" t="s">
        <v>2679</v>
      </c>
      <c r="H1568" t="s">
        <v>2680</v>
      </c>
      <c r="I1568" t="s">
        <v>41</v>
      </c>
      <c r="J1568" t="s">
        <v>27</v>
      </c>
      <c r="K1568" t="s">
        <v>815</v>
      </c>
      <c r="L1568" t="s">
        <v>104</v>
      </c>
      <c r="M1568">
        <v>75220</v>
      </c>
      <c r="N1568" t="s">
        <v>105</v>
      </c>
      <c r="O1568" t="s">
        <v>2878</v>
      </c>
      <c r="P1568" t="s">
        <v>32</v>
      </c>
      <c r="Q1568" t="s">
        <v>65</v>
      </c>
      <c r="R1568" t="s">
        <v>2879</v>
      </c>
      <c r="S1568">
        <v>332.02800000000002</v>
      </c>
      <c r="T1568">
        <v>9</v>
      </c>
      <c r="U1568">
        <v>0.6</v>
      </c>
      <c r="V1568">
        <v>-348.62940000000003</v>
      </c>
    </row>
    <row r="1569" spans="1:22" x14ac:dyDescent="0.3">
      <c r="A1569">
        <v>4228</v>
      </c>
      <c r="B1569" t="s">
        <v>7331</v>
      </c>
      <c r="C1569">
        <v>2012</v>
      </c>
      <c r="D1569" s="21">
        <v>40913</v>
      </c>
      <c r="E1569" s="21">
        <v>40918</v>
      </c>
      <c r="F1569" t="s">
        <v>50</v>
      </c>
      <c r="G1569" t="s">
        <v>2146</v>
      </c>
      <c r="H1569" t="s">
        <v>2147</v>
      </c>
      <c r="I1569" t="s">
        <v>102</v>
      </c>
      <c r="J1569" t="s">
        <v>27</v>
      </c>
      <c r="K1569" t="s">
        <v>95</v>
      </c>
      <c r="L1569" t="s">
        <v>96</v>
      </c>
      <c r="M1569">
        <v>98103</v>
      </c>
      <c r="N1569" t="s">
        <v>44</v>
      </c>
      <c r="O1569" t="s">
        <v>1537</v>
      </c>
      <c r="P1569" t="s">
        <v>32</v>
      </c>
      <c r="Q1569" t="s">
        <v>36</v>
      </c>
      <c r="R1569" t="s">
        <v>1538</v>
      </c>
      <c r="S1569">
        <v>61.584000000000003</v>
      </c>
      <c r="T1569">
        <v>1</v>
      </c>
      <c r="U1569">
        <v>0.2</v>
      </c>
      <c r="V1569">
        <v>-6.9282000000000039</v>
      </c>
    </row>
    <row r="1570" spans="1:22" x14ac:dyDescent="0.3">
      <c r="A1570">
        <v>4226</v>
      </c>
      <c r="B1570" t="s">
        <v>7327</v>
      </c>
      <c r="C1570">
        <v>2011</v>
      </c>
      <c r="D1570" s="21">
        <v>40890</v>
      </c>
      <c r="E1570" s="21">
        <v>40894</v>
      </c>
      <c r="F1570" t="s">
        <v>50</v>
      </c>
      <c r="G1570" t="s">
        <v>1923</v>
      </c>
      <c r="H1570" t="s">
        <v>1924</v>
      </c>
      <c r="I1570" t="s">
        <v>41</v>
      </c>
      <c r="J1570" t="s">
        <v>27</v>
      </c>
      <c r="K1570" t="s">
        <v>303</v>
      </c>
      <c r="L1570" t="s">
        <v>211</v>
      </c>
      <c r="M1570">
        <v>60623</v>
      </c>
      <c r="N1570" t="s">
        <v>105</v>
      </c>
      <c r="O1570" t="s">
        <v>7328</v>
      </c>
      <c r="P1570" t="s">
        <v>32</v>
      </c>
      <c r="Q1570" t="s">
        <v>65</v>
      </c>
      <c r="R1570" t="s">
        <v>7329</v>
      </c>
      <c r="S1570">
        <v>94.427999999999997</v>
      </c>
      <c r="T1570">
        <v>3</v>
      </c>
      <c r="U1570">
        <v>0.6</v>
      </c>
      <c r="V1570">
        <v>-42.492599999999982</v>
      </c>
    </row>
    <row r="1571" spans="1:22" x14ac:dyDescent="0.3">
      <c r="A1571">
        <v>4224</v>
      </c>
      <c r="B1571" t="s">
        <v>7323</v>
      </c>
      <c r="C1571">
        <v>2014</v>
      </c>
      <c r="D1571" s="21">
        <v>41802</v>
      </c>
      <c r="E1571" s="21">
        <v>41804</v>
      </c>
      <c r="F1571" t="s">
        <v>23</v>
      </c>
      <c r="G1571" t="s">
        <v>4047</v>
      </c>
      <c r="H1571" t="s">
        <v>4048</v>
      </c>
      <c r="I1571" t="s">
        <v>26</v>
      </c>
      <c r="J1571" t="s">
        <v>27</v>
      </c>
      <c r="K1571" t="s">
        <v>95</v>
      </c>
      <c r="L1571" t="s">
        <v>96</v>
      </c>
      <c r="M1571">
        <v>98103</v>
      </c>
      <c r="N1571" t="s">
        <v>44</v>
      </c>
      <c r="O1571" t="s">
        <v>2609</v>
      </c>
      <c r="P1571" t="s">
        <v>32</v>
      </c>
      <c r="Q1571" t="s">
        <v>33</v>
      </c>
      <c r="R1571" t="s">
        <v>2610</v>
      </c>
      <c r="S1571">
        <v>174.42000000000002</v>
      </c>
      <c r="T1571">
        <v>3</v>
      </c>
      <c r="U1571">
        <v>0</v>
      </c>
      <c r="V1571">
        <v>41.860800000000005</v>
      </c>
    </row>
    <row r="1572" spans="1:22" x14ac:dyDescent="0.3">
      <c r="A1572">
        <v>1571</v>
      </c>
      <c r="B1572" t="s">
        <v>4164</v>
      </c>
      <c r="C1572">
        <v>2011</v>
      </c>
      <c r="D1572" s="21">
        <v>40870</v>
      </c>
      <c r="E1572" s="21">
        <v>40872</v>
      </c>
      <c r="F1572" t="s">
        <v>188</v>
      </c>
      <c r="G1572" t="s">
        <v>1583</v>
      </c>
      <c r="H1572" t="s">
        <v>1584</v>
      </c>
      <c r="I1572" t="s">
        <v>26</v>
      </c>
      <c r="J1572" t="s">
        <v>27</v>
      </c>
      <c r="K1572" t="s">
        <v>42</v>
      </c>
      <c r="L1572" t="s">
        <v>43</v>
      </c>
      <c r="M1572">
        <v>90004</v>
      </c>
      <c r="N1572" t="s">
        <v>44</v>
      </c>
      <c r="O1572" t="s">
        <v>384</v>
      </c>
      <c r="P1572" t="s">
        <v>32</v>
      </c>
      <c r="Q1572" t="s">
        <v>36</v>
      </c>
      <c r="R1572" t="s">
        <v>385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">
      <c r="A1573">
        <v>4218</v>
      </c>
      <c r="B1573" t="s">
        <v>7320</v>
      </c>
      <c r="C1573">
        <v>2014</v>
      </c>
      <c r="D1573" s="21">
        <v>41731</v>
      </c>
      <c r="E1573" s="21">
        <v>41733</v>
      </c>
      <c r="F1573" t="s">
        <v>188</v>
      </c>
      <c r="G1573" t="s">
        <v>6784</v>
      </c>
      <c r="H1573" t="s">
        <v>6785</v>
      </c>
      <c r="I1573" t="s">
        <v>41</v>
      </c>
      <c r="J1573" t="s">
        <v>27</v>
      </c>
      <c r="K1573" t="s">
        <v>127</v>
      </c>
      <c r="L1573" t="s">
        <v>43</v>
      </c>
      <c r="M1573">
        <v>94110</v>
      </c>
      <c r="N1573" t="s">
        <v>44</v>
      </c>
      <c r="O1573" t="s">
        <v>7321</v>
      </c>
      <c r="P1573" t="s">
        <v>32</v>
      </c>
      <c r="Q1573" t="s">
        <v>33</v>
      </c>
      <c r="R1573" t="s">
        <v>7322</v>
      </c>
      <c r="S1573">
        <v>482.66399999999999</v>
      </c>
      <c r="T1573">
        <v>8</v>
      </c>
      <c r="U1573">
        <v>0.15</v>
      </c>
      <c r="V1573">
        <v>85.175999999999974</v>
      </c>
    </row>
    <row r="1574" spans="1:22" x14ac:dyDescent="0.3">
      <c r="A1574">
        <v>4210</v>
      </c>
      <c r="B1574" t="s">
        <v>7305</v>
      </c>
      <c r="C1574">
        <v>2011</v>
      </c>
      <c r="D1574" s="21">
        <v>40847</v>
      </c>
      <c r="E1574" s="21">
        <v>40849</v>
      </c>
      <c r="F1574" t="s">
        <v>23</v>
      </c>
      <c r="G1574" t="s">
        <v>4893</v>
      </c>
      <c r="H1574" t="s">
        <v>4894</v>
      </c>
      <c r="I1574" t="s">
        <v>26</v>
      </c>
      <c r="J1574" t="s">
        <v>27</v>
      </c>
      <c r="K1574" t="s">
        <v>7306</v>
      </c>
      <c r="L1574" t="s">
        <v>1399</v>
      </c>
      <c r="M1574">
        <v>2920</v>
      </c>
      <c r="N1574" t="s">
        <v>148</v>
      </c>
      <c r="O1574" t="s">
        <v>5067</v>
      </c>
      <c r="P1574" t="s">
        <v>32</v>
      </c>
      <c r="Q1574" t="s">
        <v>56</v>
      </c>
      <c r="R1574" t="s">
        <v>5068</v>
      </c>
      <c r="S1574">
        <v>385.68599999999998</v>
      </c>
      <c r="T1574">
        <v>1</v>
      </c>
      <c r="U1574">
        <v>0.3</v>
      </c>
      <c r="V1574">
        <v>-60.607800000000026</v>
      </c>
    </row>
    <row r="1575" spans="1:22" x14ac:dyDescent="0.3">
      <c r="A1575">
        <v>1574</v>
      </c>
      <c r="B1575" t="s">
        <v>4164</v>
      </c>
      <c r="C1575">
        <v>2011</v>
      </c>
      <c r="D1575" s="21">
        <v>40870</v>
      </c>
      <c r="E1575" s="21">
        <v>40872</v>
      </c>
      <c r="F1575" t="s">
        <v>188</v>
      </c>
      <c r="G1575" t="s">
        <v>1583</v>
      </c>
      <c r="H1575" t="s">
        <v>1584</v>
      </c>
      <c r="I1575" t="s">
        <v>26</v>
      </c>
      <c r="J1575" t="s">
        <v>27</v>
      </c>
      <c r="K1575" t="s">
        <v>42</v>
      </c>
      <c r="L1575" t="s">
        <v>43</v>
      </c>
      <c r="M1575">
        <v>90004</v>
      </c>
      <c r="N1575" t="s">
        <v>44</v>
      </c>
      <c r="O1575" t="s">
        <v>1807</v>
      </c>
      <c r="P1575" t="s">
        <v>32</v>
      </c>
      <c r="Q1575" t="s">
        <v>36</v>
      </c>
      <c r="R1575" t="s">
        <v>1808</v>
      </c>
      <c r="S1575">
        <v>381.44000000000005</v>
      </c>
      <c r="T1575">
        <v>2</v>
      </c>
      <c r="U1575">
        <v>0.2</v>
      </c>
      <c r="V1575">
        <v>23.839999999999975</v>
      </c>
    </row>
    <row r="1576" spans="1:22" x14ac:dyDescent="0.3">
      <c r="A1576">
        <v>4209</v>
      </c>
      <c r="B1576" t="s">
        <v>7305</v>
      </c>
      <c r="C1576">
        <v>2011</v>
      </c>
      <c r="D1576" s="21">
        <v>40847</v>
      </c>
      <c r="E1576" s="21">
        <v>40849</v>
      </c>
      <c r="F1576" t="s">
        <v>23</v>
      </c>
      <c r="G1576" t="s">
        <v>4893</v>
      </c>
      <c r="H1576" t="s">
        <v>4894</v>
      </c>
      <c r="I1576" t="s">
        <v>26</v>
      </c>
      <c r="J1576" t="s">
        <v>27</v>
      </c>
      <c r="K1576" t="s">
        <v>7306</v>
      </c>
      <c r="L1576" t="s">
        <v>1399</v>
      </c>
      <c r="M1576">
        <v>2920</v>
      </c>
      <c r="N1576" t="s">
        <v>148</v>
      </c>
      <c r="O1576" t="s">
        <v>6248</v>
      </c>
      <c r="P1576" t="s">
        <v>32</v>
      </c>
      <c r="Q1576" t="s">
        <v>36</v>
      </c>
      <c r="R1576" t="s">
        <v>6249</v>
      </c>
      <c r="S1576">
        <v>1604.9</v>
      </c>
      <c r="T1576">
        <v>5</v>
      </c>
      <c r="U1576">
        <v>0</v>
      </c>
      <c r="V1576">
        <v>481.46999999999991</v>
      </c>
    </row>
    <row r="1577" spans="1:22" x14ac:dyDescent="0.3">
      <c r="A1577">
        <v>1576</v>
      </c>
      <c r="B1577" t="s">
        <v>4169</v>
      </c>
      <c r="C1577">
        <v>2011</v>
      </c>
      <c r="D1577" s="21">
        <v>40892</v>
      </c>
      <c r="E1577" s="21">
        <v>40895</v>
      </c>
      <c r="F1577" t="s">
        <v>188</v>
      </c>
      <c r="G1577" t="s">
        <v>4170</v>
      </c>
      <c r="H1577" t="s">
        <v>4171</v>
      </c>
      <c r="I1577" t="s">
        <v>26</v>
      </c>
      <c r="J1577" t="s">
        <v>27</v>
      </c>
      <c r="K1577" t="s">
        <v>4172</v>
      </c>
      <c r="L1577" t="s">
        <v>104</v>
      </c>
      <c r="M1577">
        <v>79907</v>
      </c>
      <c r="N1577" t="s">
        <v>105</v>
      </c>
      <c r="O1577" t="s">
        <v>2476</v>
      </c>
      <c r="P1577" t="s">
        <v>32</v>
      </c>
      <c r="Q1577" t="s">
        <v>36</v>
      </c>
      <c r="R1577" t="s">
        <v>2477</v>
      </c>
      <c r="S1577">
        <v>763.28</v>
      </c>
      <c r="T1577">
        <v>5</v>
      </c>
      <c r="U1577">
        <v>0.3</v>
      </c>
      <c r="V1577">
        <v>-21.807999999999993</v>
      </c>
    </row>
    <row r="1578" spans="1:22" x14ac:dyDescent="0.3">
      <c r="A1578">
        <v>4208</v>
      </c>
      <c r="B1578" t="s">
        <v>7305</v>
      </c>
      <c r="C1578">
        <v>2011</v>
      </c>
      <c r="D1578" s="21">
        <v>40847</v>
      </c>
      <c r="E1578" s="21">
        <v>40849</v>
      </c>
      <c r="F1578" t="s">
        <v>23</v>
      </c>
      <c r="G1578" t="s">
        <v>4893</v>
      </c>
      <c r="H1578" t="s">
        <v>4894</v>
      </c>
      <c r="I1578" t="s">
        <v>26</v>
      </c>
      <c r="J1578" t="s">
        <v>27</v>
      </c>
      <c r="K1578" t="s">
        <v>7306</v>
      </c>
      <c r="L1578" t="s">
        <v>1399</v>
      </c>
      <c r="M1578">
        <v>2920</v>
      </c>
      <c r="N1578" t="s">
        <v>148</v>
      </c>
      <c r="O1578" t="s">
        <v>1284</v>
      </c>
      <c r="P1578" t="s">
        <v>32</v>
      </c>
      <c r="Q1578" t="s">
        <v>65</v>
      </c>
      <c r="R1578" t="s">
        <v>1285</v>
      </c>
      <c r="S1578">
        <v>17.669999999999998</v>
      </c>
      <c r="T1578">
        <v>3</v>
      </c>
      <c r="U1578">
        <v>0</v>
      </c>
      <c r="V1578">
        <v>7.7748000000000008</v>
      </c>
    </row>
    <row r="1579" spans="1:22" x14ac:dyDescent="0.3">
      <c r="A1579">
        <v>4206</v>
      </c>
      <c r="B1579" t="s">
        <v>7305</v>
      </c>
      <c r="C1579">
        <v>2011</v>
      </c>
      <c r="D1579" s="21">
        <v>40847</v>
      </c>
      <c r="E1579" s="21">
        <v>40849</v>
      </c>
      <c r="F1579" t="s">
        <v>23</v>
      </c>
      <c r="G1579" t="s">
        <v>4893</v>
      </c>
      <c r="H1579" t="s">
        <v>4894</v>
      </c>
      <c r="I1579" t="s">
        <v>26</v>
      </c>
      <c r="J1579" t="s">
        <v>27</v>
      </c>
      <c r="K1579" t="s">
        <v>7306</v>
      </c>
      <c r="L1579" t="s">
        <v>1399</v>
      </c>
      <c r="M1579">
        <v>2920</v>
      </c>
      <c r="N1579" t="s">
        <v>148</v>
      </c>
      <c r="O1579" t="s">
        <v>5061</v>
      </c>
      <c r="P1579" t="s">
        <v>32</v>
      </c>
      <c r="Q1579" t="s">
        <v>65</v>
      </c>
      <c r="R1579" t="s">
        <v>5062</v>
      </c>
      <c r="S1579">
        <v>14.76</v>
      </c>
      <c r="T1579">
        <v>2</v>
      </c>
      <c r="U1579">
        <v>0</v>
      </c>
      <c r="V1579">
        <v>4.2803999999999984</v>
      </c>
    </row>
    <row r="1580" spans="1:22" x14ac:dyDescent="0.3">
      <c r="A1580">
        <v>4196</v>
      </c>
      <c r="B1580" t="s">
        <v>7301</v>
      </c>
      <c r="C1580">
        <v>2013</v>
      </c>
      <c r="D1580" s="21">
        <v>41373</v>
      </c>
      <c r="E1580" s="21">
        <v>41379</v>
      </c>
      <c r="F1580" t="s">
        <v>50</v>
      </c>
      <c r="G1580" t="s">
        <v>2035</v>
      </c>
      <c r="H1580" t="s">
        <v>2036</v>
      </c>
      <c r="I1580" t="s">
        <v>26</v>
      </c>
      <c r="J1580" t="s">
        <v>27</v>
      </c>
      <c r="K1580" t="s">
        <v>42</v>
      </c>
      <c r="L1580" t="s">
        <v>43</v>
      </c>
      <c r="M1580">
        <v>90032</v>
      </c>
      <c r="N1580" t="s">
        <v>44</v>
      </c>
      <c r="O1580" t="s">
        <v>2447</v>
      </c>
      <c r="P1580" t="s">
        <v>32</v>
      </c>
      <c r="Q1580" t="s">
        <v>65</v>
      </c>
      <c r="R1580" t="s">
        <v>2448</v>
      </c>
      <c r="S1580">
        <v>24.700000000000003</v>
      </c>
      <c r="T1580">
        <v>5</v>
      </c>
      <c r="U1580">
        <v>0</v>
      </c>
      <c r="V1580">
        <v>10.374000000000001</v>
      </c>
    </row>
    <row r="1581" spans="1:22" x14ac:dyDescent="0.3">
      <c r="A1581">
        <v>4193</v>
      </c>
      <c r="B1581" t="s">
        <v>7298</v>
      </c>
      <c r="C1581">
        <v>2012</v>
      </c>
      <c r="D1581" s="21">
        <v>41229</v>
      </c>
      <c r="E1581" s="21">
        <v>41233</v>
      </c>
      <c r="F1581" t="s">
        <v>50</v>
      </c>
      <c r="G1581" t="s">
        <v>819</v>
      </c>
      <c r="H1581" t="s">
        <v>820</v>
      </c>
      <c r="I1581" t="s">
        <v>41</v>
      </c>
      <c r="J1581" t="s">
        <v>27</v>
      </c>
      <c r="K1581" t="s">
        <v>7299</v>
      </c>
      <c r="L1581" t="s">
        <v>6260</v>
      </c>
      <c r="M1581">
        <v>83704</v>
      </c>
      <c r="N1581" t="s">
        <v>44</v>
      </c>
      <c r="O1581" t="s">
        <v>55</v>
      </c>
      <c r="P1581" t="s">
        <v>32</v>
      </c>
      <c r="Q1581" t="s">
        <v>56</v>
      </c>
      <c r="R1581" t="s">
        <v>57</v>
      </c>
      <c r="S1581">
        <v>696.42</v>
      </c>
      <c r="T1581">
        <v>2</v>
      </c>
      <c r="U1581">
        <v>0</v>
      </c>
      <c r="V1581">
        <v>160.17660000000001</v>
      </c>
    </row>
    <row r="1582" spans="1:22" x14ac:dyDescent="0.3">
      <c r="A1582">
        <v>1581</v>
      </c>
      <c r="B1582" t="s">
        <v>4184</v>
      </c>
      <c r="C1582">
        <v>2012</v>
      </c>
      <c r="D1582" s="21">
        <v>41130</v>
      </c>
      <c r="E1582" s="21">
        <v>41133</v>
      </c>
      <c r="F1582" t="s">
        <v>188</v>
      </c>
      <c r="G1582" t="s">
        <v>2235</v>
      </c>
      <c r="H1582" t="s">
        <v>2236</v>
      </c>
      <c r="I1582" t="s">
        <v>26</v>
      </c>
      <c r="J1582" t="s">
        <v>27</v>
      </c>
      <c r="K1582" t="s">
        <v>266</v>
      </c>
      <c r="L1582" t="s">
        <v>267</v>
      </c>
      <c r="M1582">
        <v>10024</v>
      </c>
      <c r="N1582" t="s">
        <v>148</v>
      </c>
      <c r="O1582" t="s">
        <v>925</v>
      </c>
      <c r="P1582" t="s">
        <v>32</v>
      </c>
      <c r="Q1582" t="s">
        <v>56</v>
      </c>
      <c r="R1582" t="s">
        <v>926</v>
      </c>
      <c r="S1582">
        <v>382.80599999999998</v>
      </c>
      <c r="T1582">
        <v>9</v>
      </c>
      <c r="U1582">
        <v>0.4</v>
      </c>
      <c r="V1582">
        <v>-153.12239999999997</v>
      </c>
    </row>
    <row r="1583" spans="1:22" x14ac:dyDescent="0.3">
      <c r="A1583">
        <v>4185</v>
      </c>
      <c r="B1583" t="s">
        <v>7282</v>
      </c>
      <c r="C1583">
        <v>2013</v>
      </c>
      <c r="D1583" s="21">
        <v>41614</v>
      </c>
      <c r="E1583" s="21">
        <v>41616</v>
      </c>
      <c r="F1583" t="s">
        <v>188</v>
      </c>
      <c r="G1583" t="s">
        <v>5727</v>
      </c>
      <c r="H1583" t="s">
        <v>5728</v>
      </c>
      <c r="I1583" t="s">
        <v>41</v>
      </c>
      <c r="J1583" t="s">
        <v>27</v>
      </c>
      <c r="K1583" t="s">
        <v>612</v>
      </c>
      <c r="L1583" t="s">
        <v>1245</v>
      </c>
      <c r="M1583">
        <v>2038</v>
      </c>
      <c r="N1583" t="s">
        <v>148</v>
      </c>
      <c r="O1583" t="s">
        <v>7283</v>
      </c>
      <c r="P1583" t="s">
        <v>32</v>
      </c>
      <c r="Q1583" t="s">
        <v>33</v>
      </c>
      <c r="R1583" t="s">
        <v>7284</v>
      </c>
      <c r="S1583">
        <v>81.94</v>
      </c>
      <c r="T1583">
        <v>1</v>
      </c>
      <c r="U1583">
        <v>0</v>
      </c>
      <c r="V1583">
        <v>20.484999999999999</v>
      </c>
    </row>
    <row r="1584" spans="1:22" x14ac:dyDescent="0.3">
      <c r="A1584">
        <v>4169</v>
      </c>
      <c r="B1584" t="s">
        <v>7266</v>
      </c>
      <c r="C1584">
        <v>2011</v>
      </c>
      <c r="D1584" s="21">
        <v>40827</v>
      </c>
      <c r="E1584" s="21">
        <v>40829</v>
      </c>
      <c r="F1584" t="s">
        <v>188</v>
      </c>
      <c r="G1584" t="s">
        <v>600</v>
      </c>
      <c r="H1584" t="s">
        <v>601</v>
      </c>
      <c r="I1584" t="s">
        <v>26</v>
      </c>
      <c r="J1584" t="s">
        <v>27</v>
      </c>
      <c r="K1584" t="s">
        <v>602</v>
      </c>
      <c r="L1584" t="s">
        <v>43</v>
      </c>
      <c r="M1584">
        <v>91104</v>
      </c>
      <c r="N1584" t="s">
        <v>44</v>
      </c>
      <c r="O1584" t="s">
        <v>7267</v>
      </c>
      <c r="P1584" t="s">
        <v>32</v>
      </c>
      <c r="Q1584" t="s">
        <v>36</v>
      </c>
      <c r="R1584" t="s">
        <v>7268</v>
      </c>
      <c r="S1584">
        <v>433.56800000000004</v>
      </c>
      <c r="T1584">
        <v>2</v>
      </c>
      <c r="U1584">
        <v>0.2</v>
      </c>
      <c r="V1584">
        <v>-65.035200000000046</v>
      </c>
    </row>
    <row r="1585" spans="1:22" x14ac:dyDescent="0.3">
      <c r="A1585">
        <v>1584</v>
      </c>
      <c r="B1585" t="s">
        <v>4184</v>
      </c>
      <c r="C1585">
        <v>2012</v>
      </c>
      <c r="D1585" s="21">
        <v>41130</v>
      </c>
      <c r="E1585" s="21">
        <v>41133</v>
      </c>
      <c r="F1585" t="s">
        <v>188</v>
      </c>
      <c r="G1585" t="s">
        <v>2235</v>
      </c>
      <c r="H1585" t="s">
        <v>2236</v>
      </c>
      <c r="I1585" t="s">
        <v>26</v>
      </c>
      <c r="J1585" t="s">
        <v>27</v>
      </c>
      <c r="K1585" t="s">
        <v>266</v>
      </c>
      <c r="L1585" t="s">
        <v>267</v>
      </c>
      <c r="M1585">
        <v>10024</v>
      </c>
      <c r="N1585" t="s">
        <v>148</v>
      </c>
      <c r="O1585" t="s">
        <v>522</v>
      </c>
      <c r="P1585" t="s">
        <v>32</v>
      </c>
      <c r="Q1585" t="s">
        <v>65</v>
      </c>
      <c r="R1585" t="s">
        <v>523</v>
      </c>
      <c r="S1585">
        <v>47.04</v>
      </c>
      <c r="T1585">
        <v>3</v>
      </c>
      <c r="U1585">
        <v>0</v>
      </c>
      <c r="V1585">
        <v>18.345599999999997</v>
      </c>
    </row>
    <row r="1586" spans="1:22" x14ac:dyDescent="0.3">
      <c r="A1586">
        <v>1585</v>
      </c>
      <c r="B1586" t="s">
        <v>4184</v>
      </c>
      <c r="C1586">
        <v>2012</v>
      </c>
      <c r="D1586" s="21">
        <v>41130</v>
      </c>
      <c r="E1586" s="21">
        <v>41133</v>
      </c>
      <c r="F1586" t="s">
        <v>188</v>
      </c>
      <c r="G1586" t="s">
        <v>2235</v>
      </c>
      <c r="H1586" t="s">
        <v>2236</v>
      </c>
      <c r="I1586" t="s">
        <v>26</v>
      </c>
      <c r="J1586" t="s">
        <v>27</v>
      </c>
      <c r="K1586" t="s">
        <v>266</v>
      </c>
      <c r="L1586" t="s">
        <v>267</v>
      </c>
      <c r="M1586">
        <v>10024</v>
      </c>
      <c r="N1586" t="s">
        <v>148</v>
      </c>
      <c r="O1586" t="s">
        <v>259</v>
      </c>
      <c r="P1586" t="s">
        <v>32</v>
      </c>
      <c r="Q1586" t="s">
        <v>65</v>
      </c>
      <c r="R1586" t="s">
        <v>260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">
      <c r="A1587">
        <v>4147</v>
      </c>
      <c r="B1587" t="s">
        <v>7251</v>
      </c>
      <c r="C1587">
        <v>2012</v>
      </c>
      <c r="D1587" s="21">
        <v>41241</v>
      </c>
      <c r="E1587" s="21">
        <v>41247</v>
      </c>
      <c r="F1587" t="s">
        <v>50</v>
      </c>
      <c r="G1587" t="s">
        <v>5259</v>
      </c>
      <c r="H1587" t="s">
        <v>5260</v>
      </c>
      <c r="I1587" t="s">
        <v>26</v>
      </c>
      <c r="J1587" t="s">
        <v>27</v>
      </c>
      <c r="K1587" t="s">
        <v>3708</v>
      </c>
      <c r="L1587" t="s">
        <v>267</v>
      </c>
      <c r="M1587">
        <v>11520</v>
      </c>
      <c r="N1587" t="s">
        <v>148</v>
      </c>
      <c r="O1587" t="s">
        <v>905</v>
      </c>
      <c r="P1587" t="s">
        <v>32</v>
      </c>
      <c r="Q1587" t="s">
        <v>65</v>
      </c>
      <c r="R1587" t="s">
        <v>906</v>
      </c>
      <c r="S1587">
        <v>322.59000000000003</v>
      </c>
      <c r="T1587">
        <v>3</v>
      </c>
      <c r="U1587">
        <v>0</v>
      </c>
      <c r="V1587">
        <v>64.518000000000001</v>
      </c>
    </row>
    <row r="1588" spans="1:22" x14ac:dyDescent="0.3">
      <c r="A1588">
        <v>4146</v>
      </c>
      <c r="B1588" t="s">
        <v>7248</v>
      </c>
      <c r="C1588">
        <v>2014</v>
      </c>
      <c r="D1588" s="21">
        <v>41670</v>
      </c>
      <c r="E1588" s="21">
        <v>41677</v>
      </c>
      <c r="F1588" t="s">
        <v>50</v>
      </c>
      <c r="G1588" t="s">
        <v>2161</v>
      </c>
      <c r="H1588" t="s">
        <v>2162</v>
      </c>
      <c r="I1588" t="s">
        <v>102</v>
      </c>
      <c r="J1588" t="s">
        <v>27</v>
      </c>
      <c r="K1588" t="s">
        <v>127</v>
      </c>
      <c r="L1588" t="s">
        <v>43</v>
      </c>
      <c r="M1588">
        <v>94110</v>
      </c>
      <c r="N1588" t="s">
        <v>44</v>
      </c>
      <c r="O1588" t="s">
        <v>384</v>
      </c>
      <c r="P1588" t="s">
        <v>32</v>
      </c>
      <c r="Q1588" t="s">
        <v>36</v>
      </c>
      <c r="R1588" t="s">
        <v>385</v>
      </c>
      <c r="S1588">
        <v>120.78399999999999</v>
      </c>
      <c r="T1588">
        <v>1</v>
      </c>
      <c r="U1588">
        <v>0.2</v>
      </c>
      <c r="V1588">
        <v>-13.588200000000001</v>
      </c>
    </row>
    <row r="1589" spans="1:22" x14ac:dyDescent="0.3">
      <c r="A1589">
        <v>4141</v>
      </c>
      <c r="B1589" t="s">
        <v>7244</v>
      </c>
      <c r="C1589">
        <v>2014</v>
      </c>
      <c r="D1589" s="21">
        <v>41975</v>
      </c>
      <c r="E1589" s="21">
        <v>41978</v>
      </c>
      <c r="F1589" t="s">
        <v>188</v>
      </c>
      <c r="G1589" t="s">
        <v>2230</v>
      </c>
      <c r="H1589" t="s">
        <v>2231</v>
      </c>
      <c r="I1589" t="s">
        <v>26</v>
      </c>
      <c r="J1589" t="s">
        <v>27</v>
      </c>
      <c r="K1589" t="s">
        <v>146</v>
      </c>
      <c r="L1589" t="s">
        <v>147</v>
      </c>
      <c r="M1589">
        <v>19120</v>
      </c>
      <c r="N1589" t="s">
        <v>148</v>
      </c>
      <c r="O1589" t="s">
        <v>7124</v>
      </c>
      <c r="P1589" t="s">
        <v>32</v>
      </c>
      <c r="Q1589" t="s">
        <v>65</v>
      </c>
      <c r="R1589" t="s">
        <v>7125</v>
      </c>
      <c r="S1589">
        <v>79.12</v>
      </c>
      <c r="T1589">
        <v>5</v>
      </c>
      <c r="U1589">
        <v>0.2</v>
      </c>
      <c r="V1589">
        <v>13.845999999999997</v>
      </c>
    </row>
    <row r="1590" spans="1:22" x14ac:dyDescent="0.3">
      <c r="A1590">
        <v>4126</v>
      </c>
      <c r="B1590" t="s">
        <v>7230</v>
      </c>
      <c r="C1590">
        <v>2014</v>
      </c>
      <c r="D1590" s="21">
        <v>41848</v>
      </c>
      <c r="E1590" s="21">
        <v>41852</v>
      </c>
      <c r="F1590" t="s">
        <v>23</v>
      </c>
      <c r="G1590" t="s">
        <v>1796</v>
      </c>
      <c r="H1590" t="s">
        <v>1797</v>
      </c>
      <c r="I1590" t="s">
        <v>26</v>
      </c>
      <c r="J1590" t="s">
        <v>27</v>
      </c>
      <c r="K1590" t="s">
        <v>1521</v>
      </c>
      <c r="L1590" t="s">
        <v>54</v>
      </c>
      <c r="M1590">
        <v>32216</v>
      </c>
      <c r="N1590" t="s">
        <v>30</v>
      </c>
      <c r="O1590" t="s">
        <v>3012</v>
      </c>
      <c r="P1590" t="s">
        <v>32</v>
      </c>
      <c r="Q1590" t="s">
        <v>65</v>
      </c>
      <c r="R1590" t="s">
        <v>3013</v>
      </c>
      <c r="S1590">
        <v>91.032000000000011</v>
      </c>
      <c r="T1590">
        <v>3</v>
      </c>
      <c r="U1590">
        <v>0.2</v>
      </c>
      <c r="V1590">
        <v>-2.2758000000000109</v>
      </c>
    </row>
    <row r="1591" spans="1:22" x14ac:dyDescent="0.3">
      <c r="A1591">
        <v>4111</v>
      </c>
      <c r="B1591" t="s">
        <v>7219</v>
      </c>
      <c r="C1591">
        <v>2012</v>
      </c>
      <c r="D1591" s="21">
        <v>41268</v>
      </c>
      <c r="E1591" s="21">
        <v>41275</v>
      </c>
      <c r="F1591" t="s">
        <v>50</v>
      </c>
      <c r="G1591" t="s">
        <v>3256</v>
      </c>
      <c r="H1591" t="s">
        <v>3257</v>
      </c>
      <c r="I1591" t="s">
        <v>41</v>
      </c>
      <c r="J1591" t="s">
        <v>27</v>
      </c>
      <c r="K1591" t="s">
        <v>880</v>
      </c>
      <c r="L1591" t="s">
        <v>238</v>
      </c>
      <c r="M1591">
        <v>48227</v>
      </c>
      <c r="N1591" t="s">
        <v>105</v>
      </c>
      <c r="O1591" t="s">
        <v>7220</v>
      </c>
      <c r="P1591" t="s">
        <v>32</v>
      </c>
      <c r="Q1591" t="s">
        <v>33</v>
      </c>
      <c r="R1591" t="s">
        <v>7221</v>
      </c>
      <c r="S1591">
        <v>160.97999999999999</v>
      </c>
      <c r="T1591">
        <v>1</v>
      </c>
      <c r="U1591">
        <v>0</v>
      </c>
      <c r="V1591">
        <v>20.927400000000006</v>
      </c>
    </row>
    <row r="1592" spans="1:22" x14ac:dyDescent="0.3">
      <c r="A1592">
        <v>4109</v>
      </c>
      <c r="B1592" t="s">
        <v>7218</v>
      </c>
      <c r="C1592">
        <v>2012</v>
      </c>
      <c r="D1592" s="21">
        <v>41159</v>
      </c>
      <c r="E1592" s="21">
        <v>41159</v>
      </c>
      <c r="F1592" t="s">
        <v>1290</v>
      </c>
      <c r="G1592" t="s">
        <v>4266</v>
      </c>
      <c r="H1592" t="s">
        <v>4267</v>
      </c>
      <c r="I1592" t="s">
        <v>26</v>
      </c>
      <c r="J1592" t="s">
        <v>27</v>
      </c>
      <c r="K1592" t="s">
        <v>266</v>
      </c>
      <c r="L1592" t="s">
        <v>267</v>
      </c>
      <c r="M1592">
        <v>10011</v>
      </c>
      <c r="N1592" t="s">
        <v>148</v>
      </c>
      <c r="O1592" t="s">
        <v>6268</v>
      </c>
      <c r="P1592" t="s">
        <v>32</v>
      </c>
      <c r="Q1592" t="s">
        <v>56</v>
      </c>
      <c r="R1592" t="s">
        <v>6269</v>
      </c>
      <c r="S1592">
        <v>27.414000000000001</v>
      </c>
      <c r="T1592">
        <v>3</v>
      </c>
      <c r="U1592">
        <v>0.4</v>
      </c>
      <c r="V1592">
        <v>-14.163900000000005</v>
      </c>
    </row>
    <row r="1593" spans="1:22" x14ac:dyDescent="0.3">
      <c r="A1593">
        <v>4104</v>
      </c>
      <c r="B1593" t="s">
        <v>7213</v>
      </c>
      <c r="C1593">
        <v>2014</v>
      </c>
      <c r="D1593" s="21">
        <v>41995</v>
      </c>
      <c r="E1593" s="21">
        <v>41995</v>
      </c>
      <c r="F1593" t="s">
        <v>1290</v>
      </c>
      <c r="G1593" t="s">
        <v>440</v>
      </c>
      <c r="H1593" t="s">
        <v>441</v>
      </c>
      <c r="I1593" t="s">
        <v>102</v>
      </c>
      <c r="J1593" t="s">
        <v>27</v>
      </c>
      <c r="K1593" t="s">
        <v>137</v>
      </c>
      <c r="L1593" t="s">
        <v>138</v>
      </c>
      <c r="M1593">
        <v>68025</v>
      </c>
      <c r="N1593" t="s">
        <v>105</v>
      </c>
      <c r="O1593" t="s">
        <v>2887</v>
      </c>
      <c r="P1593" t="s">
        <v>32</v>
      </c>
      <c r="Q1593" t="s">
        <v>65</v>
      </c>
      <c r="R1593" t="s">
        <v>186</v>
      </c>
      <c r="S1593">
        <v>15.92</v>
      </c>
      <c r="T1593">
        <v>2</v>
      </c>
      <c r="U1593">
        <v>0</v>
      </c>
      <c r="V1593">
        <v>7.0048000000000012</v>
      </c>
    </row>
    <row r="1594" spans="1:22" x14ac:dyDescent="0.3">
      <c r="A1594">
        <v>4089</v>
      </c>
      <c r="B1594" t="s">
        <v>7201</v>
      </c>
      <c r="C1594">
        <v>2011</v>
      </c>
      <c r="D1594" s="21">
        <v>40774</v>
      </c>
      <c r="E1594" s="21">
        <v>40781</v>
      </c>
      <c r="F1594" t="s">
        <v>50</v>
      </c>
      <c r="G1594" t="s">
        <v>242</v>
      </c>
      <c r="H1594" t="s">
        <v>243</v>
      </c>
      <c r="I1594" t="s">
        <v>26</v>
      </c>
      <c r="J1594" t="s">
        <v>27</v>
      </c>
      <c r="K1594" t="s">
        <v>3265</v>
      </c>
      <c r="L1594" t="s">
        <v>1707</v>
      </c>
      <c r="M1594">
        <v>72401</v>
      </c>
      <c r="N1594" t="s">
        <v>30</v>
      </c>
      <c r="O1594" t="s">
        <v>7202</v>
      </c>
      <c r="P1594" t="s">
        <v>32</v>
      </c>
      <c r="Q1594" t="s">
        <v>33</v>
      </c>
      <c r="R1594" t="s">
        <v>7203</v>
      </c>
      <c r="S1594">
        <v>638.82000000000005</v>
      </c>
      <c r="T1594">
        <v>9</v>
      </c>
      <c r="U1594">
        <v>0</v>
      </c>
      <c r="V1594">
        <v>172.48140000000001</v>
      </c>
    </row>
    <row r="1595" spans="1:22" x14ac:dyDescent="0.3">
      <c r="A1595">
        <v>4076</v>
      </c>
      <c r="B1595" t="s">
        <v>7193</v>
      </c>
      <c r="C1595">
        <v>2014</v>
      </c>
      <c r="D1595" s="21">
        <v>41959</v>
      </c>
      <c r="E1595" s="21">
        <v>41964</v>
      </c>
      <c r="F1595" t="s">
        <v>50</v>
      </c>
      <c r="G1595" t="s">
        <v>7131</v>
      </c>
      <c r="H1595" t="s">
        <v>7132</v>
      </c>
      <c r="I1595" t="s">
        <v>26</v>
      </c>
      <c r="J1595" t="s">
        <v>27</v>
      </c>
      <c r="K1595" t="s">
        <v>7194</v>
      </c>
      <c r="L1595" t="s">
        <v>54</v>
      </c>
      <c r="M1595">
        <v>33023</v>
      </c>
      <c r="N1595" t="s">
        <v>30</v>
      </c>
      <c r="O1595" t="s">
        <v>4220</v>
      </c>
      <c r="P1595" t="s">
        <v>32</v>
      </c>
      <c r="Q1595" t="s">
        <v>65</v>
      </c>
      <c r="R1595" t="s">
        <v>4221</v>
      </c>
      <c r="S1595">
        <v>339.13600000000002</v>
      </c>
      <c r="T1595">
        <v>4</v>
      </c>
      <c r="U1595">
        <v>0.2</v>
      </c>
      <c r="V1595">
        <v>0</v>
      </c>
    </row>
    <row r="1596" spans="1:22" x14ac:dyDescent="0.3">
      <c r="A1596">
        <v>1595</v>
      </c>
      <c r="B1596" t="s">
        <v>4206</v>
      </c>
      <c r="C1596">
        <v>2012</v>
      </c>
      <c r="D1596" s="21">
        <v>40992</v>
      </c>
      <c r="E1596" s="21">
        <v>40995</v>
      </c>
      <c r="F1596" t="s">
        <v>188</v>
      </c>
      <c r="G1596" t="s">
        <v>4207</v>
      </c>
      <c r="H1596" t="s">
        <v>4208</v>
      </c>
      <c r="I1596" t="s">
        <v>102</v>
      </c>
      <c r="J1596" t="s">
        <v>27</v>
      </c>
      <c r="K1596" t="s">
        <v>1385</v>
      </c>
      <c r="L1596" t="s">
        <v>211</v>
      </c>
      <c r="M1596">
        <v>61604</v>
      </c>
      <c r="N1596" t="s">
        <v>105</v>
      </c>
      <c r="O1596" t="s">
        <v>4209</v>
      </c>
      <c r="P1596" t="s">
        <v>32</v>
      </c>
      <c r="Q1596" t="s">
        <v>33</v>
      </c>
      <c r="R1596" t="s">
        <v>4210</v>
      </c>
      <c r="S1596">
        <v>359.05799999999994</v>
      </c>
      <c r="T1596">
        <v>3</v>
      </c>
      <c r="U1596">
        <v>0.3</v>
      </c>
      <c r="V1596">
        <v>-35.905799999999999</v>
      </c>
    </row>
    <row r="1597" spans="1:22" x14ac:dyDescent="0.3">
      <c r="A1597">
        <v>1596</v>
      </c>
      <c r="B1597" t="s">
        <v>4211</v>
      </c>
      <c r="C1597">
        <v>2014</v>
      </c>
      <c r="D1597" s="21">
        <v>41768</v>
      </c>
      <c r="E1597" s="21">
        <v>41772</v>
      </c>
      <c r="F1597" t="s">
        <v>50</v>
      </c>
      <c r="G1597" t="s">
        <v>1704</v>
      </c>
      <c r="H1597" t="s">
        <v>1705</v>
      </c>
      <c r="I1597" t="s">
        <v>26</v>
      </c>
      <c r="J1597" t="s">
        <v>27</v>
      </c>
      <c r="K1597" t="s">
        <v>497</v>
      </c>
      <c r="L1597" t="s">
        <v>498</v>
      </c>
      <c r="M1597">
        <v>43229</v>
      </c>
      <c r="N1597" t="s">
        <v>148</v>
      </c>
      <c r="O1597" t="s">
        <v>3411</v>
      </c>
      <c r="P1597" t="s">
        <v>32</v>
      </c>
      <c r="Q1597" t="s">
        <v>36</v>
      </c>
      <c r="R1597" t="s">
        <v>3412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x14ac:dyDescent="0.3">
      <c r="A1598">
        <v>1597</v>
      </c>
      <c r="B1598" t="s">
        <v>4212</v>
      </c>
      <c r="C1598">
        <v>2014</v>
      </c>
      <c r="D1598" s="21">
        <v>41929</v>
      </c>
      <c r="E1598" s="21">
        <v>41931</v>
      </c>
      <c r="F1598" t="s">
        <v>188</v>
      </c>
      <c r="G1598" t="s">
        <v>1719</v>
      </c>
      <c r="H1598" t="s">
        <v>1720</v>
      </c>
      <c r="I1598" t="s">
        <v>41</v>
      </c>
      <c r="J1598" t="s">
        <v>27</v>
      </c>
      <c r="K1598" t="s">
        <v>266</v>
      </c>
      <c r="L1598" t="s">
        <v>267</v>
      </c>
      <c r="M1598">
        <v>10011</v>
      </c>
      <c r="N1598" t="s">
        <v>148</v>
      </c>
      <c r="O1598" t="s">
        <v>1748</v>
      </c>
      <c r="P1598" t="s">
        <v>32</v>
      </c>
      <c r="Q1598" t="s">
        <v>65</v>
      </c>
      <c r="R1598" t="s">
        <v>1749</v>
      </c>
      <c r="S1598">
        <v>547.30000000000007</v>
      </c>
      <c r="T1598">
        <v>13</v>
      </c>
      <c r="U1598">
        <v>0</v>
      </c>
      <c r="V1598">
        <v>175.13599999999997</v>
      </c>
    </row>
    <row r="1599" spans="1:22" x14ac:dyDescent="0.3">
      <c r="A1599">
        <v>4075</v>
      </c>
      <c r="B1599" t="s">
        <v>7193</v>
      </c>
      <c r="C1599">
        <v>2014</v>
      </c>
      <c r="D1599" s="21">
        <v>41959</v>
      </c>
      <c r="E1599" s="21">
        <v>41964</v>
      </c>
      <c r="F1599" t="s">
        <v>50</v>
      </c>
      <c r="G1599" t="s">
        <v>7131</v>
      </c>
      <c r="H1599" t="s">
        <v>7132</v>
      </c>
      <c r="I1599" t="s">
        <v>26</v>
      </c>
      <c r="J1599" t="s">
        <v>27</v>
      </c>
      <c r="K1599" t="s">
        <v>7194</v>
      </c>
      <c r="L1599" t="s">
        <v>54</v>
      </c>
      <c r="M1599">
        <v>33023</v>
      </c>
      <c r="N1599" t="s">
        <v>30</v>
      </c>
      <c r="O1599" t="s">
        <v>2207</v>
      </c>
      <c r="P1599" t="s">
        <v>32</v>
      </c>
      <c r="Q1599" t="s">
        <v>65</v>
      </c>
      <c r="R1599" t="s">
        <v>2208</v>
      </c>
      <c r="S1599">
        <v>220.06399999999999</v>
      </c>
      <c r="T1599">
        <v>4</v>
      </c>
      <c r="U1599">
        <v>0.2</v>
      </c>
      <c r="V1599">
        <v>55.016000000000012</v>
      </c>
    </row>
    <row r="1600" spans="1:22" x14ac:dyDescent="0.3">
      <c r="A1600">
        <v>4072</v>
      </c>
      <c r="B1600" t="s">
        <v>7189</v>
      </c>
      <c r="C1600">
        <v>2013</v>
      </c>
      <c r="D1600" s="21">
        <v>41515</v>
      </c>
      <c r="E1600" s="21">
        <v>41518</v>
      </c>
      <c r="F1600" t="s">
        <v>188</v>
      </c>
      <c r="G1600" t="s">
        <v>5259</v>
      </c>
      <c r="H1600" t="s">
        <v>5260</v>
      </c>
      <c r="I1600" t="s">
        <v>26</v>
      </c>
      <c r="J1600" t="s">
        <v>27</v>
      </c>
      <c r="K1600" t="s">
        <v>815</v>
      </c>
      <c r="L1600" t="s">
        <v>104</v>
      </c>
      <c r="M1600">
        <v>75081</v>
      </c>
      <c r="N1600" t="s">
        <v>105</v>
      </c>
      <c r="O1600" t="s">
        <v>4476</v>
      </c>
      <c r="P1600" t="s">
        <v>32</v>
      </c>
      <c r="Q1600" t="s">
        <v>33</v>
      </c>
      <c r="R1600" t="s">
        <v>4477</v>
      </c>
      <c r="S1600">
        <v>156.37279999999998</v>
      </c>
      <c r="T1600">
        <v>2</v>
      </c>
      <c r="U1600">
        <v>0.32</v>
      </c>
      <c r="V1600">
        <v>-52.890800000000027</v>
      </c>
    </row>
    <row r="1601" spans="1:22" x14ac:dyDescent="0.3">
      <c r="A1601">
        <v>4060</v>
      </c>
      <c r="B1601" t="s">
        <v>7180</v>
      </c>
      <c r="C1601">
        <v>2012</v>
      </c>
      <c r="D1601" s="21">
        <v>41233</v>
      </c>
      <c r="E1601" s="21">
        <v>41237</v>
      </c>
      <c r="F1601" t="s">
        <v>50</v>
      </c>
      <c r="G1601" t="s">
        <v>564</v>
      </c>
      <c r="H1601" t="s">
        <v>565</v>
      </c>
      <c r="I1601" t="s">
        <v>26</v>
      </c>
      <c r="J1601" t="s">
        <v>27</v>
      </c>
      <c r="K1601" t="s">
        <v>3199</v>
      </c>
      <c r="L1601" t="s">
        <v>43</v>
      </c>
      <c r="M1601">
        <v>94601</v>
      </c>
      <c r="N1601" t="s">
        <v>44</v>
      </c>
      <c r="O1601" t="s">
        <v>1807</v>
      </c>
      <c r="P1601" t="s">
        <v>32</v>
      </c>
      <c r="Q1601" t="s">
        <v>36</v>
      </c>
      <c r="R1601" t="s">
        <v>1808</v>
      </c>
      <c r="S1601">
        <v>572.16000000000008</v>
      </c>
      <c r="T1601">
        <v>3</v>
      </c>
      <c r="U1601">
        <v>0.2</v>
      </c>
      <c r="V1601">
        <v>35.759999999999962</v>
      </c>
    </row>
    <row r="1602" spans="1:22" x14ac:dyDescent="0.3">
      <c r="A1602">
        <v>1601</v>
      </c>
      <c r="B1602" t="s">
        <v>4213</v>
      </c>
      <c r="C1602">
        <v>2014</v>
      </c>
      <c r="D1602" s="21">
        <v>41963</v>
      </c>
      <c r="E1602" s="21">
        <v>41965</v>
      </c>
      <c r="F1602" t="s">
        <v>23</v>
      </c>
      <c r="G1602" t="s">
        <v>4126</v>
      </c>
      <c r="H1602" t="s">
        <v>4127</v>
      </c>
      <c r="I1602" t="s">
        <v>26</v>
      </c>
      <c r="J1602" t="s">
        <v>27</v>
      </c>
      <c r="K1602" t="s">
        <v>4214</v>
      </c>
      <c r="L1602" t="s">
        <v>104</v>
      </c>
      <c r="M1602">
        <v>75007</v>
      </c>
      <c r="N1602" t="s">
        <v>105</v>
      </c>
      <c r="O1602" t="s">
        <v>1186</v>
      </c>
      <c r="P1602" t="s">
        <v>32</v>
      </c>
      <c r="Q1602" t="s">
        <v>65</v>
      </c>
      <c r="R1602" t="s">
        <v>1187</v>
      </c>
      <c r="S1602">
        <v>15.991999999999999</v>
      </c>
      <c r="T1602">
        <v>2</v>
      </c>
      <c r="U1602">
        <v>0.6</v>
      </c>
      <c r="V1602">
        <v>-13.992999999999999</v>
      </c>
    </row>
    <row r="1603" spans="1:22" x14ac:dyDescent="0.3">
      <c r="A1603">
        <v>1602</v>
      </c>
      <c r="B1603" t="s">
        <v>4219</v>
      </c>
      <c r="C1603">
        <v>2013</v>
      </c>
      <c r="D1603" s="21">
        <v>41403</v>
      </c>
      <c r="E1603" s="21">
        <v>41408</v>
      </c>
      <c r="F1603" t="s">
        <v>23</v>
      </c>
      <c r="G1603" t="s">
        <v>2760</v>
      </c>
      <c r="H1603" t="s">
        <v>2761</v>
      </c>
      <c r="I1603" t="s">
        <v>41</v>
      </c>
      <c r="J1603" t="s">
        <v>27</v>
      </c>
      <c r="K1603" t="s">
        <v>244</v>
      </c>
      <c r="L1603" t="s">
        <v>245</v>
      </c>
      <c r="M1603">
        <v>19901</v>
      </c>
      <c r="N1603" t="s">
        <v>148</v>
      </c>
      <c r="O1603" t="s">
        <v>4220</v>
      </c>
      <c r="P1603" t="s">
        <v>32</v>
      </c>
      <c r="Q1603" t="s">
        <v>65</v>
      </c>
      <c r="R1603" t="s">
        <v>4221</v>
      </c>
      <c r="S1603">
        <v>211.96</v>
      </c>
      <c r="T1603">
        <v>2</v>
      </c>
      <c r="U1603">
        <v>0</v>
      </c>
      <c r="V1603">
        <v>42.391999999999996</v>
      </c>
    </row>
    <row r="1604" spans="1:22" x14ac:dyDescent="0.3">
      <c r="A1604">
        <v>4057</v>
      </c>
      <c r="B1604" t="s">
        <v>7176</v>
      </c>
      <c r="C1604">
        <v>2011</v>
      </c>
      <c r="D1604" s="21">
        <v>40815</v>
      </c>
      <c r="E1604" s="21">
        <v>40819</v>
      </c>
      <c r="F1604" t="s">
        <v>50</v>
      </c>
      <c r="G1604" t="s">
        <v>3518</v>
      </c>
      <c r="H1604" t="s">
        <v>3519</v>
      </c>
      <c r="I1604" t="s">
        <v>41</v>
      </c>
      <c r="J1604" t="s">
        <v>27</v>
      </c>
      <c r="K1604" t="s">
        <v>146</v>
      </c>
      <c r="L1604" t="s">
        <v>147</v>
      </c>
      <c r="M1604">
        <v>19134</v>
      </c>
      <c r="N1604" t="s">
        <v>148</v>
      </c>
      <c r="O1604" t="s">
        <v>3224</v>
      </c>
      <c r="P1604" t="s">
        <v>32</v>
      </c>
      <c r="Q1604" t="s">
        <v>56</v>
      </c>
      <c r="R1604" t="s">
        <v>3225</v>
      </c>
      <c r="S1604">
        <v>67.175999999999988</v>
      </c>
      <c r="T1604">
        <v>1</v>
      </c>
      <c r="U1604">
        <v>0.4</v>
      </c>
      <c r="V1604">
        <v>-20.152800000000006</v>
      </c>
    </row>
    <row r="1605" spans="1:22" x14ac:dyDescent="0.3">
      <c r="A1605">
        <v>4053</v>
      </c>
      <c r="B1605" t="s">
        <v>7176</v>
      </c>
      <c r="C1605">
        <v>2011</v>
      </c>
      <c r="D1605" s="21">
        <v>40815</v>
      </c>
      <c r="E1605" s="21">
        <v>40819</v>
      </c>
      <c r="F1605" t="s">
        <v>50</v>
      </c>
      <c r="G1605" t="s">
        <v>3518</v>
      </c>
      <c r="H1605" t="s">
        <v>3519</v>
      </c>
      <c r="I1605" t="s">
        <v>41</v>
      </c>
      <c r="J1605" t="s">
        <v>27</v>
      </c>
      <c r="K1605" t="s">
        <v>146</v>
      </c>
      <c r="L1605" t="s">
        <v>147</v>
      </c>
      <c r="M1605">
        <v>19134</v>
      </c>
      <c r="N1605" t="s">
        <v>148</v>
      </c>
      <c r="O1605" t="s">
        <v>4671</v>
      </c>
      <c r="P1605" t="s">
        <v>32</v>
      </c>
      <c r="Q1605" t="s">
        <v>56</v>
      </c>
      <c r="R1605" t="s">
        <v>4672</v>
      </c>
      <c r="S1605">
        <v>409.27199999999999</v>
      </c>
      <c r="T1605">
        <v>2</v>
      </c>
      <c r="U1605">
        <v>0.4</v>
      </c>
      <c r="V1605">
        <v>-81.854399999999998</v>
      </c>
    </row>
    <row r="1606" spans="1:22" x14ac:dyDescent="0.3">
      <c r="A1606">
        <v>4051</v>
      </c>
      <c r="B1606" t="s">
        <v>7175</v>
      </c>
      <c r="C1606">
        <v>2014</v>
      </c>
      <c r="D1606" s="21">
        <v>41815</v>
      </c>
      <c r="E1606" s="21">
        <v>41817</v>
      </c>
      <c r="F1606" t="s">
        <v>23</v>
      </c>
      <c r="G1606" t="s">
        <v>5921</v>
      </c>
      <c r="H1606" t="s">
        <v>5922</v>
      </c>
      <c r="I1606" t="s">
        <v>26</v>
      </c>
      <c r="J1606" t="s">
        <v>27</v>
      </c>
      <c r="K1606" t="s">
        <v>266</v>
      </c>
      <c r="L1606" t="s">
        <v>267</v>
      </c>
      <c r="M1606">
        <v>10011</v>
      </c>
      <c r="N1606" t="s">
        <v>148</v>
      </c>
      <c r="O1606" t="s">
        <v>1084</v>
      </c>
      <c r="P1606" t="s">
        <v>32</v>
      </c>
      <c r="Q1606" t="s">
        <v>36</v>
      </c>
      <c r="R1606" t="s">
        <v>1085</v>
      </c>
      <c r="S1606">
        <v>172.76400000000001</v>
      </c>
      <c r="T1606">
        <v>2</v>
      </c>
      <c r="U1606">
        <v>0.1</v>
      </c>
      <c r="V1606">
        <v>32.633200000000016</v>
      </c>
    </row>
    <row r="1607" spans="1:22" x14ac:dyDescent="0.3">
      <c r="A1607">
        <v>4050</v>
      </c>
      <c r="B1607" t="s">
        <v>7175</v>
      </c>
      <c r="C1607">
        <v>2014</v>
      </c>
      <c r="D1607" s="21">
        <v>41815</v>
      </c>
      <c r="E1607" s="21">
        <v>41817</v>
      </c>
      <c r="F1607" t="s">
        <v>23</v>
      </c>
      <c r="G1607" t="s">
        <v>5921</v>
      </c>
      <c r="H1607" t="s">
        <v>5922</v>
      </c>
      <c r="I1607" t="s">
        <v>26</v>
      </c>
      <c r="J1607" t="s">
        <v>27</v>
      </c>
      <c r="K1607" t="s">
        <v>266</v>
      </c>
      <c r="L1607" t="s">
        <v>267</v>
      </c>
      <c r="M1607">
        <v>10011</v>
      </c>
      <c r="N1607" t="s">
        <v>148</v>
      </c>
      <c r="O1607" t="s">
        <v>2878</v>
      </c>
      <c r="P1607" t="s">
        <v>32</v>
      </c>
      <c r="Q1607" t="s">
        <v>65</v>
      </c>
      <c r="R1607" t="s">
        <v>2879</v>
      </c>
      <c r="S1607">
        <v>276.69</v>
      </c>
      <c r="T1607">
        <v>3</v>
      </c>
      <c r="U1607">
        <v>0</v>
      </c>
      <c r="V1607">
        <v>49.804199999999994</v>
      </c>
    </row>
    <row r="1608" spans="1:22" x14ac:dyDescent="0.3">
      <c r="A1608">
        <v>4045</v>
      </c>
      <c r="B1608" t="s">
        <v>7171</v>
      </c>
      <c r="C1608">
        <v>2012</v>
      </c>
      <c r="D1608" s="21">
        <v>41085</v>
      </c>
      <c r="E1608" s="21">
        <v>41090</v>
      </c>
      <c r="F1608" t="s">
        <v>50</v>
      </c>
      <c r="G1608" t="s">
        <v>4536</v>
      </c>
      <c r="H1608" t="s">
        <v>4537</v>
      </c>
      <c r="I1608" t="s">
        <v>26</v>
      </c>
      <c r="J1608" t="s">
        <v>27</v>
      </c>
      <c r="K1608" t="s">
        <v>127</v>
      </c>
      <c r="L1608" t="s">
        <v>43</v>
      </c>
      <c r="M1608">
        <v>94110</v>
      </c>
      <c r="N1608" t="s">
        <v>44</v>
      </c>
      <c r="O1608" t="s">
        <v>1994</v>
      </c>
      <c r="P1608" t="s">
        <v>32</v>
      </c>
      <c r="Q1608" t="s">
        <v>65</v>
      </c>
      <c r="R1608" t="s">
        <v>1995</v>
      </c>
      <c r="S1608">
        <v>204.85</v>
      </c>
      <c r="T1608">
        <v>5</v>
      </c>
      <c r="U1608">
        <v>0</v>
      </c>
      <c r="V1608">
        <v>57.358000000000011</v>
      </c>
    </row>
    <row r="1609" spans="1:22" x14ac:dyDescent="0.3">
      <c r="A1609">
        <v>4044</v>
      </c>
      <c r="B1609" t="s">
        <v>7170</v>
      </c>
      <c r="C1609">
        <v>2011</v>
      </c>
      <c r="D1609" s="21">
        <v>40906</v>
      </c>
      <c r="E1609" s="21">
        <v>40910</v>
      </c>
      <c r="F1609" t="s">
        <v>50</v>
      </c>
      <c r="G1609" t="s">
        <v>2431</v>
      </c>
      <c r="H1609" t="s">
        <v>2432</v>
      </c>
      <c r="I1609" t="s">
        <v>41</v>
      </c>
      <c r="J1609" t="s">
        <v>27</v>
      </c>
      <c r="K1609" t="s">
        <v>127</v>
      </c>
      <c r="L1609" t="s">
        <v>43</v>
      </c>
      <c r="M1609">
        <v>94110</v>
      </c>
      <c r="N1609" t="s">
        <v>44</v>
      </c>
      <c r="O1609" t="s">
        <v>6567</v>
      </c>
      <c r="P1609" t="s">
        <v>32</v>
      </c>
      <c r="Q1609" t="s">
        <v>65</v>
      </c>
      <c r="R1609" t="s">
        <v>6568</v>
      </c>
      <c r="S1609">
        <v>70.56</v>
      </c>
      <c r="T1609">
        <v>6</v>
      </c>
      <c r="U1609">
        <v>0</v>
      </c>
      <c r="V1609">
        <v>23.990399999999994</v>
      </c>
    </row>
    <row r="1610" spans="1:22" x14ac:dyDescent="0.3">
      <c r="A1610">
        <v>4038</v>
      </c>
      <c r="B1610" t="s">
        <v>7170</v>
      </c>
      <c r="C1610">
        <v>2011</v>
      </c>
      <c r="D1610" s="21">
        <v>40906</v>
      </c>
      <c r="E1610" s="21">
        <v>40910</v>
      </c>
      <c r="F1610" t="s">
        <v>50</v>
      </c>
      <c r="G1610" t="s">
        <v>2431</v>
      </c>
      <c r="H1610" t="s">
        <v>2432</v>
      </c>
      <c r="I1610" t="s">
        <v>41</v>
      </c>
      <c r="J1610" t="s">
        <v>27</v>
      </c>
      <c r="K1610" t="s">
        <v>127</v>
      </c>
      <c r="L1610" t="s">
        <v>43</v>
      </c>
      <c r="M1610">
        <v>94110</v>
      </c>
      <c r="N1610" t="s">
        <v>44</v>
      </c>
      <c r="O1610" t="s">
        <v>6191</v>
      </c>
      <c r="P1610" t="s">
        <v>32</v>
      </c>
      <c r="Q1610" t="s">
        <v>65</v>
      </c>
      <c r="R1610" t="s">
        <v>6192</v>
      </c>
      <c r="S1610">
        <v>24.900000000000002</v>
      </c>
      <c r="T1610">
        <v>5</v>
      </c>
      <c r="U1610">
        <v>0</v>
      </c>
      <c r="V1610">
        <v>8.2169999999999987</v>
      </c>
    </row>
    <row r="1611" spans="1:22" x14ac:dyDescent="0.3">
      <c r="A1611">
        <v>4031</v>
      </c>
      <c r="B1611" t="s">
        <v>7165</v>
      </c>
      <c r="C1611">
        <v>2014</v>
      </c>
      <c r="D1611" s="21">
        <v>41998</v>
      </c>
      <c r="E1611" s="21">
        <v>42002</v>
      </c>
      <c r="F1611" t="s">
        <v>50</v>
      </c>
      <c r="G1611" t="s">
        <v>3259</v>
      </c>
      <c r="H1611" t="s">
        <v>3260</v>
      </c>
      <c r="I1611" t="s">
        <v>26</v>
      </c>
      <c r="J1611" t="s">
        <v>27</v>
      </c>
      <c r="K1611" t="s">
        <v>4268</v>
      </c>
      <c r="L1611" t="s">
        <v>736</v>
      </c>
      <c r="M1611">
        <v>70506</v>
      </c>
      <c r="N1611" t="s">
        <v>30</v>
      </c>
      <c r="O1611" t="s">
        <v>5494</v>
      </c>
      <c r="P1611" t="s">
        <v>32</v>
      </c>
      <c r="Q1611" t="s">
        <v>36</v>
      </c>
      <c r="R1611" t="s">
        <v>5495</v>
      </c>
      <c r="S1611">
        <v>232.88</v>
      </c>
      <c r="T1611">
        <v>4</v>
      </c>
      <c r="U1611">
        <v>0</v>
      </c>
      <c r="V1611">
        <v>60.5488</v>
      </c>
    </row>
    <row r="1612" spans="1:22" x14ac:dyDescent="0.3">
      <c r="A1612">
        <v>1611</v>
      </c>
      <c r="B1612" t="s">
        <v>4235</v>
      </c>
      <c r="C1612">
        <v>2011</v>
      </c>
      <c r="D1612" s="21">
        <v>40689</v>
      </c>
      <c r="E1612" s="21">
        <v>40693</v>
      </c>
      <c r="F1612" t="s">
        <v>50</v>
      </c>
      <c r="G1612" t="s">
        <v>4236</v>
      </c>
      <c r="H1612" t="s">
        <v>4237</v>
      </c>
      <c r="I1612" t="s">
        <v>41</v>
      </c>
      <c r="J1612" t="s">
        <v>27</v>
      </c>
      <c r="K1612" t="s">
        <v>42</v>
      </c>
      <c r="L1612" t="s">
        <v>43</v>
      </c>
      <c r="M1612">
        <v>90008</v>
      </c>
      <c r="N1612" t="s">
        <v>44</v>
      </c>
      <c r="O1612" t="s">
        <v>4209</v>
      </c>
      <c r="P1612" t="s">
        <v>32</v>
      </c>
      <c r="Q1612" t="s">
        <v>33</v>
      </c>
      <c r="R1612" t="s">
        <v>4210</v>
      </c>
      <c r="S1612">
        <v>290.666</v>
      </c>
      <c r="T1612">
        <v>2</v>
      </c>
      <c r="U1612">
        <v>0.15</v>
      </c>
      <c r="V1612">
        <v>27.356800000000007</v>
      </c>
    </row>
    <row r="1613" spans="1:22" x14ac:dyDescent="0.3">
      <c r="A1613">
        <v>4024</v>
      </c>
      <c r="B1613" t="s">
        <v>7160</v>
      </c>
      <c r="C1613">
        <v>2014</v>
      </c>
      <c r="D1613" s="21">
        <v>41940</v>
      </c>
      <c r="E1613" s="21">
        <v>41941</v>
      </c>
      <c r="F1613" t="s">
        <v>188</v>
      </c>
      <c r="G1613" t="s">
        <v>6634</v>
      </c>
      <c r="H1613" t="s">
        <v>6635</v>
      </c>
      <c r="I1613" t="s">
        <v>41</v>
      </c>
      <c r="J1613" t="s">
        <v>27</v>
      </c>
      <c r="K1613" t="s">
        <v>127</v>
      </c>
      <c r="L1613" t="s">
        <v>43</v>
      </c>
      <c r="M1613">
        <v>94110</v>
      </c>
      <c r="N1613" t="s">
        <v>44</v>
      </c>
      <c r="O1613" t="s">
        <v>4883</v>
      </c>
      <c r="P1613" t="s">
        <v>32</v>
      </c>
      <c r="Q1613" t="s">
        <v>33</v>
      </c>
      <c r="R1613" t="s">
        <v>4884</v>
      </c>
      <c r="S1613">
        <v>556.66499999999996</v>
      </c>
      <c r="T1613">
        <v>5</v>
      </c>
      <c r="U1613">
        <v>0.15</v>
      </c>
      <c r="V1613">
        <v>6.5490000000000208</v>
      </c>
    </row>
    <row r="1614" spans="1:22" x14ac:dyDescent="0.3">
      <c r="A1614">
        <v>4023</v>
      </c>
      <c r="B1614" t="s">
        <v>7157</v>
      </c>
      <c r="C1614">
        <v>2011</v>
      </c>
      <c r="D1614" s="21">
        <v>40716</v>
      </c>
      <c r="E1614" s="21">
        <v>40721</v>
      </c>
      <c r="F1614" t="s">
        <v>50</v>
      </c>
      <c r="G1614" t="s">
        <v>7158</v>
      </c>
      <c r="H1614" t="s">
        <v>7159</v>
      </c>
      <c r="I1614" t="s">
        <v>26</v>
      </c>
      <c r="J1614" t="s">
        <v>27</v>
      </c>
      <c r="K1614" t="s">
        <v>2252</v>
      </c>
      <c r="L1614" t="s">
        <v>147</v>
      </c>
      <c r="M1614">
        <v>19013</v>
      </c>
      <c r="N1614" t="s">
        <v>148</v>
      </c>
      <c r="O1614" t="s">
        <v>35</v>
      </c>
      <c r="P1614" t="s">
        <v>32</v>
      </c>
      <c r="Q1614" t="s">
        <v>36</v>
      </c>
      <c r="R1614" t="s">
        <v>37</v>
      </c>
      <c r="S1614">
        <v>853.92999999999984</v>
      </c>
      <c r="T1614">
        <v>5</v>
      </c>
      <c r="U1614">
        <v>0.3</v>
      </c>
      <c r="V1614">
        <v>0</v>
      </c>
    </row>
    <row r="1615" spans="1:22" x14ac:dyDescent="0.3">
      <c r="A1615">
        <v>4021</v>
      </c>
      <c r="B1615" t="s">
        <v>7157</v>
      </c>
      <c r="C1615">
        <v>2011</v>
      </c>
      <c r="D1615" s="21">
        <v>40716</v>
      </c>
      <c r="E1615" s="21">
        <v>40721</v>
      </c>
      <c r="F1615" t="s">
        <v>50</v>
      </c>
      <c r="G1615" t="s">
        <v>7158</v>
      </c>
      <c r="H1615" t="s">
        <v>7159</v>
      </c>
      <c r="I1615" t="s">
        <v>26</v>
      </c>
      <c r="J1615" t="s">
        <v>27</v>
      </c>
      <c r="K1615" t="s">
        <v>2252</v>
      </c>
      <c r="L1615" t="s">
        <v>147</v>
      </c>
      <c r="M1615">
        <v>19013</v>
      </c>
      <c r="N1615" t="s">
        <v>148</v>
      </c>
      <c r="O1615" t="s">
        <v>716</v>
      </c>
      <c r="P1615" t="s">
        <v>32</v>
      </c>
      <c r="Q1615" t="s">
        <v>36</v>
      </c>
      <c r="R1615" t="s">
        <v>717</v>
      </c>
      <c r="S1615">
        <v>170.05799999999999</v>
      </c>
      <c r="T1615">
        <v>3</v>
      </c>
      <c r="U1615">
        <v>0.3</v>
      </c>
      <c r="V1615">
        <v>-4.858799999999988</v>
      </c>
    </row>
    <row r="1616" spans="1:22" x14ac:dyDescent="0.3">
      <c r="A1616">
        <v>4010</v>
      </c>
      <c r="B1616" t="s">
        <v>7148</v>
      </c>
      <c r="C1616">
        <v>2014</v>
      </c>
      <c r="D1616" s="21">
        <v>41641</v>
      </c>
      <c r="E1616" s="21">
        <v>41645</v>
      </c>
      <c r="F1616" t="s">
        <v>50</v>
      </c>
      <c r="G1616" t="s">
        <v>519</v>
      </c>
      <c r="H1616" t="s">
        <v>520</v>
      </c>
      <c r="I1616" t="s">
        <v>26</v>
      </c>
      <c r="J1616" t="s">
        <v>27</v>
      </c>
      <c r="K1616" t="s">
        <v>42</v>
      </c>
      <c r="L1616" t="s">
        <v>43</v>
      </c>
      <c r="M1616">
        <v>90036</v>
      </c>
      <c r="N1616" t="s">
        <v>44</v>
      </c>
      <c r="O1616" t="s">
        <v>7149</v>
      </c>
      <c r="P1616" t="s">
        <v>32</v>
      </c>
      <c r="Q1616" t="s">
        <v>65</v>
      </c>
      <c r="R1616" t="s">
        <v>7150</v>
      </c>
      <c r="S1616">
        <v>474.43</v>
      </c>
      <c r="T1616">
        <v>11</v>
      </c>
      <c r="U1616">
        <v>0</v>
      </c>
      <c r="V1616">
        <v>199.26060000000004</v>
      </c>
    </row>
    <row r="1617" spans="1:22" x14ac:dyDescent="0.3">
      <c r="A1617">
        <v>4003</v>
      </c>
      <c r="B1617" t="s">
        <v>7139</v>
      </c>
      <c r="C1617">
        <v>2013</v>
      </c>
      <c r="D1617" s="21">
        <v>41337</v>
      </c>
      <c r="E1617" s="21">
        <v>41342</v>
      </c>
      <c r="F1617" t="s">
        <v>50</v>
      </c>
      <c r="G1617" t="s">
        <v>3525</v>
      </c>
      <c r="H1617" t="s">
        <v>3526</v>
      </c>
      <c r="I1617" t="s">
        <v>26</v>
      </c>
      <c r="J1617" t="s">
        <v>27</v>
      </c>
      <c r="K1617" t="s">
        <v>678</v>
      </c>
      <c r="L1617" t="s">
        <v>104</v>
      </c>
      <c r="M1617">
        <v>78207</v>
      </c>
      <c r="N1617" t="s">
        <v>105</v>
      </c>
      <c r="O1617" t="s">
        <v>1326</v>
      </c>
      <c r="P1617" t="s">
        <v>32</v>
      </c>
      <c r="Q1617" t="s">
        <v>56</v>
      </c>
      <c r="R1617" t="s">
        <v>1327</v>
      </c>
      <c r="S1617">
        <v>637.89599999999996</v>
      </c>
      <c r="T1617">
        <v>3</v>
      </c>
      <c r="U1617">
        <v>0.3</v>
      </c>
      <c r="V1617">
        <v>-127.57919999999996</v>
      </c>
    </row>
    <row r="1618" spans="1:22" x14ac:dyDescent="0.3">
      <c r="A1618">
        <v>4001</v>
      </c>
      <c r="B1618" t="s">
        <v>7136</v>
      </c>
      <c r="C1618">
        <v>2011</v>
      </c>
      <c r="D1618" s="21">
        <v>40827</v>
      </c>
      <c r="E1618" s="21">
        <v>40832</v>
      </c>
      <c r="F1618" t="s">
        <v>50</v>
      </c>
      <c r="G1618" t="s">
        <v>5928</v>
      </c>
      <c r="H1618" t="s">
        <v>5929</v>
      </c>
      <c r="I1618" t="s">
        <v>102</v>
      </c>
      <c r="J1618" t="s">
        <v>27</v>
      </c>
      <c r="K1618" t="s">
        <v>95</v>
      </c>
      <c r="L1618" t="s">
        <v>96</v>
      </c>
      <c r="M1618">
        <v>98115</v>
      </c>
      <c r="N1618" t="s">
        <v>44</v>
      </c>
      <c r="O1618" t="s">
        <v>4552</v>
      </c>
      <c r="P1618" t="s">
        <v>32</v>
      </c>
      <c r="Q1618" t="s">
        <v>65</v>
      </c>
      <c r="R1618" t="s">
        <v>4553</v>
      </c>
      <c r="S1618">
        <v>63.47</v>
      </c>
      <c r="T1618">
        <v>11</v>
      </c>
      <c r="U1618">
        <v>0</v>
      </c>
      <c r="V1618">
        <v>19.040999999999997</v>
      </c>
    </row>
    <row r="1619" spans="1:22" x14ac:dyDescent="0.3">
      <c r="A1619">
        <v>4000</v>
      </c>
      <c r="B1619" t="s">
        <v>7135</v>
      </c>
      <c r="C1619">
        <v>2012</v>
      </c>
      <c r="D1619" s="21">
        <v>41107</v>
      </c>
      <c r="E1619" s="21">
        <v>41110</v>
      </c>
      <c r="F1619" t="s">
        <v>23</v>
      </c>
      <c r="G1619" t="s">
        <v>1477</v>
      </c>
      <c r="H1619" t="s">
        <v>1478</v>
      </c>
      <c r="I1619" t="s">
        <v>41</v>
      </c>
      <c r="J1619" t="s">
        <v>27</v>
      </c>
      <c r="K1619" t="s">
        <v>6850</v>
      </c>
      <c r="L1619" t="s">
        <v>54</v>
      </c>
      <c r="M1619">
        <v>34952</v>
      </c>
      <c r="N1619" t="s">
        <v>30</v>
      </c>
      <c r="O1619" t="s">
        <v>1076</v>
      </c>
      <c r="P1619" t="s">
        <v>32</v>
      </c>
      <c r="Q1619" t="s">
        <v>33</v>
      </c>
      <c r="R1619" t="s">
        <v>1077</v>
      </c>
      <c r="S1619">
        <v>231.92000000000002</v>
      </c>
      <c r="T1619">
        <v>5</v>
      </c>
      <c r="U1619">
        <v>0.2</v>
      </c>
      <c r="V1619">
        <v>5.7980000000000018</v>
      </c>
    </row>
    <row r="1620" spans="1:22" x14ac:dyDescent="0.3">
      <c r="A1620">
        <v>3999</v>
      </c>
      <c r="B1620" t="s">
        <v>7130</v>
      </c>
      <c r="C1620">
        <v>2012</v>
      </c>
      <c r="D1620" s="21">
        <v>40976</v>
      </c>
      <c r="E1620" s="21">
        <v>40980</v>
      </c>
      <c r="F1620" t="s">
        <v>50</v>
      </c>
      <c r="G1620" t="s">
        <v>7131</v>
      </c>
      <c r="H1620" t="s">
        <v>7132</v>
      </c>
      <c r="I1620" t="s">
        <v>26</v>
      </c>
      <c r="J1620" t="s">
        <v>27</v>
      </c>
      <c r="K1620" t="s">
        <v>4514</v>
      </c>
      <c r="L1620" t="s">
        <v>114</v>
      </c>
      <c r="M1620">
        <v>53142</v>
      </c>
      <c r="N1620" t="s">
        <v>105</v>
      </c>
      <c r="O1620" t="s">
        <v>5271</v>
      </c>
      <c r="P1620" t="s">
        <v>32</v>
      </c>
      <c r="Q1620" t="s">
        <v>65</v>
      </c>
      <c r="R1620" t="s">
        <v>5272</v>
      </c>
      <c r="S1620">
        <v>373.08</v>
      </c>
      <c r="T1620">
        <v>6</v>
      </c>
      <c r="U1620">
        <v>0</v>
      </c>
      <c r="V1620">
        <v>82.077600000000004</v>
      </c>
    </row>
    <row r="1621" spans="1:22" x14ac:dyDescent="0.3">
      <c r="A1621">
        <v>3996</v>
      </c>
      <c r="B1621" t="s">
        <v>7130</v>
      </c>
      <c r="C1621">
        <v>2012</v>
      </c>
      <c r="D1621" s="21">
        <v>40976</v>
      </c>
      <c r="E1621" s="21">
        <v>40980</v>
      </c>
      <c r="F1621" t="s">
        <v>50</v>
      </c>
      <c r="G1621" t="s">
        <v>7131</v>
      </c>
      <c r="H1621" t="s">
        <v>7132</v>
      </c>
      <c r="I1621" t="s">
        <v>26</v>
      </c>
      <c r="J1621" t="s">
        <v>27</v>
      </c>
      <c r="K1621" t="s">
        <v>4514</v>
      </c>
      <c r="L1621" t="s">
        <v>114</v>
      </c>
      <c r="M1621">
        <v>53142</v>
      </c>
      <c r="N1621" t="s">
        <v>105</v>
      </c>
      <c r="O1621" t="s">
        <v>5123</v>
      </c>
      <c r="P1621" t="s">
        <v>32</v>
      </c>
      <c r="Q1621" t="s">
        <v>36</v>
      </c>
      <c r="R1621" t="s">
        <v>5124</v>
      </c>
      <c r="S1621">
        <v>860.93</v>
      </c>
      <c r="T1621">
        <v>7</v>
      </c>
      <c r="U1621">
        <v>0</v>
      </c>
      <c r="V1621">
        <v>189.40460000000002</v>
      </c>
    </row>
    <row r="1622" spans="1:22" x14ac:dyDescent="0.3">
      <c r="A1622">
        <v>1621</v>
      </c>
      <c r="B1622" t="s">
        <v>4252</v>
      </c>
      <c r="C1622">
        <v>2014</v>
      </c>
      <c r="D1622" s="21">
        <v>41829</v>
      </c>
      <c r="E1622" s="21">
        <v>41836</v>
      </c>
      <c r="F1622" t="s">
        <v>50</v>
      </c>
      <c r="G1622" t="s">
        <v>4253</v>
      </c>
      <c r="H1622" t="s">
        <v>4254</v>
      </c>
      <c r="I1622" t="s">
        <v>26</v>
      </c>
      <c r="J1622" t="s">
        <v>27</v>
      </c>
      <c r="K1622" t="s">
        <v>4255</v>
      </c>
      <c r="L1622" t="s">
        <v>96</v>
      </c>
      <c r="M1622">
        <v>98031</v>
      </c>
      <c r="N1622" t="s">
        <v>44</v>
      </c>
      <c r="O1622" t="s">
        <v>4256</v>
      </c>
      <c r="P1622" t="s">
        <v>32</v>
      </c>
      <c r="Q1622" t="s">
        <v>65</v>
      </c>
      <c r="R1622" t="s">
        <v>4257</v>
      </c>
      <c r="S1622">
        <v>198.46</v>
      </c>
      <c r="T1622">
        <v>2</v>
      </c>
      <c r="U1622">
        <v>0</v>
      </c>
      <c r="V1622">
        <v>99.23</v>
      </c>
    </row>
    <row r="1623" spans="1:22" x14ac:dyDescent="0.3">
      <c r="A1623">
        <v>3995</v>
      </c>
      <c r="B1623" t="s">
        <v>7130</v>
      </c>
      <c r="C1623">
        <v>2012</v>
      </c>
      <c r="D1623" s="21">
        <v>40976</v>
      </c>
      <c r="E1623" s="21">
        <v>40980</v>
      </c>
      <c r="F1623" t="s">
        <v>50</v>
      </c>
      <c r="G1623" t="s">
        <v>7131</v>
      </c>
      <c r="H1623" t="s">
        <v>7132</v>
      </c>
      <c r="I1623" t="s">
        <v>26</v>
      </c>
      <c r="J1623" t="s">
        <v>27</v>
      </c>
      <c r="K1623" t="s">
        <v>4514</v>
      </c>
      <c r="L1623" t="s">
        <v>114</v>
      </c>
      <c r="M1623">
        <v>53142</v>
      </c>
      <c r="N1623" t="s">
        <v>105</v>
      </c>
      <c r="O1623" t="s">
        <v>6559</v>
      </c>
      <c r="P1623" t="s">
        <v>32</v>
      </c>
      <c r="Q1623" t="s">
        <v>33</v>
      </c>
      <c r="R1623" t="s">
        <v>6560</v>
      </c>
      <c r="S1623">
        <v>512.93999999999994</v>
      </c>
      <c r="T1623">
        <v>3</v>
      </c>
      <c r="U1623">
        <v>0</v>
      </c>
      <c r="V1623">
        <v>97.45859999999999</v>
      </c>
    </row>
    <row r="1624" spans="1:22" x14ac:dyDescent="0.3">
      <c r="A1624">
        <v>3992</v>
      </c>
      <c r="B1624" t="s">
        <v>7129</v>
      </c>
      <c r="C1624">
        <v>2012</v>
      </c>
      <c r="D1624" s="21">
        <v>41030</v>
      </c>
      <c r="E1624" s="21">
        <v>41034</v>
      </c>
      <c r="F1624" t="s">
        <v>50</v>
      </c>
      <c r="G1624" t="s">
        <v>910</v>
      </c>
      <c r="H1624" t="s">
        <v>911</v>
      </c>
      <c r="I1624" t="s">
        <v>41</v>
      </c>
      <c r="J1624" t="s">
        <v>27</v>
      </c>
      <c r="K1624" t="s">
        <v>900</v>
      </c>
      <c r="L1624" t="s">
        <v>54</v>
      </c>
      <c r="M1624">
        <v>33614</v>
      </c>
      <c r="N1624" t="s">
        <v>30</v>
      </c>
      <c r="O1624" t="s">
        <v>2932</v>
      </c>
      <c r="P1624" t="s">
        <v>32</v>
      </c>
      <c r="Q1624" t="s">
        <v>65</v>
      </c>
      <c r="R1624" t="s">
        <v>2933</v>
      </c>
      <c r="S1624">
        <v>63.552000000000007</v>
      </c>
      <c r="T1624">
        <v>3</v>
      </c>
      <c r="U1624">
        <v>0.2</v>
      </c>
      <c r="V1624">
        <v>14.299199999999999</v>
      </c>
    </row>
    <row r="1625" spans="1:22" x14ac:dyDescent="0.3">
      <c r="A1625">
        <v>3990</v>
      </c>
      <c r="B1625" t="s">
        <v>7126</v>
      </c>
      <c r="C1625">
        <v>2011</v>
      </c>
      <c r="D1625" s="21">
        <v>40872</v>
      </c>
      <c r="E1625" s="21">
        <v>40874</v>
      </c>
      <c r="F1625" t="s">
        <v>23</v>
      </c>
      <c r="G1625" t="s">
        <v>4029</v>
      </c>
      <c r="H1625" t="s">
        <v>4030</v>
      </c>
      <c r="I1625" t="s">
        <v>26</v>
      </c>
      <c r="J1625" t="s">
        <v>27</v>
      </c>
      <c r="K1625" t="s">
        <v>7127</v>
      </c>
      <c r="L1625" t="s">
        <v>1399</v>
      </c>
      <c r="M1625">
        <v>2895</v>
      </c>
      <c r="N1625" t="s">
        <v>148</v>
      </c>
      <c r="O1625" t="s">
        <v>2932</v>
      </c>
      <c r="P1625" t="s">
        <v>32</v>
      </c>
      <c r="Q1625" t="s">
        <v>65</v>
      </c>
      <c r="R1625" t="s">
        <v>2933</v>
      </c>
      <c r="S1625">
        <v>52.96</v>
      </c>
      <c r="T1625">
        <v>2</v>
      </c>
      <c r="U1625">
        <v>0</v>
      </c>
      <c r="V1625">
        <v>20.1248</v>
      </c>
    </row>
    <row r="1626" spans="1:22" x14ac:dyDescent="0.3">
      <c r="A1626">
        <v>3989</v>
      </c>
      <c r="B1626" t="s">
        <v>7121</v>
      </c>
      <c r="C1626">
        <v>2013</v>
      </c>
      <c r="D1626" s="21">
        <v>41382</v>
      </c>
      <c r="E1626" s="21">
        <v>41387</v>
      </c>
      <c r="F1626" t="s">
        <v>50</v>
      </c>
      <c r="G1626" t="s">
        <v>7122</v>
      </c>
      <c r="H1626" t="s">
        <v>7123</v>
      </c>
      <c r="I1626" t="s">
        <v>41</v>
      </c>
      <c r="J1626" t="s">
        <v>27</v>
      </c>
      <c r="K1626" t="s">
        <v>382</v>
      </c>
      <c r="L1626" t="s">
        <v>335</v>
      </c>
      <c r="M1626">
        <v>38401</v>
      </c>
      <c r="N1626" t="s">
        <v>30</v>
      </c>
      <c r="O1626" t="s">
        <v>7124</v>
      </c>
      <c r="P1626" t="s">
        <v>32</v>
      </c>
      <c r="Q1626" t="s">
        <v>65</v>
      </c>
      <c r="R1626" t="s">
        <v>7125</v>
      </c>
      <c r="S1626">
        <v>79.12</v>
      </c>
      <c r="T1626">
        <v>5</v>
      </c>
      <c r="U1626">
        <v>0.2</v>
      </c>
      <c r="V1626">
        <v>13.845999999999997</v>
      </c>
    </row>
    <row r="1627" spans="1:22" x14ac:dyDescent="0.3">
      <c r="A1627">
        <v>3986</v>
      </c>
      <c r="B1627" t="s">
        <v>7117</v>
      </c>
      <c r="C1627">
        <v>2013</v>
      </c>
      <c r="D1627" s="21">
        <v>41382</v>
      </c>
      <c r="E1627" s="21">
        <v>41386</v>
      </c>
      <c r="F1627" t="s">
        <v>50</v>
      </c>
      <c r="G1627" t="s">
        <v>2825</v>
      </c>
      <c r="H1627" t="s">
        <v>2826</v>
      </c>
      <c r="I1627" t="s">
        <v>26</v>
      </c>
      <c r="J1627" t="s">
        <v>27</v>
      </c>
      <c r="K1627" t="s">
        <v>1119</v>
      </c>
      <c r="L1627" t="s">
        <v>43</v>
      </c>
      <c r="M1627">
        <v>90712</v>
      </c>
      <c r="N1627" t="s">
        <v>44</v>
      </c>
      <c r="O1627" t="s">
        <v>2782</v>
      </c>
      <c r="P1627" t="s">
        <v>32</v>
      </c>
      <c r="Q1627" t="s">
        <v>33</v>
      </c>
      <c r="R1627" t="s">
        <v>2783</v>
      </c>
      <c r="S1627">
        <v>257.49900000000002</v>
      </c>
      <c r="T1627">
        <v>3</v>
      </c>
      <c r="U1627">
        <v>0.15</v>
      </c>
      <c r="V1627">
        <v>24.235199999999978</v>
      </c>
    </row>
    <row r="1628" spans="1:22" x14ac:dyDescent="0.3">
      <c r="A1628">
        <v>3983</v>
      </c>
      <c r="B1628" t="s">
        <v>7116</v>
      </c>
      <c r="C1628">
        <v>2013</v>
      </c>
      <c r="D1628" s="21">
        <v>41463</v>
      </c>
      <c r="E1628" s="21">
        <v>41465</v>
      </c>
      <c r="F1628" t="s">
        <v>23</v>
      </c>
      <c r="G1628" t="s">
        <v>6045</v>
      </c>
      <c r="H1628" t="s">
        <v>6046</v>
      </c>
      <c r="I1628" t="s">
        <v>26</v>
      </c>
      <c r="J1628" t="s">
        <v>27</v>
      </c>
      <c r="K1628" t="s">
        <v>42</v>
      </c>
      <c r="L1628" t="s">
        <v>43</v>
      </c>
      <c r="M1628">
        <v>90045</v>
      </c>
      <c r="N1628" t="s">
        <v>44</v>
      </c>
      <c r="O1628" t="s">
        <v>261</v>
      </c>
      <c r="P1628" t="s">
        <v>32</v>
      </c>
      <c r="Q1628" t="s">
        <v>36</v>
      </c>
      <c r="R1628" t="s">
        <v>262</v>
      </c>
      <c r="S1628">
        <v>287.96800000000002</v>
      </c>
      <c r="T1628">
        <v>4</v>
      </c>
      <c r="U1628">
        <v>0.2</v>
      </c>
      <c r="V1628">
        <v>-3.5996000000000521</v>
      </c>
    </row>
    <row r="1629" spans="1:22" x14ac:dyDescent="0.3">
      <c r="A1629">
        <v>1628</v>
      </c>
      <c r="B1629" t="s">
        <v>4265</v>
      </c>
      <c r="C1629">
        <v>2012</v>
      </c>
      <c r="D1629" s="21">
        <v>41176</v>
      </c>
      <c r="E1629" s="21">
        <v>41182</v>
      </c>
      <c r="F1629" t="s">
        <v>50</v>
      </c>
      <c r="G1629" t="s">
        <v>4266</v>
      </c>
      <c r="H1629" t="s">
        <v>4267</v>
      </c>
      <c r="I1629" t="s">
        <v>26</v>
      </c>
      <c r="J1629" t="s">
        <v>27</v>
      </c>
      <c r="K1629" t="s">
        <v>4268</v>
      </c>
      <c r="L1629" t="s">
        <v>736</v>
      </c>
      <c r="M1629">
        <v>70506</v>
      </c>
      <c r="N1629" t="s">
        <v>30</v>
      </c>
      <c r="O1629" t="s">
        <v>3375</v>
      </c>
      <c r="P1629" t="s">
        <v>32</v>
      </c>
      <c r="Q1629" t="s">
        <v>36</v>
      </c>
      <c r="R1629" t="s">
        <v>3376</v>
      </c>
      <c r="S1629">
        <v>517.5</v>
      </c>
      <c r="T1629">
        <v>6</v>
      </c>
      <c r="U1629">
        <v>0</v>
      </c>
      <c r="V1629">
        <v>155.24999999999994</v>
      </c>
    </row>
    <row r="1630" spans="1:22" x14ac:dyDescent="0.3">
      <c r="A1630">
        <v>1629</v>
      </c>
      <c r="B1630" t="s">
        <v>4269</v>
      </c>
      <c r="C1630">
        <v>2014</v>
      </c>
      <c r="D1630" s="21">
        <v>41812</v>
      </c>
      <c r="E1630" s="21">
        <v>41816</v>
      </c>
      <c r="F1630" t="s">
        <v>23</v>
      </c>
      <c r="G1630" t="s">
        <v>2009</v>
      </c>
      <c r="H1630" t="s">
        <v>2010</v>
      </c>
      <c r="I1630" t="s">
        <v>26</v>
      </c>
      <c r="J1630" t="s">
        <v>27</v>
      </c>
      <c r="K1630" t="s">
        <v>2180</v>
      </c>
      <c r="L1630" t="s">
        <v>498</v>
      </c>
      <c r="M1630">
        <v>44105</v>
      </c>
      <c r="N1630" t="s">
        <v>148</v>
      </c>
      <c r="O1630" t="s">
        <v>4270</v>
      </c>
      <c r="P1630" t="s">
        <v>32</v>
      </c>
      <c r="Q1630" t="s">
        <v>65</v>
      </c>
      <c r="R1630" t="s">
        <v>4271</v>
      </c>
      <c r="S1630">
        <v>17.920000000000002</v>
      </c>
      <c r="T1630">
        <v>5</v>
      </c>
      <c r="U1630">
        <v>0.2</v>
      </c>
      <c r="V1630">
        <v>2.4639999999999986</v>
      </c>
    </row>
    <row r="1631" spans="1:22" x14ac:dyDescent="0.3">
      <c r="A1631">
        <v>3982</v>
      </c>
      <c r="B1631" t="s">
        <v>7115</v>
      </c>
      <c r="C1631">
        <v>2014</v>
      </c>
      <c r="D1631" s="21">
        <v>41989</v>
      </c>
      <c r="E1631" s="21">
        <v>41994</v>
      </c>
      <c r="F1631" t="s">
        <v>50</v>
      </c>
      <c r="G1631" t="s">
        <v>4051</v>
      </c>
      <c r="H1631" t="s">
        <v>4052</v>
      </c>
      <c r="I1631" t="s">
        <v>102</v>
      </c>
      <c r="J1631" t="s">
        <v>27</v>
      </c>
      <c r="K1631" t="s">
        <v>95</v>
      </c>
      <c r="L1631" t="s">
        <v>96</v>
      </c>
      <c r="M1631">
        <v>98115</v>
      </c>
      <c r="N1631" t="s">
        <v>44</v>
      </c>
      <c r="O1631" t="s">
        <v>2181</v>
      </c>
      <c r="P1631" t="s">
        <v>32</v>
      </c>
      <c r="Q1631" t="s">
        <v>65</v>
      </c>
      <c r="R1631" t="s">
        <v>2182</v>
      </c>
      <c r="S1631">
        <v>22.77</v>
      </c>
      <c r="T1631">
        <v>3</v>
      </c>
      <c r="U1631">
        <v>0</v>
      </c>
      <c r="V1631">
        <v>9.7911000000000001</v>
      </c>
    </row>
    <row r="1632" spans="1:22" x14ac:dyDescent="0.3">
      <c r="A1632">
        <v>3980</v>
      </c>
      <c r="B1632" t="s">
        <v>7114</v>
      </c>
      <c r="C1632">
        <v>2011</v>
      </c>
      <c r="D1632" s="21">
        <v>40900</v>
      </c>
      <c r="E1632" s="21">
        <v>40904</v>
      </c>
      <c r="F1632" t="s">
        <v>50</v>
      </c>
      <c r="G1632" t="s">
        <v>2171</v>
      </c>
      <c r="H1632" t="s">
        <v>2172</v>
      </c>
      <c r="I1632" t="s">
        <v>41</v>
      </c>
      <c r="J1632" t="s">
        <v>27</v>
      </c>
      <c r="K1632" t="s">
        <v>266</v>
      </c>
      <c r="L1632" t="s">
        <v>267</v>
      </c>
      <c r="M1632">
        <v>10024</v>
      </c>
      <c r="N1632" t="s">
        <v>148</v>
      </c>
      <c r="O1632" t="s">
        <v>3806</v>
      </c>
      <c r="P1632" t="s">
        <v>32</v>
      </c>
      <c r="Q1632" t="s">
        <v>56</v>
      </c>
      <c r="R1632" t="s">
        <v>3807</v>
      </c>
      <c r="S1632">
        <v>53.315999999999995</v>
      </c>
      <c r="T1632">
        <v>2</v>
      </c>
      <c r="U1632">
        <v>0.4</v>
      </c>
      <c r="V1632">
        <v>-19.549200000000006</v>
      </c>
    </row>
    <row r="1633" spans="1:22" x14ac:dyDescent="0.3">
      <c r="A1633">
        <v>3977</v>
      </c>
      <c r="B1633" t="s">
        <v>7110</v>
      </c>
      <c r="C1633">
        <v>2013</v>
      </c>
      <c r="D1633" s="21">
        <v>41570</v>
      </c>
      <c r="E1633" s="21">
        <v>41572</v>
      </c>
      <c r="F1633" t="s">
        <v>188</v>
      </c>
      <c r="G1633" t="s">
        <v>4353</v>
      </c>
      <c r="H1633" t="s">
        <v>4354</v>
      </c>
      <c r="I1633" t="s">
        <v>26</v>
      </c>
      <c r="J1633" t="s">
        <v>27</v>
      </c>
      <c r="K1633" t="s">
        <v>1464</v>
      </c>
      <c r="L1633" t="s">
        <v>319</v>
      </c>
      <c r="M1633">
        <v>23223</v>
      </c>
      <c r="N1633" t="s">
        <v>30</v>
      </c>
      <c r="O1633" t="s">
        <v>7111</v>
      </c>
      <c r="P1633" t="s">
        <v>32</v>
      </c>
      <c r="Q1633" t="s">
        <v>65</v>
      </c>
      <c r="R1633" t="s">
        <v>7112</v>
      </c>
      <c r="S1633">
        <v>39.92</v>
      </c>
      <c r="T1633">
        <v>4</v>
      </c>
      <c r="U1633">
        <v>0</v>
      </c>
      <c r="V1633">
        <v>11.177600000000002</v>
      </c>
    </row>
    <row r="1634" spans="1:22" x14ac:dyDescent="0.3">
      <c r="A1634">
        <v>3975</v>
      </c>
      <c r="B1634" t="s">
        <v>7109</v>
      </c>
      <c r="C1634">
        <v>2013</v>
      </c>
      <c r="D1634" s="21">
        <v>41363</v>
      </c>
      <c r="E1634" s="21">
        <v>41367</v>
      </c>
      <c r="F1634" t="s">
        <v>50</v>
      </c>
      <c r="G1634" t="s">
        <v>465</v>
      </c>
      <c r="H1634" t="s">
        <v>466</v>
      </c>
      <c r="I1634" t="s">
        <v>26</v>
      </c>
      <c r="J1634" t="s">
        <v>27</v>
      </c>
      <c r="K1634" t="s">
        <v>266</v>
      </c>
      <c r="L1634" t="s">
        <v>267</v>
      </c>
      <c r="M1634">
        <v>10009</v>
      </c>
      <c r="N1634" t="s">
        <v>148</v>
      </c>
      <c r="O1634" t="s">
        <v>170</v>
      </c>
      <c r="P1634" t="s">
        <v>32</v>
      </c>
      <c r="Q1634" t="s">
        <v>65</v>
      </c>
      <c r="R1634" t="s">
        <v>171</v>
      </c>
      <c r="S1634">
        <v>414</v>
      </c>
      <c r="T1634">
        <v>8</v>
      </c>
      <c r="U1634">
        <v>0</v>
      </c>
      <c r="V1634">
        <v>124.19999999999999</v>
      </c>
    </row>
    <row r="1635" spans="1:22" x14ac:dyDescent="0.3">
      <c r="A1635">
        <v>3964</v>
      </c>
      <c r="B1635" t="s">
        <v>7095</v>
      </c>
      <c r="C1635">
        <v>2014</v>
      </c>
      <c r="D1635" s="21">
        <v>41690</v>
      </c>
      <c r="E1635" s="21">
        <v>41691</v>
      </c>
      <c r="F1635" t="s">
        <v>188</v>
      </c>
      <c r="G1635" t="s">
        <v>4443</v>
      </c>
      <c r="H1635" t="s">
        <v>4444</v>
      </c>
      <c r="I1635" t="s">
        <v>102</v>
      </c>
      <c r="J1635" t="s">
        <v>27</v>
      </c>
      <c r="K1635" t="s">
        <v>42</v>
      </c>
      <c r="L1635" t="s">
        <v>43</v>
      </c>
      <c r="M1635">
        <v>90045</v>
      </c>
      <c r="N1635" t="s">
        <v>44</v>
      </c>
      <c r="O1635" t="s">
        <v>3696</v>
      </c>
      <c r="P1635" t="s">
        <v>32</v>
      </c>
      <c r="Q1635" t="s">
        <v>65</v>
      </c>
      <c r="R1635" t="s">
        <v>3697</v>
      </c>
      <c r="S1635">
        <v>44.67</v>
      </c>
      <c r="T1635">
        <v>3</v>
      </c>
      <c r="U1635">
        <v>0</v>
      </c>
      <c r="V1635">
        <v>12.060900000000002</v>
      </c>
    </row>
    <row r="1636" spans="1:22" x14ac:dyDescent="0.3">
      <c r="A1636">
        <v>3960</v>
      </c>
      <c r="B1636" t="s">
        <v>7091</v>
      </c>
      <c r="C1636">
        <v>2013</v>
      </c>
      <c r="D1636" s="21">
        <v>41424</v>
      </c>
      <c r="E1636" s="21">
        <v>41428</v>
      </c>
      <c r="F1636" t="s">
        <v>50</v>
      </c>
      <c r="G1636" t="s">
        <v>1558</v>
      </c>
      <c r="H1636" t="s">
        <v>1559</v>
      </c>
      <c r="I1636" t="s">
        <v>26</v>
      </c>
      <c r="J1636" t="s">
        <v>27</v>
      </c>
      <c r="K1636" t="s">
        <v>5661</v>
      </c>
      <c r="L1636" t="s">
        <v>335</v>
      </c>
      <c r="M1636">
        <v>37211</v>
      </c>
      <c r="N1636" t="s">
        <v>30</v>
      </c>
      <c r="O1636" t="s">
        <v>7092</v>
      </c>
      <c r="P1636" t="s">
        <v>32</v>
      </c>
      <c r="Q1636" t="s">
        <v>65</v>
      </c>
      <c r="R1636" t="s">
        <v>7093</v>
      </c>
      <c r="S1636">
        <v>44.76</v>
      </c>
      <c r="T1636">
        <v>3</v>
      </c>
      <c r="U1636">
        <v>0.2</v>
      </c>
      <c r="V1636">
        <v>14.546999999999995</v>
      </c>
    </row>
    <row r="1637" spans="1:22" x14ac:dyDescent="0.3">
      <c r="A1637">
        <v>3957</v>
      </c>
      <c r="B1637" t="s">
        <v>7090</v>
      </c>
      <c r="C1637">
        <v>2013</v>
      </c>
      <c r="D1637" s="21">
        <v>41452</v>
      </c>
      <c r="E1637" s="21">
        <v>41459</v>
      </c>
      <c r="F1637" t="s">
        <v>50</v>
      </c>
      <c r="G1637" t="s">
        <v>364</v>
      </c>
      <c r="H1637" t="s">
        <v>365</v>
      </c>
      <c r="I1637" t="s">
        <v>26</v>
      </c>
      <c r="J1637" t="s">
        <v>27</v>
      </c>
      <c r="K1637" t="s">
        <v>127</v>
      </c>
      <c r="L1637" t="s">
        <v>43</v>
      </c>
      <c r="M1637">
        <v>94109</v>
      </c>
      <c r="N1637" t="s">
        <v>44</v>
      </c>
      <c r="O1637" t="s">
        <v>5061</v>
      </c>
      <c r="P1637" t="s">
        <v>32</v>
      </c>
      <c r="Q1637" t="s">
        <v>65</v>
      </c>
      <c r="R1637" t="s">
        <v>5062</v>
      </c>
      <c r="S1637">
        <v>22.14</v>
      </c>
      <c r="T1637">
        <v>3</v>
      </c>
      <c r="U1637">
        <v>0</v>
      </c>
      <c r="V1637">
        <v>6.4205999999999976</v>
      </c>
    </row>
    <row r="1638" spans="1:22" x14ac:dyDescent="0.3">
      <c r="A1638">
        <v>3955</v>
      </c>
      <c r="B1638" t="s">
        <v>7089</v>
      </c>
      <c r="C1638">
        <v>2011</v>
      </c>
      <c r="D1638" s="21">
        <v>40637</v>
      </c>
      <c r="E1638" s="21">
        <v>40642</v>
      </c>
      <c r="F1638" t="s">
        <v>50</v>
      </c>
      <c r="G1638" t="s">
        <v>3166</v>
      </c>
      <c r="H1638" t="s">
        <v>3167</v>
      </c>
      <c r="I1638" t="s">
        <v>26</v>
      </c>
      <c r="J1638" t="s">
        <v>27</v>
      </c>
      <c r="K1638" t="s">
        <v>880</v>
      </c>
      <c r="L1638" t="s">
        <v>238</v>
      </c>
      <c r="M1638">
        <v>48205</v>
      </c>
      <c r="N1638" t="s">
        <v>105</v>
      </c>
      <c r="O1638" t="s">
        <v>1910</v>
      </c>
      <c r="P1638" t="s">
        <v>32</v>
      </c>
      <c r="Q1638" t="s">
        <v>65</v>
      </c>
      <c r="R1638" t="s">
        <v>1911</v>
      </c>
      <c r="S1638">
        <v>5.47</v>
      </c>
      <c r="T1638">
        <v>1</v>
      </c>
      <c r="U1638">
        <v>0</v>
      </c>
      <c r="V1638">
        <v>2.3521000000000001</v>
      </c>
    </row>
    <row r="1639" spans="1:22" x14ac:dyDescent="0.3">
      <c r="A1639">
        <v>3951</v>
      </c>
      <c r="B1639" t="s">
        <v>7083</v>
      </c>
      <c r="C1639">
        <v>2013</v>
      </c>
      <c r="D1639" s="21">
        <v>41597</v>
      </c>
      <c r="E1639" s="21">
        <v>41601</v>
      </c>
      <c r="F1639" t="s">
        <v>50</v>
      </c>
      <c r="G1639" t="s">
        <v>197</v>
      </c>
      <c r="H1639" t="s">
        <v>198</v>
      </c>
      <c r="I1639" t="s">
        <v>102</v>
      </c>
      <c r="J1639" t="s">
        <v>27</v>
      </c>
      <c r="K1639" t="s">
        <v>602</v>
      </c>
      <c r="L1639" t="s">
        <v>104</v>
      </c>
      <c r="M1639">
        <v>77506</v>
      </c>
      <c r="N1639" t="s">
        <v>105</v>
      </c>
      <c r="O1639" t="s">
        <v>701</v>
      </c>
      <c r="P1639" t="s">
        <v>32</v>
      </c>
      <c r="Q1639" t="s">
        <v>36</v>
      </c>
      <c r="R1639" t="s">
        <v>702</v>
      </c>
      <c r="S1639">
        <v>255.108</v>
      </c>
      <c r="T1639">
        <v>6</v>
      </c>
      <c r="U1639">
        <v>0.3</v>
      </c>
      <c r="V1639">
        <v>-18.221999999999994</v>
      </c>
    </row>
    <row r="1640" spans="1:22" x14ac:dyDescent="0.3">
      <c r="A1640">
        <v>3941</v>
      </c>
      <c r="B1640" t="s">
        <v>7076</v>
      </c>
      <c r="C1640">
        <v>2014</v>
      </c>
      <c r="D1640" s="21">
        <v>41778</v>
      </c>
      <c r="E1640" s="21">
        <v>41783</v>
      </c>
      <c r="F1640" t="s">
        <v>50</v>
      </c>
      <c r="G1640" t="s">
        <v>2961</v>
      </c>
      <c r="H1640" t="s">
        <v>2962</v>
      </c>
      <c r="I1640" t="s">
        <v>26</v>
      </c>
      <c r="J1640" t="s">
        <v>27</v>
      </c>
      <c r="K1640" t="s">
        <v>266</v>
      </c>
      <c r="L1640" t="s">
        <v>267</v>
      </c>
      <c r="M1640">
        <v>10024</v>
      </c>
      <c r="N1640" t="s">
        <v>148</v>
      </c>
      <c r="O1640" t="s">
        <v>4064</v>
      </c>
      <c r="P1640" t="s">
        <v>32</v>
      </c>
      <c r="Q1640" t="s">
        <v>65</v>
      </c>
      <c r="R1640" t="s">
        <v>4065</v>
      </c>
      <c r="S1640">
        <v>14.56</v>
      </c>
      <c r="T1640">
        <v>2</v>
      </c>
      <c r="U1640">
        <v>0</v>
      </c>
      <c r="V1640">
        <v>6.2608000000000015</v>
      </c>
    </row>
    <row r="1641" spans="1:22" x14ac:dyDescent="0.3">
      <c r="A1641">
        <v>3940</v>
      </c>
      <c r="B1641" t="s">
        <v>7074</v>
      </c>
      <c r="C1641">
        <v>2013</v>
      </c>
      <c r="D1641" s="21">
        <v>41619</v>
      </c>
      <c r="E1641" s="21">
        <v>41619</v>
      </c>
      <c r="F1641" t="s">
        <v>1290</v>
      </c>
      <c r="G1641" t="s">
        <v>6663</v>
      </c>
      <c r="H1641" t="s">
        <v>6664</v>
      </c>
      <c r="I1641" t="s">
        <v>26</v>
      </c>
      <c r="J1641" t="s">
        <v>27</v>
      </c>
      <c r="K1641" t="s">
        <v>7075</v>
      </c>
      <c r="L1641" t="s">
        <v>254</v>
      </c>
      <c r="M1641">
        <v>46142</v>
      </c>
      <c r="N1641" t="s">
        <v>105</v>
      </c>
      <c r="O1641" t="s">
        <v>1793</v>
      </c>
      <c r="P1641" t="s">
        <v>32</v>
      </c>
      <c r="Q1641" t="s">
        <v>36</v>
      </c>
      <c r="R1641" t="s">
        <v>1794</v>
      </c>
      <c r="S1641">
        <v>1424.9</v>
      </c>
      <c r="T1641">
        <v>5</v>
      </c>
      <c r="U1641">
        <v>0</v>
      </c>
      <c r="V1641">
        <v>356.22500000000002</v>
      </c>
    </row>
    <row r="1642" spans="1:22" x14ac:dyDescent="0.3">
      <c r="A1642">
        <v>3939</v>
      </c>
      <c r="B1642" t="s">
        <v>7072</v>
      </c>
      <c r="C1642">
        <v>2012</v>
      </c>
      <c r="D1642" s="21">
        <v>41076</v>
      </c>
      <c r="E1642" s="21">
        <v>41080</v>
      </c>
      <c r="F1642" t="s">
        <v>50</v>
      </c>
      <c r="G1642" t="s">
        <v>6971</v>
      </c>
      <c r="H1642" t="s">
        <v>6972</v>
      </c>
      <c r="I1642" t="s">
        <v>26</v>
      </c>
      <c r="J1642" t="s">
        <v>27</v>
      </c>
      <c r="K1642" t="s">
        <v>758</v>
      </c>
      <c r="L1642" t="s">
        <v>104</v>
      </c>
      <c r="M1642">
        <v>75051</v>
      </c>
      <c r="N1642" t="s">
        <v>105</v>
      </c>
      <c r="O1642" t="s">
        <v>3495</v>
      </c>
      <c r="P1642" t="s">
        <v>32</v>
      </c>
      <c r="Q1642" t="s">
        <v>36</v>
      </c>
      <c r="R1642" t="s">
        <v>3496</v>
      </c>
      <c r="S1642">
        <v>197.37199999999999</v>
      </c>
      <c r="T1642">
        <v>2</v>
      </c>
      <c r="U1642">
        <v>0.3</v>
      </c>
      <c r="V1642">
        <v>-25.376400000000018</v>
      </c>
    </row>
    <row r="1643" spans="1:22" x14ac:dyDescent="0.3">
      <c r="A1643">
        <v>1642</v>
      </c>
      <c r="B1643" t="s">
        <v>4281</v>
      </c>
      <c r="C1643">
        <v>2013</v>
      </c>
      <c r="D1643" s="21">
        <v>41421</v>
      </c>
      <c r="E1643" s="21">
        <v>41427</v>
      </c>
      <c r="F1643" t="s">
        <v>50</v>
      </c>
      <c r="G1643" t="s">
        <v>4282</v>
      </c>
      <c r="H1643" t="s">
        <v>4283</v>
      </c>
      <c r="I1643" t="s">
        <v>26</v>
      </c>
      <c r="J1643" t="s">
        <v>27</v>
      </c>
      <c r="K1643" t="s">
        <v>96</v>
      </c>
      <c r="L1643" t="s">
        <v>3034</v>
      </c>
      <c r="M1643">
        <v>20016</v>
      </c>
      <c r="N1643" t="s">
        <v>148</v>
      </c>
      <c r="O1643" t="s">
        <v>426</v>
      </c>
      <c r="P1643" t="s">
        <v>32</v>
      </c>
      <c r="Q1643" t="s">
        <v>65</v>
      </c>
      <c r="R1643" t="s">
        <v>427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">
      <c r="A1644">
        <v>3929</v>
      </c>
      <c r="B1644" t="s">
        <v>7067</v>
      </c>
      <c r="C1644">
        <v>2013</v>
      </c>
      <c r="D1644" s="21">
        <v>41348</v>
      </c>
      <c r="E1644" s="21">
        <v>41351</v>
      </c>
      <c r="F1644" t="s">
        <v>188</v>
      </c>
      <c r="G1644" t="s">
        <v>3019</v>
      </c>
      <c r="H1644" t="s">
        <v>3020</v>
      </c>
      <c r="I1644" t="s">
        <v>26</v>
      </c>
      <c r="J1644" t="s">
        <v>27</v>
      </c>
      <c r="K1644" t="s">
        <v>1302</v>
      </c>
      <c r="L1644" t="s">
        <v>104</v>
      </c>
      <c r="M1644">
        <v>78550</v>
      </c>
      <c r="N1644" t="s">
        <v>105</v>
      </c>
      <c r="O1644" t="s">
        <v>2462</v>
      </c>
      <c r="P1644" t="s">
        <v>32</v>
      </c>
      <c r="Q1644" t="s">
        <v>33</v>
      </c>
      <c r="R1644" t="s">
        <v>2463</v>
      </c>
      <c r="S1644">
        <v>241.33199999999999</v>
      </c>
      <c r="T1644">
        <v>5</v>
      </c>
      <c r="U1644">
        <v>0.32</v>
      </c>
      <c r="V1644">
        <v>-14.195999999999998</v>
      </c>
    </row>
    <row r="1645" spans="1:22" x14ac:dyDescent="0.3">
      <c r="A1645">
        <v>3927</v>
      </c>
      <c r="B1645" t="s">
        <v>7066</v>
      </c>
      <c r="C1645">
        <v>2011</v>
      </c>
      <c r="D1645" s="21">
        <v>40803</v>
      </c>
      <c r="E1645" s="21">
        <v>40807</v>
      </c>
      <c r="F1645" t="s">
        <v>50</v>
      </c>
      <c r="G1645" t="s">
        <v>1754</v>
      </c>
      <c r="H1645" t="s">
        <v>1755</v>
      </c>
      <c r="I1645" t="s">
        <v>26</v>
      </c>
      <c r="J1645" t="s">
        <v>27</v>
      </c>
      <c r="K1645" t="s">
        <v>95</v>
      </c>
      <c r="L1645" t="s">
        <v>96</v>
      </c>
      <c r="M1645">
        <v>98103</v>
      </c>
      <c r="N1645" t="s">
        <v>44</v>
      </c>
      <c r="O1645" t="s">
        <v>5698</v>
      </c>
      <c r="P1645" t="s">
        <v>32</v>
      </c>
      <c r="Q1645" t="s">
        <v>65</v>
      </c>
      <c r="R1645" t="s">
        <v>5699</v>
      </c>
      <c r="S1645">
        <v>35.340000000000003</v>
      </c>
      <c r="T1645">
        <v>2</v>
      </c>
      <c r="U1645">
        <v>0</v>
      </c>
      <c r="V1645">
        <v>13.429200000000002</v>
      </c>
    </row>
    <row r="1646" spans="1:22" x14ac:dyDescent="0.3">
      <c r="A1646">
        <v>3919</v>
      </c>
      <c r="B1646" t="s">
        <v>7058</v>
      </c>
      <c r="C1646">
        <v>2014</v>
      </c>
      <c r="D1646" s="21">
        <v>41839</v>
      </c>
      <c r="E1646" s="21">
        <v>41844</v>
      </c>
      <c r="F1646" t="s">
        <v>50</v>
      </c>
      <c r="G1646" t="s">
        <v>5155</v>
      </c>
      <c r="H1646" t="s">
        <v>5156</v>
      </c>
      <c r="I1646" t="s">
        <v>26</v>
      </c>
      <c r="J1646" t="s">
        <v>27</v>
      </c>
      <c r="K1646" t="s">
        <v>544</v>
      </c>
      <c r="L1646" t="s">
        <v>310</v>
      </c>
      <c r="M1646">
        <v>85023</v>
      </c>
      <c r="N1646" t="s">
        <v>44</v>
      </c>
      <c r="O1646" t="s">
        <v>336</v>
      </c>
      <c r="P1646" t="s">
        <v>32</v>
      </c>
      <c r="Q1646" t="s">
        <v>36</v>
      </c>
      <c r="R1646" t="s">
        <v>337</v>
      </c>
      <c r="S1646">
        <v>311.97600000000006</v>
      </c>
      <c r="T1646">
        <v>3</v>
      </c>
      <c r="U1646">
        <v>0.2</v>
      </c>
      <c r="V1646">
        <v>-42.89670000000001</v>
      </c>
    </row>
    <row r="1647" spans="1:22" x14ac:dyDescent="0.3">
      <c r="A1647">
        <v>3916</v>
      </c>
      <c r="B1647" t="s">
        <v>7058</v>
      </c>
      <c r="C1647">
        <v>2014</v>
      </c>
      <c r="D1647" s="21">
        <v>41839</v>
      </c>
      <c r="E1647" s="21">
        <v>41844</v>
      </c>
      <c r="F1647" t="s">
        <v>50</v>
      </c>
      <c r="G1647" t="s">
        <v>5155</v>
      </c>
      <c r="H1647" t="s">
        <v>5156</v>
      </c>
      <c r="I1647" t="s">
        <v>26</v>
      </c>
      <c r="J1647" t="s">
        <v>27</v>
      </c>
      <c r="K1647" t="s">
        <v>544</v>
      </c>
      <c r="L1647" t="s">
        <v>310</v>
      </c>
      <c r="M1647">
        <v>85023</v>
      </c>
      <c r="N1647" t="s">
        <v>44</v>
      </c>
      <c r="O1647" t="s">
        <v>203</v>
      </c>
      <c r="P1647" t="s">
        <v>32</v>
      </c>
      <c r="Q1647" t="s">
        <v>36</v>
      </c>
      <c r="R1647" t="s">
        <v>204</v>
      </c>
      <c r="S1647">
        <v>161.56800000000001</v>
      </c>
      <c r="T1647">
        <v>2</v>
      </c>
      <c r="U1647">
        <v>0.2</v>
      </c>
      <c r="V1647">
        <v>10.098000000000006</v>
      </c>
    </row>
    <row r="1648" spans="1:22" x14ac:dyDescent="0.3">
      <c r="A1648">
        <v>3915</v>
      </c>
      <c r="B1648" t="s">
        <v>7058</v>
      </c>
      <c r="C1648">
        <v>2014</v>
      </c>
      <c r="D1648" s="21">
        <v>41839</v>
      </c>
      <c r="E1648" s="21">
        <v>41844</v>
      </c>
      <c r="F1648" t="s">
        <v>50</v>
      </c>
      <c r="G1648" t="s">
        <v>5155</v>
      </c>
      <c r="H1648" t="s">
        <v>5156</v>
      </c>
      <c r="I1648" t="s">
        <v>26</v>
      </c>
      <c r="J1648" t="s">
        <v>27</v>
      </c>
      <c r="K1648" t="s">
        <v>544</v>
      </c>
      <c r="L1648" t="s">
        <v>310</v>
      </c>
      <c r="M1648">
        <v>85023</v>
      </c>
      <c r="N1648" t="s">
        <v>44</v>
      </c>
      <c r="O1648" t="s">
        <v>3326</v>
      </c>
      <c r="P1648" t="s">
        <v>32</v>
      </c>
      <c r="Q1648" t="s">
        <v>56</v>
      </c>
      <c r="R1648" t="s">
        <v>3327</v>
      </c>
      <c r="S1648">
        <v>801.59999999999991</v>
      </c>
      <c r="T1648">
        <v>5</v>
      </c>
      <c r="U1648">
        <v>0.5</v>
      </c>
      <c r="V1648">
        <v>-448.89599999999996</v>
      </c>
    </row>
    <row r="1649" spans="1:22" x14ac:dyDescent="0.3">
      <c r="A1649">
        <v>3914</v>
      </c>
      <c r="B1649" t="s">
        <v>7057</v>
      </c>
      <c r="C1649">
        <v>2014</v>
      </c>
      <c r="D1649" s="21">
        <v>41901</v>
      </c>
      <c r="E1649" s="21">
        <v>41908</v>
      </c>
      <c r="F1649" t="s">
        <v>50</v>
      </c>
      <c r="G1649" t="s">
        <v>1318</v>
      </c>
      <c r="H1649" t="s">
        <v>1319</v>
      </c>
      <c r="I1649" t="s">
        <v>41</v>
      </c>
      <c r="J1649" t="s">
        <v>27</v>
      </c>
      <c r="K1649" t="s">
        <v>266</v>
      </c>
      <c r="L1649" t="s">
        <v>267</v>
      </c>
      <c r="M1649">
        <v>10035</v>
      </c>
      <c r="N1649" t="s">
        <v>148</v>
      </c>
      <c r="O1649" t="s">
        <v>3406</v>
      </c>
      <c r="P1649" t="s">
        <v>32</v>
      </c>
      <c r="Q1649" t="s">
        <v>65</v>
      </c>
      <c r="R1649" t="s">
        <v>3407</v>
      </c>
      <c r="S1649">
        <v>9.82</v>
      </c>
      <c r="T1649">
        <v>2</v>
      </c>
      <c r="U1649">
        <v>0</v>
      </c>
      <c r="V1649">
        <v>3.2405999999999997</v>
      </c>
    </row>
    <row r="1650" spans="1:22" x14ac:dyDescent="0.3">
      <c r="A1650">
        <v>3911</v>
      </c>
      <c r="B1650" t="s">
        <v>7049</v>
      </c>
      <c r="C1650">
        <v>2012</v>
      </c>
      <c r="D1650" s="21">
        <v>41004</v>
      </c>
      <c r="E1650" s="21">
        <v>41009</v>
      </c>
      <c r="F1650" t="s">
        <v>50</v>
      </c>
      <c r="G1650" t="s">
        <v>7050</v>
      </c>
      <c r="H1650" t="s">
        <v>7051</v>
      </c>
      <c r="I1650" t="s">
        <v>102</v>
      </c>
      <c r="J1650" t="s">
        <v>27</v>
      </c>
      <c r="K1650" t="s">
        <v>146</v>
      </c>
      <c r="L1650" t="s">
        <v>147</v>
      </c>
      <c r="M1650">
        <v>19143</v>
      </c>
      <c r="N1650" t="s">
        <v>148</v>
      </c>
      <c r="O1650" t="s">
        <v>7052</v>
      </c>
      <c r="P1650" t="s">
        <v>32</v>
      </c>
      <c r="Q1650" t="s">
        <v>33</v>
      </c>
      <c r="R1650" t="s">
        <v>7053</v>
      </c>
      <c r="S1650">
        <v>352.45</v>
      </c>
      <c r="T1650">
        <v>5</v>
      </c>
      <c r="U1650">
        <v>0.5</v>
      </c>
      <c r="V1650">
        <v>-211.47</v>
      </c>
    </row>
    <row r="1651" spans="1:22" x14ac:dyDescent="0.3">
      <c r="A1651">
        <v>3910</v>
      </c>
      <c r="B1651" t="s">
        <v>7049</v>
      </c>
      <c r="C1651">
        <v>2012</v>
      </c>
      <c r="D1651" s="21">
        <v>41004</v>
      </c>
      <c r="E1651" s="21">
        <v>41009</v>
      </c>
      <c r="F1651" t="s">
        <v>50</v>
      </c>
      <c r="G1651" t="s">
        <v>7050</v>
      </c>
      <c r="H1651" t="s">
        <v>7051</v>
      </c>
      <c r="I1651" t="s">
        <v>102</v>
      </c>
      <c r="J1651" t="s">
        <v>27</v>
      </c>
      <c r="K1651" t="s">
        <v>146</v>
      </c>
      <c r="L1651" t="s">
        <v>147</v>
      </c>
      <c r="M1651">
        <v>19143</v>
      </c>
      <c r="N1651" t="s">
        <v>148</v>
      </c>
      <c r="O1651" t="s">
        <v>4745</v>
      </c>
      <c r="P1651" t="s">
        <v>32</v>
      </c>
      <c r="Q1651" t="s">
        <v>65</v>
      </c>
      <c r="R1651" t="s">
        <v>4746</v>
      </c>
      <c r="S1651">
        <v>7.5840000000000005</v>
      </c>
      <c r="T1651">
        <v>1</v>
      </c>
      <c r="U1651">
        <v>0.2</v>
      </c>
      <c r="V1651">
        <v>2.37</v>
      </c>
    </row>
    <row r="1652" spans="1:22" x14ac:dyDescent="0.3">
      <c r="A1652">
        <v>3907</v>
      </c>
      <c r="B1652" t="s">
        <v>7049</v>
      </c>
      <c r="C1652">
        <v>2012</v>
      </c>
      <c r="D1652" s="21">
        <v>41004</v>
      </c>
      <c r="E1652" s="21">
        <v>41009</v>
      </c>
      <c r="F1652" t="s">
        <v>50</v>
      </c>
      <c r="G1652" t="s">
        <v>7050</v>
      </c>
      <c r="H1652" t="s">
        <v>7051</v>
      </c>
      <c r="I1652" t="s">
        <v>102</v>
      </c>
      <c r="J1652" t="s">
        <v>27</v>
      </c>
      <c r="K1652" t="s">
        <v>146</v>
      </c>
      <c r="L1652" t="s">
        <v>147</v>
      </c>
      <c r="M1652">
        <v>19143</v>
      </c>
      <c r="N1652" t="s">
        <v>148</v>
      </c>
      <c r="O1652" t="s">
        <v>5344</v>
      </c>
      <c r="P1652" t="s">
        <v>32</v>
      </c>
      <c r="Q1652" t="s">
        <v>65</v>
      </c>
      <c r="R1652" t="s">
        <v>5345</v>
      </c>
      <c r="S1652">
        <v>547.13599999999997</v>
      </c>
      <c r="T1652">
        <v>4</v>
      </c>
      <c r="U1652">
        <v>0.2</v>
      </c>
      <c r="V1652">
        <v>-68.392000000000053</v>
      </c>
    </row>
    <row r="1653" spans="1:22" x14ac:dyDescent="0.3">
      <c r="A1653">
        <v>3892</v>
      </c>
      <c r="B1653" t="s">
        <v>7032</v>
      </c>
      <c r="C1653">
        <v>2013</v>
      </c>
      <c r="D1653" s="21">
        <v>41603</v>
      </c>
      <c r="E1653" s="21">
        <v>41609</v>
      </c>
      <c r="F1653" t="s">
        <v>50</v>
      </c>
      <c r="G1653" t="s">
        <v>1157</v>
      </c>
      <c r="H1653" t="s">
        <v>1158</v>
      </c>
      <c r="I1653" t="s">
        <v>41</v>
      </c>
      <c r="J1653" t="s">
        <v>27</v>
      </c>
      <c r="K1653" t="s">
        <v>42</v>
      </c>
      <c r="L1653" t="s">
        <v>43</v>
      </c>
      <c r="M1653">
        <v>90036</v>
      </c>
      <c r="N1653" t="s">
        <v>44</v>
      </c>
      <c r="O1653" t="s">
        <v>2555</v>
      </c>
      <c r="P1653" t="s">
        <v>32</v>
      </c>
      <c r="Q1653" t="s">
        <v>36</v>
      </c>
      <c r="R1653" t="s">
        <v>2556</v>
      </c>
      <c r="S1653">
        <v>1684.7520000000002</v>
      </c>
      <c r="T1653">
        <v>6</v>
      </c>
      <c r="U1653">
        <v>0.2</v>
      </c>
      <c r="V1653">
        <v>210.59399999999977</v>
      </c>
    </row>
    <row r="1654" spans="1:22" x14ac:dyDescent="0.3">
      <c r="A1654">
        <v>3884</v>
      </c>
      <c r="B1654" t="s">
        <v>7023</v>
      </c>
      <c r="C1654">
        <v>2012</v>
      </c>
      <c r="D1654" s="21">
        <v>41075</v>
      </c>
      <c r="E1654" s="21">
        <v>41080</v>
      </c>
      <c r="F1654" t="s">
        <v>50</v>
      </c>
      <c r="G1654" t="s">
        <v>7024</v>
      </c>
      <c r="H1654" t="s">
        <v>7025</v>
      </c>
      <c r="I1654" t="s">
        <v>26</v>
      </c>
      <c r="J1654" t="s">
        <v>27</v>
      </c>
      <c r="K1654" t="s">
        <v>309</v>
      </c>
      <c r="L1654" t="s">
        <v>310</v>
      </c>
      <c r="M1654">
        <v>85234</v>
      </c>
      <c r="N1654" t="s">
        <v>44</v>
      </c>
      <c r="O1654" t="s">
        <v>7026</v>
      </c>
      <c r="P1654" t="s">
        <v>32</v>
      </c>
      <c r="Q1654" t="s">
        <v>65</v>
      </c>
      <c r="R1654" t="s">
        <v>7027</v>
      </c>
      <c r="S1654">
        <v>40.256</v>
      </c>
      <c r="T1654">
        <v>4</v>
      </c>
      <c r="U1654">
        <v>0.2</v>
      </c>
      <c r="V1654">
        <v>11.070400000000003</v>
      </c>
    </row>
    <row r="1655" spans="1:22" x14ac:dyDescent="0.3">
      <c r="A1655">
        <v>3883</v>
      </c>
      <c r="B1655" t="s">
        <v>7023</v>
      </c>
      <c r="C1655">
        <v>2012</v>
      </c>
      <c r="D1655" s="21">
        <v>41075</v>
      </c>
      <c r="E1655" s="21">
        <v>41080</v>
      </c>
      <c r="F1655" t="s">
        <v>50</v>
      </c>
      <c r="G1655" t="s">
        <v>7024</v>
      </c>
      <c r="H1655" t="s">
        <v>7025</v>
      </c>
      <c r="I1655" t="s">
        <v>26</v>
      </c>
      <c r="J1655" t="s">
        <v>27</v>
      </c>
      <c r="K1655" t="s">
        <v>309</v>
      </c>
      <c r="L1655" t="s">
        <v>310</v>
      </c>
      <c r="M1655">
        <v>85234</v>
      </c>
      <c r="N1655" t="s">
        <v>44</v>
      </c>
      <c r="O1655" t="s">
        <v>7015</v>
      </c>
      <c r="P1655" t="s">
        <v>32</v>
      </c>
      <c r="Q1655" t="s">
        <v>65</v>
      </c>
      <c r="R1655" t="s">
        <v>7016</v>
      </c>
      <c r="S1655">
        <v>364.70400000000006</v>
      </c>
      <c r="T1655">
        <v>6</v>
      </c>
      <c r="U1655">
        <v>0.2</v>
      </c>
      <c r="V1655">
        <v>-36.470400000000041</v>
      </c>
    </row>
    <row r="1656" spans="1:22" x14ac:dyDescent="0.3">
      <c r="A1656">
        <v>3873</v>
      </c>
      <c r="B1656" t="s">
        <v>7019</v>
      </c>
      <c r="C1656">
        <v>2012</v>
      </c>
      <c r="D1656" s="21">
        <v>41205</v>
      </c>
      <c r="E1656" s="21">
        <v>41209</v>
      </c>
      <c r="F1656" t="s">
        <v>23</v>
      </c>
      <c r="G1656" t="s">
        <v>2334</v>
      </c>
      <c r="H1656" t="s">
        <v>2335</v>
      </c>
      <c r="I1656" t="s">
        <v>26</v>
      </c>
      <c r="J1656" t="s">
        <v>27</v>
      </c>
      <c r="K1656" t="s">
        <v>947</v>
      </c>
      <c r="L1656" t="s">
        <v>43</v>
      </c>
      <c r="M1656">
        <v>92105</v>
      </c>
      <c r="N1656" t="s">
        <v>44</v>
      </c>
      <c r="O1656" t="s">
        <v>4519</v>
      </c>
      <c r="P1656" t="s">
        <v>32</v>
      </c>
      <c r="Q1656" t="s">
        <v>36</v>
      </c>
      <c r="R1656" t="s">
        <v>4520</v>
      </c>
      <c r="S1656">
        <v>842.35200000000009</v>
      </c>
      <c r="T1656">
        <v>3</v>
      </c>
      <c r="U1656">
        <v>0.2</v>
      </c>
      <c r="V1656">
        <v>42.117600000000039</v>
      </c>
    </row>
    <row r="1657" spans="1:22" x14ac:dyDescent="0.3">
      <c r="A1657">
        <v>3870</v>
      </c>
      <c r="B1657" t="s">
        <v>7019</v>
      </c>
      <c r="C1657">
        <v>2012</v>
      </c>
      <c r="D1657" s="21">
        <v>41205</v>
      </c>
      <c r="E1657" s="21">
        <v>41209</v>
      </c>
      <c r="F1657" t="s">
        <v>23</v>
      </c>
      <c r="G1657" t="s">
        <v>2334</v>
      </c>
      <c r="H1657" t="s">
        <v>2335</v>
      </c>
      <c r="I1657" t="s">
        <v>26</v>
      </c>
      <c r="J1657" t="s">
        <v>27</v>
      </c>
      <c r="K1657" t="s">
        <v>947</v>
      </c>
      <c r="L1657" t="s">
        <v>43</v>
      </c>
      <c r="M1657">
        <v>92105</v>
      </c>
      <c r="N1657" t="s">
        <v>44</v>
      </c>
      <c r="O1657" t="s">
        <v>3411</v>
      </c>
      <c r="P1657" t="s">
        <v>32</v>
      </c>
      <c r="Q1657" t="s">
        <v>36</v>
      </c>
      <c r="R1657" t="s">
        <v>3412</v>
      </c>
      <c r="S1657">
        <v>191.96800000000002</v>
      </c>
      <c r="T1657">
        <v>7</v>
      </c>
      <c r="U1657">
        <v>0.2</v>
      </c>
      <c r="V1657">
        <v>16.797200000000004</v>
      </c>
    </row>
    <row r="1658" spans="1:22" x14ac:dyDescent="0.3">
      <c r="A1658">
        <v>3869</v>
      </c>
      <c r="B1658" t="s">
        <v>7019</v>
      </c>
      <c r="C1658">
        <v>2012</v>
      </c>
      <c r="D1658" s="21">
        <v>41205</v>
      </c>
      <c r="E1658" s="21">
        <v>41209</v>
      </c>
      <c r="F1658" t="s">
        <v>23</v>
      </c>
      <c r="G1658" t="s">
        <v>2334</v>
      </c>
      <c r="H1658" t="s">
        <v>2335</v>
      </c>
      <c r="I1658" t="s">
        <v>26</v>
      </c>
      <c r="J1658" t="s">
        <v>27</v>
      </c>
      <c r="K1658" t="s">
        <v>947</v>
      </c>
      <c r="L1658" t="s">
        <v>43</v>
      </c>
      <c r="M1658">
        <v>92105</v>
      </c>
      <c r="N1658" t="s">
        <v>44</v>
      </c>
      <c r="O1658" t="s">
        <v>6357</v>
      </c>
      <c r="P1658" t="s">
        <v>32</v>
      </c>
      <c r="Q1658" t="s">
        <v>36</v>
      </c>
      <c r="R1658" t="s">
        <v>6358</v>
      </c>
      <c r="S1658">
        <v>240.78400000000002</v>
      </c>
      <c r="T1658">
        <v>1</v>
      </c>
      <c r="U1658">
        <v>0.2</v>
      </c>
      <c r="V1658">
        <v>27.088199999999965</v>
      </c>
    </row>
    <row r="1659" spans="1:22" x14ac:dyDescent="0.3">
      <c r="A1659">
        <v>1658</v>
      </c>
      <c r="B1659" t="s">
        <v>4317</v>
      </c>
      <c r="C1659">
        <v>2011</v>
      </c>
      <c r="D1659" s="21">
        <v>40675</v>
      </c>
      <c r="E1659" s="21">
        <v>40678</v>
      </c>
      <c r="F1659" t="s">
        <v>188</v>
      </c>
      <c r="G1659" t="s">
        <v>2753</v>
      </c>
      <c r="H1659" t="s">
        <v>2754</v>
      </c>
      <c r="I1659" t="s">
        <v>26</v>
      </c>
      <c r="J1659" t="s">
        <v>27</v>
      </c>
      <c r="K1659" t="s">
        <v>2548</v>
      </c>
      <c r="L1659" t="s">
        <v>114</v>
      </c>
      <c r="M1659">
        <v>53209</v>
      </c>
      <c r="N1659" t="s">
        <v>105</v>
      </c>
      <c r="O1659" t="s">
        <v>2045</v>
      </c>
      <c r="P1659" t="s">
        <v>32</v>
      </c>
      <c r="Q1659" t="s">
        <v>65</v>
      </c>
      <c r="R1659" t="s">
        <v>2046</v>
      </c>
      <c r="S1659">
        <v>34.79</v>
      </c>
      <c r="T1659">
        <v>7</v>
      </c>
      <c r="U1659">
        <v>0</v>
      </c>
      <c r="V1659">
        <v>10.784899999999999</v>
      </c>
    </row>
    <row r="1660" spans="1:22" x14ac:dyDescent="0.3">
      <c r="A1660">
        <v>3865</v>
      </c>
      <c r="B1660" t="s">
        <v>7013</v>
      </c>
      <c r="C1660">
        <v>2012</v>
      </c>
      <c r="D1660" s="21">
        <v>41241</v>
      </c>
      <c r="E1660" s="21">
        <v>41246</v>
      </c>
      <c r="F1660" t="s">
        <v>50</v>
      </c>
      <c r="G1660" t="s">
        <v>564</v>
      </c>
      <c r="H1660" t="s">
        <v>565</v>
      </c>
      <c r="I1660" t="s">
        <v>26</v>
      </c>
      <c r="J1660" t="s">
        <v>27</v>
      </c>
      <c r="K1660" t="s">
        <v>7014</v>
      </c>
      <c r="L1660" t="s">
        <v>211</v>
      </c>
      <c r="M1660">
        <v>61821</v>
      </c>
      <c r="N1660" t="s">
        <v>105</v>
      </c>
      <c r="O1660" t="s">
        <v>7015</v>
      </c>
      <c r="P1660" t="s">
        <v>32</v>
      </c>
      <c r="Q1660" t="s">
        <v>65</v>
      </c>
      <c r="R1660" t="s">
        <v>7016</v>
      </c>
      <c r="S1660">
        <v>151.96</v>
      </c>
      <c r="T1660">
        <v>5</v>
      </c>
      <c r="U1660">
        <v>0.6</v>
      </c>
      <c r="V1660">
        <v>-182.35200000000003</v>
      </c>
    </row>
    <row r="1661" spans="1:22" x14ac:dyDescent="0.3">
      <c r="A1661">
        <v>3860</v>
      </c>
      <c r="B1661" t="s">
        <v>7004</v>
      </c>
      <c r="C1661">
        <v>2014</v>
      </c>
      <c r="D1661" s="21">
        <v>41688</v>
      </c>
      <c r="E1661" s="21">
        <v>41693</v>
      </c>
      <c r="F1661" t="s">
        <v>50</v>
      </c>
      <c r="G1661" t="s">
        <v>3787</v>
      </c>
      <c r="H1661" t="s">
        <v>3788</v>
      </c>
      <c r="I1661" t="s">
        <v>102</v>
      </c>
      <c r="J1661" t="s">
        <v>27</v>
      </c>
      <c r="K1661" t="s">
        <v>303</v>
      </c>
      <c r="L1661" t="s">
        <v>211</v>
      </c>
      <c r="M1661">
        <v>60653</v>
      </c>
      <c r="N1661" t="s">
        <v>105</v>
      </c>
      <c r="O1661" t="s">
        <v>3326</v>
      </c>
      <c r="P1661" t="s">
        <v>32</v>
      </c>
      <c r="Q1661" t="s">
        <v>56</v>
      </c>
      <c r="R1661" t="s">
        <v>3327</v>
      </c>
      <c r="S1661">
        <v>480.96</v>
      </c>
      <c r="T1661">
        <v>3</v>
      </c>
      <c r="U1661">
        <v>0.5</v>
      </c>
      <c r="V1661">
        <v>-269.33760000000001</v>
      </c>
    </row>
    <row r="1662" spans="1:22" x14ac:dyDescent="0.3">
      <c r="A1662">
        <v>3854</v>
      </c>
      <c r="B1662" t="s">
        <v>6996</v>
      </c>
      <c r="C1662">
        <v>2014</v>
      </c>
      <c r="D1662" s="21">
        <v>41797</v>
      </c>
      <c r="E1662" s="21">
        <v>41801</v>
      </c>
      <c r="F1662" t="s">
        <v>50</v>
      </c>
      <c r="G1662" t="s">
        <v>6370</v>
      </c>
      <c r="H1662" t="s">
        <v>6371</v>
      </c>
      <c r="I1662" t="s">
        <v>102</v>
      </c>
      <c r="J1662" t="s">
        <v>27</v>
      </c>
      <c r="K1662" t="s">
        <v>127</v>
      </c>
      <c r="L1662" t="s">
        <v>43</v>
      </c>
      <c r="M1662">
        <v>94122</v>
      </c>
      <c r="N1662" t="s">
        <v>44</v>
      </c>
      <c r="O1662" t="s">
        <v>6997</v>
      </c>
      <c r="P1662" t="s">
        <v>32</v>
      </c>
      <c r="Q1662" t="s">
        <v>65</v>
      </c>
      <c r="R1662" t="s">
        <v>6998</v>
      </c>
      <c r="S1662">
        <v>4.95</v>
      </c>
      <c r="T1662">
        <v>1</v>
      </c>
      <c r="U1662">
        <v>0</v>
      </c>
      <c r="V1662">
        <v>2.1780000000000004</v>
      </c>
    </row>
    <row r="1663" spans="1:22" x14ac:dyDescent="0.3">
      <c r="A1663">
        <v>3852</v>
      </c>
      <c r="B1663" t="s">
        <v>6992</v>
      </c>
      <c r="C1663">
        <v>2012</v>
      </c>
      <c r="D1663" s="21">
        <v>41173</v>
      </c>
      <c r="E1663" s="21">
        <v>41173</v>
      </c>
      <c r="F1663" t="s">
        <v>1290</v>
      </c>
      <c r="G1663" t="s">
        <v>6993</v>
      </c>
      <c r="H1663" t="s">
        <v>6994</v>
      </c>
      <c r="I1663" t="s">
        <v>102</v>
      </c>
      <c r="J1663" t="s">
        <v>27</v>
      </c>
      <c r="K1663" t="s">
        <v>1320</v>
      </c>
      <c r="L1663" t="s">
        <v>1245</v>
      </c>
      <c r="M1663">
        <v>2169</v>
      </c>
      <c r="N1663" t="s">
        <v>148</v>
      </c>
      <c r="O1663" t="s">
        <v>460</v>
      </c>
      <c r="P1663" t="s">
        <v>32</v>
      </c>
      <c r="Q1663" t="s">
        <v>65</v>
      </c>
      <c r="R1663" t="s">
        <v>461</v>
      </c>
      <c r="S1663">
        <v>85.3</v>
      </c>
      <c r="T1663">
        <v>2</v>
      </c>
      <c r="U1663">
        <v>0</v>
      </c>
      <c r="V1663">
        <v>14.500999999999991</v>
      </c>
    </row>
    <row r="1664" spans="1:22" x14ac:dyDescent="0.3">
      <c r="A1664">
        <v>3846</v>
      </c>
      <c r="B1664" t="s">
        <v>6984</v>
      </c>
      <c r="C1664">
        <v>2011</v>
      </c>
      <c r="D1664" s="21">
        <v>40844</v>
      </c>
      <c r="E1664" s="21">
        <v>40847</v>
      </c>
      <c r="F1664" t="s">
        <v>188</v>
      </c>
      <c r="G1664" t="s">
        <v>4002</v>
      </c>
      <c r="H1664" t="s">
        <v>4003</v>
      </c>
      <c r="I1664" t="s">
        <v>41</v>
      </c>
      <c r="J1664" t="s">
        <v>27</v>
      </c>
      <c r="K1664" t="s">
        <v>42</v>
      </c>
      <c r="L1664" t="s">
        <v>43</v>
      </c>
      <c r="M1664">
        <v>90049</v>
      </c>
      <c r="N1664" t="s">
        <v>44</v>
      </c>
      <c r="O1664" t="s">
        <v>1669</v>
      </c>
      <c r="P1664" t="s">
        <v>32</v>
      </c>
      <c r="Q1664" t="s">
        <v>33</v>
      </c>
      <c r="R1664" t="s">
        <v>1670</v>
      </c>
      <c r="S1664">
        <v>616.99800000000005</v>
      </c>
      <c r="T1664">
        <v>6</v>
      </c>
      <c r="U1664">
        <v>0.15</v>
      </c>
      <c r="V1664">
        <v>-36.293999999999997</v>
      </c>
    </row>
    <row r="1665" spans="1:22" x14ac:dyDescent="0.3">
      <c r="A1665">
        <v>3842</v>
      </c>
      <c r="B1665" t="s">
        <v>6981</v>
      </c>
      <c r="C1665">
        <v>2011</v>
      </c>
      <c r="D1665" s="21">
        <v>40702</v>
      </c>
      <c r="E1665" s="21">
        <v>40706</v>
      </c>
      <c r="F1665" t="s">
        <v>50</v>
      </c>
      <c r="G1665" t="s">
        <v>6982</v>
      </c>
      <c r="H1665" t="s">
        <v>6983</v>
      </c>
      <c r="I1665" t="s">
        <v>41</v>
      </c>
      <c r="J1665" t="s">
        <v>27</v>
      </c>
      <c r="K1665" t="s">
        <v>515</v>
      </c>
      <c r="L1665" t="s">
        <v>335</v>
      </c>
      <c r="M1665">
        <v>37620</v>
      </c>
      <c r="N1665" t="s">
        <v>30</v>
      </c>
      <c r="O1665" t="s">
        <v>1839</v>
      </c>
      <c r="P1665" t="s">
        <v>32</v>
      </c>
      <c r="Q1665" t="s">
        <v>36</v>
      </c>
      <c r="R1665" t="s">
        <v>1840</v>
      </c>
      <c r="S1665">
        <v>170.35200000000003</v>
      </c>
      <c r="T1665">
        <v>3</v>
      </c>
      <c r="U1665">
        <v>0.2</v>
      </c>
      <c r="V1665">
        <v>10.647000000000006</v>
      </c>
    </row>
    <row r="1666" spans="1:22" x14ac:dyDescent="0.3">
      <c r="A1666">
        <v>3840</v>
      </c>
      <c r="B1666" t="s">
        <v>6978</v>
      </c>
      <c r="C1666">
        <v>2011</v>
      </c>
      <c r="D1666" s="21">
        <v>40750</v>
      </c>
      <c r="E1666" s="21">
        <v>40757</v>
      </c>
      <c r="F1666" t="s">
        <v>50</v>
      </c>
      <c r="G1666" t="s">
        <v>290</v>
      </c>
      <c r="H1666" t="s">
        <v>291</v>
      </c>
      <c r="I1666" t="s">
        <v>26</v>
      </c>
      <c r="J1666" t="s">
        <v>27</v>
      </c>
      <c r="K1666" t="s">
        <v>4045</v>
      </c>
      <c r="L1666" t="s">
        <v>1392</v>
      </c>
      <c r="M1666">
        <v>89031</v>
      </c>
      <c r="N1666" t="s">
        <v>44</v>
      </c>
      <c r="O1666" t="s">
        <v>3696</v>
      </c>
      <c r="P1666" t="s">
        <v>32</v>
      </c>
      <c r="Q1666" t="s">
        <v>65</v>
      </c>
      <c r="R1666" t="s">
        <v>3697</v>
      </c>
      <c r="S1666">
        <v>134.01</v>
      </c>
      <c r="T1666">
        <v>9</v>
      </c>
      <c r="U1666">
        <v>0</v>
      </c>
      <c r="V1666">
        <v>36.182700000000004</v>
      </c>
    </row>
    <row r="1667" spans="1:22" x14ac:dyDescent="0.3">
      <c r="A1667">
        <v>3839</v>
      </c>
      <c r="B1667" t="s">
        <v>6978</v>
      </c>
      <c r="C1667">
        <v>2011</v>
      </c>
      <c r="D1667" s="21">
        <v>40750</v>
      </c>
      <c r="E1667" s="21">
        <v>40757</v>
      </c>
      <c r="F1667" t="s">
        <v>50</v>
      </c>
      <c r="G1667" t="s">
        <v>290</v>
      </c>
      <c r="H1667" t="s">
        <v>291</v>
      </c>
      <c r="I1667" t="s">
        <v>26</v>
      </c>
      <c r="J1667" t="s">
        <v>27</v>
      </c>
      <c r="K1667" t="s">
        <v>4045</v>
      </c>
      <c r="L1667" t="s">
        <v>1392</v>
      </c>
      <c r="M1667">
        <v>89031</v>
      </c>
      <c r="N1667" t="s">
        <v>44</v>
      </c>
      <c r="O1667" t="s">
        <v>1195</v>
      </c>
      <c r="P1667" t="s">
        <v>32</v>
      </c>
      <c r="Q1667" t="s">
        <v>36</v>
      </c>
      <c r="R1667" t="s">
        <v>1196</v>
      </c>
      <c r="S1667">
        <v>674.35200000000009</v>
      </c>
      <c r="T1667">
        <v>3</v>
      </c>
      <c r="U1667">
        <v>0.2</v>
      </c>
      <c r="V1667">
        <v>-109.58220000000011</v>
      </c>
    </row>
    <row r="1668" spans="1:22" x14ac:dyDescent="0.3">
      <c r="A1668">
        <v>3835</v>
      </c>
      <c r="B1668" t="s">
        <v>6974</v>
      </c>
      <c r="C1668">
        <v>2011</v>
      </c>
      <c r="D1668" s="21">
        <v>40871</v>
      </c>
      <c r="E1668" s="21">
        <v>40871</v>
      </c>
      <c r="F1668" t="s">
        <v>1290</v>
      </c>
      <c r="G1668" t="s">
        <v>4193</v>
      </c>
      <c r="H1668" t="s">
        <v>4194</v>
      </c>
      <c r="I1668" t="s">
        <v>41</v>
      </c>
      <c r="J1668" t="s">
        <v>27</v>
      </c>
      <c r="K1668" t="s">
        <v>497</v>
      </c>
      <c r="L1668" t="s">
        <v>498</v>
      </c>
      <c r="M1668">
        <v>43229</v>
      </c>
      <c r="N1668" t="s">
        <v>148</v>
      </c>
      <c r="O1668" t="s">
        <v>3945</v>
      </c>
      <c r="P1668" t="s">
        <v>32</v>
      </c>
      <c r="Q1668" t="s">
        <v>36</v>
      </c>
      <c r="R1668" t="s">
        <v>3946</v>
      </c>
      <c r="S1668">
        <v>611.05799999999999</v>
      </c>
      <c r="T1668">
        <v>3</v>
      </c>
      <c r="U1668">
        <v>0.3</v>
      </c>
      <c r="V1668">
        <v>-34.917600000000022</v>
      </c>
    </row>
    <row r="1669" spans="1:22" x14ac:dyDescent="0.3">
      <c r="A1669">
        <v>3832</v>
      </c>
      <c r="B1669" t="s">
        <v>6970</v>
      </c>
      <c r="C1669">
        <v>2012</v>
      </c>
      <c r="D1669" s="21">
        <v>41227</v>
      </c>
      <c r="E1669" s="21">
        <v>41232</v>
      </c>
      <c r="F1669" t="s">
        <v>50</v>
      </c>
      <c r="G1669" t="s">
        <v>6971</v>
      </c>
      <c r="H1669" t="s">
        <v>6972</v>
      </c>
      <c r="I1669" t="s">
        <v>26</v>
      </c>
      <c r="J1669" t="s">
        <v>27</v>
      </c>
      <c r="K1669" t="s">
        <v>244</v>
      </c>
      <c r="L1669" t="s">
        <v>245</v>
      </c>
      <c r="M1669">
        <v>19901</v>
      </c>
      <c r="N1669" t="s">
        <v>148</v>
      </c>
      <c r="O1669" t="s">
        <v>905</v>
      </c>
      <c r="P1669" t="s">
        <v>32</v>
      </c>
      <c r="Q1669" t="s">
        <v>65</v>
      </c>
      <c r="R1669" t="s">
        <v>6973</v>
      </c>
      <c r="S1669">
        <v>76.14</v>
      </c>
      <c r="T1669">
        <v>3</v>
      </c>
      <c r="U1669">
        <v>0</v>
      </c>
      <c r="V1669">
        <v>26.648999999999997</v>
      </c>
    </row>
    <row r="1670" spans="1:22" x14ac:dyDescent="0.3">
      <c r="A1670">
        <v>3830</v>
      </c>
      <c r="B1670" t="s">
        <v>6969</v>
      </c>
      <c r="C1670">
        <v>2014</v>
      </c>
      <c r="D1670" s="21">
        <v>41767</v>
      </c>
      <c r="E1670" s="21">
        <v>41771</v>
      </c>
      <c r="F1670" t="s">
        <v>50</v>
      </c>
      <c r="G1670" t="s">
        <v>3847</v>
      </c>
      <c r="H1670" t="s">
        <v>3848</v>
      </c>
      <c r="I1670" t="s">
        <v>41</v>
      </c>
      <c r="J1670" t="s">
        <v>27</v>
      </c>
      <c r="K1670" t="s">
        <v>880</v>
      </c>
      <c r="L1670" t="s">
        <v>238</v>
      </c>
      <c r="M1670">
        <v>48234</v>
      </c>
      <c r="N1670" t="s">
        <v>105</v>
      </c>
      <c r="O1670" t="s">
        <v>1807</v>
      </c>
      <c r="P1670" t="s">
        <v>32</v>
      </c>
      <c r="Q1670" t="s">
        <v>36</v>
      </c>
      <c r="R1670" t="s">
        <v>1808</v>
      </c>
      <c r="S1670">
        <v>476.8</v>
      </c>
      <c r="T1670">
        <v>2</v>
      </c>
      <c r="U1670">
        <v>0</v>
      </c>
      <c r="V1670">
        <v>119.19999999999999</v>
      </c>
    </row>
    <row r="1671" spans="1:22" x14ac:dyDescent="0.3">
      <c r="A1671">
        <v>1670</v>
      </c>
      <c r="B1671" t="s">
        <v>4338</v>
      </c>
      <c r="C1671">
        <v>2012</v>
      </c>
      <c r="D1671" s="21">
        <v>40918</v>
      </c>
      <c r="E1671" s="21">
        <v>40923</v>
      </c>
      <c r="F1671" t="s">
        <v>50</v>
      </c>
      <c r="G1671" t="s">
        <v>3881</v>
      </c>
      <c r="H1671" t="s">
        <v>3882</v>
      </c>
      <c r="I1671" t="s">
        <v>26</v>
      </c>
      <c r="J1671" t="s">
        <v>27</v>
      </c>
      <c r="K1671" t="s">
        <v>266</v>
      </c>
      <c r="L1671" t="s">
        <v>267</v>
      </c>
      <c r="M1671">
        <v>10011</v>
      </c>
      <c r="N1671" t="s">
        <v>148</v>
      </c>
      <c r="O1671" t="s">
        <v>1601</v>
      </c>
      <c r="P1671" t="s">
        <v>32</v>
      </c>
      <c r="Q1671" t="s">
        <v>56</v>
      </c>
      <c r="R1671" t="s">
        <v>1602</v>
      </c>
      <c r="S1671">
        <v>1018.1039999999999</v>
      </c>
      <c r="T1671">
        <v>4</v>
      </c>
      <c r="U1671">
        <v>0.4</v>
      </c>
      <c r="V1671">
        <v>-373.3048</v>
      </c>
    </row>
    <row r="1672" spans="1:22" x14ac:dyDescent="0.3">
      <c r="A1672">
        <v>3829</v>
      </c>
      <c r="B1672" t="s">
        <v>6969</v>
      </c>
      <c r="C1672">
        <v>2014</v>
      </c>
      <c r="D1672" s="21">
        <v>41767</v>
      </c>
      <c r="E1672" s="21">
        <v>41771</v>
      </c>
      <c r="F1672" t="s">
        <v>50</v>
      </c>
      <c r="G1672" t="s">
        <v>3847</v>
      </c>
      <c r="H1672" t="s">
        <v>3848</v>
      </c>
      <c r="I1672" t="s">
        <v>41</v>
      </c>
      <c r="J1672" t="s">
        <v>27</v>
      </c>
      <c r="K1672" t="s">
        <v>880</v>
      </c>
      <c r="L1672" t="s">
        <v>238</v>
      </c>
      <c r="M1672">
        <v>48234</v>
      </c>
      <c r="N1672" t="s">
        <v>105</v>
      </c>
      <c r="O1672" t="s">
        <v>5750</v>
      </c>
      <c r="P1672" t="s">
        <v>32</v>
      </c>
      <c r="Q1672" t="s">
        <v>36</v>
      </c>
      <c r="R1672" t="s">
        <v>5751</v>
      </c>
      <c r="S1672">
        <v>26.64</v>
      </c>
      <c r="T1672">
        <v>1</v>
      </c>
      <c r="U1672">
        <v>0</v>
      </c>
      <c r="V1672">
        <v>7.4591999999999992</v>
      </c>
    </row>
    <row r="1673" spans="1:22" x14ac:dyDescent="0.3">
      <c r="A1673">
        <v>3828</v>
      </c>
      <c r="B1673" t="s">
        <v>6969</v>
      </c>
      <c r="C1673">
        <v>2014</v>
      </c>
      <c r="D1673" s="21">
        <v>41767</v>
      </c>
      <c r="E1673" s="21">
        <v>41771</v>
      </c>
      <c r="F1673" t="s">
        <v>50</v>
      </c>
      <c r="G1673" t="s">
        <v>3847</v>
      </c>
      <c r="H1673" t="s">
        <v>3848</v>
      </c>
      <c r="I1673" t="s">
        <v>41</v>
      </c>
      <c r="J1673" t="s">
        <v>27</v>
      </c>
      <c r="K1673" t="s">
        <v>880</v>
      </c>
      <c r="L1673" t="s">
        <v>238</v>
      </c>
      <c r="M1673">
        <v>48234</v>
      </c>
      <c r="N1673" t="s">
        <v>105</v>
      </c>
      <c r="O1673" t="s">
        <v>1136</v>
      </c>
      <c r="P1673" t="s">
        <v>32</v>
      </c>
      <c r="Q1673" t="s">
        <v>36</v>
      </c>
      <c r="R1673" t="s">
        <v>1137</v>
      </c>
      <c r="S1673">
        <v>1458.65</v>
      </c>
      <c r="T1673">
        <v>5</v>
      </c>
      <c r="U1673">
        <v>0</v>
      </c>
      <c r="V1673">
        <v>423.00849999999997</v>
      </c>
    </row>
    <row r="1674" spans="1:22" x14ac:dyDescent="0.3">
      <c r="A1674">
        <v>3821</v>
      </c>
      <c r="B1674" t="s">
        <v>6964</v>
      </c>
      <c r="C1674">
        <v>2014</v>
      </c>
      <c r="D1674" s="21">
        <v>41922</v>
      </c>
      <c r="E1674" s="21">
        <v>41927</v>
      </c>
      <c r="F1674" t="s">
        <v>50</v>
      </c>
      <c r="G1674" t="s">
        <v>6077</v>
      </c>
      <c r="H1674" t="s">
        <v>6078</v>
      </c>
      <c r="I1674" t="s">
        <v>26</v>
      </c>
      <c r="J1674" t="s">
        <v>27</v>
      </c>
      <c r="K1674" t="s">
        <v>266</v>
      </c>
      <c r="L1674" t="s">
        <v>267</v>
      </c>
      <c r="M1674">
        <v>10024</v>
      </c>
      <c r="N1674" t="s">
        <v>148</v>
      </c>
      <c r="O1674" t="s">
        <v>4883</v>
      </c>
      <c r="P1674" t="s">
        <v>32</v>
      </c>
      <c r="Q1674" t="s">
        <v>33</v>
      </c>
      <c r="R1674" t="s">
        <v>4884</v>
      </c>
      <c r="S1674">
        <v>314.35199999999998</v>
      </c>
      <c r="T1674">
        <v>3</v>
      </c>
      <c r="U1674">
        <v>0.2</v>
      </c>
      <c r="V1674">
        <v>-15.71759999999999</v>
      </c>
    </row>
    <row r="1675" spans="1:22" x14ac:dyDescent="0.3">
      <c r="A1675">
        <v>3819</v>
      </c>
      <c r="B1675" t="s">
        <v>6963</v>
      </c>
      <c r="C1675">
        <v>2012</v>
      </c>
      <c r="D1675" s="21">
        <v>41167</v>
      </c>
      <c r="E1675" s="21">
        <v>41171</v>
      </c>
      <c r="F1675" t="s">
        <v>50</v>
      </c>
      <c r="G1675" t="s">
        <v>4276</v>
      </c>
      <c r="H1675" t="s">
        <v>4277</v>
      </c>
      <c r="I1675" t="s">
        <v>26</v>
      </c>
      <c r="J1675" t="s">
        <v>27</v>
      </c>
      <c r="K1675" t="s">
        <v>3909</v>
      </c>
      <c r="L1675" t="s">
        <v>358</v>
      </c>
      <c r="M1675">
        <v>36608</v>
      </c>
      <c r="N1675" t="s">
        <v>30</v>
      </c>
      <c r="O1675" t="s">
        <v>2060</v>
      </c>
      <c r="P1675" t="s">
        <v>32</v>
      </c>
      <c r="Q1675" t="s">
        <v>36</v>
      </c>
      <c r="R1675" t="s">
        <v>2061</v>
      </c>
      <c r="S1675">
        <v>1056.8599999999999</v>
      </c>
      <c r="T1675">
        <v>7</v>
      </c>
      <c r="U1675">
        <v>0</v>
      </c>
      <c r="V1675">
        <v>306.48939999999988</v>
      </c>
    </row>
    <row r="1676" spans="1:22" x14ac:dyDescent="0.3">
      <c r="A1676">
        <v>1675</v>
      </c>
      <c r="B1676" t="s">
        <v>4351</v>
      </c>
      <c r="C1676">
        <v>2012</v>
      </c>
      <c r="D1676" s="21">
        <v>41169</v>
      </c>
      <c r="E1676" s="21">
        <v>41173</v>
      </c>
      <c r="F1676" t="s">
        <v>50</v>
      </c>
      <c r="G1676" t="s">
        <v>2057</v>
      </c>
      <c r="H1676" t="s">
        <v>2058</v>
      </c>
      <c r="I1676" t="s">
        <v>41</v>
      </c>
      <c r="J1676" t="s">
        <v>27</v>
      </c>
      <c r="K1676" t="s">
        <v>184</v>
      </c>
      <c r="L1676" t="s">
        <v>104</v>
      </c>
      <c r="M1676">
        <v>77041</v>
      </c>
      <c r="N1676" t="s">
        <v>105</v>
      </c>
      <c r="O1676" t="s">
        <v>3507</v>
      </c>
      <c r="P1676" t="s">
        <v>32</v>
      </c>
      <c r="Q1676" t="s">
        <v>65</v>
      </c>
      <c r="R1676" t="s">
        <v>3508</v>
      </c>
      <c r="S1676">
        <v>21.936000000000003</v>
      </c>
      <c r="T1676">
        <v>2</v>
      </c>
      <c r="U1676">
        <v>0.6</v>
      </c>
      <c r="V1676">
        <v>-10.419600000000003</v>
      </c>
    </row>
    <row r="1677" spans="1:22" x14ac:dyDescent="0.3">
      <c r="A1677">
        <v>3817</v>
      </c>
      <c r="B1677" t="s">
        <v>6963</v>
      </c>
      <c r="C1677">
        <v>2012</v>
      </c>
      <c r="D1677" s="21">
        <v>41167</v>
      </c>
      <c r="E1677" s="21">
        <v>41171</v>
      </c>
      <c r="F1677" t="s">
        <v>50</v>
      </c>
      <c r="G1677" t="s">
        <v>4276</v>
      </c>
      <c r="H1677" t="s">
        <v>4277</v>
      </c>
      <c r="I1677" t="s">
        <v>26</v>
      </c>
      <c r="J1677" t="s">
        <v>27</v>
      </c>
      <c r="K1677" t="s">
        <v>3909</v>
      </c>
      <c r="L1677" t="s">
        <v>358</v>
      </c>
      <c r="M1677">
        <v>36608</v>
      </c>
      <c r="N1677" t="s">
        <v>30</v>
      </c>
      <c r="O1677" t="s">
        <v>5700</v>
      </c>
      <c r="P1677" t="s">
        <v>32</v>
      </c>
      <c r="Q1677" t="s">
        <v>56</v>
      </c>
      <c r="R1677" t="s">
        <v>5701</v>
      </c>
      <c r="S1677">
        <v>801.96</v>
      </c>
      <c r="T1677">
        <v>2</v>
      </c>
      <c r="U1677">
        <v>0</v>
      </c>
      <c r="V1677">
        <v>200.49</v>
      </c>
    </row>
    <row r="1678" spans="1:22" x14ac:dyDescent="0.3">
      <c r="A1678">
        <v>3812</v>
      </c>
      <c r="B1678" t="s">
        <v>6955</v>
      </c>
      <c r="C1678">
        <v>2012</v>
      </c>
      <c r="D1678" s="21">
        <v>41225</v>
      </c>
      <c r="E1678" s="21">
        <v>41232</v>
      </c>
      <c r="F1678" t="s">
        <v>50</v>
      </c>
      <c r="G1678" t="s">
        <v>6638</v>
      </c>
      <c r="H1678" t="s">
        <v>6639</v>
      </c>
      <c r="I1678" t="s">
        <v>41</v>
      </c>
      <c r="J1678" t="s">
        <v>27</v>
      </c>
      <c r="K1678" t="s">
        <v>6825</v>
      </c>
      <c r="L1678" t="s">
        <v>54</v>
      </c>
      <c r="M1678">
        <v>33317</v>
      </c>
      <c r="N1678" t="s">
        <v>30</v>
      </c>
      <c r="O1678" t="s">
        <v>892</v>
      </c>
      <c r="P1678" t="s">
        <v>32</v>
      </c>
      <c r="Q1678" t="s">
        <v>36</v>
      </c>
      <c r="R1678" t="s">
        <v>893</v>
      </c>
      <c r="S1678">
        <v>146.13600000000002</v>
      </c>
      <c r="T1678">
        <v>3</v>
      </c>
      <c r="U1678">
        <v>0.2</v>
      </c>
      <c r="V1678">
        <v>16.440299999999986</v>
      </c>
    </row>
    <row r="1679" spans="1:22" x14ac:dyDescent="0.3">
      <c r="A1679">
        <v>3810</v>
      </c>
      <c r="B1679" t="s">
        <v>6955</v>
      </c>
      <c r="C1679">
        <v>2012</v>
      </c>
      <c r="D1679" s="21">
        <v>41225</v>
      </c>
      <c r="E1679" s="21">
        <v>41232</v>
      </c>
      <c r="F1679" t="s">
        <v>50</v>
      </c>
      <c r="G1679" t="s">
        <v>6638</v>
      </c>
      <c r="H1679" t="s">
        <v>6639</v>
      </c>
      <c r="I1679" t="s">
        <v>41</v>
      </c>
      <c r="J1679" t="s">
        <v>27</v>
      </c>
      <c r="K1679" t="s">
        <v>6825</v>
      </c>
      <c r="L1679" t="s">
        <v>54</v>
      </c>
      <c r="M1679">
        <v>33317</v>
      </c>
      <c r="N1679" t="s">
        <v>30</v>
      </c>
      <c r="O1679" t="s">
        <v>6956</v>
      </c>
      <c r="P1679" t="s">
        <v>32</v>
      </c>
      <c r="Q1679" t="s">
        <v>36</v>
      </c>
      <c r="R1679" t="s">
        <v>6957</v>
      </c>
      <c r="S1679">
        <v>523.91999999999996</v>
      </c>
      <c r="T1679">
        <v>5</v>
      </c>
      <c r="U1679">
        <v>0.2</v>
      </c>
      <c r="V1679">
        <v>-72.039000000000044</v>
      </c>
    </row>
    <row r="1680" spans="1:22" x14ac:dyDescent="0.3">
      <c r="A1680">
        <v>3801</v>
      </c>
      <c r="B1680" t="s">
        <v>6950</v>
      </c>
      <c r="C1680">
        <v>2013</v>
      </c>
      <c r="D1680" s="21">
        <v>41562</v>
      </c>
      <c r="E1680" s="21">
        <v>41568</v>
      </c>
      <c r="F1680" t="s">
        <v>50</v>
      </c>
      <c r="G1680" t="s">
        <v>6951</v>
      </c>
      <c r="H1680" t="s">
        <v>6952</v>
      </c>
      <c r="I1680" t="s">
        <v>26</v>
      </c>
      <c r="J1680" t="s">
        <v>27</v>
      </c>
      <c r="K1680" t="s">
        <v>1521</v>
      </c>
      <c r="L1680" t="s">
        <v>88</v>
      </c>
      <c r="M1680">
        <v>28540</v>
      </c>
      <c r="N1680" t="s">
        <v>30</v>
      </c>
      <c r="O1680" t="s">
        <v>6953</v>
      </c>
      <c r="P1680" t="s">
        <v>32</v>
      </c>
      <c r="Q1680" t="s">
        <v>36</v>
      </c>
      <c r="R1680" t="s">
        <v>6954</v>
      </c>
      <c r="S1680">
        <v>102.59200000000001</v>
      </c>
      <c r="T1680">
        <v>1</v>
      </c>
      <c r="U1680">
        <v>0.2</v>
      </c>
      <c r="V1680">
        <v>10.2592</v>
      </c>
    </row>
    <row r="1681" spans="1:22" x14ac:dyDescent="0.3">
      <c r="A1681">
        <v>3799</v>
      </c>
      <c r="B1681" t="s">
        <v>6949</v>
      </c>
      <c r="C1681">
        <v>2014</v>
      </c>
      <c r="D1681" s="21">
        <v>41948</v>
      </c>
      <c r="E1681" s="21">
        <v>41949</v>
      </c>
      <c r="F1681" t="s">
        <v>188</v>
      </c>
      <c r="G1681" t="s">
        <v>1079</v>
      </c>
      <c r="H1681" t="s">
        <v>1080</v>
      </c>
      <c r="I1681" t="s">
        <v>41</v>
      </c>
      <c r="J1681" t="s">
        <v>27</v>
      </c>
      <c r="K1681" t="s">
        <v>4488</v>
      </c>
      <c r="L1681" t="s">
        <v>88</v>
      </c>
      <c r="M1681">
        <v>27405</v>
      </c>
      <c r="N1681" t="s">
        <v>30</v>
      </c>
      <c r="O1681" t="s">
        <v>1225</v>
      </c>
      <c r="P1681" t="s">
        <v>32</v>
      </c>
      <c r="Q1681" t="s">
        <v>56</v>
      </c>
      <c r="R1681" t="s">
        <v>1226</v>
      </c>
      <c r="S1681">
        <v>523.76400000000001</v>
      </c>
      <c r="T1681">
        <v>3</v>
      </c>
      <c r="U1681">
        <v>0.4</v>
      </c>
      <c r="V1681">
        <v>-192.04680000000008</v>
      </c>
    </row>
    <row r="1682" spans="1:22" x14ac:dyDescent="0.3">
      <c r="A1682">
        <v>1681</v>
      </c>
      <c r="B1682" t="s">
        <v>4355</v>
      </c>
      <c r="C1682">
        <v>2011</v>
      </c>
      <c r="D1682" s="21">
        <v>40793</v>
      </c>
      <c r="E1682" s="21">
        <v>40799</v>
      </c>
      <c r="F1682" t="s">
        <v>50</v>
      </c>
      <c r="G1682" t="s">
        <v>979</v>
      </c>
      <c r="H1682" t="s">
        <v>980</v>
      </c>
      <c r="I1682" t="s">
        <v>41</v>
      </c>
      <c r="J1682" t="s">
        <v>27</v>
      </c>
      <c r="K1682" t="s">
        <v>146</v>
      </c>
      <c r="L1682" t="s">
        <v>147</v>
      </c>
      <c r="M1682">
        <v>19134</v>
      </c>
      <c r="N1682" t="s">
        <v>148</v>
      </c>
      <c r="O1682" t="s">
        <v>4356</v>
      </c>
      <c r="P1682" t="s">
        <v>32</v>
      </c>
      <c r="Q1682" t="s">
        <v>65</v>
      </c>
      <c r="R1682" t="s">
        <v>4357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x14ac:dyDescent="0.3">
      <c r="A1683">
        <v>3796</v>
      </c>
      <c r="B1683" t="s">
        <v>6941</v>
      </c>
      <c r="C1683">
        <v>2011</v>
      </c>
      <c r="D1683" s="21">
        <v>40571</v>
      </c>
      <c r="E1683" s="21">
        <v>40577</v>
      </c>
      <c r="F1683" t="s">
        <v>50</v>
      </c>
      <c r="G1683" t="s">
        <v>6942</v>
      </c>
      <c r="H1683" t="s">
        <v>6943</v>
      </c>
      <c r="I1683" t="s">
        <v>26</v>
      </c>
      <c r="J1683" t="s">
        <v>27</v>
      </c>
      <c r="K1683" t="s">
        <v>947</v>
      </c>
      <c r="L1683" t="s">
        <v>43</v>
      </c>
      <c r="M1683">
        <v>92037</v>
      </c>
      <c r="N1683" t="s">
        <v>44</v>
      </c>
      <c r="O1683" t="s">
        <v>6944</v>
      </c>
      <c r="P1683" t="s">
        <v>32</v>
      </c>
      <c r="Q1683" t="s">
        <v>56</v>
      </c>
      <c r="R1683" t="s">
        <v>6945</v>
      </c>
      <c r="S1683">
        <v>333</v>
      </c>
      <c r="T1683">
        <v>3</v>
      </c>
      <c r="U1683">
        <v>0.2</v>
      </c>
      <c r="V1683">
        <v>-16.649999999999991</v>
      </c>
    </row>
    <row r="1684" spans="1:22" x14ac:dyDescent="0.3">
      <c r="A1684">
        <v>3778</v>
      </c>
      <c r="B1684" t="s">
        <v>6922</v>
      </c>
      <c r="C1684">
        <v>2012</v>
      </c>
      <c r="D1684" s="21">
        <v>41032</v>
      </c>
      <c r="E1684" s="21">
        <v>41037</v>
      </c>
      <c r="F1684" t="s">
        <v>50</v>
      </c>
      <c r="G1684" t="s">
        <v>6180</v>
      </c>
      <c r="H1684" t="s">
        <v>6181</v>
      </c>
      <c r="I1684" t="s">
        <v>102</v>
      </c>
      <c r="J1684" t="s">
        <v>27</v>
      </c>
      <c r="K1684" t="s">
        <v>6923</v>
      </c>
      <c r="L1684" t="s">
        <v>43</v>
      </c>
      <c r="M1684">
        <v>91911</v>
      </c>
      <c r="N1684" t="s">
        <v>44</v>
      </c>
      <c r="O1684" t="s">
        <v>5400</v>
      </c>
      <c r="P1684" t="s">
        <v>32</v>
      </c>
      <c r="Q1684" t="s">
        <v>65</v>
      </c>
      <c r="R1684" t="s">
        <v>5401</v>
      </c>
      <c r="S1684">
        <v>665.88</v>
      </c>
      <c r="T1684">
        <v>6</v>
      </c>
      <c r="U1684">
        <v>0</v>
      </c>
      <c r="V1684">
        <v>106.54079999999999</v>
      </c>
    </row>
    <row r="1685" spans="1:22" x14ac:dyDescent="0.3">
      <c r="A1685">
        <v>1684</v>
      </c>
      <c r="B1685" t="s">
        <v>4363</v>
      </c>
      <c r="C1685">
        <v>2013</v>
      </c>
      <c r="D1685" s="21">
        <v>41586</v>
      </c>
      <c r="E1685" s="21">
        <v>41591</v>
      </c>
      <c r="F1685" t="s">
        <v>50</v>
      </c>
      <c r="G1685" t="s">
        <v>995</v>
      </c>
      <c r="H1685" t="s">
        <v>996</v>
      </c>
      <c r="I1685" t="s">
        <v>41</v>
      </c>
      <c r="J1685" t="s">
        <v>27</v>
      </c>
      <c r="K1685" t="s">
        <v>127</v>
      </c>
      <c r="L1685" t="s">
        <v>43</v>
      </c>
      <c r="M1685">
        <v>94110</v>
      </c>
      <c r="N1685" t="s">
        <v>44</v>
      </c>
      <c r="O1685" t="s">
        <v>2447</v>
      </c>
      <c r="P1685" t="s">
        <v>32</v>
      </c>
      <c r="Q1685" t="s">
        <v>65</v>
      </c>
      <c r="R1685" t="s">
        <v>2448</v>
      </c>
      <c r="S1685">
        <v>14.82</v>
      </c>
      <c r="T1685">
        <v>3</v>
      </c>
      <c r="U1685">
        <v>0</v>
      </c>
      <c r="V1685">
        <v>6.224400000000001</v>
      </c>
    </row>
    <row r="1686" spans="1:22" x14ac:dyDescent="0.3">
      <c r="A1686">
        <v>3771</v>
      </c>
      <c r="B1686" t="s">
        <v>6914</v>
      </c>
      <c r="C1686">
        <v>2013</v>
      </c>
      <c r="D1686" s="21">
        <v>41626</v>
      </c>
      <c r="E1686" s="21">
        <v>41630</v>
      </c>
      <c r="F1686" t="s">
        <v>50</v>
      </c>
      <c r="G1686" t="s">
        <v>3150</v>
      </c>
      <c r="H1686" t="s">
        <v>3151</v>
      </c>
      <c r="I1686" t="s">
        <v>26</v>
      </c>
      <c r="J1686" t="s">
        <v>27</v>
      </c>
      <c r="K1686" t="s">
        <v>127</v>
      </c>
      <c r="L1686" t="s">
        <v>43</v>
      </c>
      <c r="M1686">
        <v>94122</v>
      </c>
      <c r="N1686" t="s">
        <v>44</v>
      </c>
      <c r="O1686" t="s">
        <v>1896</v>
      </c>
      <c r="P1686" t="s">
        <v>32</v>
      </c>
      <c r="Q1686" t="s">
        <v>56</v>
      </c>
      <c r="R1686" t="s">
        <v>1897</v>
      </c>
      <c r="S1686">
        <v>2003.52</v>
      </c>
      <c r="T1686">
        <v>6</v>
      </c>
      <c r="U1686">
        <v>0.2</v>
      </c>
      <c r="V1686">
        <v>-325.57200000000023</v>
      </c>
    </row>
    <row r="1687" spans="1:22" x14ac:dyDescent="0.3">
      <c r="A1687">
        <v>3769</v>
      </c>
      <c r="B1687" t="s">
        <v>6913</v>
      </c>
      <c r="C1687">
        <v>2011</v>
      </c>
      <c r="D1687" s="21">
        <v>40893</v>
      </c>
      <c r="E1687" s="21">
        <v>40897</v>
      </c>
      <c r="F1687" t="s">
        <v>23</v>
      </c>
      <c r="G1687" t="s">
        <v>135</v>
      </c>
      <c r="H1687" t="s">
        <v>136</v>
      </c>
      <c r="I1687" t="s">
        <v>41</v>
      </c>
      <c r="J1687" t="s">
        <v>27</v>
      </c>
      <c r="K1687" t="s">
        <v>2330</v>
      </c>
      <c r="L1687" t="s">
        <v>54</v>
      </c>
      <c r="M1687">
        <v>33012</v>
      </c>
      <c r="N1687" t="s">
        <v>30</v>
      </c>
      <c r="O1687" t="s">
        <v>4619</v>
      </c>
      <c r="P1687" t="s">
        <v>32</v>
      </c>
      <c r="Q1687" t="s">
        <v>36</v>
      </c>
      <c r="R1687" t="s">
        <v>4620</v>
      </c>
      <c r="S1687">
        <v>1013.8320000000001</v>
      </c>
      <c r="T1687">
        <v>9</v>
      </c>
      <c r="U1687">
        <v>0.2</v>
      </c>
      <c r="V1687">
        <v>101.38319999999999</v>
      </c>
    </row>
    <row r="1688" spans="1:22" x14ac:dyDescent="0.3">
      <c r="A1688">
        <v>3766</v>
      </c>
      <c r="B1688" t="s">
        <v>6911</v>
      </c>
      <c r="C1688">
        <v>2013</v>
      </c>
      <c r="D1688" s="21">
        <v>41355</v>
      </c>
      <c r="E1688" s="21">
        <v>41359</v>
      </c>
      <c r="F1688" t="s">
        <v>50</v>
      </c>
      <c r="G1688" t="s">
        <v>6233</v>
      </c>
      <c r="H1688" t="s">
        <v>6234</v>
      </c>
      <c r="I1688" t="s">
        <v>41</v>
      </c>
      <c r="J1688" t="s">
        <v>27</v>
      </c>
      <c r="K1688" t="s">
        <v>184</v>
      </c>
      <c r="L1688" t="s">
        <v>104</v>
      </c>
      <c r="M1688">
        <v>77036</v>
      </c>
      <c r="N1688" t="s">
        <v>105</v>
      </c>
      <c r="O1688" t="s">
        <v>4677</v>
      </c>
      <c r="P1688" t="s">
        <v>32</v>
      </c>
      <c r="Q1688" t="s">
        <v>56</v>
      </c>
      <c r="R1688" t="s">
        <v>4678</v>
      </c>
      <c r="S1688">
        <v>99.372</v>
      </c>
      <c r="T1688">
        <v>2</v>
      </c>
      <c r="U1688">
        <v>0.3</v>
      </c>
      <c r="V1688">
        <v>-1.4196000000000097</v>
      </c>
    </row>
    <row r="1689" spans="1:22" x14ac:dyDescent="0.3">
      <c r="A1689">
        <v>3763</v>
      </c>
      <c r="B1689" t="s">
        <v>6908</v>
      </c>
      <c r="C1689">
        <v>2013</v>
      </c>
      <c r="D1689" s="21">
        <v>41500</v>
      </c>
      <c r="E1689" s="21">
        <v>41505</v>
      </c>
      <c r="F1689" t="s">
        <v>23</v>
      </c>
      <c r="G1689" t="s">
        <v>3136</v>
      </c>
      <c r="H1689" t="s">
        <v>3137</v>
      </c>
      <c r="I1689" t="s">
        <v>41</v>
      </c>
      <c r="J1689" t="s">
        <v>27</v>
      </c>
      <c r="K1689" t="s">
        <v>6909</v>
      </c>
      <c r="L1689" t="s">
        <v>114</v>
      </c>
      <c r="M1689">
        <v>53214</v>
      </c>
      <c r="N1689" t="s">
        <v>105</v>
      </c>
      <c r="O1689" t="s">
        <v>1669</v>
      </c>
      <c r="P1689" t="s">
        <v>32</v>
      </c>
      <c r="Q1689" t="s">
        <v>33</v>
      </c>
      <c r="R1689" t="s">
        <v>1670</v>
      </c>
      <c r="S1689">
        <v>241.96</v>
      </c>
      <c r="T1689">
        <v>2</v>
      </c>
      <c r="U1689">
        <v>0</v>
      </c>
      <c r="V1689">
        <v>24.195999999999998</v>
      </c>
    </row>
    <row r="1690" spans="1:22" x14ac:dyDescent="0.3">
      <c r="A1690">
        <v>1689</v>
      </c>
      <c r="B1690" t="s">
        <v>4369</v>
      </c>
      <c r="C1690">
        <v>2014</v>
      </c>
      <c r="D1690" s="21">
        <v>41984</v>
      </c>
      <c r="E1690" s="21">
        <v>41986</v>
      </c>
      <c r="F1690" t="s">
        <v>188</v>
      </c>
      <c r="G1690" t="s">
        <v>4153</v>
      </c>
      <c r="H1690" t="s">
        <v>4154</v>
      </c>
      <c r="I1690" t="s">
        <v>26</v>
      </c>
      <c r="J1690" t="s">
        <v>27</v>
      </c>
      <c r="K1690" t="s">
        <v>146</v>
      </c>
      <c r="L1690" t="s">
        <v>147</v>
      </c>
      <c r="M1690">
        <v>19140</v>
      </c>
      <c r="N1690" t="s">
        <v>148</v>
      </c>
      <c r="O1690" t="s">
        <v>2433</v>
      </c>
      <c r="P1690" t="s">
        <v>32</v>
      </c>
      <c r="Q1690" t="s">
        <v>65</v>
      </c>
      <c r="R1690" t="s">
        <v>2434</v>
      </c>
      <c r="S1690">
        <v>310.88000000000005</v>
      </c>
      <c r="T1690">
        <v>2</v>
      </c>
      <c r="U1690">
        <v>0.2</v>
      </c>
      <c r="V1690">
        <v>23.315999999999988</v>
      </c>
    </row>
    <row r="1691" spans="1:22" x14ac:dyDescent="0.3">
      <c r="A1691">
        <v>1690</v>
      </c>
      <c r="B1691" t="s">
        <v>4370</v>
      </c>
      <c r="C1691">
        <v>2011</v>
      </c>
      <c r="D1691" s="21">
        <v>40771</v>
      </c>
      <c r="E1691" s="21">
        <v>40775</v>
      </c>
      <c r="F1691" t="s">
        <v>50</v>
      </c>
      <c r="G1691" t="s">
        <v>542</v>
      </c>
      <c r="H1691" t="s">
        <v>543</v>
      </c>
      <c r="I1691" t="s">
        <v>26</v>
      </c>
      <c r="J1691" t="s">
        <v>27</v>
      </c>
      <c r="K1691" t="s">
        <v>146</v>
      </c>
      <c r="L1691" t="s">
        <v>147</v>
      </c>
      <c r="M1691">
        <v>19143</v>
      </c>
      <c r="N1691" t="s">
        <v>148</v>
      </c>
      <c r="O1691" t="s">
        <v>80</v>
      </c>
      <c r="P1691" t="s">
        <v>32</v>
      </c>
      <c r="Q1691" t="s">
        <v>56</v>
      </c>
      <c r="R1691" t="s">
        <v>81</v>
      </c>
      <c r="S1691">
        <v>853.09199999999987</v>
      </c>
      <c r="T1691">
        <v>6</v>
      </c>
      <c r="U1691">
        <v>0.4</v>
      </c>
      <c r="V1691">
        <v>-227.49120000000016</v>
      </c>
    </row>
    <row r="1692" spans="1:22" x14ac:dyDescent="0.3">
      <c r="A1692">
        <v>3761</v>
      </c>
      <c r="B1692" t="s">
        <v>6906</v>
      </c>
      <c r="C1692">
        <v>2012</v>
      </c>
      <c r="D1692" s="21">
        <v>41170</v>
      </c>
      <c r="E1692" s="21">
        <v>41175</v>
      </c>
      <c r="F1692" t="s">
        <v>50</v>
      </c>
      <c r="G1692" t="s">
        <v>2760</v>
      </c>
      <c r="H1692" t="s">
        <v>2761</v>
      </c>
      <c r="I1692" t="s">
        <v>41</v>
      </c>
      <c r="J1692" t="s">
        <v>27</v>
      </c>
      <c r="K1692" t="s">
        <v>42</v>
      </c>
      <c r="L1692" t="s">
        <v>43</v>
      </c>
      <c r="M1692">
        <v>90049</v>
      </c>
      <c r="N1692" t="s">
        <v>44</v>
      </c>
      <c r="O1692" t="s">
        <v>4481</v>
      </c>
      <c r="P1692" t="s">
        <v>32</v>
      </c>
      <c r="Q1692" t="s">
        <v>65</v>
      </c>
      <c r="R1692" t="s">
        <v>4482</v>
      </c>
      <c r="S1692">
        <v>24.4</v>
      </c>
      <c r="T1692">
        <v>2</v>
      </c>
      <c r="U1692">
        <v>0</v>
      </c>
      <c r="V1692">
        <v>10.248000000000001</v>
      </c>
    </row>
    <row r="1693" spans="1:22" x14ac:dyDescent="0.3">
      <c r="A1693">
        <v>3757</v>
      </c>
      <c r="B1693" t="s">
        <v>6901</v>
      </c>
      <c r="C1693">
        <v>2013</v>
      </c>
      <c r="D1693" s="21">
        <v>41337</v>
      </c>
      <c r="E1693" s="21">
        <v>41340</v>
      </c>
      <c r="F1693" t="s">
        <v>188</v>
      </c>
      <c r="G1693" t="s">
        <v>6311</v>
      </c>
      <c r="H1693" t="s">
        <v>6312</v>
      </c>
      <c r="I1693" t="s">
        <v>41</v>
      </c>
      <c r="J1693" t="s">
        <v>27</v>
      </c>
      <c r="K1693" t="s">
        <v>6902</v>
      </c>
      <c r="L1693" t="s">
        <v>104</v>
      </c>
      <c r="M1693">
        <v>79762</v>
      </c>
      <c r="N1693" t="s">
        <v>105</v>
      </c>
      <c r="O1693" t="s">
        <v>6903</v>
      </c>
      <c r="P1693" t="s">
        <v>32</v>
      </c>
      <c r="Q1693" t="s">
        <v>36</v>
      </c>
      <c r="R1693" t="s">
        <v>6904</v>
      </c>
      <c r="S1693">
        <v>563.42999999999984</v>
      </c>
      <c r="T1693">
        <v>5</v>
      </c>
      <c r="U1693">
        <v>0.3</v>
      </c>
      <c r="V1693">
        <v>-56.343000000000018</v>
      </c>
    </row>
    <row r="1694" spans="1:22" x14ac:dyDescent="0.3">
      <c r="A1694">
        <v>1693</v>
      </c>
      <c r="B1694" t="s">
        <v>4375</v>
      </c>
      <c r="C1694">
        <v>2013</v>
      </c>
      <c r="D1694" s="21">
        <v>41348</v>
      </c>
      <c r="E1694" s="21">
        <v>41353</v>
      </c>
      <c r="F1694" t="s">
        <v>50</v>
      </c>
      <c r="G1694" t="s">
        <v>4376</v>
      </c>
      <c r="H1694" t="s">
        <v>4377</v>
      </c>
      <c r="I1694" t="s">
        <v>26</v>
      </c>
      <c r="J1694" t="s">
        <v>27</v>
      </c>
      <c r="K1694" t="s">
        <v>497</v>
      </c>
      <c r="L1694" t="s">
        <v>498</v>
      </c>
      <c r="M1694">
        <v>43229</v>
      </c>
      <c r="N1694" t="s">
        <v>148</v>
      </c>
      <c r="O1694" t="s">
        <v>1910</v>
      </c>
      <c r="P1694" t="s">
        <v>32</v>
      </c>
      <c r="Q1694" t="s">
        <v>65</v>
      </c>
      <c r="R1694" t="s">
        <v>1911</v>
      </c>
      <c r="S1694">
        <v>21.880000000000003</v>
      </c>
      <c r="T1694">
        <v>5</v>
      </c>
      <c r="U1694">
        <v>0.2</v>
      </c>
      <c r="V1694">
        <v>6.2904999999999998</v>
      </c>
    </row>
    <row r="1695" spans="1:22" x14ac:dyDescent="0.3">
      <c r="A1695">
        <v>3752</v>
      </c>
      <c r="B1695" t="s">
        <v>6900</v>
      </c>
      <c r="C1695">
        <v>2014</v>
      </c>
      <c r="D1695" s="21">
        <v>41879</v>
      </c>
      <c r="E1695" s="21">
        <v>41881</v>
      </c>
      <c r="F1695" t="s">
        <v>23</v>
      </c>
      <c r="G1695" t="s">
        <v>958</v>
      </c>
      <c r="H1695" t="s">
        <v>959</v>
      </c>
      <c r="I1695" t="s">
        <v>41</v>
      </c>
      <c r="J1695" t="s">
        <v>27</v>
      </c>
      <c r="K1695" t="s">
        <v>1027</v>
      </c>
      <c r="L1695" t="s">
        <v>43</v>
      </c>
      <c r="M1695">
        <v>90301</v>
      </c>
      <c r="N1695" t="s">
        <v>44</v>
      </c>
      <c r="O1695" t="s">
        <v>1461</v>
      </c>
      <c r="P1695" t="s">
        <v>32</v>
      </c>
      <c r="Q1695" t="s">
        <v>36</v>
      </c>
      <c r="R1695" t="s">
        <v>1462</v>
      </c>
      <c r="S1695">
        <v>230.28000000000003</v>
      </c>
      <c r="T1695">
        <v>3</v>
      </c>
      <c r="U1695">
        <v>0.2</v>
      </c>
      <c r="V1695">
        <v>23.027999999999992</v>
      </c>
    </row>
    <row r="1696" spans="1:22" x14ac:dyDescent="0.3">
      <c r="A1696">
        <v>3748</v>
      </c>
      <c r="B1696" t="s">
        <v>6900</v>
      </c>
      <c r="C1696">
        <v>2014</v>
      </c>
      <c r="D1696" s="21">
        <v>41879</v>
      </c>
      <c r="E1696" s="21">
        <v>41881</v>
      </c>
      <c r="F1696" t="s">
        <v>23</v>
      </c>
      <c r="G1696" t="s">
        <v>958</v>
      </c>
      <c r="H1696" t="s">
        <v>959</v>
      </c>
      <c r="I1696" t="s">
        <v>41</v>
      </c>
      <c r="J1696" t="s">
        <v>27</v>
      </c>
      <c r="K1696" t="s">
        <v>1027</v>
      </c>
      <c r="L1696" t="s">
        <v>43</v>
      </c>
      <c r="M1696">
        <v>90301</v>
      </c>
      <c r="N1696" t="s">
        <v>44</v>
      </c>
      <c r="O1696" t="s">
        <v>4256</v>
      </c>
      <c r="P1696" t="s">
        <v>32</v>
      </c>
      <c r="Q1696" t="s">
        <v>65</v>
      </c>
      <c r="R1696" t="s">
        <v>4257</v>
      </c>
      <c r="S1696">
        <v>198.46</v>
      </c>
      <c r="T1696">
        <v>2</v>
      </c>
      <c r="U1696">
        <v>0</v>
      </c>
      <c r="V1696">
        <v>99.23</v>
      </c>
    </row>
    <row r="1697" spans="1:22" x14ac:dyDescent="0.3">
      <c r="A1697">
        <v>3747</v>
      </c>
      <c r="B1697" t="s">
        <v>6899</v>
      </c>
      <c r="C1697">
        <v>2013</v>
      </c>
      <c r="D1697" s="21">
        <v>41541</v>
      </c>
      <c r="E1697" s="21">
        <v>41546</v>
      </c>
      <c r="F1697" t="s">
        <v>23</v>
      </c>
      <c r="G1697" t="s">
        <v>1329</v>
      </c>
      <c r="H1697" t="s">
        <v>1330</v>
      </c>
      <c r="I1697" t="s">
        <v>26</v>
      </c>
      <c r="J1697" t="s">
        <v>27</v>
      </c>
      <c r="K1697" t="s">
        <v>497</v>
      </c>
      <c r="L1697" t="s">
        <v>1272</v>
      </c>
      <c r="M1697">
        <v>31907</v>
      </c>
      <c r="N1697" t="s">
        <v>30</v>
      </c>
      <c r="O1697" t="s">
        <v>5123</v>
      </c>
      <c r="P1697" t="s">
        <v>32</v>
      </c>
      <c r="Q1697" t="s">
        <v>36</v>
      </c>
      <c r="R1697" t="s">
        <v>5124</v>
      </c>
      <c r="S1697">
        <v>368.96999999999997</v>
      </c>
      <c r="T1697">
        <v>3</v>
      </c>
      <c r="U1697">
        <v>0</v>
      </c>
      <c r="V1697">
        <v>81.173400000000001</v>
      </c>
    </row>
    <row r="1698" spans="1:22" x14ac:dyDescent="0.3">
      <c r="A1698">
        <v>3736</v>
      </c>
      <c r="B1698" t="s">
        <v>6889</v>
      </c>
      <c r="C1698">
        <v>2014</v>
      </c>
      <c r="D1698" s="21">
        <v>41705</v>
      </c>
      <c r="E1698" s="21">
        <v>41710</v>
      </c>
      <c r="F1698" t="s">
        <v>23</v>
      </c>
      <c r="G1698" t="s">
        <v>6890</v>
      </c>
      <c r="H1698" t="s">
        <v>6891</v>
      </c>
      <c r="I1698" t="s">
        <v>26</v>
      </c>
      <c r="J1698" t="s">
        <v>27</v>
      </c>
      <c r="K1698" t="s">
        <v>266</v>
      </c>
      <c r="L1698" t="s">
        <v>267</v>
      </c>
      <c r="M1698">
        <v>10011</v>
      </c>
      <c r="N1698" t="s">
        <v>148</v>
      </c>
      <c r="O1698" t="s">
        <v>3613</v>
      </c>
      <c r="P1698" t="s">
        <v>32</v>
      </c>
      <c r="Q1698" t="s">
        <v>65</v>
      </c>
      <c r="R1698" t="s">
        <v>3614</v>
      </c>
      <c r="S1698">
        <v>71.97</v>
      </c>
      <c r="T1698">
        <v>3</v>
      </c>
      <c r="U1698">
        <v>0</v>
      </c>
      <c r="V1698">
        <v>16.553099999999993</v>
      </c>
    </row>
    <row r="1699" spans="1:22" x14ac:dyDescent="0.3">
      <c r="A1699">
        <v>3721</v>
      </c>
      <c r="B1699" t="s">
        <v>6880</v>
      </c>
      <c r="C1699">
        <v>2013</v>
      </c>
      <c r="D1699" s="21">
        <v>41629</v>
      </c>
      <c r="E1699" s="21">
        <v>41633</v>
      </c>
      <c r="F1699" t="s">
        <v>50</v>
      </c>
      <c r="G1699" t="s">
        <v>3676</v>
      </c>
      <c r="H1699" t="s">
        <v>3677</v>
      </c>
      <c r="I1699" t="s">
        <v>102</v>
      </c>
      <c r="J1699" t="s">
        <v>27</v>
      </c>
      <c r="K1699" t="s">
        <v>328</v>
      </c>
      <c r="L1699" t="s">
        <v>1487</v>
      </c>
      <c r="M1699">
        <v>39212</v>
      </c>
      <c r="N1699" t="s">
        <v>30</v>
      </c>
      <c r="O1699" t="s">
        <v>1134</v>
      </c>
      <c r="P1699" t="s">
        <v>32</v>
      </c>
      <c r="Q1699" t="s">
        <v>65</v>
      </c>
      <c r="R1699" t="s">
        <v>1135</v>
      </c>
      <c r="S1699">
        <v>18.920000000000002</v>
      </c>
      <c r="T1699">
        <v>4</v>
      </c>
      <c r="U1699">
        <v>0</v>
      </c>
      <c r="V1699">
        <v>7.3788000000000018</v>
      </c>
    </row>
    <row r="1700" spans="1:22" x14ac:dyDescent="0.3">
      <c r="A1700">
        <v>3716</v>
      </c>
      <c r="B1700" t="s">
        <v>6874</v>
      </c>
      <c r="C1700">
        <v>2011</v>
      </c>
      <c r="D1700" s="21">
        <v>40885</v>
      </c>
      <c r="E1700" s="21">
        <v>40887</v>
      </c>
      <c r="F1700" t="s">
        <v>23</v>
      </c>
      <c r="G1700" t="s">
        <v>5281</v>
      </c>
      <c r="H1700" t="s">
        <v>5282</v>
      </c>
      <c r="I1700" t="s">
        <v>26</v>
      </c>
      <c r="J1700" t="s">
        <v>27</v>
      </c>
      <c r="K1700" t="s">
        <v>3015</v>
      </c>
      <c r="L1700" t="s">
        <v>96</v>
      </c>
      <c r="M1700">
        <v>98502</v>
      </c>
      <c r="N1700" t="s">
        <v>44</v>
      </c>
      <c r="O1700" t="s">
        <v>1164</v>
      </c>
      <c r="P1700" t="s">
        <v>32</v>
      </c>
      <c r="Q1700" t="s">
        <v>36</v>
      </c>
      <c r="R1700" t="s">
        <v>1165</v>
      </c>
      <c r="S1700">
        <v>603.91999999999996</v>
      </c>
      <c r="T1700">
        <v>5</v>
      </c>
      <c r="U1700">
        <v>0.2</v>
      </c>
      <c r="V1700">
        <v>45.294000000000011</v>
      </c>
    </row>
    <row r="1701" spans="1:22" x14ac:dyDescent="0.3">
      <c r="A1701">
        <v>1700</v>
      </c>
      <c r="B1701" t="s">
        <v>4388</v>
      </c>
      <c r="C1701">
        <v>2011</v>
      </c>
      <c r="D1701" s="21">
        <v>40697</v>
      </c>
      <c r="E1701" s="21">
        <v>40701</v>
      </c>
      <c r="F1701" t="s">
        <v>23</v>
      </c>
      <c r="G1701" t="s">
        <v>519</v>
      </c>
      <c r="H1701" t="s">
        <v>520</v>
      </c>
      <c r="I1701" t="s">
        <v>26</v>
      </c>
      <c r="J1701" t="s">
        <v>27</v>
      </c>
      <c r="K1701" t="s">
        <v>95</v>
      </c>
      <c r="L1701" t="s">
        <v>96</v>
      </c>
      <c r="M1701">
        <v>98115</v>
      </c>
      <c r="N1701" t="s">
        <v>44</v>
      </c>
      <c r="O1701" t="s">
        <v>3273</v>
      </c>
      <c r="P1701" t="s">
        <v>32</v>
      </c>
      <c r="Q1701" t="s">
        <v>56</v>
      </c>
      <c r="R1701" t="s">
        <v>3274</v>
      </c>
      <c r="S1701">
        <v>515.88</v>
      </c>
      <c r="T1701">
        <v>6</v>
      </c>
      <c r="U1701">
        <v>0</v>
      </c>
      <c r="V1701">
        <v>113.49359999999999</v>
      </c>
    </row>
    <row r="1702" spans="1:22" x14ac:dyDescent="0.3">
      <c r="A1702">
        <v>3714</v>
      </c>
      <c r="B1702" t="s">
        <v>6871</v>
      </c>
      <c r="C1702">
        <v>2014</v>
      </c>
      <c r="D1702" s="21">
        <v>41751</v>
      </c>
      <c r="E1702" s="21">
        <v>41754</v>
      </c>
      <c r="F1702" t="s">
        <v>188</v>
      </c>
      <c r="G1702" t="s">
        <v>4458</v>
      </c>
      <c r="H1702" t="s">
        <v>4459</v>
      </c>
      <c r="I1702" t="s">
        <v>26</v>
      </c>
      <c r="J1702" t="s">
        <v>27</v>
      </c>
      <c r="K1702" t="s">
        <v>95</v>
      </c>
      <c r="L1702" t="s">
        <v>96</v>
      </c>
      <c r="M1702">
        <v>98103</v>
      </c>
      <c r="N1702" t="s">
        <v>44</v>
      </c>
      <c r="O1702" t="s">
        <v>3120</v>
      </c>
      <c r="P1702" t="s">
        <v>32</v>
      </c>
      <c r="Q1702" t="s">
        <v>65</v>
      </c>
      <c r="R1702" t="s">
        <v>3121</v>
      </c>
      <c r="S1702">
        <v>162.60000000000002</v>
      </c>
      <c r="T1702">
        <v>3</v>
      </c>
      <c r="U1702">
        <v>0</v>
      </c>
      <c r="V1702">
        <v>34.145999999999994</v>
      </c>
    </row>
    <row r="1703" spans="1:22" x14ac:dyDescent="0.3">
      <c r="A1703">
        <v>1702</v>
      </c>
      <c r="B1703" t="s">
        <v>4389</v>
      </c>
      <c r="C1703">
        <v>2012</v>
      </c>
      <c r="D1703" s="21">
        <v>41103</v>
      </c>
      <c r="E1703" s="21">
        <v>41105</v>
      </c>
      <c r="F1703" t="s">
        <v>23</v>
      </c>
      <c r="G1703" t="s">
        <v>3731</v>
      </c>
      <c r="H1703" t="s">
        <v>3732</v>
      </c>
      <c r="I1703" t="s">
        <v>26</v>
      </c>
      <c r="J1703" t="s">
        <v>27</v>
      </c>
      <c r="K1703" t="s">
        <v>266</v>
      </c>
      <c r="L1703" t="s">
        <v>267</v>
      </c>
      <c r="M1703">
        <v>10035</v>
      </c>
      <c r="N1703" t="s">
        <v>148</v>
      </c>
      <c r="O1703" t="s">
        <v>1807</v>
      </c>
      <c r="P1703" t="s">
        <v>32</v>
      </c>
      <c r="Q1703" t="s">
        <v>36</v>
      </c>
      <c r="R1703" t="s">
        <v>1808</v>
      </c>
      <c r="S1703">
        <v>1931.04</v>
      </c>
      <c r="T1703">
        <v>9</v>
      </c>
      <c r="U1703">
        <v>0.1</v>
      </c>
      <c r="V1703">
        <v>321.83999999999992</v>
      </c>
    </row>
    <row r="1704" spans="1:22" x14ac:dyDescent="0.3">
      <c r="A1704">
        <v>3711</v>
      </c>
      <c r="B1704" t="s">
        <v>6870</v>
      </c>
      <c r="C1704">
        <v>2014</v>
      </c>
      <c r="D1704" s="21">
        <v>41928</v>
      </c>
      <c r="E1704" s="21">
        <v>41930</v>
      </c>
      <c r="F1704" t="s">
        <v>188</v>
      </c>
      <c r="G1704" t="s">
        <v>2293</v>
      </c>
      <c r="H1704" t="s">
        <v>2294</v>
      </c>
      <c r="I1704" t="s">
        <v>41</v>
      </c>
      <c r="J1704" t="s">
        <v>27</v>
      </c>
      <c r="K1704" t="s">
        <v>42</v>
      </c>
      <c r="L1704" t="s">
        <v>43</v>
      </c>
      <c r="M1704">
        <v>90045</v>
      </c>
      <c r="N1704" t="s">
        <v>44</v>
      </c>
      <c r="O1704" t="s">
        <v>901</v>
      </c>
      <c r="P1704" t="s">
        <v>32</v>
      </c>
      <c r="Q1704" t="s">
        <v>56</v>
      </c>
      <c r="R1704" t="s">
        <v>902</v>
      </c>
      <c r="S1704">
        <v>510.24</v>
      </c>
      <c r="T1704">
        <v>3</v>
      </c>
      <c r="U1704">
        <v>0.2</v>
      </c>
      <c r="V1704">
        <v>6.3779999999999575</v>
      </c>
    </row>
    <row r="1705" spans="1:22" x14ac:dyDescent="0.3">
      <c r="A1705">
        <v>3708</v>
      </c>
      <c r="B1705" t="s">
        <v>6869</v>
      </c>
      <c r="C1705">
        <v>2011</v>
      </c>
      <c r="D1705" s="21">
        <v>40870</v>
      </c>
      <c r="E1705" s="21">
        <v>40874</v>
      </c>
      <c r="F1705" t="s">
        <v>50</v>
      </c>
      <c r="G1705" t="s">
        <v>1396</v>
      </c>
      <c r="H1705" t="s">
        <v>1397</v>
      </c>
      <c r="I1705" t="s">
        <v>41</v>
      </c>
      <c r="J1705" t="s">
        <v>27</v>
      </c>
      <c r="K1705" t="s">
        <v>5011</v>
      </c>
      <c r="L1705" t="s">
        <v>104</v>
      </c>
      <c r="M1705">
        <v>75150</v>
      </c>
      <c r="N1705" t="s">
        <v>105</v>
      </c>
      <c r="O1705" t="s">
        <v>2887</v>
      </c>
      <c r="P1705" t="s">
        <v>32</v>
      </c>
      <c r="Q1705" t="s">
        <v>65</v>
      </c>
      <c r="R1705" t="s">
        <v>186</v>
      </c>
      <c r="S1705">
        <v>6.3680000000000003</v>
      </c>
      <c r="T1705">
        <v>2</v>
      </c>
      <c r="U1705">
        <v>0.6</v>
      </c>
      <c r="V1705">
        <v>-2.5471999999999984</v>
      </c>
    </row>
    <row r="1706" spans="1:22" x14ac:dyDescent="0.3">
      <c r="A1706">
        <v>3702</v>
      </c>
      <c r="B1706" t="s">
        <v>6864</v>
      </c>
      <c r="C1706">
        <v>2013</v>
      </c>
      <c r="D1706" s="21">
        <v>41283</v>
      </c>
      <c r="E1706" s="21">
        <v>41287</v>
      </c>
      <c r="F1706" t="s">
        <v>23</v>
      </c>
      <c r="G1706" t="s">
        <v>6865</v>
      </c>
      <c r="H1706" t="s">
        <v>6866</v>
      </c>
      <c r="I1706" t="s">
        <v>41</v>
      </c>
      <c r="J1706" t="s">
        <v>27</v>
      </c>
      <c r="K1706" t="s">
        <v>2835</v>
      </c>
      <c r="L1706" t="s">
        <v>498</v>
      </c>
      <c r="M1706">
        <v>43615</v>
      </c>
      <c r="N1706" t="s">
        <v>148</v>
      </c>
      <c r="O1706" t="s">
        <v>6158</v>
      </c>
      <c r="P1706" t="s">
        <v>32</v>
      </c>
      <c r="Q1706" t="s">
        <v>65</v>
      </c>
      <c r="R1706" t="s">
        <v>6159</v>
      </c>
      <c r="S1706">
        <v>15.168000000000001</v>
      </c>
      <c r="T1706">
        <v>2</v>
      </c>
      <c r="U1706">
        <v>0.2</v>
      </c>
      <c r="V1706">
        <v>3.7920000000000011</v>
      </c>
    </row>
    <row r="1707" spans="1:22" x14ac:dyDescent="0.3">
      <c r="A1707">
        <v>3701</v>
      </c>
      <c r="B1707" t="s">
        <v>6863</v>
      </c>
      <c r="C1707">
        <v>2014</v>
      </c>
      <c r="D1707" s="21">
        <v>41998</v>
      </c>
      <c r="E1707" s="21">
        <v>42003</v>
      </c>
      <c r="F1707" t="s">
        <v>50</v>
      </c>
      <c r="G1707" t="s">
        <v>4808</v>
      </c>
      <c r="H1707" t="s">
        <v>4809</v>
      </c>
      <c r="I1707" t="s">
        <v>41</v>
      </c>
      <c r="J1707" t="s">
        <v>27</v>
      </c>
      <c r="K1707" t="s">
        <v>389</v>
      </c>
      <c r="L1707" t="s">
        <v>267</v>
      </c>
      <c r="M1707">
        <v>14609</v>
      </c>
      <c r="N1707" t="s">
        <v>148</v>
      </c>
      <c r="O1707" t="s">
        <v>3012</v>
      </c>
      <c r="P1707" t="s">
        <v>32</v>
      </c>
      <c r="Q1707" t="s">
        <v>65</v>
      </c>
      <c r="R1707" t="s">
        <v>3013</v>
      </c>
      <c r="S1707">
        <v>37.93</v>
      </c>
      <c r="T1707">
        <v>1</v>
      </c>
      <c r="U1707">
        <v>0</v>
      </c>
      <c r="V1707">
        <v>6.8273999999999972</v>
      </c>
    </row>
    <row r="1708" spans="1:22" x14ac:dyDescent="0.3">
      <c r="A1708">
        <v>3698</v>
      </c>
      <c r="B1708" t="s">
        <v>6858</v>
      </c>
      <c r="C1708">
        <v>2012</v>
      </c>
      <c r="D1708" s="21">
        <v>41232</v>
      </c>
      <c r="E1708" s="21">
        <v>41234</v>
      </c>
      <c r="F1708" t="s">
        <v>23</v>
      </c>
      <c r="G1708" t="s">
        <v>6256</v>
      </c>
      <c r="H1708" t="s">
        <v>6257</v>
      </c>
      <c r="I1708" t="s">
        <v>102</v>
      </c>
      <c r="J1708" t="s">
        <v>27</v>
      </c>
      <c r="K1708" t="s">
        <v>95</v>
      </c>
      <c r="L1708" t="s">
        <v>96</v>
      </c>
      <c r="M1708">
        <v>98115</v>
      </c>
      <c r="N1708" t="s">
        <v>44</v>
      </c>
      <c r="O1708" t="s">
        <v>6144</v>
      </c>
      <c r="P1708" t="s">
        <v>32</v>
      </c>
      <c r="Q1708" t="s">
        <v>65</v>
      </c>
      <c r="R1708" t="s">
        <v>6145</v>
      </c>
      <c r="S1708">
        <v>141.96</v>
      </c>
      <c r="T1708">
        <v>2</v>
      </c>
      <c r="U1708">
        <v>0</v>
      </c>
      <c r="V1708">
        <v>22.7136</v>
      </c>
    </row>
    <row r="1709" spans="1:22" x14ac:dyDescent="0.3">
      <c r="A1709">
        <v>3694</v>
      </c>
      <c r="B1709" t="s">
        <v>6852</v>
      </c>
      <c r="C1709">
        <v>2012</v>
      </c>
      <c r="D1709" s="21">
        <v>41212</v>
      </c>
      <c r="E1709" s="21">
        <v>41215</v>
      </c>
      <c r="F1709" t="s">
        <v>23</v>
      </c>
      <c r="G1709" t="s">
        <v>1171</v>
      </c>
      <c r="H1709" t="s">
        <v>1172</v>
      </c>
      <c r="I1709" t="s">
        <v>41</v>
      </c>
      <c r="J1709" t="s">
        <v>27</v>
      </c>
      <c r="K1709" t="s">
        <v>807</v>
      </c>
      <c r="L1709" t="s">
        <v>457</v>
      </c>
      <c r="M1709">
        <v>80219</v>
      </c>
      <c r="N1709" t="s">
        <v>44</v>
      </c>
      <c r="O1709" t="s">
        <v>6855</v>
      </c>
      <c r="P1709" t="s">
        <v>32</v>
      </c>
      <c r="Q1709" t="s">
        <v>65</v>
      </c>
      <c r="R1709" t="s">
        <v>6856</v>
      </c>
      <c r="S1709">
        <v>15.488</v>
      </c>
      <c r="T1709">
        <v>4</v>
      </c>
      <c r="U1709">
        <v>0.2</v>
      </c>
      <c r="V1709">
        <v>3.6783999999999999</v>
      </c>
    </row>
    <row r="1710" spans="1:22" x14ac:dyDescent="0.3">
      <c r="A1710">
        <v>3680</v>
      </c>
      <c r="B1710" t="s">
        <v>6843</v>
      </c>
      <c r="C1710">
        <v>2012</v>
      </c>
      <c r="D1710" s="21">
        <v>41099</v>
      </c>
      <c r="E1710" s="21">
        <v>41104</v>
      </c>
      <c r="F1710" t="s">
        <v>50</v>
      </c>
      <c r="G1710" t="s">
        <v>4558</v>
      </c>
      <c r="H1710" t="s">
        <v>4559</v>
      </c>
      <c r="I1710" t="s">
        <v>26</v>
      </c>
      <c r="J1710" t="s">
        <v>27</v>
      </c>
      <c r="K1710" t="s">
        <v>3213</v>
      </c>
      <c r="L1710" t="s">
        <v>2735</v>
      </c>
      <c r="M1710">
        <v>20735</v>
      </c>
      <c r="N1710" t="s">
        <v>148</v>
      </c>
      <c r="O1710" t="s">
        <v>1086</v>
      </c>
      <c r="P1710" t="s">
        <v>32</v>
      </c>
      <c r="Q1710" t="s">
        <v>65</v>
      </c>
      <c r="R1710" t="s">
        <v>1087</v>
      </c>
      <c r="S1710">
        <v>181.96</v>
      </c>
      <c r="T1710">
        <v>2</v>
      </c>
      <c r="U1710">
        <v>0</v>
      </c>
      <c r="V1710">
        <v>20.015600000000006</v>
      </c>
    </row>
    <row r="1711" spans="1:22" x14ac:dyDescent="0.3">
      <c r="A1711">
        <v>1710</v>
      </c>
      <c r="B1711" t="s">
        <v>4396</v>
      </c>
      <c r="C1711">
        <v>2014</v>
      </c>
      <c r="D1711" s="21">
        <v>41943</v>
      </c>
      <c r="E1711" s="21">
        <v>41949</v>
      </c>
      <c r="F1711" t="s">
        <v>50</v>
      </c>
      <c r="G1711" t="s">
        <v>4397</v>
      </c>
      <c r="H1711" t="s">
        <v>4398</v>
      </c>
      <c r="I1711" t="s">
        <v>26</v>
      </c>
      <c r="J1711" t="s">
        <v>27</v>
      </c>
      <c r="K1711" t="s">
        <v>127</v>
      </c>
      <c r="L1711" t="s">
        <v>43</v>
      </c>
      <c r="M1711">
        <v>94122</v>
      </c>
      <c r="N1711" t="s">
        <v>44</v>
      </c>
      <c r="O1711" t="s">
        <v>261</v>
      </c>
      <c r="P1711" t="s">
        <v>32</v>
      </c>
      <c r="Q1711" t="s">
        <v>36</v>
      </c>
      <c r="R1711" t="s">
        <v>262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x14ac:dyDescent="0.3">
      <c r="A1712">
        <v>3677</v>
      </c>
      <c r="B1712" t="s">
        <v>6842</v>
      </c>
      <c r="C1712">
        <v>2012</v>
      </c>
      <c r="D1712" s="21">
        <v>41248</v>
      </c>
      <c r="E1712" s="21">
        <v>41252</v>
      </c>
      <c r="F1712" t="s">
        <v>50</v>
      </c>
      <c r="G1712" t="s">
        <v>5173</v>
      </c>
      <c r="H1712" t="s">
        <v>5174</v>
      </c>
      <c r="I1712" t="s">
        <v>41</v>
      </c>
      <c r="J1712" t="s">
        <v>27</v>
      </c>
      <c r="K1712" t="s">
        <v>947</v>
      </c>
      <c r="L1712" t="s">
        <v>43</v>
      </c>
      <c r="M1712">
        <v>92105</v>
      </c>
      <c r="N1712" t="s">
        <v>44</v>
      </c>
      <c r="O1712" t="s">
        <v>2509</v>
      </c>
      <c r="P1712" t="s">
        <v>32</v>
      </c>
      <c r="Q1712" t="s">
        <v>65</v>
      </c>
      <c r="R1712" t="s">
        <v>2510</v>
      </c>
      <c r="S1712">
        <v>44.46</v>
      </c>
      <c r="T1712">
        <v>2</v>
      </c>
      <c r="U1712">
        <v>0</v>
      </c>
      <c r="V1712">
        <v>14.671799999999998</v>
      </c>
    </row>
    <row r="1713" spans="1:22" x14ac:dyDescent="0.3">
      <c r="A1713">
        <v>3675</v>
      </c>
      <c r="B1713" t="s">
        <v>6841</v>
      </c>
      <c r="C1713">
        <v>2014</v>
      </c>
      <c r="D1713" s="21">
        <v>41950</v>
      </c>
      <c r="E1713" s="21">
        <v>41955</v>
      </c>
      <c r="F1713" t="s">
        <v>50</v>
      </c>
      <c r="G1713" t="s">
        <v>5155</v>
      </c>
      <c r="H1713" t="s">
        <v>5156</v>
      </c>
      <c r="I1713" t="s">
        <v>26</v>
      </c>
      <c r="J1713" t="s">
        <v>27</v>
      </c>
      <c r="K1713" t="s">
        <v>146</v>
      </c>
      <c r="L1713" t="s">
        <v>147</v>
      </c>
      <c r="M1713">
        <v>19143</v>
      </c>
      <c r="N1713" t="s">
        <v>148</v>
      </c>
      <c r="O1713" t="s">
        <v>4839</v>
      </c>
      <c r="P1713" t="s">
        <v>32</v>
      </c>
      <c r="Q1713" t="s">
        <v>36</v>
      </c>
      <c r="R1713" t="s">
        <v>4840</v>
      </c>
      <c r="S1713">
        <v>127.372</v>
      </c>
      <c r="T1713">
        <v>2</v>
      </c>
      <c r="U1713">
        <v>0.3</v>
      </c>
      <c r="V1713">
        <v>-30.933200000000006</v>
      </c>
    </row>
    <row r="1714" spans="1:22" x14ac:dyDescent="0.3">
      <c r="A1714">
        <v>3660</v>
      </c>
      <c r="B1714" t="s">
        <v>6824</v>
      </c>
      <c r="C1714">
        <v>2012</v>
      </c>
      <c r="D1714" s="21">
        <v>40980</v>
      </c>
      <c r="E1714" s="21">
        <v>40985</v>
      </c>
      <c r="F1714" t="s">
        <v>50</v>
      </c>
      <c r="G1714" t="s">
        <v>4136</v>
      </c>
      <c r="H1714" t="s">
        <v>4137</v>
      </c>
      <c r="I1714" t="s">
        <v>41</v>
      </c>
      <c r="J1714" t="s">
        <v>27</v>
      </c>
      <c r="K1714" t="s">
        <v>6825</v>
      </c>
      <c r="L1714" t="s">
        <v>54</v>
      </c>
      <c r="M1714">
        <v>33317</v>
      </c>
      <c r="N1714" t="s">
        <v>30</v>
      </c>
      <c r="O1714" t="s">
        <v>6826</v>
      </c>
      <c r="P1714" t="s">
        <v>32</v>
      </c>
      <c r="Q1714" t="s">
        <v>65</v>
      </c>
      <c r="R1714" t="s">
        <v>6827</v>
      </c>
      <c r="S1714">
        <v>6.4080000000000004</v>
      </c>
      <c r="T1714">
        <v>3</v>
      </c>
      <c r="U1714">
        <v>0.2</v>
      </c>
      <c r="V1714">
        <v>1.4418</v>
      </c>
    </row>
    <row r="1715" spans="1:22" x14ac:dyDescent="0.3">
      <c r="A1715">
        <v>1714</v>
      </c>
      <c r="B1715" t="s">
        <v>4406</v>
      </c>
      <c r="C1715">
        <v>2014</v>
      </c>
      <c r="D1715" s="21">
        <v>41891</v>
      </c>
      <c r="E1715" s="21">
        <v>41896</v>
      </c>
      <c r="F1715" t="s">
        <v>23</v>
      </c>
      <c r="G1715" t="s">
        <v>4324</v>
      </c>
      <c r="H1715" t="s">
        <v>4325</v>
      </c>
      <c r="I1715" t="s">
        <v>26</v>
      </c>
      <c r="J1715" t="s">
        <v>27</v>
      </c>
      <c r="K1715" t="s">
        <v>303</v>
      </c>
      <c r="L1715" t="s">
        <v>211</v>
      </c>
      <c r="M1715">
        <v>60610</v>
      </c>
      <c r="N1715" t="s">
        <v>105</v>
      </c>
      <c r="O1715" t="s">
        <v>808</v>
      </c>
      <c r="P1715" t="s">
        <v>32</v>
      </c>
      <c r="Q1715" t="s">
        <v>56</v>
      </c>
      <c r="R1715" t="s">
        <v>809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">
      <c r="A1716">
        <v>1715</v>
      </c>
      <c r="B1716" t="s">
        <v>4407</v>
      </c>
      <c r="C1716">
        <v>2014</v>
      </c>
      <c r="D1716" s="21">
        <v>41920</v>
      </c>
      <c r="E1716" s="21">
        <v>41926</v>
      </c>
      <c r="F1716" t="s">
        <v>50</v>
      </c>
      <c r="G1716" t="s">
        <v>2403</v>
      </c>
      <c r="H1716" t="s">
        <v>2404</v>
      </c>
      <c r="I1716" t="s">
        <v>26</v>
      </c>
      <c r="J1716" t="s">
        <v>27</v>
      </c>
      <c r="K1716" t="s">
        <v>127</v>
      </c>
      <c r="L1716" t="s">
        <v>43</v>
      </c>
      <c r="M1716">
        <v>94110</v>
      </c>
      <c r="N1716" t="s">
        <v>44</v>
      </c>
      <c r="O1716" t="s">
        <v>4408</v>
      </c>
      <c r="P1716" t="s">
        <v>32</v>
      </c>
      <c r="Q1716" t="s">
        <v>33</v>
      </c>
      <c r="R1716" t="s">
        <v>4409</v>
      </c>
      <c r="S1716">
        <v>307.666</v>
      </c>
      <c r="T1716">
        <v>2</v>
      </c>
      <c r="U1716">
        <v>0.15</v>
      </c>
      <c r="V1716">
        <v>-14.478399999999979</v>
      </c>
    </row>
    <row r="1717" spans="1:22" x14ac:dyDescent="0.3">
      <c r="A1717">
        <v>3659</v>
      </c>
      <c r="B1717" t="s">
        <v>6824</v>
      </c>
      <c r="C1717">
        <v>2012</v>
      </c>
      <c r="D1717" s="21">
        <v>40980</v>
      </c>
      <c r="E1717" s="21">
        <v>40985</v>
      </c>
      <c r="F1717" t="s">
        <v>50</v>
      </c>
      <c r="G1717" t="s">
        <v>4136</v>
      </c>
      <c r="H1717" t="s">
        <v>4137</v>
      </c>
      <c r="I1717" t="s">
        <v>41</v>
      </c>
      <c r="J1717" t="s">
        <v>27</v>
      </c>
      <c r="K1717" t="s">
        <v>6825</v>
      </c>
      <c r="L1717" t="s">
        <v>54</v>
      </c>
      <c r="M1717">
        <v>33317</v>
      </c>
      <c r="N1717" t="s">
        <v>30</v>
      </c>
      <c r="O1717" t="s">
        <v>352</v>
      </c>
      <c r="P1717" t="s">
        <v>32</v>
      </c>
      <c r="Q1717" t="s">
        <v>65</v>
      </c>
      <c r="R1717" t="s">
        <v>353</v>
      </c>
      <c r="S1717">
        <v>30.880000000000003</v>
      </c>
      <c r="T1717">
        <v>4</v>
      </c>
      <c r="U1717">
        <v>0.2</v>
      </c>
      <c r="V1717">
        <v>3.8599999999999977</v>
      </c>
    </row>
    <row r="1718" spans="1:22" x14ac:dyDescent="0.3">
      <c r="A1718">
        <v>3639</v>
      </c>
      <c r="B1718" t="s">
        <v>6800</v>
      </c>
      <c r="C1718">
        <v>2013</v>
      </c>
      <c r="D1718" s="21">
        <v>41589</v>
      </c>
      <c r="E1718" s="21">
        <v>41593</v>
      </c>
      <c r="F1718" t="s">
        <v>50</v>
      </c>
      <c r="G1718" t="s">
        <v>3790</v>
      </c>
      <c r="H1718" t="s">
        <v>3791</v>
      </c>
      <c r="I1718" t="s">
        <v>102</v>
      </c>
      <c r="J1718" t="s">
        <v>27</v>
      </c>
      <c r="K1718" t="s">
        <v>318</v>
      </c>
      <c r="L1718" t="s">
        <v>498</v>
      </c>
      <c r="M1718">
        <v>45503</v>
      </c>
      <c r="N1718" t="s">
        <v>148</v>
      </c>
      <c r="O1718" t="s">
        <v>4356</v>
      </c>
      <c r="P1718" t="s">
        <v>32</v>
      </c>
      <c r="Q1718" t="s">
        <v>65</v>
      </c>
      <c r="R1718" t="s">
        <v>4357</v>
      </c>
      <c r="S1718">
        <v>148.28800000000001</v>
      </c>
      <c r="T1718">
        <v>7</v>
      </c>
      <c r="U1718">
        <v>0.2</v>
      </c>
      <c r="V1718">
        <v>29.657599999999988</v>
      </c>
    </row>
    <row r="1719" spans="1:22" x14ac:dyDescent="0.3">
      <c r="A1719">
        <v>3625</v>
      </c>
      <c r="B1719" t="s">
        <v>6794</v>
      </c>
      <c r="C1719">
        <v>2014</v>
      </c>
      <c r="D1719" s="21">
        <v>41779</v>
      </c>
      <c r="E1719" s="21">
        <v>41781</v>
      </c>
      <c r="F1719" t="s">
        <v>23</v>
      </c>
      <c r="G1719" t="s">
        <v>5320</v>
      </c>
      <c r="H1719" t="s">
        <v>5321</v>
      </c>
      <c r="I1719" t="s">
        <v>102</v>
      </c>
      <c r="J1719" t="s">
        <v>27</v>
      </c>
      <c r="K1719" t="s">
        <v>127</v>
      </c>
      <c r="L1719" t="s">
        <v>43</v>
      </c>
      <c r="M1719">
        <v>94109</v>
      </c>
      <c r="N1719" t="s">
        <v>44</v>
      </c>
      <c r="O1719" t="s">
        <v>1839</v>
      </c>
      <c r="P1719" t="s">
        <v>32</v>
      </c>
      <c r="Q1719" t="s">
        <v>36</v>
      </c>
      <c r="R1719" t="s">
        <v>1840</v>
      </c>
      <c r="S1719">
        <v>681.40800000000013</v>
      </c>
      <c r="T1719">
        <v>12</v>
      </c>
      <c r="U1719">
        <v>0.2</v>
      </c>
      <c r="V1719">
        <v>42.588000000000022</v>
      </c>
    </row>
    <row r="1720" spans="1:22" x14ac:dyDescent="0.3">
      <c r="A1720">
        <v>1719</v>
      </c>
      <c r="B1720" t="s">
        <v>4411</v>
      </c>
      <c r="C1720">
        <v>2013</v>
      </c>
      <c r="D1720" s="21">
        <v>41414</v>
      </c>
      <c r="E1720" s="21">
        <v>41419</v>
      </c>
      <c r="F1720" t="s">
        <v>50</v>
      </c>
      <c r="G1720" t="s">
        <v>1754</v>
      </c>
      <c r="H1720" t="s">
        <v>1755</v>
      </c>
      <c r="I1720" t="s">
        <v>26</v>
      </c>
      <c r="J1720" t="s">
        <v>27</v>
      </c>
      <c r="K1720" t="s">
        <v>266</v>
      </c>
      <c r="L1720" t="s">
        <v>267</v>
      </c>
      <c r="M1720">
        <v>10011</v>
      </c>
      <c r="N1720" t="s">
        <v>148</v>
      </c>
      <c r="O1720" t="s">
        <v>4412</v>
      </c>
      <c r="P1720" t="s">
        <v>32</v>
      </c>
      <c r="Q1720" t="s">
        <v>65</v>
      </c>
      <c r="R1720" t="s">
        <v>4413</v>
      </c>
      <c r="S1720">
        <v>35.92</v>
      </c>
      <c r="T1720">
        <v>4</v>
      </c>
      <c r="U1720">
        <v>0</v>
      </c>
      <c r="V1720">
        <v>15.086400000000001</v>
      </c>
    </row>
    <row r="1721" spans="1:22" x14ac:dyDescent="0.3">
      <c r="A1721">
        <v>1720</v>
      </c>
      <c r="B1721" t="s">
        <v>4411</v>
      </c>
      <c r="C1721">
        <v>2013</v>
      </c>
      <c r="D1721" s="21">
        <v>41414</v>
      </c>
      <c r="E1721" s="21">
        <v>41419</v>
      </c>
      <c r="F1721" t="s">
        <v>50</v>
      </c>
      <c r="G1721" t="s">
        <v>1754</v>
      </c>
      <c r="H1721" t="s">
        <v>1755</v>
      </c>
      <c r="I1721" t="s">
        <v>26</v>
      </c>
      <c r="J1721" t="s">
        <v>27</v>
      </c>
      <c r="K1721" t="s">
        <v>266</v>
      </c>
      <c r="L1721" t="s">
        <v>267</v>
      </c>
      <c r="M1721">
        <v>10011</v>
      </c>
      <c r="N1721" t="s">
        <v>148</v>
      </c>
      <c r="O1721" t="s">
        <v>2045</v>
      </c>
      <c r="P1721" t="s">
        <v>32</v>
      </c>
      <c r="Q1721" t="s">
        <v>65</v>
      </c>
      <c r="R1721" t="s">
        <v>2046</v>
      </c>
      <c r="S1721">
        <v>39.76</v>
      </c>
      <c r="T1721">
        <v>8</v>
      </c>
      <c r="U1721">
        <v>0</v>
      </c>
      <c r="V1721">
        <v>12.325599999999998</v>
      </c>
    </row>
    <row r="1722" spans="1:22" x14ac:dyDescent="0.3">
      <c r="A1722">
        <v>3623</v>
      </c>
      <c r="B1722" t="s">
        <v>6793</v>
      </c>
      <c r="C1722">
        <v>2011</v>
      </c>
      <c r="D1722" s="21">
        <v>40800</v>
      </c>
      <c r="E1722" s="21">
        <v>40805</v>
      </c>
      <c r="F1722" t="s">
        <v>50</v>
      </c>
      <c r="G1722" t="s">
        <v>4682</v>
      </c>
      <c r="H1722" t="s">
        <v>4683</v>
      </c>
      <c r="I1722" t="s">
        <v>26</v>
      </c>
      <c r="J1722" t="s">
        <v>27</v>
      </c>
      <c r="K1722" t="s">
        <v>3555</v>
      </c>
      <c r="L1722" t="s">
        <v>1272</v>
      </c>
      <c r="M1722">
        <v>31204</v>
      </c>
      <c r="N1722" t="s">
        <v>30</v>
      </c>
      <c r="O1722" t="s">
        <v>4583</v>
      </c>
      <c r="P1722" t="s">
        <v>32</v>
      </c>
      <c r="Q1722" t="s">
        <v>65</v>
      </c>
      <c r="R1722" t="s">
        <v>4584</v>
      </c>
      <c r="S1722">
        <v>142.4</v>
      </c>
      <c r="T1722">
        <v>5</v>
      </c>
      <c r="U1722">
        <v>0</v>
      </c>
      <c r="V1722">
        <v>52.688000000000002</v>
      </c>
    </row>
    <row r="1723" spans="1:22" x14ac:dyDescent="0.3">
      <c r="A1723">
        <v>3615</v>
      </c>
      <c r="B1723" t="s">
        <v>6787</v>
      </c>
      <c r="C1723">
        <v>2014</v>
      </c>
      <c r="D1723" s="21">
        <v>41963</v>
      </c>
      <c r="E1723" s="21">
        <v>41965</v>
      </c>
      <c r="F1723" t="s">
        <v>188</v>
      </c>
      <c r="G1723" t="s">
        <v>355</v>
      </c>
      <c r="H1723" t="s">
        <v>356</v>
      </c>
      <c r="I1723" t="s">
        <v>41</v>
      </c>
      <c r="J1723" t="s">
        <v>27</v>
      </c>
      <c r="K1723" t="s">
        <v>678</v>
      </c>
      <c r="L1723" t="s">
        <v>104</v>
      </c>
      <c r="M1723">
        <v>78207</v>
      </c>
      <c r="N1723" t="s">
        <v>105</v>
      </c>
      <c r="O1723" t="s">
        <v>3817</v>
      </c>
      <c r="P1723" t="s">
        <v>32</v>
      </c>
      <c r="Q1723" t="s">
        <v>56</v>
      </c>
      <c r="R1723" t="s">
        <v>3818</v>
      </c>
      <c r="S1723">
        <v>718.11599999999987</v>
      </c>
      <c r="T1723">
        <v>6</v>
      </c>
      <c r="U1723">
        <v>0.3</v>
      </c>
      <c r="V1723">
        <v>-71.811599999999999</v>
      </c>
    </row>
    <row r="1724" spans="1:22" x14ac:dyDescent="0.3">
      <c r="A1724">
        <v>3606</v>
      </c>
      <c r="B1724" t="s">
        <v>6779</v>
      </c>
      <c r="C1724">
        <v>2014</v>
      </c>
      <c r="D1724" s="21">
        <v>41873</v>
      </c>
      <c r="E1724" s="21">
        <v>41879</v>
      </c>
      <c r="F1724" t="s">
        <v>50</v>
      </c>
      <c r="G1724" t="s">
        <v>2284</v>
      </c>
      <c r="H1724" t="s">
        <v>2285</v>
      </c>
      <c r="I1724" t="s">
        <v>102</v>
      </c>
      <c r="J1724" t="s">
        <v>27</v>
      </c>
      <c r="K1724" t="s">
        <v>382</v>
      </c>
      <c r="L1724" t="s">
        <v>2735</v>
      </c>
      <c r="M1724">
        <v>21044</v>
      </c>
      <c r="N1724" t="s">
        <v>148</v>
      </c>
      <c r="O1724" t="s">
        <v>3634</v>
      </c>
      <c r="P1724" t="s">
        <v>32</v>
      </c>
      <c r="Q1724" t="s">
        <v>65</v>
      </c>
      <c r="R1724" t="s">
        <v>3635</v>
      </c>
      <c r="S1724">
        <v>91.92</v>
      </c>
      <c r="T1724">
        <v>4</v>
      </c>
      <c r="U1724">
        <v>0</v>
      </c>
      <c r="V1724">
        <v>31.252800000000001</v>
      </c>
    </row>
    <row r="1725" spans="1:22" x14ac:dyDescent="0.3">
      <c r="A1725">
        <v>1724</v>
      </c>
      <c r="B1725" t="s">
        <v>4414</v>
      </c>
      <c r="C1725">
        <v>2012</v>
      </c>
      <c r="D1725" s="21">
        <v>41263</v>
      </c>
      <c r="E1725" s="21">
        <v>41268</v>
      </c>
      <c r="F1725" t="s">
        <v>50</v>
      </c>
      <c r="G1725" t="s">
        <v>429</v>
      </c>
      <c r="H1725" t="s">
        <v>430</v>
      </c>
      <c r="I1725" t="s">
        <v>26</v>
      </c>
      <c r="J1725" t="s">
        <v>27</v>
      </c>
      <c r="K1725" t="s">
        <v>303</v>
      </c>
      <c r="L1725" t="s">
        <v>211</v>
      </c>
      <c r="M1725">
        <v>60623</v>
      </c>
      <c r="N1725" t="s">
        <v>105</v>
      </c>
      <c r="O1725" t="s">
        <v>4417</v>
      </c>
      <c r="P1725" t="s">
        <v>32</v>
      </c>
      <c r="Q1725" t="s">
        <v>33</v>
      </c>
      <c r="R1725" t="s">
        <v>4418</v>
      </c>
      <c r="S1725">
        <v>359.05799999999994</v>
      </c>
      <c r="T1725">
        <v>3</v>
      </c>
      <c r="U1725">
        <v>0.3</v>
      </c>
      <c r="V1725">
        <v>-71.811600000000027</v>
      </c>
    </row>
    <row r="1726" spans="1:22" x14ac:dyDescent="0.3">
      <c r="A1726">
        <v>3605</v>
      </c>
      <c r="B1726" t="s">
        <v>6779</v>
      </c>
      <c r="C1726">
        <v>2014</v>
      </c>
      <c r="D1726" s="21">
        <v>41873</v>
      </c>
      <c r="E1726" s="21">
        <v>41879</v>
      </c>
      <c r="F1726" t="s">
        <v>50</v>
      </c>
      <c r="G1726" t="s">
        <v>2284</v>
      </c>
      <c r="H1726" t="s">
        <v>2285</v>
      </c>
      <c r="I1726" t="s">
        <v>102</v>
      </c>
      <c r="J1726" t="s">
        <v>27</v>
      </c>
      <c r="K1726" t="s">
        <v>382</v>
      </c>
      <c r="L1726" t="s">
        <v>2735</v>
      </c>
      <c r="M1726">
        <v>21044</v>
      </c>
      <c r="N1726" t="s">
        <v>148</v>
      </c>
      <c r="O1726" t="s">
        <v>3839</v>
      </c>
      <c r="P1726" t="s">
        <v>32</v>
      </c>
      <c r="Q1726" t="s">
        <v>65</v>
      </c>
      <c r="R1726" t="s">
        <v>3840</v>
      </c>
      <c r="S1726">
        <v>25.16</v>
      </c>
      <c r="T1726">
        <v>2</v>
      </c>
      <c r="U1726">
        <v>0</v>
      </c>
      <c r="V1726">
        <v>8.5543999999999976</v>
      </c>
    </row>
    <row r="1727" spans="1:22" x14ac:dyDescent="0.3">
      <c r="A1727">
        <v>3603</v>
      </c>
      <c r="B1727" t="s">
        <v>6776</v>
      </c>
      <c r="C1727">
        <v>2011</v>
      </c>
      <c r="D1727" s="21">
        <v>40864</v>
      </c>
      <c r="E1727" s="21">
        <v>40871</v>
      </c>
      <c r="F1727" t="s">
        <v>50</v>
      </c>
      <c r="G1727" t="s">
        <v>6777</v>
      </c>
      <c r="H1727" t="s">
        <v>6778</v>
      </c>
      <c r="I1727" t="s">
        <v>26</v>
      </c>
      <c r="J1727" t="s">
        <v>27</v>
      </c>
      <c r="K1727" t="s">
        <v>146</v>
      </c>
      <c r="L1727" t="s">
        <v>147</v>
      </c>
      <c r="M1727">
        <v>19143</v>
      </c>
      <c r="N1727" t="s">
        <v>148</v>
      </c>
      <c r="O1727" t="s">
        <v>1931</v>
      </c>
      <c r="P1727" t="s">
        <v>32</v>
      </c>
      <c r="Q1727" t="s">
        <v>36</v>
      </c>
      <c r="R1727" t="s">
        <v>1932</v>
      </c>
      <c r="S1727">
        <v>657.93</v>
      </c>
      <c r="T1727">
        <v>5</v>
      </c>
      <c r="U1727">
        <v>0.3</v>
      </c>
      <c r="V1727">
        <v>-93.989999999999952</v>
      </c>
    </row>
    <row r="1728" spans="1:22" x14ac:dyDescent="0.3">
      <c r="A1728">
        <v>3599</v>
      </c>
      <c r="B1728" t="s">
        <v>6772</v>
      </c>
      <c r="C1728">
        <v>2011</v>
      </c>
      <c r="D1728" s="21">
        <v>40795</v>
      </c>
      <c r="E1728" s="21">
        <v>40800</v>
      </c>
      <c r="F1728" t="s">
        <v>23</v>
      </c>
      <c r="G1728" t="s">
        <v>813</v>
      </c>
      <c r="H1728" t="s">
        <v>814</v>
      </c>
      <c r="I1728" t="s">
        <v>26</v>
      </c>
      <c r="J1728" t="s">
        <v>27</v>
      </c>
      <c r="K1728" t="s">
        <v>146</v>
      </c>
      <c r="L1728" t="s">
        <v>147</v>
      </c>
      <c r="M1728">
        <v>19140</v>
      </c>
      <c r="N1728" t="s">
        <v>148</v>
      </c>
      <c r="O1728" t="s">
        <v>4064</v>
      </c>
      <c r="P1728" t="s">
        <v>32</v>
      </c>
      <c r="Q1728" t="s">
        <v>65</v>
      </c>
      <c r="R1728" t="s">
        <v>4065</v>
      </c>
      <c r="S1728">
        <v>17.472000000000001</v>
      </c>
      <c r="T1728">
        <v>3</v>
      </c>
      <c r="U1728">
        <v>0.2</v>
      </c>
      <c r="V1728">
        <v>5.023200000000001</v>
      </c>
    </row>
    <row r="1729" spans="1:22" x14ac:dyDescent="0.3">
      <c r="A1729">
        <v>1728</v>
      </c>
      <c r="B1729" t="s">
        <v>4426</v>
      </c>
      <c r="C1729">
        <v>2014</v>
      </c>
      <c r="D1729" s="21">
        <v>41759</v>
      </c>
      <c r="E1729" s="21">
        <v>41764</v>
      </c>
      <c r="F1729" t="s">
        <v>23</v>
      </c>
      <c r="G1729" t="s">
        <v>4427</v>
      </c>
      <c r="H1729" t="s">
        <v>4428</v>
      </c>
      <c r="I1729" t="s">
        <v>41</v>
      </c>
      <c r="J1729" t="s">
        <v>27</v>
      </c>
      <c r="K1729" t="s">
        <v>866</v>
      </c>
      <c r="L1729" t="s">
        <v>498</v>
      </c>
      <c r="M1729">
        <v>43017</v>
      </c>
      <c r="N1729" t="s">
        <v>148</v>
      </c>
      <c r="O1729" t="s">
        <v>4429</v>
      </c>
      <c r="P1729" t="s">
        <v>32</v>
      </c>
      <c r="Q1729" t="s">
        <v>56</v>
      </c>
      <c r="R1729" t="s">
        <v>4430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x14ac:dyDescent="0.3">
      <c r="A1730">
        <v>3585</v>
      </c>
      <c r="B1730" t="s">
        <v>6762</v>
      </c>
      <c r="C1730">
        <v>2012</v>
      </c>
      <c r="D1730" s="21">
        <v>41253</v>
      </c>
      <c r="E1730" s="21">
        <v>41259</v>
      </c>
      <c r="F1730" t="s">
        <v>50</v>
      </c>
      <c r="G1730" t="s">
        <v>3939</v>
      </c>
      <c r="H1730" t="s">
        <v>3940</v>
      </c>
      <c r="I1730" t="s">
        <v>41</v>
      </c>
      <c r="J1730" t="s">
        <v>27</v>
      </c>
      <c r="K1730" t="s">
        <v>328</v>
      </c>
      <c r="L1730" t="s">
        <v>238</v>
      </c>
      <c r="M1730">
        <v>49201</v>
      </c>
      <c r="N1730" t="s">
        <v>105</v>
      </c>
      <c r="O1730" t="s">
        <v>3891</v>
      </c>
      <c r="P1730" t="s">
        <v>32</v>
      </c>
      <c r="Q1730" t="s">
        <v>36</v>
      </c>
      <c r="R1730" t="s">
        <v>3892</v>
      </c>
      <c r="S1730">
        <v>191.96</v>
      </c>
      <c r="T1730">
        <v>2</v>
      </c>
      <c r="U1730">
        <v>0</v>
      </c>
      <c r="V1730">
        <v>32.633199999999988</v>
      </c>
    </row>
    <row r="1731" spans="1:22" x14ac:dyDescent="0.3">
      <c r="A1731">
        <v>3584</v>
      </c>
      <c r="B1731" t="s">
        <v>6762</v>
      </c>
      <c r="C1731">
        <v>2012</v>
      </c>
      <c r="D1731" s="21">
        <v>41253</v>
      </c>
      <c r="E1731" s="21">
        <v>41259</v>
      </c>
      <c r="F1731" t="s">
        <v>50</v>
      </c>
      <c r="G1731" t="s">
        <v>3939</v>
      </c>
      <c r="H1731" t="s">
        <v>3940</v>
      </c>
      <c r="I1731" t="s">
        <v>41</v>
      </c>
      <c r="J1731" t="s">
        <v>27</v>
      </c>
      <c r="K1731" t="s">
        <v>328</v>
      </c>
      <c r="L1731" t="s">
        <v>238</v>
      </c>
      <c r="M1731">
        <v>49201</v>
      </c>
      <c r="N1731" t="s">
        <v>105</v>
      </c>
      <c r="O1731" t="s">
        <v>5700</v>
      </c>
      <c r="P1731" t="s">
        <v>32</v>
      </c>
      <c r="Q1731" t="s">
        <v>56</v>
      </c>
      <c r="R1731" t="s">
        <v>5701</v>
      </c>
      <c r="S1731">
        <v>801.96</v>
      </c>
      <c r="T1731">
        <v>2</v>
      </c>
      <c r="U1731">
        <v>0</v>
      </c>
      <c r="V1731">
        <v>200.49</v>
      </c>
    </row>
    <row r="1732" spans="1:22" x14ac:dyDescent="0.3">
      <c r="A1732">
        <v>3581</v>
      </c>
      <c r="B1732" t="s">
        <v>6758</v>
      </c>
      <c r="C1732">
        <v>2013</v>
      </c>
      <c r="D1732" s="21">
        <v>41481</v>
      </c>
      <c r="E1732" s="21">
        <v>41485</v>
      </c>
      <c r="F1732" t="s">
        <v>50</v>
      </c>
      <c r="G1732" t="s">
        <v>3003</v>
      </c>
      <c r="H1732" t="s">
        <v>3004</v>
      </c>
      <c r="I1732" t="s">
        <v>26</v>
      </c>
      <c r="J1732" t="s">
        <v>27</v>
      </c>
      <c r="K1732" t="s">
        <v>328</v>
      </c>
      <c r="L1732" t="s">
        <v>1487</v>
      </c>
      <c r="M1732">
        <v>39212</v>
      </c>
      <c r="N1732" t="s">
        <v>30</v>
      </c>
      <c r="O1732" t="s">
        <v>1326</v>
      </c>
      <c r="P1732" t="s">
        <v>32</v>
      </c>
      <c r="Q1732" t="s">
        <v>56</v>
      </c>
      <c r="R1732" t="s">
        <v>1327</v>
      </c>
      <c r="S1732">
        <v>2430.08</v>
      </c>
      <c r="T1732">
        <v>8</v>
      </c>
      <c r="U1732">
        <v>0</v>
      </c>
      <c r="V1732">
        <v>388.81280000000015</v>
      </c>
    </row>
    <row r="1733" spans="1:22" x14ac:dyDescent="0.3">
      <c r="A1733">
        <v>3568</v>
      </c>
      <c r="B1733" t="s">
        <v>6747</v>
      </c>
      <c r="C1733">
        <v>2013</v>
      </c>
      <c r="D1733" s="21">
        <v>41527</v>
      </c>
      <c r="E1733" s="21">
        <v>41532</v>
      </c>
      <c r="F1733" t="s">
        <v>23</v>
      </c>
      <c r="G1733" t="s">
        <v>5603</v>
      </c>
      <c r="H1733" t="s">
        <v>5604</v>
      </c>
      <c r="I1733" t="s">
        <v>102</v>
      </c>
      <c r="J1733" t="s">
        <v>27</v>
      </c>
      <c r="K1733" t="s">
        <v>815</v>
      </c>
      <c r="L1733" t="s">
        <v>104</v>
      </c>
      <c r="M1733">
        <v>75220</v>
      </c>
      <c r="N1733" t="s">
        <v>105</v>
      </c>
      <c r="O1733" t="s">
        <v>6031</v>
      </c>
      <c r="P1733" t="s">
        <v>32</v>
      </c>
      <c r="Q1733" t="s">
        <v>65</v>
      </c>
      <c r="R1733" t="s">
        <v>6032</v>
      </c>
      <c r="S1733">
        <v>15.008000000000003</v>
      </c>
      <c r="T1733">
        <v>4</v>
      </c>
      <c r="U1733">
        <v>0.6</v>
      </c>
      <c r="V1733">
        <v>-12.006399999999999</v>
      </c>
    </row>
    <row r="1734" spans="1:22" x14ac:dyDescent="0.3">
      <c r="A1734">
        <v>3552</v>
      </c>
      <c r="B1734" t="s">
        <v>6733</v>
      </c>
      <c r="C1734">
        <v>2013</v>
      </c>
      <c r="D1734" s="21">
        <v>41363</v>
      </c>
      <c r="E1734" s="21">
        <v>41367</v>
      </c>
      <c r="F1734" t="s">
        <v>23</v>
      </c>
      <c r="G1734" t="s">
        <v>3915</v>
      </c>
      <c r="H1734" t="s">
        <v>3916</v>
      </c>
      <c r="I1734" t="s">
        <v>102</v>
      </c>
      <c r="J1734" t="s">
        <v>27</v>
      </c>
      <c r="K1734" t="s">
        <v>303</v>
      </c>
      <c r="L1734" t="s">
        <v>211</v>
      </c>
      <c r="M1734">
        <v>60653</v>
      </c>
      <c r="N1734" t="s">
        <v>105</v>
      </c>
      <c r="O1734" t="s">
        <v>942</v>
      </c>
      <c r="P1734" t="s">
        <v>32</v>
      </c>
      <c r="Q1734" t="s">
        <v>36</v>
      </c>
      <c r="R1734" t="s">
        <v>943</v>
      </c>
      <c r="S1734">
        <v>844.11599999999987</v>
      </c>
      <c r="T1734">
        <v>6</v>
      </c>
      <c r="U1734">
        <v>0.3</v>
      </c>
      <c r="V1734">
        <v>-36.176400000000001</v>
      </c>
    </row>
    <row r="1735" spans="1:22" x14ac:dyDescent="0.3">
      <c r="A1735">
        <v>3549</v>
      </c>
      <c r="B1735" t="s">
        <v>6730</v>
      </c>
      <c r="C1735">
        <v>2014</v>
      </c>
      <c r="D1735" s="21">
        <v>41943</v>
      </c>
      <c r="E1735" s="21">
        <v>41945</v>
      </c>
      <c r="F1735" t="s">
        <v>188</v>
      </c>
      <c r="G1735" t="s">
        <v>2313</v>
      </c>
      <c r="H1735" t="s">
        <v>2314</v>
      </c>
      <c r="I1735" t="s">
        <v>102</v>
      </c>
      <c r="J1735" t="s">
        <v>27</v>
      </c>
      <c r="K1735" t="s">
        <v>1464</v>
      </c>
      <c r="L1735" t="s">
        <v>29</v>
      </c>
      <c r="M1735">
        <v>40475</v>
      </c>
      <c r="N1735" t="s">
        <v>30</v>
      </c>
      <c r="O1735" t="s">
        <v>5165</v>
      </c>
      <c r="P1735" t="s">
        <v>32</v>
      </c>
      <c r="Q1735" t="s">
        <v>36</v>
      </c>
      <c r="R1735" t="s">
        <v>5166</v>
      </c>
      <c r="S1735">
        <v>33.94</v>
      </c>
      <c r="T1735">
        <v>1</v>
      </c>
      <c r="U1735">
        <v>0</v>
      </c>
      <c r="V1735">
        <v>9.1637999999999984</v>
      </c>
    </row>
    <row r="1736" spans="1:22" x14ac:dyDescent="0.3">
      <c r="A1736">
        <v>3543</v>
      </c>
      <c r="B1736" t="s">
        <v>6726</v>
      </c>
      <c r="C1736">
        <v>2013</v>
      </c>
      <c r="D1736" s="21">
        <v>41536</v>
      </c>
      <c r="E1736" s="21">
        <v>41538</v>
      </c>
      <c r="F1736" t="s">
        <v>188</v>
      </c>
      <c r="G1736" t="s">
        <v>2304</v>
      </c>
      <c r="H1736" t="s">
        <v>2305</v>
      </c>
      <c r="I1736" t="s">
        <v>26</v>
      </c>
      <c r="J1736" t="s">
        <v>27</v>
      </c>
      <c r="K1736" t="s">
        <v>497</v>
      </c>
      <c r="L1736" t="s">
        <v>498</v>
      </c>
      <c r="M1736">
        <v>43229</v>
      </c>
      <c r="N1736" t="s">
        <v>148</v>
      </c>
      <c r="O1736" t="s">
        <v>1839</v>
      </c>
      <c r="P1736" t="s">
        <v>32</v>
      </c>
      <c r="Q1736" t="s">
        <v>36</v>
      </c>
      <c r="R1736" t="s">
        <v>1840</v>
      </c>
      <c r="S1736">
        <v>99.372</v>
      </c>
      <c r="T1736">
        <v>2</v>
      </c>
      <c r="U1736">
        <v>0.3</v>
      </c>
      <c r="V1736">
        <v>-7.0979999999999919</v>
      </c>
    </row>
    <row r="1737" spans="1:22" x14ac:dyDescent="0.3">
      <c r="A1737">
        <v>3542</v>
      </c>
      <c r="B1737" t="s">
        <v>6726</v>
      </c>
      <c r="C1737">
        <v>2013</v>
      </c>
      <c r="D1737" s="21">
        <v>41536</v>
      </c>
      <c r="E1737" s="21">
        <v>41538</v>
      </c>
      <c r="F1737" t="s">
        <v>188</v>
      </c>
      <c r="G1737" t="s">
        <v>2304</v>
      </c>
      <c r="H1737" t="s">
        <v>2305</v>
      </c>
      <c r="I1737" t="s">
        <v>26</v>
      </c>
      <c r="J1737" t="s">
        <v>27</v>
      </c>
      <c r="K1737" t="s">
        <v>497</v>
      </c>
      <c r="L1737" t="s">
        <v>498</v>
      </c>
      <c r="M1737">
        <v>43229</v>
      </c>
      <c r="N1737" t="s">
        <v>148</v>
      </c>
      <c r="O1737" t="s">
        <v>5535</v>
      </c>
      <c r="P1737" t="s">
        <v>32</v>
      </c>
      <c r="Q1737" t="s">
        <v>65</v>
      </c>
      <c r="R1737" t="s">
        <v>5536</v>
      </c>
      <c r="S1737">
        <v>5.3520000000000003</v>
      </c>
      <c r="T1737">
        <v>3</v>
      </c>
      <c r="U1737">
        <v>0.2</v>
      </c>
      <c r="V1737">
        <v>1.6055999999999999</v>
      </c>
    </row>
    <row r="1738" spans="1:22" x14ac:dyDescent="0.3">
      <c r="A1738">
        <v>3520</v>
      </c>
      <c r="B1738" t="s">
        <v>6705</v>
      </c>
      <c r="C1738">
        <v>2012</v>
      </c>
      <c r="D1738" s="21">
        <v>41082</v>
      </c>
      <c r="E1738" s="21">
        <v>41085</v>
      </c>
      <c r="F1738" t="s">
        <v>188</v>
      </c>
      <c r="G1738" t="s">
        <v>6201</v>
      </c>
      <c r="H1738" t="s">
        <v>6202</v>
      </c>
      <c r="I1738" t="s">
        <v>102</v>
      </c>
      <c r="J1738" t="s">
        <v>27</v>
      </c>
      <c r="K1738" t="s">
        <v>456</v>
      </c>
      <c r="L1738" t="s">
        <v>211</v>
      </c>
      <c r="M1738">
        <v>60505</v>
      </c>
      <c r="N1738" t="s">
        <v>105</v>
      </c>
      <c r="O1738" t="s">
        <v>5482</v>
      </c>
      <c r="P1738" t="s">
        <v>32</v>
      </c>
      <c r="Q1738" t="s">
        <v>56</v>
      </c>
      <c r="R1738" t="s">
        <v>5483</v>
      </c>
      <c r="S1738">
        <v>796.42500000000007</v>
      </c>
      <c r="T1738">
        <v>7</v>
      </c>
      <c r="U1738">
        <v>0.5</v>
      </c>
      <c r="V1738">
        <v>-525.6405000000002</v>
      </c>
    </row>
    <row r="1739" spans="1:22" x14ac:dyDescent="0.3">
      <c r="A1739">
        <v>3513</v>
      </c>
      <c r="B1739" t="s">
        <v>6700</v>
      </c>
      <c r="C1739">
        <v>2014</v>
      </c>
      <c r="D1739" s="21">
        <v>41887</v>
      </c>
      <c r="E1739" s="21">
        <v>41889</v>
      </c>
      <c r="F1739" t="s">
        <v>188</v>
      </c>
      <c r="G1739" t="s">
        <v>2507</v>
      </c>
      <c r="H1739" t="s">
        <v>2508</v>
      </c>
      <c r="I1739" t="s">
        <v>41</v>
      </c>
      <c r="J1739" t="s">
        <v>27</v>
      </c>
      <c r="K1739" t="s">
        <v>303</v>
      </c>
      <c r="L1739" t="s">
        <v>211</v>
      </c>
      <c r="M1739">
        <v>60653</v>
      </c>
      <c r="N1739" t="s">
        <v>105</v>
      </c>
      <c r="O1739" t="s">
        <v>6701</v>
      </c>
      <c r="P1739" t="s">
        <v>32</v>
      </c>
      <c r="Q1739" t="s">
        <v>33</v>
      </c>
      <c r="R1739" t="s">
        <v>6702</v>
      </c>
      <c r="S1739">
        <v>825.17399999999998</v>
      </c>
      <c r="T1739">
        <v>9</v>
      </c>
      <c r="U1739">
        <v>0.3</v>
      </c>
      <c r="V1739">
        <v>-117.88199999999998</v>
      </c>
    </row>
    <row r="1740" spans="1:22" x14ac:dyDescent="0.3">
      <c r="A1740">
        <v>3508</v>
      </c>
      <c r="B1740" t="s">
        <v>6695</v>
      </c>
      <c r="C1740">
        <v>2011</v>
      </c>
      <c r="D1740" s="21">
        <v>40714</v>
      </c>
      <c r="E1740" s="21">
        <v>40718</v>
      </c>
      <c r="F1740" t="s">
        <v>50</v>
      </c>
      <c r="G1740" t="s">
        <v>6696</v>
      </c>
      <c r="H1740" t="s">
        <v>6697</v>
      </c>
      <c r="I1740" t="s">
        <v>26</v>
      </c>
      <c r="J1740" t="s">
        <v>27</v>
      </c>
      <c r="K1740" t="s">
        <v>4346</v>
      </c>
      <c r="L1740" t="s">
        <v>104</v>
      </c>
      <c r="M1740">
        <v>75023</v>
      </c>
      <c r="N1740" t="s">
        <v>105</v>
      </c>
      <c r="O1740" t="s">
        <v>6698</v>
      </c>
      <c r="P1740" t="s">
        <v>32</v>
      </c>
      <c r="Q1740" t="s">
        <v>33</v>
      </c>
      <c r="R1740" t="s">
        <v>6699</v>
      </c>
      <c r="S1740">
        <v>193.06559999999999</v>
      </c>
      <c r="T1740">
        <v>4</v>
      </c>
      <c r="U1740">
        <v>0.32</v>
      </c>
      <c r="V1740">
        <v>-19.874399999999994</v>
      </c>
    </row>
    <row r="1741" spans="1:22" x14ac:dyDescent="0.3">
      <c r="A1741">
        <v>3497</v>
      </c>
      <c r="B1741" t="s">
        <v>6689</v>
      </c>
      <c r="C1741">
        <v>2013</v>
      </c>
      <c r="D1741" s="21">
        <v>41495</v>
      </c>
      <c r="E1741" s="21">
        <v>41502</v>
      </c>
      <c r="F1741" t="s">
        <v>50</v>
      </c>
      <c r="G1741" t="s">
        <v>3378</v>
      </c>
      <c r="H1741" t="s">
        <v>3379</v>
      </c>
      <c r="I1741" t="s">
        <v>102</v>
      </c>
      <c r="J1741" t="s">
        <v>27</v>
      </c>
      <c r="K1741" t="s">
        <v>42</v>
      </c>
      <c r="L1741" t="s">
        <v>43</v>
      </c>
      <c r="M1741">
        <v>90036</v>
      </c>
      <c r="N1741" t="s">
        <v>44</v>
      </c>
      <c r="O1741" t="s">
        <v>3326</v>
      </c>
      <c r="P1741" t="s">
        <v>32</v>
      </c>
      <c r="Q1741" t="s">
        <v>56</v>
      </c>
      <c r="R1741" t="s">
        <v>3327</v>
      </c>
      <c r="S1741">
        <v>513.024</v>
      </c>
      <c r="T1741">
        <v>2</v>
      </c>
      <c r="U1741">
        <v>0.2</v>
      </c>
      <c r="V1741">
        <v>12.82559999999998</v>
      </c>
    </row>
    <row r="1742" spans="1:22" x14ac:dyDescent="0.3">
      <c r="A1742">
        <v>3496</v>
      </c>
      <c r="B1742" t="s">
        <v>6683</v>
      </c>
      <c r="C1742">
        <v>2014</v>
      </c>
      <c r="D1742" s="21">
        <v>41907</v>
      </c>
      <c r="E1742" s="21">
        <v>41911</v>
      </c>
      <c r="F1742" t="s">
        <v>50</v>
      </c>
      <c r="G1742" t="s">
        <v>1805</v>
      </c>
      <c r="H1742" t="s">
        <v>1806</v>
      </c>
      <c r="I1742" t="s">
        <v>41</v>
      </c>
      <c r="J1742" t="s">
        <v>27</v>
      </c>
      <c r="K1742" t="s">
        <v>6684</v>
      </c>
      <c r="L1742" t="s">
        <v>229</v>
      </c>
      <c r="M1742">
        <v>56301</v>
      </c>
      <c r="N1742" t="s">
        <v>105</v>
      </c>
      <c r="O1742" t="s">
        <v>2580</v>
      </c>
      <c r="P1742" t="s">
        <v>32</v>
      </c>
      <c r="Q1742" t="s">
        <v>36</v>
      </c>
      <c r="R1742" t="s">
        <v>2581</v>
      </c>
      <c r="S1742">
        <v>603.91999999999996</v>
      </c>
      <c r="T1742">
        <v>4</v>
      </c>
      <c r="U1742">
        <v>0</v>
      </c>
      <c r="V1742">
        <v>181.17599999999993</v>
      </c>
    </row>
    <row r="1743" spans="1:22" x14ac:dyDescent="0.3">
      <c r="A1743">
        <v>3490</v>
      </c>
      <c r="B1743" t="s">
        <v>6681</v>
      </c>
      <c r="C1743">
        <v>2012</v>
      </c>
      <c r="D1743" s="21">
        <v>41092</v>
      </c>
      <c r="E1743" s="21">
        <v>41096</v>
      </c>
      <c r="F1743" t="s">
        <v>50</v>
      </c>
      <c r="G1743" t="s">
        <v>5127</v>
      </c>
      <c r="H1743" t="s">
        <v>5128</v>
      </c>
      <c r="I1743" t="s">
        <v>26</v>
      </c>
      <c r="J1743" t="s">
        <v>27</v>
      </c>
      <c r="K1743" t="s">
        <v>6682</v>
      </c>
      <c r="L1743" t="s">
        <v>211</v>
      </c>
      <c r="M1743">
        <v>60188</v>
      </c>
      <c r="N1743" t="s">
        <v>105</v>
      </c>
      <c r="O1743" t="s">
        <v>4839</v>
      </c>
      <c r="P1743" t="s">
        <v>32</v>
      </c>
      <c r="Q1743" t="s">
        <v>36</v>
      </c>
      <c r="R1743" t="s">
        <v>4840</v>
      </c>
      <c r="S1743">
        <v>382.11599999999999</v>
      </c>
      <c r="T1743">
        <v>6</v>
      </c>
      <c r="U1743">
        <v>0.3</v>
      </c>
      <c r="V1743">
        <v>-92.799600000000027</v>
      </c>
    </row>
    <row r="1744" spans="1:22" x14ac:dyDescent="0.3">
      <c r="A1744">
        <v>1743</v>
      </c>
      <c r="B1744" t="s">
        <v>4445</v>
      </c>
      <c r="C1744">
        <v>2014</v>
      </c>
      <c r="D1744" s="21">
        <v>41943</v>
      </c>
      <c r="E1744" s="21">
        <v>41947</v>
      </c>
      <c r="F1744" t="s">
        <v>50</v>
      </c>
      <c r="G1744" t="s">
        <v>4170</v>
      </c>
      <c r="H1744" t="s">
        <v>4171</v>
      </c>
      <c r="I1744" t="s">
        <v>26</v>
      </c>
      <c r="J1744" t="s">
        <v>27</v>
      </c>
      <c r="K1744" t="s">
        <v>146</v>
      </c>
      <c r="L1744" t="s">
        <v>147</v>
      </c>
      <c r="M1744">
        <v>19140</v>
      </c>
      <c r="N1744" t="s">
        <v>148</v>
      </c>
      <c r="O1744" t="s">
        <v>4270</v>
      </c>
      <c r="P1744" t="s">
        <v>32</v>
      </c>
      <c r="Q1744" t="s">
        <v>65</v>
      </c>
      <c r="R1744" t="s">
        <v>4271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x14ac:dyDescent="0.3">
      <c r="A1745">
        <v>3489</v>
      </c>
      <c r="B1745" t="s">
        <v>6681</v>
      </c>
      <c r="C1745">
        <v>2012</v>
      </c>
      <c r="D1745" s="21">
        <v>41092</v>
      </c>
      <c r="E1745" s="21">
        <v>41096</v>
      </c>
      <c r="F1745" t="s">
        <v>50</v>
      </c>
      <c r="G1745" t="s">
        <v>5127</v>
      </c>
      <c r="H1745" t="s">
        <v>5128</v>
      </c>
      <c r="I1745" t="s">
        <v>26</v>
      </c>
      <c r="J1745" t="s">
        <v>27</v>
      </c>
      <c r="K1745" t="s">
        <v>6682</v>
      </c>
      <c r="L1745" t="s">
        <v>211</v>
      </c>
      <c r="M1745">
        <v>60188</v>
      </c>
      <c r="N1745" t="s">
        <v>105</v>
      </c>
      <c r="O1745" t="s">
        <v>1136</v>
      </c>
      <c r="P1745" t="s">
        <v>32</v>
      </c>
      <c r="Q1745" t="s">
        <v>36</v>
      </c>
      <c r="R1745" t="s">
        <v>1137</v>
      </c>
      <c r="S1745">
        <v>408.42200000000003</v>
      </c>
      <c r="T1745">
        <v>2</v>
      </c>
      <c r="U1745">
        <v>0.3</v>
      </c>
      <c r="V1745">
        <v>-5.8346000000000231</v>
      </c>
    </row>
    <row r="1746" spans="1:22" x14ac:dyDescent="0.3">
      <c r="A1746">
        <v>3485</v>
      </c>
      <c r="B1746" t="s">
        <v>6676</v>
      </c>
      <c r="C1746">
        <v>2011</v>
      </c>
      <c r="D1746" s="21">
        <v>40782</v>
      </c>
      <c r="E1746" s="21">
        <v>40784</v>
      </c>
      <c r="F1746" t="s">
        <v>188</v>
      </c>
      <c r="G1746" t="s">
        <v>4952</v>
      </c>
      <c r="H1746" t="s">
        <v>4953</v>
      </c>
      <c r="I1746" t="s">
        <v>41</v>
      </c>
      <c r="J1746" t="s">
        <v>27</v>
      </c>
      <c r="K1746" t="s">
        <v>318</v>
      </c>
      <c r="L1746" t="s">
        <v>319</v>
      </c>
      <c r="M1746">
        <v>22153</v>
      </c>
      <c r="N1746" t="s">
        <v>30</v>
      </c>
      <c r="O1746" t="s">
        <v>5700</v>
      </c>
      <c r="P1746" t="s">
        <v>32</v>
      </c>
      <c r="Q1746" t="s">
        <v>56</v>
      </c>
      <c r="R1746" t="s">
        <v>5701</v>
      </c>
      <c r="S1746">
        <v>1202.94</v>
      </c>
      <c r="T1746">
        <v>3</v>
      </c>
      <c r="U1746">
        <v>0</v>
      </c>
      <c r="V1746">
        <v>300.73500000000001</v>
      </c>
    </row>
    <row r="1747" spans="1:22" x14ac:dyDescent="0.3">
      <c r="A1747">
        <v>3484</v>
      </c>
      <c r="B1747" t="s">
        <v>6676</v>
      </c>
      <c r="C1747">
        <v>2011</v>
      </c>
      <c r="D1747" s="21">
        <v>40782</v>
      </c>
      <c r="E1747" s="21">
        <v>40784</v>
      </c>
      <c r="F1747" t="s">
        <v>188</v>
      </c>
      <c r="G1747" t="s">
        <v>4952</v>
      </c>
      <c r="H1747" t="s">
        <v>4953</v>
      </c>
      <c r="I1747" t="s">
        <v>41</v>
      </c>
      <c r="J1747" t="s">
        <v>27</v>
      </c>
      <c r="K1747" t="s">
        <v>318</v>
      </c>
      <c r="L1747" t="s">
        <v>319</v>
      </c>
      <c r="M1747">
        <v>22153</v>
      </c>
      <c r="N1747" t="s">
        <v>30</v>
      </c>
      <c r="O1747" t="s">
        <v>4064</v>
      </c>
      <c r="P1747" t="s">
        <v>32</v>
      </c>
      <c r="Q1747" t="s">
        <v>65</v>
      </c>
      <c r="R1747" t="s">
        <v>4065</v>
      </c>
      <c r="S1747">
        <v>29.12</v>
      </c>
      <c r="T1747">
        <v>4</v>
      </c>
      <c r="U1747">
        <v>0</v>
      </c>
      <c r="V1747">
        <v>12.521600000000003</v>
      </c>
    </row>
    <row r="1748" spans="1:22" x14ac:dyDescent="0.3">
      <c r="A1748">
        <v>3482</v>
      </c>
      <c r="B1748" t="s">
        <v>6675</v>
      </c>
      <c r="C1748">
        <v>2011</v>
      </c>
      <c r="D1748" s="21">
        <v>40640</v>
      </c>
      <c r="E1748" s="21">
        <v>40643</v>
      </c>
      <c r="F1748" t="s">
        <v>188</v>
      </c>
      <c r="G1748" t="s">
        <v>2540</v>
      </c>
      <c r="H1748" t="s">
        <v>2541</v>
      </c>
      <c r="I1748" t="s">
        <v>26</v>
      </c>
      <c r="J1748" t="s">
        <v>27</v>
      </c>
      <c r="K1748" t="s">
        <v>3909</v>
      </c>
      <c r="L1748" t="s">
        <v>358</v>
      </c>
      <c r="M1748">
        <v>36608</v>
      </c>
      <c r="N1748" t="s">
        <v>30</v>
      </c>
      <c r="O1748" t="s">
        <v>4270</v>
      </c>
      <c r="P1748" t="s">
        <v>32</v>
      </c>
      <c r="Q1748" t="s">
        <v>65</v>
      </c>
      <c r="R1748" t="s">
        <v>4271</v>
      </c>
      <c r="S1748">
        <v>8.9600000000000009</v>
      </c>
      <c r="T1748">
        <v>2</v>
      </c>
      <c r="U1748">
        <v>0</v>
      </c>
      <c r="V1748">
        <v>2.7775999999999996</v>
      </c>
    </row>
    <row r="1749" spans="1:22" x14ac:dyDescent="0.3">
      <c r="A1749">
        <v>3481</v>
      </c>
      <c r="B1749" t="s">
        <v>6672</v>
      </c>
      <c r="C1749">
        <v>2013</v>
      </c>
      <c r="D1749" s="21">
        <v>41617</v>
      </c>
      <c r="E1749" s="21">
        <v>41623</v>
      </c>
      <c r="F1749" t="s">
        <v>50</v>
      </c>
      <c r="G1749" t="s">
        <v>3427</v>
      </c>
      <c r="H1749" t="s">
        <v>3428</v>
      </c>
      <c r="I1749" t="s">
        <v>41</v>
      </c>
      <c r="J1749" t="s">
        <v>27</v>
      </c>
      <c r="K1749" t="s">
        <v>127</v>
      </c>
      <c r="L1749" t="s">
        <v>43</v>
      </c>
      <c r="M1749">
        <v>94110</v>
      </c>
      <c r="N1749" t="s">
        <v>44</v>
      </c>
      <c r="O1749" t="s">
        <v>4949</v>
      </c>
      <c r="P1749" t="s">
        <v>32</v>
      </c>
      <c r="Q1749" t="s">
        <v>56</v>
      </c>
      <c r="R1749" t="s">
        <v>4950</v>
      </c>
      <c r="S1749">
        <v>1421.6640000000002</v>
      </c>
      <c r="T1749">
        <v>6</v>
      </c>
      <c r="U1749">
        <v>0.2</v>
      </c>
      <c r="V1749">
        <v>-195.47879999999998</v>
      </c>
    </row>
    <row r="1750" spans="1:22" x14ac:dyDescent="0.3">
      <c r="A1750">
        <v>3474</v>
      </c>
      <c r="B1750" t="s">
        <v>6667</v>
      </c>
      <c r="C1750">
        <v>2014</v>
      </c>
      <c r="D1750" s="21">
        <v>41702</v>
      </c>
      <c r="E1750" s="21">
        <v>41709</v>
      </c>
      <c r="F1750" t="s">
        <v>50</v>
      </c>
      <c r="G1750" t="s">
        <v>1827</v>
      </c>
      <c r="H1750" t="s">
        <v>1828</v>
      </c>
      <c r="I1750" t="s">
        <v>26</v>
      </c>
      <c r="J1750" t="s">
        <v>27</v>
      </c>
      <c r="K1750" t="s">
        <v>6668</v>
      </c>
      <c r="L1750" t="s">
        <v>238</v>
      </c>
      <c r="M1750">
        <v>48127</v>
      </c>
      <c r="N1750" t="s">
        <v>105</v>
      </c>
      <c r="O1750" t="s">
        <v>1280</v>
      </c>
      <c r="P1750" t="s">
        <v>32</v>
      </c>
      <c r="Q1750" t="s">
        <v>36</v>
      </c>
      <c r="R1750" t="s">
        <v>1281</v>
      </c>
      <c r="S1750">
        <v>180.98</v>
      </c>
      <c r="T1750">
        <v>1</v>
      </c>
      <c r="U1750">
        <v>0</v>
      </c>
      <c r="V1750">
        <v>47.0548</v>
      </c>
    </row>
    <row r="1751" spans="1:22" x14ac:dyDescent="0.3">
      <c r="A1751">
        <v>3471</v>
      </c>
      <c r="B1751" t="s">
        <v>6665</v>
      </c>
      <c r="C1751">
        <v>2013</v>
      </c>
      <c r="D1751" s="21">
        <v>41610</v>
      </c>
      <c r="E1751" s="21">
        <v>41614</v>
      </c>
      <c r="F1751" t="s">
        <v>50</v>
      </c>
      <c r="G1751" t="s">
        <v>4094</v>
      </c>
      <c r="H1751" t="s">
        <v>4095</v>
      </c>
      <c r="I1751" t="s">
        <v>26</v>
      </c>
      <c r="J1751" t="s">
        <v>27</v>
      </c>
      <c r="K1751" t="s">
        <v>127</v>
      </c>
      <c r="L1751" t="s">
        <v>43</v>
      </c>
      <c r="M1751">
        <v>94122</v>
      </c>
      <c r="N1751" t="s">
        <v>44</v>
      </c>
      <c r="O1751" t="s">
        <v>3505</v>
      </c>
      <c r="P1751" t="s">
        <v>32</v>
      </c>
      <c r="Q1751" t="s">
        <v>65</v>
      </c>
      <c r="R1751" t="s">
        <v>3506</v>
      </c>
      <c r="S1751">
        <v>16.739999999999998</v>
      </c>
      <c r="T1751">
        <v>2</v>
      </c>
      <c r="U1751">
        <v>0</v>
      </c>
      <c r="V1751">
        <v>4.3523999999999994</v>
      </c>
    </row>
    <row r="1752" spans="1:22" x14ac:dyDescent="0.3">
      <c r="A1752">
        <v>1751</v>
      </c>
      <c r="B1752" t="s">
        <v>4454</v>
      </c>
      <c r="C1752">
        <v>2012</v>
      </c>
      <c r="D1752" s="21">
        <v>41235</v>
      </c>
      <c r="E1752" s="21">
        <v>41240</v>
      </c>
      <c r="F1752" t="s">
        <v>50</v>
      </c>
      <c r="G1752" t="s">
        <v>2067</v>
      </c>
      <c r="H1752" t="s">
        <v>2068</v>
      </c>
      <c r="I1752" t="s">
        <v>102</v>
      </c>
      <c r="J1752" t="s">
        <v>27</v>
      </c>
      <c r="K1752" t="s">
        <v>678</v>
      </c>
      <c r="L1752" t="s">
        <v>104</v>
      </c>
      <c r="M1752">
        <v>78207</v>
      </c>
      <c r="N1752" t="s">
        <v>105</v>
      </c>
      <c r="O1752" t="s">
        <v>4455</v>
      </c>
      <c r="P1752" t="s">
        <v>32</v>
      </c>
      <c r="Q1752" t="s">
        <v>56</v>
      </c>
      <c r="R1752" t="s">
        <v>4456</v>
      </c>
      <c r="S1752">
        <v>206.96200000000002</v>
      </c>
      <c r="T1752">
        <v>2</v>
      </c>
      <c r="U1752">
        <v>0.3</v>
      </c>
      <c r="V1752">
        <v>-32.522600000000011</v>
      </c>
    </row>
    <row r="1753" spans="1:22" x14ac:dyDescent="0.3">
      <c r="A1753">
        <v>1752</v>
      </c>
      <c r="B1753" t="s">
        <v>4457</v>
      </c>
      <c r="C1753">
        <v>2014</v>
      </c>
      <c r="D1753" s="21">
        <v>41927</v>
      </c>
      <c r="E1753" s="21">
        <v>41930</v>
      </c>
      <c r="F1753" t="s">
        <v>188</v>
      </c>
      <c r="G1753" t="s">
        <v>4458</v>
      </c>
      <c r="H1753" t="s">
        <v>4459</v>
      </c>
      <c r="I1753" t="s">
        <v>26</v>
      </c>
      <c r="J1753" t="s">
        <v>27</v>
      </c>
      <c r="K1753" t="s">
        <v>3199</v>
      </c>
      <c r="L1753" t="s">
        <v>43</v>
      </c>
      <c r="M1753">
        <v>94601</v>
      </c>
      <c r="N1753" t="s">
        <v>44</v>
      </c>
      <c r="O1753" t="s">
        <v>1134</v>
      </c>
      <c r="P1753" t="s">
        <v>32</v>
      </c>
      <c r="Q1753" t="s">
        <v>65</v>
      </c>
      <c r="R1753" t="s">
        <v>1135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x14ac:dyDescent="0.3">
      <c r="A1754">
        <v>3469</v>
      </c>
      <c r="B1754" t="s">
        <v>6661</v>
      </c>
      <c r="C1754">
        <v>2013</v>
      </c>
      <c r="D1754" s="21">
        <v>41623</v>
      </c>
      <c r="E1754" s="21">
        <v>41628</v>
      </c>
      <c r="F1754" t="s">
        <v>50</v>
      </c>
      <c r="G1754" t="s">
        <v>2225</v>
      </c>
      <c r="H1754" t="s">
        <v>2226</v>
      </c>
      <c r="I1754" t="s">
        <v>26</v>
      </c>
      <c r="J1754" t="s">
        <v>27</v>
      </c>
      <c r="K1754" t="s">
        <v>328</v>
      </c>
      <c r="L1754" t="s">
        <v>1487</v>
      </c>
      <c r="M1754">
        <v>39212</v>
      </c>
      <c r="N1754" t="s">
        <v>30</v>
      </c>
      <c r="O1754" t="s">
        <v>5693</v>
      </c>
      <c r="P1754" t="s">
        <v>32</v>
      </c>
      <c r="Q1754" t="s">
        <v>65</v>
      </c>
      <c r="R1754" t="s">
        <v>5694</v>
      </c>
      <c r="S1754">
        <v>133.38</v>
      </c>
      <c r="T1754">
        <v>6</v>
      </c>
      <c r="U1754">
        <v>0</v>
      </c>
      <c r="V1754">
        <v>58.687200000000011</v>
      </c>
    </row>
    <row r="1755" spans="1:22" x14ac:dyDescent="0.3">
      <c r="A1755">
        <v>3467</v>
      </c>
      <c r="B1755" t="s">
        <v>6660</v>
      </c>
      <c r="C1755">
        <v>2012</v>
      </c>
      <c r="D1755" s="21">
        <v>41162</v>
      </c>
      <c r="E1755" s="21">
        <v>41166</v>
      </c>
      <c r="F1755" t="s">
        <v>50</v>
      </c>
      <c r="G1755" t="s">
        <v>4764</v>
      </c>
      <c r="H1755" t="s">
        <v>4765</v>
      </c>
      <c r="I1755" t="s">
        <v>41</v>
      </c>
      <c r="J1755" t="s">
        <v>27</v>
      </c>
      <c r="K1755" t="s">
        <v>6570</v>
      </c>
      <c r="L1755" t="s">
        <v>1245</v>
      </c>
      <c r="M1755">
        <v>2151</v>
      </c>
      <c r="N1755" t="s">
        <v>148</v>
      </c>
      <c r="O1755" t="s">
        <v>852</v>
      </c>
      <c r="P1755" t="s">
        <v>32</v>
      </c>
      <c r="Q1755" t="s">
        <v>33</v>
      </c>
      <c r="R1755" t="s">
        <v>853</v>
      </c>
      <c r="S1755">
        <v>361.96</v>
      </c>
      <c r="T1755">
        <v>2</v>
      </c>
      <c r="U1755">
        <v>0</v>
      </c>
      <c r="V1755">
        <v>83.25079999999997</v>
      </c>
    </row>
    <row r="1756" spans="1:22" x14ac:dyDescent="0.3">
      <c r="A1756">
        <v>3458</v>
      </c>
      <c r="B1756" t="s">
        <v>6653</v>
      </c>
      <c r="C1756">
        <v>2014</v>
      </c>
      <c r="D1756" s="21">
        <v>41899</v>
      </c>
      <c r="E1756" s="21">
        <v>41901</v>
      </c>
      <c r="F1756" t="s">
        <v>188</v>
      </c>
      <c r="G1756" t="s">
        <v>4708</v>
      </c>
      <c r="H1756" t="s">
        <v>4709</v>
      </c>
      <c r="I1756" t="s">
        <v>26</v>
      </c>
      <c r="J1756" t="s">
        <v>27</v>
      </c>
      <c r="K1756" t="s">
        <v>146</v>
      </c>
      <c r="L1756" t="s">
        <v>147</v>
      </c>
      <c r="M1756">
        <v>19143</v>
      </c>
      <c r="N1756" t="s">
        <v>148</v>
      </c>
      <c r="O1756" t="s">
        <v>6031</v>
      </c>
      <c r="P1756" t="s">
        <v>32</v>
      </c>
      <c r="Q1756" t="s">
        <v>65</v>
      </c>
      <c r="R1756" t="s">
        <v>6032</v>
      </c>
      <c r="S1756">
        <v>22.512000000000004</v>
      </c>
      <c r="T1756">
        <v>3</v>
      </c>
      <c r="U1756">
        <v>0.2</v>
      </c>
      <c r="V1756">
        <v>2.2511999999999999</v>
      </c>
    </row>
    <row r="1757" spans="1:22" x14ac:dyDescent="0.3">
      <c r="A1757">
        <v>3439</v>
      </c>
      <c r="B1757" t="s">
        <v>6629</v>
      </c>
      <c r="C1757">
        <v>2014</v>
      </c>
      <c r="D1757" s="21">
        <v>41943</v>
      </c>
      <c r="E1757" s="21">
        <v>41943</v>
      </c>
      <c r="F1757" t="s">
        <v>1290</v>
      </c>
      <c r="G1757" t="s">
        <v>2996</v>
      </c>
      <c r="H1757" t="s">
        <v>2997</v>
      </c>
      <c r="I1757" t="s">
        <v>26</v>
      </c>
      <c r="J1757" t="s">
        <v>27</v>
      </c>
      <c r="K1757" t="s">
        <v>815</v>
      </c>
      <c r="L1757" t="s">
        <v>104</v>
      </c>
      <c r="M1757">
        <v>75217</v>
      </c>
      <c r="N1757" t="s">
        <v>105</v>
      </c>
      <c r="O1757" t="s">
        <v>1436</v>
      </c>
      <c r="P1757" t="s">
        <v>32</v>
      </c>
      <c r="Q1757" t="s">
        <v>56</v>
      </c>
      <c r="R1757" t="s">
        <v>1437</v>
      </c>
      <c r="S1757">
        <v>251.00599999999997</v>
      </c>
      <c r="T1757">
        <v>2</v>
      </c>
      <c r="U1757">
        <v>0.3</v>
      </c>
      <c r="V1757">
        <v>-68.130199999999988</v>
      </c>
    </row>
    <row r="1758" spans="1:22" x14ac:dyDescent="0.3">
      <c r="A1758">
        <v>3438</v>
      </c>
      <c r="B1758" t="s">
        <v>6629</v>
      </c>
      <c r="C1758">
        <v>2014</v>
      </c>
      <c r="D1758" s="21">
        <v>41943</v>
      </c>
      <c r="E1758" s="21">
        <v>41943</v>
      </c>
      <c r="F1758" t="s">
        <v>1290</v>
      </c>
      <c r="G1758" t="s">
        <v>2996</v>
      </c>
      <c r="H1758" t="s">
        <v>2997</v>
      </c>
      <c r="I1758" t="s">
        <v>26</v>
      </c>
      <c r="J1758" t="s">
        <v>27</v>
      </c>
      <c r="K1758" t="s">
        <v>815</v>
      </c>
      <c r="L1758" t="s">
        <v>104</v>
      </c>
      <c r="M1758">
        <v>75217</v>
      </c>
      <c r="N1758" t="s">
        <v>105</v>
      </c>
      <c r="O1758" t="s">
        <v>2043</v>
      </c>
      <c r="P1758" t="s">
        <v>32</v>
      </c>
      <c r="Q1758" t="s">
        <v>65</v>
      </c>
      <c r="R1758" t="s">
        <v>2044</v>
      </c>
      <c r="S1758">
        <v>16.192</v>
      </c>
      <c r="T1758">
        <v>2</v>
      </c>
      <c r="U1758">
        <v>0.6</v>
      </c>
      <c r="V1758">
        <v>-8.5007999999999981</v>
      </c>
    </row>
    <row r="1759" spans="1:22" x14ac:dyDescent="0.3">
      <c r="A1759">
        <v>3437</v>
      </c>
      <c r="B1759" t="s">
        <v>6628</v>
      </c>
      <c r="C1759">
        <v>2012</v>
      </c>
      <c r="D1759" s="21">
        <v>41179</v>
      </c>
      <c r="E1759" s="21">
        <v>41181</v>
      </c>
      <c r="F1759" t="s">
        <v>188</v>
      </c>
      <c r="G1759" t="s">
        <v>3237</v>
      </c>
      <c r="H1759" t="s">
        <v>3238</v>
      </c>
      <c r="I1759" t="s">
        <v>26</v>
      </c>
      <c r="J1759" t="s">
        <v>27</v>
      </c>
      <c r="K1759" t="s">
        <v>303</v>
      </c>
      <c r="L1759" t="s">
        <v>211</v>
      </c>
      <c r="M1759">
        <v>60610</v>
      </c>
      <c r="N1759" t="s">
        <v>105</v>
      </c>
      <c r="O1759" t="s">
        <v>2043</v>
      </c>
      <c r="P1759" t="s">
        <v>32</v>
      </c>
      <c r="Q1759" t="s">
        <v>65</v>
      </c>
      <c r="R1759" t="s">
        <v>2044</v>
      </c>
      <c r="S1759">
        <v>24.288</v>
      </c>
      <c r="T1759">
        <v>3</v>
      </c>
      <c r="U1759">
        <v>0.6</v>
      </c>
      <c r="V1759">
        <v>-12.751199999999997</v>
      </c>
    </row>
    <row r="1760" spans="1:22" x14ac:dyDescent="0.3">
      <c r="A1760">
        <v>3432</v>
      </c>
      <c r="B1760" t="s">
        <v>6624</v>
      </c>
      <c r="C1760">
        <v>2014</v>
      </c>
      <c r="D1760" s="21">
        <v>41982</v>
      </c>
      <c r="E1760" s="21">
        <v>41983</v>
      </c>
      <c r="F1760" t="s">
        <v>188</v>
      </c>
      <c r="G1760" t="s">
        <v>1417</v>
      </c>
      <c r="H1760" t="s">
        <v>1418</v>
      </c>
      <c r="I1760" t="s">
        <v>26</v>
      </c>
      <c r="J1760" t="s">
        <v>27</v>
      </c>
      <c r="K1760" t="s">
        <v>1027</v>
      </c>
      <c r="L1760" t="s">
        <v>43</v>
      </c>
      <c r="M1760">
        <v>90301</v>
      </c>
      <c r="N1760" t="s">
        <v>44</v>
      </c>
      <c r="O1760" t="s">
        <v>6625</v>
      </c>
      <c r="P1760" t="s">
        <v>32</v>
      </c>
      <c r="Q1760" t="s">
        <v>65</v>
      </c>
      <c r="R1760" t="s">
        <v>6626</v>
      </c>
      <c r="S1760">
        <v>128.9</v>
      </c>
      <c r="T1760">
        <v>2</v>
      </c>
      <c r="U1760">
        <v>0</v>
      </c>
      <c r="V1760">
        <v>15.468000000000004</v>
      </c>
    </row>
    <row r="1761" spans="1:22" x14ac:dyDescent="0.3">
      <c r="A1761">
        <v>3429</v>
      </c>
      <c r="B1761" t="s">
        <v>6621</v>
      </c>
      <c r="C1761">
        <v>2014</v>
      </c>
      <c r="D1761" s="21">
        <v>41824</v>
      </c>
      <c r="E1761" s="21">
        <v>41827</v>
      </c>
      <c r="F1761" t="s">
        <v>23</v>
      </c>
      <c r="G1761" t="s">
        <v>3758</v>
      </c>
      <c r="H1761" t="s">
        <v>3759</v>
      </c>
      <c r="I1761" t="s">
        <v>102</v>
      </c>
      <c r="J1761" t="s">
        <v>27</v>
      </c>
      <c r="K1761" t="s">
        <v>2470</v>
      </c>
      <c r="L1761" t="s">
        <v>498</v>
      </c>
      <c r="M1761">
        <v>43130</v>
      </c>
      <c r="N1761" t="s">
        <v>148</v>
      </c>
      <c r="O1761" t="s">
        <v>1436</v>
      </c>
      <c r="P1761" t="s">
        <v>32</v>
      </c>
      <c r="Q1761" t="s">
        <v>56</v>
      </c>
      <c r="R1761" t="s">
        <v>1437</v>
      </c>
      <c r="S1761">
        <v>215.148</v>
      </c>
      <c r="T1761">
        <v>2</v>
      </c>
      <c r="U1761">
        <v>0.4</v>
      </c>
      <c r="V1761">
        <v>-103.98819999999998</v>
      </c>
    </row>
    <row r="1762" spans="1:22" x14ac:dyDescent="0.3">
      <c r="A1762">
        <v>1761</v>
      </c>
      <c r="B1762" t="s">
        <v>4471</v>
      </c>
      <c r="C1762">
        <v>2012</v>
      </c>
      <c r="D1762" s="21">
        <v>41157</v>
      </c>
      <c r="E1762" s="21">
        <v>41161</v>
      </c>
      <c r="F1762" t="s">
        <v>50</v>
      </c>
      <c r="G1762" t="s">
        <v>1308</v>
      </c>
      <c r="H1762" t="s">
        <v>1309</v>
      </c>
      <c r="I1762" t="s">
        <v>26</v>
      </c>
      <c r="J1762" t="s">
        <v>27</v>
      </c>
      <c r="K1762" t="s">
        <v>947</v>
      </c>
      <c r="L1762" t="s">
        <v>43</v>
      </c>
      <c r="M1762">
        <v>92105</v>
      </c>
      <c r="N1762" t="s">
        <v>44</v>
      </c>
      <c r="O1762" t="s">
        <v>4472</v>
      </c>
      <c r="P1762" t="s">
        <v>32</v>
      </c>
      <c r="Q1762" t="s">
        <v>33</v>
      </c>
      <c r="R1762" t="s">
        <v>4473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x14ac:dyDescent="0.3">
      <c r="A1763">
        <v>3427</v>
      </c>
      <c r="B1763" t="s">
        <v>6619</v>
      </c>
      <c r="C1763">
        <v>2012</v>
      </c>
      <c r="D1763" s="21">
        <v>41176</v>
      </c>
      <c r="E1763" s="21">
        <v>41180</v>
      </c>
      <c r="F1763" t="s">
        <v>50</v>
      </c>
      <c r="G1763" t="s">
        <v>3049</v>
      </c>
      <c r="H1763" t="s">
        <v>3050</v>
      </c>
      <c r="I1763" t="s">
        <v>102</v>
      </c>
      <c r="J1763" t="s">
        <v>27</v>
      </c>
      <c r="K1763" t="s">
        <v>6620</v>
      </c>
      <c r="L1763" t="s">
        <v>489</v>
      </c>
      <c r="M1763">
        <v>52001</v>
      </c>
      <c r="N1763" t="s">
        <v>105</v>
      </c>
      <c r="O1763" t="s">
        <v>4619</v>
      </c>
      <c r="P1763" t="s">
        <v>32</v>
      </c>
      <c r="Q1763" t="s">
        <v>36</v>
      </c>
      <c r="R1763" t="s">
        <v>4620</v>
      </c>
      <c r="S1763">
        <v>1408.1</v>
      </c>
      <c r="T1763">
        <v>10</v>
      </c>
      <c r="U1763">
        <v>0</v>
      </c>
      <c r="V1763">
        <v>394.26800000000003</v>
      </c>
    </row>
    <row r="1764" spans="1:22" x14ac:dyDescent="0.3">
      <c r="A1764">
        <v>1763</v>
      </c>
      <c r="B1764" t="s">
        <v>4471</v>
      </c>
      <c r="C1764">
        <v>2012</v>
      </c>
      <c r="D1764" s="21">
        <v>41157</v>
      </c>
      <c r="E1764" s="21">
        <v>41161</v>
      </c>
      <c r="F1764" t="s">
        <v>50</v>
      </c>
      <c r="G1764" t="s">
        <v>1308</v>
      </c>
      <c r="H1764" t="s">
        <v>1309</v>
      </c>
      <c r="I1764" t="s">
        <v>26</v>
      </c>
      <c r="J1764" t="s">
        <v>27</v>
      </c>
      <c r="K1764" t="s">
        <v>947</v>
      </c>
      <c r="L1764" t="s">
        <v>43</v>
      </c>
      <c r="M1764">
        <v>92105</v>
      </c>
      <c r="N1764" t="s">
        <v>44</v>
      </c>
      <c r="O1764" t="s">
        <v>4476</v>
      </c>
      <c r="P1764" t="s">
        <v>32</v>
      </c>
      <c r="Q1764" t="s">
        <v>33</v>
      </c>
      <c r="R1764" t="s">
        <v>4477</v>
      </c>
      <c r="S1764">
        <v>293.19900000000001</v>
      </c>
      <c r="T1764">
        <v>3</v>
      </c>
      <c r="U1764">
        <v>0.15</v>
      </c>
      <c r="V1764">
        <v>-20.696400000000025</v>
      </c>
    </row>
    <row r="1765" spans="1:22" x14ac:dyDescent="0.3">
      <c r="A1765">
        <v>3420</v>
      </c>
      <c r="B1765" t="s">
        <v>6617</v>
      </c>
      <c r="C1765">
        <v>2012</v>
      </c>
      <c r="D1765" s="21">
        <v>41158</v>
      </c>
      <c r="E1765" s="21">
        <v>41165</v>
      </c>
      <c r="F1765" t="s">
        <v>50</v>
      </c>
      <c r="G1765" t="s">
        <v>2130</v>
      </c>
      <c r="H1765" t="s">
        <v>2131</v>
      </c>
      <c r="I1765" t="s">
        <v>102</v>
      </c>
      <c r="J1765" t="s">
        <v>27</v>
      </c>
      <c r="K1765" t="s">
        <v>266</v>
      </c>
      <c r="L1765" t="s">
        <v>267</v>
      </c>
      <c r="M1765">
        <v>10024</v>
      </c>
      <c r="N1765" t="s">
        <v>148</v>
      </c>
      <c r="O1765" t="s">
        <v>2580</v>
      </c>
      <c r="P1765" t="s">
        <v>32</v>
      </c>
      <c r="Q1765" t="s">
        <v>36</v>
      </c>
      <c r="R1765" t="s">
        <v>2581</v>
      </c>
      <c r="S1765">
        <v>271.76400000000001</v>
      </c>
      <c r="T1765">
        <v>2</v>
      </c>
      <c r="U1765">
        <v>0.1</v>
      </c>
      <c r="V1765">
        <v>60.391999999999967</v>
      </c>
    </row>
    <row r="1766" spans="1:22" x14ac:dyDescent="0.3">
      <c r="A1766">
        <v>3409</v>
      </c>
      <c r="B1766" t="s">
        <v>6612</v>
      </c>
      <c r="C1766">
        <v>2011</v>
      </c>
      <c r="D1766" s="21">
        <v>40656</v>
      </c>
      <c r="E1766" s="21">
        <v>40660</v>
      </c>
      <c r="F1766" t="s">
        <v>50</v>
      </c>
      <c r="G1766" t="s">
        <v>6479</v>
      </c>
      <c r="H1766" t="s">
        <v>6480</v>
      </c>
      <c r="I1766" t="s">
        <v>102</v>
      </c>
      <c r="J1766" t="s">
        <v>27</v>
      </c>
      <c r="K1766" t="s">
        <v>497</v>
      </c>
      <c r="L1766" t="s">
        <v>498</v>
      </c>
      <c r="M1766">
        <v>43229</v>
      </c>
      <c r="N1766" t="s">
        <v>148</v>
      </c>
      <c r="O1766" t="s">
        <v>3027</v>
      </c>
      <c r="P1766" t="s">
        <v>32</v>
      </c>
      <c r="Q1766" t="s">
        <v>65</v>
      </c>
      <c r="R1766" t="s">
        <v>3028</v>
      </c>
      <c r="S1766">
        <v>22.336000000000002</v>
      </c>
      <c r="T1766">
        <v>4</v>
      </c>
      <c r="U1766">
        <v>0.2</v>
      </c>
      <c r="V1766">
        <v>7.8175999999999997</v>
      </c>
    </row>
    <row r="1767" spans="1:22" x14ac:dyDescent="0.3">
      <c r="A1767">
        <v>1766</v>
      </c>
      <c r="B1767" t="s">
        <v>4478</v>
      </c>
      <c r="C1767">
        <v>2013</v>
      </c>
      <c r="D1767" s="21">
        <v>41491</v>
      </c>
      <c r="E1767" s="21">
        <v>41495</v>
      </c>
      <c r="F1767" t="s">
        <v>50</v>
      </c>
      <c r="G1767" t="s">
        <v>4479</v>
      </c>
      <c r="H1767" t="s">
        <v>4480</v>
      </c>
      <c r="I1767" t="s">
        <v>102</v>
      </c>
      <c r="J1767" t="s">
        <v>27</v>
      </c>
      <c r="K1767" t="s">
        <v>4350</v>
      </c>
      <c r="L1767" t="s">
        <v>319</v>
      </c>
      <c r="M1767">
        <v>23434</v>
      </c>
      <c r="N1767" t="s">
        <v>30</v>
      </c>
      <c r="O1767" t="s">
        <v>4481</v>
      </c>
      <c r="P1767" t="s">
        <v>32</v>
      </c>
      <c r="Q1767" t="s">
        <v>65</v>
      </c>
      <c r="R1767" t="s">
        <v>4482</v>
      </c>
      <c r="S1767">
        <v>109.8</v>
      </c>
      <c r="T1767">
        <v>9</v>
      </c>
      <c r="U1767">
        <v>0</v>
      </c>
      <c r="V1767">
        <v>46.116000000000007</v>
      </c>
    </row>
    <row r="1768" spans="1:22" x14ac:dyDescent="0.3">
      <c r="A1768">
        <v>3407</v>
      </c>
      <c r="B1768" t="s">
        <v>6612</v>
      </c>
      <c r="C1768">
        <v>2011</v>
      </c>
      <c r="D1768" s="21">
        <v>40656</v>
      </c>
      <c r="E1768" s="21">
        <v>40660</v>
      </c>
      <c r="F1768" t="s">
        <v>50</v>
      </c>
      <c r="G1768" t="s">
        <v>6479</v>
      </c>
      <c r="H1768" t="s">
        <v>6480</v>
      </c>
      <c r="I1768" t="s">
        <v>102</v>
      </c>
      <c r="J1768" t="s">
        <v>27</v>
      </c>
      <c r="K1768" t="s">
        <v>497</v>
      </c>
      <c r="L1768" t="s">
        <v>498</v>
      </c>
      <c r="M1768">
        <v>43229</v>
      </c>
      <c r="N1768" t="s">
        <v>148</v>
      </c>
      <c r="O1768" t="s">
        <v>942</v>
      </c>
      <c r="P1768" t="s">
        <v>32</v>
      </c>
      <c r="Q1768" t="s">
        <v>36</v>
      </c>
      <c r="R1768" t="s">
        <v>943</v>
      </c>
      <c r="S1768">
        <v>281.37199999999996</v>
      </c>
      <c r="T1768">
        <v>2</v>
      </c>
      <c r="U1768">
        <v>0.3</v>
      </c>
      <c r="V1768">
        <v>-12.058799999999991</v>
      </c>
    </row>
    <row r="1769" spans="1:22" x14ac:dyDescent="0.3">
      <c r="A1769">
        <v>3406</v>
      </c>
      <c r="B1769" t="s">
        <v>6612</v>
      </c>
      <c r="C1769">
        <v>2011</v>
      </c>
      <c r="D1769" s="21">
        <v>40656</v>
      </c>
      <c r="E1769" s="21">
        <v>40660</v>
      </c>
      <c r="F1769" t="s">
        <v>50</v>
      </c>
      <c r="G1769" t="s">
        <v>6479</v>
      </c>
      <c r="H1769" t="s">
        <v>6480</v>
      </c>
      <c r="I1769" t="s">
        <v>102</v>
      </c>
      <c r="J1769" t="s">
        <v>27</v>
      </c>
      <c r="K1769" t="s">
        <v>497</v>
      </c>
      <c r="L1769" t="s">
        <v>498</v>
      </c>
      <c r="M1769">
        <v>43229</v>
      </c>
      <c r="N1769" t="s">
        <v>148</v>
      </c>
      <c r="O1769" t="s">
        <v>942</v>
      </c>
      <c r="P1769" t="s">
        <v>32</v>
      </c>
      <c r="Q1769" t="s">
        <v>36</v>
      </c>
      <c r="R1769" t="s">
        <v>943</v>
      </c>
      <c r="S1769">
        <v>281.37199999999996</v>
      </c>
      <c r="T1769">
        <v>2</v>
      </c>
      <c r="U1769">
        <v>0.3</v>
      </c>
      <c r="V1769">
        <v>-12.058799999999991</v>
      </c>
    </row>
    <row r="1770" spans="1:22" x14ac:dyDescent="0.3">
      <c r="A1770">
        <v>3404</v>
      </c>
      <c r="B1770" t="s">
        <v>6608</v>
      </c>
      <c r="C1770">
        <v>2014</v>
      </c>
      <c r="D1770" s="21">
        <v>41789</v>
      </c>
      <c r="E1770" s="21">
        <v>41796</v>
      </c>
      <c r="F1770" t="s">
        <v>50</v>
      </c>
      <c r="G1770" t="s">
        <v>4376</v>
      </c>
      <c r="H1770" t="s">
        <v>4377</v>
      </c>
      <c r="I1770" t="s">
        <v>26</v>
      </c>
      <c r="J1770" t="s">
        <v>27</v>
      </c>
      <c r="K1770" t="s">
        <v>184</v>
      </c>
      <c r="L1770" t="s">
        <v>104</v>
      </c>
      <c r="M1770">
        <v>77095</v>
      </c>
      <c r="N1770" t="s">
        <v>105</v>
      </c>
      <c r="O1770" t="s">
        <v>6609</v>
      </c>
      <c r="P1770" t="s">
        <v>32</v>
      </c>
      <c r="Q1770" t="s">
        <v>65</v>
      </c>
      <c r="R1770" t="s">
        <v>6610</v>
      </c>
      <c r="S1770">
        <v>65.424000000000007</v>
      </c>
      <c r="T1770">
        <v>4</v>
      </c>
      <c r="U1770">
        <v>0.6</v>
      </c>
      <c r="V1770">
        <v>-52.339199999999991</v>
      </c>
    </row>
    <row r="1771" spans="1:22" x14ac:dyDescent="0.3">
      <c r="A1771">
        <v>3403</v>
      </c>
      <c r="B1771" t="s">
        <v>6606</v>
      </c>
      <c r="C1771">
        <v>2012</v>
      </c>
      <c r="D1771" s="21">
        <v>41033</v>
      </c>
      <c r="E1771" s="21">
        <v>41034</v>
      </c>
      <c r="F1771" t="s">
        <v>188</v>
      </c>
      <c r="G1771" t="s">
        <v>1345</v>
      </c>
      <c r="H1771" t="s">
        <v>1346</v>
      </c>
      <c r="I1771" t="s">
        <v>41</v>
      </c>
      <c r="J1771" t="s">
        <v>27</v>
      </c>
      <c r="K1771" t="s">
        <v>6607</v>
      </c>
      <c r="L1771" t="s">
        <v>211</v>
      </c>
      <c r="M1771">
        <v>60477</v>
      </c>
      <c r="N1771" t="s">
        <v>105</v>
      </c>
      <c r="O1771" t="s">
        <v>2887</v>
      </c>
      <c r="P1771" t="s">
        <v>32</v>
      </c>
      <c r="Q1771" t="s">
        <v>65</v>
      </c>
      <c r="R1771" t="s">
        <v>186</v>
      </c>
      <c r="S1771">
        <v>22.288</v>
      </c>
      <c r="T1771">
        <v>7</v>
      </c>
      <c r="U1771">
        <v>0.6</v>
      </c>
      <c r="V1771">
        <v>-8.9151999999999987</v>
      </c>
    </row>
    <row r="1772" spans="1:22" x14ac:dyDescent="0.3">
      <c r="A1772">
        <v>3390</v>
      </c>
      <c r="B1772" t="s">
        <v>6597</v>
      </c>
      <c r="C1772">
        <v>2014</v>
      </c>
      <c r="D1772" s="21">
        <v>41920</v>
      </c>
      <c r="E1772" s="21">
        <v>41924</v>
      </c>
      <c r="F1772" t="s">
        <v>50</v>
      </c>
      <c r="G1772" t="s">
        <v>5928</v>
      </c>
      <c r="H1772" t="s">
        <v>5929</v>
      </c>
      <c r="I1772" t="s">
        <v>102</v>
      </c>
      <c r="J1772" t="s">
        <v>27</v>
      </c>
      <c r="K1772" t="s">
        <v>467</v>
      </c>
      <c r="L1772" t="s">
        <v>88</v>
      </c>
      <c r="M1772">
        <v>28205</v>
      </c>
      <c r="N1772" t="s">
        <v>30</v>
      </c>
      <c r="O1772" t="s">
        <v>3822</v>
      </c>
      <c r="P1772" t="s">
        <v>32</v>
      </c>
      <c r="Q1772" t="s">
        <v>56</v>
      </c>
      <c r="R1772" t="s">
        <v>3274</v>
      </c>
      <c r="S1772">
        <v>154.76400000000001</v>
      </c>
      <c r="T1772">
        <v>3</v>
      </c>
      <c r="U1772">
        <v>0.4</v>
      </c>
      <c r="V1772">
        <v>-36.11160000000001</v>
      </c>
    </row>
    <row r="1773" spans="1:22" x14ac:dyDescent="0.3">
      <c r="A1773">
        <v>3384</v>
      </c>
      <c r="B1773" t="s">
        <v>6594</v>
      </c>
      <c r="C1773">
        <v>2012</v>
      </c>
      <c r="D1773" s="21">
        <v>41247</v>
      </c>
      <c r="E1773" s="21">
        <v>41252</v>
      </c>
      <c r="F1773" t="s">
        <v>23</v>
      </c>
      <c r="G1773" t="s">
        <v>2757</v>
      </c>
      <c r="H1773" t="s">
        <v>2758</v>
      </c>
      <c r="I1773" t="s">
        <v>26</v>
      </c>
      <c r="J1773" t="s">
        <v>27</v>
      </c>
      <c r="K1773" t="s">
        <v>266</v>
      </c>
      <c r="L1773" t="s">
        <v>267</v>
      </c>
      <c r="M1773">
        <v>10035</v>
      </c>
      <c r="N1773" t="s">
        <v>148</v>
      </c>
      <c r="O1773" t="s">
        <v>6595</v>
      </c>
      <c r="P1773" t="s">
        <v>32</v>
      </c>
      <c r="Q1773" t="s">
        <v>36</v>
      </c>
      <c r="R1773" t="s">
        <v>6596</v>
      </c>
      <c r="S1773">
        <v>384.17399999999998</v>
      </c>
      <c r="T1773">
        <v>7</v>
      </c>
      <c r="U1773">
        <v>0.1</v>
      </c>
      <c r="V1773">
        <v>29.880199999999981</v>
      </c>
    </row>
    <row r="1774" spans="1:22" x14ac:dyDescent="0.3">
      <c r="A1774">
        <v>3381</v>
      </c>
      <c r="B1774" t="s">
        <v>6590</v>
      </c>
      <c r="C1774">
        <v>2014</v>
      </c>
      <c r="D1774" s="21">
        <v>41967</v>
      </c>
      <c r="E1774" s="21">
        <v>41968</v>
      </c>
      <c r="F1774" t="s">
        <v>188</v>
      </c>
      <c r="G1774" t="s">
        <v>1242</v>
      </c>
      <c r="H1774" t="s">
        <v>1243</v>
      </c>
      <c r="I1774" t="s">
        <v>26</v>
      </c>
      <c r="J1774" t="s">
        <v>27</v>
      </c>
      <c r="K1774" t="s">
        <v>146</v>
      </c>
      <c r="L1774" t="s">
        <v>147</v>
      </c>
      <c r="M1774">
        <v>19120</v>
      </c>
      <c r="N1774" t="s">
        <v>148</v>
      </c>
      <c r="O1774" t="s">
        <v>6591</v>
      </c>
      <c r="P1774" t="s">
        <v>32</v>
      </c>
      <c r="Q1774" t="s">
        <v>65</v>
      </c>
      <c r="R1774" t="s">
        <v>6592</v>
      </c>
      <c r="S1774">
        <v>24.048000000000002</v>
      </c>
      <c r="T1774">
        <v>9</v>
      </c>
      <c r="U1774">
        <v>0.2</v>
      </c>
      <c r="V1774">
        <v>7.2144000000000013</v>
      </c>
    </row>
    <row r="1775" spans="1:22" x14ac:dyDescent="0.3">
      <c r="A1775">
        <v>3377</v>
      </c>
      <c r="B1775" t="s">
        <v>6581</v>
      </c>
      <c r="C1775">
        <v>2012</v>
      </c>
      <c r="D1775" s="21">
        <v>41247</v>
      </c>
      <c r="E1775" s="21">
        <v>41253</v>
      </c>
      <c r="F1775" t="s">
        <v>50</v>
      </c>
      <c r="G1775" t="s">
        <v>51</v>
      </c>
      <c r="H1775" t="s">
        <v>52</v>
      </c>
      <c r="I1775" t="s">
        <v>26</v>
      </c>
      <c r="J1775" t="s">
        <v>27</v>
      </c>
      <c r="K1775" t="s">
        <v>6102</v>
      </c>
      <c r="L1775" t="s">
        <v>267</v>
      </c>
      <c r="M1775">
        <v>11550</v>
      </c>
      <c r="N1775" t="s">
        <v>148</v>
      </c>
      <c r="O1775" t="s">
        <v>942</v>
      </c>
      <c r="P1775" t="s">
        <v>32</v>
      </c>
      <c r="Q1775" t="s">
        <v>36</v>
      </c>
      <c r="R1775" t="s">
        <v>943</v>
      </c>
      <c r="S1775">
        <v>361.76400000000001</v>
      </c>
      <c r="T1775">
        <v>2</v>
      </c>
      <c r="U1775">
        <v>0.1</v>
      </c>
      <c r="V1775">
        <v>68.333200000000005</v>
      </c>
    </row>
    <row r="1776" spans="1:22" x14ac:dyDescent="0.3">
      <c r="A1776">
        <v>3375</v>
      </c>
      <c r="B1776" t="s">
        <v>6581</v>
      </c>
      <c r="C1776">
        <v>2012</v>
      </c>
      <c r="D1776" s="21">
        <v>41247</v>
      </c>
      <c r="E1776" s="21">
        <v>41253</v>
      </c>
      <c r="F1776" t="s">
        <v>50</v>
      </c>
      <c r="G1776" t="s">
        <v>51</v>
      </c>
      <c r="H1776" t="s">
        <v>52</v>
      </c>
      <c r="I1776" t="s">
        <v>26</v>
      </c>
      <c r="J1776" t="s">
        <v>27</v>
      </c>
      <c r="K1776" t="s">
        <v>6102</v>
      </c>
      <c r="L1776" t="s">
        <v>267</v>
      </c>
      <c r="M1776">
        <v>11550</v>
      </c>
      <c r="N1776" t="s">
        <v>148</v>
      </c>
      <c r="O1776" t="s">
        <v>1548</v>
      </c>
      <c r="P1776" t="s">
        <v>32</v>
      </c>
      <c r="Q1776" t="s">
        <v>36</v>
      </c>
      <c r="R1776" t="s">
        <v>1549</v>
      </c>
      <c r="S1776">
        <v>364.41</v>
      </c>
      <c r="T1776">
        <v>5</v>
      </c>
      <c r="U1776">
        <v>0.1</v>
      </c>
      <c r="V1776">
        <v>8.0980000000000203</v>
      </c>
    </row>
    <row r="1777" spans="1:22" x14ac:dyDescent="0.3">
      <c r="A1777">
        <v>3374</v>
      </c>
      <c r="B1777" t="s">
        <v>6581</v>
      </c>
      <c r="C1777">
        <v>2012</v>
      </c>
      <c r="D1777" s="21">
        <v>41247</v>
      </c>
      <c r="E1777" s="21">
        <v>41253</v>
      </c>
      <c r="F1777" t="s">
        <v>50</v>
      </c>
      <c r="G1777" t="s">
        <v>51</v>
      </c>
      <c r="H1777" t="s">
        <v>52</v>
      </c>
      <c r="I1777" t="s">
        <v>26</v>
      </c>
      <c r="J1777" t="s">
        <v>27</v>
      </c>
      <c r="K1777" t="s">
        <v>6102</v>
      </c>
      <c r="L1777" t="s">
        <v>267</v>
      </c>
      <c r="M1777">
        <v>11550</v>
      </c>
      <c r="N1777" t="s">
        <v>148</v>
      </c>
      <c r="O1777" t="s">
        <v>6158</v>
      </c>
      <c r="P1777" t="s">
        <v>32</v>
      </c>
      <c r="Q1777" t="s">
        <v>65</v>
      </c>
      <c r="R1777" t="s">
        <v>6159</v>
      </c>
      <c r="S1777">
        <v>28.44</v>
      </c>
      <c r="T1777">
        <v>3</v>
      </c>
      <c r="U1777">
        <v>0</v>
      </c>
      <c r="V1777">
        <v>11.376000000000001</v>
      </c>
    </row>
    <row r="1778" spans="1:22" x14ac:dyDescent="0.3">
      <c r="A1778">
        <v>3369</v>
      </c>
      <c r="B1778" t="s">
        <v>6576</v>
      </c>
      <c r="C1778">
        <v>2012</v>
      </c>
      <c r="D1778" s="21">
        <v>41234</v>
      </c>
      <c r="E1778" s="21">
        <v>41238</v>
      </c>
      <c r="F1778" t="s">
        <v>50</v>
      </c>
      <c r="G1778" t="s">
        <v>4276</v>
      </c>
      <c r="H1778" t="s">
        <v>4277</v>
      </c>
      <c r="I1778" t="s">
        <v>26</v>
      </c>
      <c r="J1778" t="s">
        <v>27</v>
      </c>
      <c r="K1778" t="s">
        <v>1391</v>
      </c>
      <c r="L1778" t="s">
        <v>1392</v>
      </c>
      <c r="M1778">
        <v>89115</v>
      </c>
      <c r="N1778" t="s">
        <v>44</v>
      </c>
      <c r="O1778" t="s">
        <v>6577</v>
      </c>
      <c r="P1778" t="s">
        <v>32</v>
      </c>
      <c r="Q1778" t="s">
        <v>33</v>
      </c>
      <c r="R1778" t="s">
        <v>6578</v>
      </c>
      <c r="S1778">
        <v>141.96</v>
      </c>
      <c r="T1778">
        <v>2</v>
      </c>
      <c r="U1778">
        <v>0</v>
      </c>
      <c r="V1778">
        <v>41.168399999999991</v>
      </c>
    </row>
    <row r="1779" spans="1:22" x14ac:dyDescent="0.3">
      <c r="A1779">
        <v>3366</v>
      </c>
      <c r="B1779" t="s">
        <v>6572</v>
      </c>
      <c r="C1779">
        <v>2011</v>
      </c>
      <c r="D1779" s="21">
        <v>40575</v>
      </c>
      <c r="E1779" s="21">
        <v>40577</v>
      </c>
      <c r="F1779" t="s">
        <v>188</v>
      </c>
      <c r="G1779" t="s">
        <v>6573</v>
      </c>
      <c r="H1779" t="s">
        <v>6574</v>
      </c>
      <c r="I1779" t="s">
        <v>26</v>
      </c>
      <c r="J1779" t="s">
        <v>27</v>
      </c>
      <c r="K1779" t="s">
        <v>2116</v>
      </c>
      <c r="L1779" t="s">
        <v>43</v>
      </c>
      <c r="M1779">
        <v>92691</v>
      </c>
      <c r="N1779" t="s">
        <v>44</v>
      </c>
      <c r="O1779" t="s">
        <v>4417</v>
      </c>
      <c r="P1779" t="s">
        <v>32</v>
      </c>
      <c r="Q1779" t="s">
        <v>33</v>
      </c>
      <c r="R1779" t="s">
        <v>4418</v>
      </c>
      <c r="S1779">
        <v>290.666</v>
      </c>
      <c r="T1779">
        <v>2</v>
      </c>
      <c r="U1779">
        <v>0.15</v>
      </c>
      <c r="V1779">
        <v>3.4195999999999884</v>
      </c>
    </row>
    <row r="1780" spans="1:22" x14ac:dyDescent="0.3">
      <c r="A1780">
        <v>3365</v>
      </c>
      <c r="B1780" t="s">
        <v>6571</v>
      </c>
      <c r="C1780">
        <v>2013</v>
      </c>
      <c r="D1780" s="21">
        <v>41472</v>
      </c>
      <c r="E1780" s="21">
        <v>41474</v>
      </c>
      <c r="F1780" t="s">
        <v>23</v>
      </c>
      <c r="G1780" t="s">
        <v>3907</v>
      </c>
      <c r="H1780" t="s">
        <v>3908</v>
      </c>
      <c r="I1780" t="s">
        <v>41</v>
      </c>
      <c r="J1780" t="s">
        <v>27</v>
      </c>
      <c r="K1780" t="s">
        <v>184</v>
      </c>
      <c r="L1780" t="s">
        <v>104</v>
      </c>
      <c r="M1780">
        <v>77036</v>
      </c>
      <c r="N1780" t="s">
        <v>105</v>
      </c>
      <c r="O1780" t="s">
        <v>2887</v>
      </c>
      <c r="P1780" t="s">
        <v>32</v>
      </c>
      <c r="Q1780" t="s">
        <v>65</v>
      </c>
      <c r="R1780" t="s">
        <v>186</v>
      </c>
      <c r="S1780">
        <v>9.5519999999999996</v>
      </c>
      <c r="T1780">
        <v>3</v>
      </c>
      <c r="U1780">
        <v>0.6</v>
      </c>
      <c r="V1780">
        <v>-3.8207999999999984</v>
      </c>
    </row>
    <row r="1781" spans="1:22" x14ac:dyDescent="0.3">
      <c r="A1781">
        <v>3362</v>
      </c>
      <c r="B1781" t="s">
        <v>6566</v>
      </c>
      <c r="C1781">
        <v>2012</v>
      </c>
      <c r="D1781" s="21">
        <v>41064</v>
      </c>
      <c r="E1781" s="21">
        <v>41068</v>
      </c>
      <c r="F1781" t="s">
        <v>23</v>
      </c>
      <c r="G1781" t="s">
        <v>3606</v>
      </c>
      <c r="H1781" t="s">
        <v>3607</v>
      </c>
      <c r="I1781" t="s">
        <v>102</v>
      </c>
      <c r="J1781" t="s">
        <v>27</v>
      </c>
      <c r="K1781" t="s">
        <v>266</v>
      </c>
      <c r="L1781" t="s">
        <v>267</v>
      </c>
      <c r="M1781">
        <v>10024</v>
      </c>
      <c r="N1781" t="s">
        <v>148</v>
      </c>
      <c r="O1781" t="s">
        <v>6567</v>
      </c>
      <c r="P1781" t="s">
        <v>32</v>
      </c>
      <c r="Q1781" t="s">
        <v>65</v>
      </c>
      <c r="R1781" t="s">
        <v>6568</v>
      </c>
      <c r="S1781">
        <v>35.28</v>
      </c>
      <c r="T1781">
        <v>3</v>
      </c>
      <c r="U1781">
        <v>0</v>
      </c>
      <c r="V1781">
        <v>11.995199999999997</v>
      </c>
    </row>
    <row r="1782" spans="1:22" x14ac:dyDescent="0.3">
      <c r="A1782">
        <v>3355</v>
      </c>
      <c r="B1782" t="s">
        <v>6561</v>
      </c>
      <c r="C1782">
        <v>2011</v>
      </c>
      <c r="D1782" s="21">
        <v>40743</v>
      </c>
      <c r="E1782" s="21">
        <v>40748</v>
      </c>
      <c r="F1782" t="s">
        <v>50</v>
      </c>
      <c r="G1782" t="s">
        <v>1005</v>
      </c>
      <c r="H1782" t="s">
        <v>1006</v>
      </c>
      <c r="I1782" t="s">
        <v>41</v>
      </c>
      <c r="J1782" t="s">
        <v>27</v>
      </c>
      <c r="K1782" t="s">
        <v>515</v>
      </c>
      <c r="L1782" t="s">
        <v>747</v>
      </c>
      <c r="M1782">
        <v>6010</v>
      </c>
      <c r="N1782" t="s">
        <v>148</v>
      </c>
      <c r="O1782" t="s">
        <v>6562</v>
      </c>
      <c r="P1782" t="s">
        <v>32</v>
      </c>
      <c r="Q1782" t="s">
        <v>56</v>
      </c>
      <c r="R1782" t="s">
        <v>6563</v>
      </c>
      <c r="S1782">
        <v>70.559999999999988</v>
      </c>
      <c r="T1782">
        <v>1</v>
      </c>
      <c r="U1782">
        <v>0.3</v>
      </c>
      <c r="V1782">
        <v>-4.032</v>
      </c>
    </row>
    <row r="1783" spans="1:22" x14ac:dyDescent="0.3">
      <c r="A1783">
        <v>3352</v>
      </c>
      <c r="B1783" t="s">
        <v>6558</v>
      </c>
      <c r="C1783">
        <v>2011</v>
      </c>
      <c r="D1783" s="21">
        <v>40809</v>
      </c>
      <c r="E1783" s="21">
        <v>40814</v>
      </c>
      <c r="F1783" t="s">
        <v>50</v>
      </c>
      <c r="G1783" t="s">
        <v>2605</v>
      </c>
      <c r="H1783" t="s">
        <v>2606</v>
      </c>
      <c r="I1783" t="s">
        <v>41</v>
      </c>
      <c r="J1783" t="s">
        <v>27</v>
      </c>
      <c r="K1783" t="s">
        <v>947</v>
      </c>
      <c r="L1783" t="s">
        <v>43</v>
      </c>
      <c r="M1783">
        <v>92037</v>
      </c>
      <c r="N1783" t="s">
        <v>44</v>
      </c>
      <c r="O1783" t="s">
        <v>6559</v>
      </c>
      <c r="P1783" t="s">
        <v>32</v>
      </c>
      <c r="Q1783" t="s">
        <v>33</v>
      </c>
      <c r="R1783" t="s">
        <v>6560</v>
      </c>
      <c r="S1783">
        <v>435.99900000000002</v>
      </c>
      <c r="T1783">
        <v>3</v>
      </c>
      <c r="U1783">
        <v>0.15</v>
      </c>
      <c r="V1783">
        <v>20.517599999999987</v>
      </c>
    </row>
    <row r="1784" spans="1:22" x14ac:dyDescent="0.3">
      <c r="A1784">
        <v>3343</v>
      </c>
      <c r="B1784" t="s">
        <v>6552</v>
      </c>
      <c r="C1784">
        <v>2013</v>
      </c>
      <c r="D1784" s="21">
        <v>41514</v>
      </c>
      <c r="E1784" s="21">
        <v>41519</v>
      </c>
      <c r="F1784" t="s">
        <v>23</v>
      </c>
      <c r="G1784" t="s">
        <v>274</v>
      </c>
      <c r="H1784" t="s">
        <v>275</v>
      </c>
      <c r="I1784" t="s">
        <v>26</v>
      </c>
      <c r="J1784" t="s">
        <v>27</v>
      </c>
      <c r="K1784" t="s">
        <v>1320</v>
      </c>
      <c r="L1784" t="s">
        <v>1245</v>
      </c>
      <c r="M1784">
        <v>2169</v>
      </c>
      <c r="N1784" t="s">
        <v>148</v>
      </c>
      <c r="O1784" t="s">
        <v>4429</v>
      </c>
      <c r="P1784" t="s">
        <v>32</v>
      </c>
      <c r="Q1784" t="s">
        <v>56</v>
      </c>
      <c r="R1784" t="s">
        <v>4430</v>
      </c>
      <c r="S1784">
        <v>244.61499999999998</v>
      </c>
      <c r="T1784">
        <v>1</v>
      </c>
      <c r="U1784">
        <v>0.3</v>
      </c>
      <c r="V1784">
        <v>20.966999999999999</v>
      </c>
    </row>
    <row r="1785" spans="1:22" x14ac:dyDescent="0.3">
      <c r="A1785">
        <v>3338</v>
      </c>
      <c r="B1785" t="s">
        <v>6543</v>
      </c>
      <c r="C1785">
        <v>2014</v>
      </c>
      <c r="D1785" s="21">
        <v>41873</v>
      </c>
      <c r="E1785" s="21">
        <v>41874</v>
      </c>
      <c r="F1785" t="s">
        <v>188</v>
      </c>
      <c r="G1785" t="s">
        <v>6544</v>
      </c>
      <c r="H1785" t="s">
        <v>6545</v>
      </c>
      <c r="I1785" t="s">
        <v>26</v>
      </c>
      <c r="J1785" t="s">
        <v>27</v>
      </c>
      <c r="K1785" t="s">
        <v>3199</v>
      </c>
      <c r="L1785" t="s">
        <v>43</v>
      </c>
      <c r="M1785">
        <v>94601</v>
      </c>
      <c r="N1785" t="s">
        <v>44</v>
      </c>
      <c r="O1785" t="s">
        <v>80</v>
      </c>
      <c r="P1785" t="s">
        <v>32</v>
      </c>
      <c r="Q1785" t="s">
        <v>56</v>
      </c>
      <c r="R1785" t="s">
        <v>81</v>
      </c>
      <c r="S1785">
        <v>568.72800000000007</v>
      </c>
      <c r="T1785">
        <v>3</v>
      </c>
      <c r="U1785">
        <v>0.2</v>
      </c>
      <c r="V1785">
        <v>28.436399999999935</v>
      </c>
    </row>
    <row r="1786" spans="1:22" x14ac:dyDescent="0.3">
      <c r="A1786">
        <v>3337</v>
      </c>
      <c r="B1786" t="s">
        <v>6543</v>
      </c>
      <c r="C1786">
        <v>2014</v>
      </c>
      <c r="D1786" s="21">
        <v>41873</v>
      </c>
      <c r="E1786" s="21">
        <v>41874</v>
      </c>
      <c r="F1786" t="s">
        <v>188</v>
      </c>
      <c r="G1786" t="s">
        <v>6544</v>
      </c>
      <c r="H1786" t="s">
        <v>6545</v>
      </c>
      <c r="I1786" t="s">
        <v>26</v>
      </c>
      <c r="J1786" t="s">
        <v>27</v>
      </c>
      <c r="K1786" t="s">
        <v>3199</v>
      </c>
      <c r="L1786" t="s">
        <v>43</v>
      </c>
      <c r="M1786">
        <v>94601</v>
      </c>
      <c r="N1786" t="s">
        <v>44</v>
      </c>
      <c r="O1786" t="s">
        <v>6546</v>
      </c>
      <c r="P1786" t="s">
        <v>32</v>
      </c>
      <c r="Q1786" t="s">
        <v>65</v>
      </c>
      <c r="R1786" t="s">
        <v>6547</v>
      </c>
      <c r="S1786">
        <v>129.91999999999999</v>
      </c>
      <c r="T1786">
        <v>4</v>
      </c>
      <c r="U1786">
        <v>0</v>
      </c>
      <c r="V1786">
        <v>10.393599999999992</v>
      </c>
    </row>
    <row r="1787" spans="1:22" x14ac:dyDescent="0.3">
      <c r="A1787">
        <v>3334</v>
      </c>
      <c r="B1787" t="s">
        <v>6538</v>
      </c>
      <c r="C1787">
        <v>2014</v>
      </c>
      <c r="D1787" s="21">
        <v>41988</v>
      </c>
      <c r="E1787" s="21">
        <v>41994</v>
      </c>
      <c r="F1787" t="s">
        <v>50</v>
      </c>
      <c r="G1787" t="s">
        <v>395</v>
      </c>
      <c r="H1787" t="s">
        <v>396</v>
      </c>
      <c r="I1787" t="s">
        <v>102</v>
      </c>
      <c r="J1787" t="s">
        <v>27</v>
      </c>
      <c r="K1787" t="s">
        <v>303</v>
      </c>
      <c r="L1787" t="s">
        <v>211</v>
      </c>
      <c r="M1787">
        <v>60653</v>
      </c>
      <c r="N1787" t="s">
        <v>105</v>
      </c>
      <c r="O1787" t="s">
        <v>6541</v>
      </c>
      <c r="P1787" t="s">
        <v>32</v>
      </c>
      <c r="Q1787" t="s">
        <v>65</v>
      </c>
      <c r="R1787" t="s">
        <v>6542</v>
      </c>
      <c r="S1787">
        <v>2.032</v>
      </c>
      <c r="T1787">
        <v>1</v>
      </c>
      <c r="U1787">
        <v>0.6</v>
      </c>
      <c r="V1787">
        <v>-1.3208000000000002</v>
      </c>
    </row>
    <row r="1788" spans="1:22" x14ac:dyDescent="0.3">
      <c r="A1788">
        <v>3324</v>
      </c>
      <c r="B1788" t="s">
        <v>6534</v>
      </c>
      <c r="C1788">
        <v>2012</v>
      </c>
      <c r="D1788" s="21">
        <v>41113</v>
      </c>
      <c r="E1788" s="21">
        <v>41117</v>
      </c>
      <c r="F1788" t="s">
        <v>50</v>
      </c>
      <c r="G1788" t="s">
        <v>2284</v>
      </c>
      <c r="H1788" t="s">
        <v>2285</v>
      </c>
      <c r="I1788" t="s">
        <v>102</v>
      </c>
      <c r="J1788" t="s">
        <v>27</v>
      </c>
      <c r="K1788" t="s">
        <v>266</v>
      </c>
      <c r="L1788" t="s">
        <v>267</v>
      </c>
      <c r="M1788">
        <v>10009</v>
      </c>
      <c r="N1788" t="s">
        <v>148</v>
      </c>
      <c r="O1788" t="s">
        <v>2307</v>
      </c>
      <c r="P1788" t="s">
        <v>32</v>
      </c>
      <c r="Q1788" t="s">
        <v>65</v>
      </c>
      <c r="R1788" t="s">
        <v>2308</v>
      </c>
      <c r="S1788">
        <v>128.82</v>
      </c>
      <c r="T1788">
        <v>3</v>
      </c>
      <c r="U1788">
        <v>0</v>
      </c>
      <c r="V1788">
        <v>50.239800000000002</v>
      </c>
    </row>
    <row r="1789" spans="1:22" x14ac:dyDescent="0.3">
      <c r="A1789">
        <v>3321</v>
      </c>
      <c r="B1789" t="s">
        <v>6531</v>
      </c>
      <c r="C1789">
        <v>2011</v>
      </c>
      <c r="D1789" s="21">
        <v>40897</v>
      </c>
      <c r="E1789" s="21">
        <v>40902</v>
      </c>
      <c r="F1789" t="s">
        <v>50</v>
      </c>
      <c r="G1789" t="s">
        <v>6532</v>
      </c>
      <c r="H1789" t="s">
        <v>6533</v>
      </c>
      <c r="I1789" t="s">
        <v>26</v>
      </c>
      <c r="J1789" t="s">
        <v>27</v>
      </c>
      <c r="K1789" t="s">
        <v>382</v>
      </c>
      <c r="L1789" t="s">
        <v>335</v>
      </c>
      <c r="M1789">
        <v>38401</v>
      </c>
      <c r="N1789" t="s">
        <v>30</v>
      </c>
      <c r="O1789" t="s">
        <v>686</v>
      </c>
      <c r="P1789" t="s">
        <v>32</v>
      </c>
      <c r="Q1789" t="s">
        <v>36</v>
      </c>
      <c r="R1789" t="s">
        <v>687</v>
      </c>
      <c r="S1789">
        <v>662.88</v>
      </c>
      <c r="T1789">
        <v>3</v>
      </c>
      <c r="U1789">
        <v>0.2</v>
      </c>
      <c r="V1789">
        <v>74.573999999999955</v>
      </c>
    </row>
    <row r="1790" spans="1:22" x14ac:dyDescent="0.3">
      <c r="A1790">
        <v>3317</v>
      </c>
      <c r="B1790" t="s">
        <v>6529</v>
      </c>
      <c r="C1790">
        <v>2014</v>
      </c>
      <c r="D1790" s="21">
        <v>41954</v>
      </c>
      <c r="E1790" s="21">
        <v>41959</v>
      </c>
      <c r="F1790" t="s">
        <v>23</v>
      </c>
      <c r="G1790" t="s">
        <v>4136</v>
      </c>
      <c r="H1790" t="s">
        <v>4137</v>
      </c>
      <c r="I1790" t="s">
        <v>41</v>
      </c>
      <c r="J1790" t="s">
        <v>27</v>
      </c>
      <c r="K1790" t="s">
        <v>2891</v>
      </c>
      <c r="L1790" t="s">
        <v>104</v>
      </c>
      <c r="M1790">
        <v>78664</v>
      </c>
      <c r="N1790" t="s">
        <v>105</v>
      </c>
      <c r="O1790" t="s">
        <v>5344</v>
      </c>
      <c r="P1790" t="s">
        <v>32</v>
      </c>
      <c r="Q1790" t="s">
        <v>65</v>
      </c>
      <c r="R1790" t="s">
        <v>5345</v>
      </c>
      <c r="S1790">
        <v>341.96</v>
      </c>
      <c r="T1790">
        <v>5</v>
      </c>
      <c r="U1790">
        <v>0.6</v>
      </c>
      <c r="V1790">
        <v>-427.45000000000005</v>
      </c>
    </row>
    <row r="1791" spans="1:22" x14ac:dyDescent="0.3">
      <c r="A1791">
        <v>3315</v>
      </c>
      <c r="B1791" t="s">
        <v>6528</v>
      </c>
      <c r="C1791">
        <v>2014</v>
      </c>
      <c r="D1791" s="21">
        <v>41998</v>
      </c>
      <c r="E1791" s="21">
        <v>42002</v>
      </c>
      <c r="F1791" t="s">
        <v>50</v>
      </c>
      <c r="G1791" t="s">
        <v>5793</v>
      </c>
      <c r="H1791" t="s">
        <v>5794</v>
      </c>
      <c r="I1791" t="s">
        <v>26</v>
      </c>
      <c r="J1791" t="s">
        <v>27</v>
      </c>
      <c r="K1791" t="s">
        <v>2343</v>
      </c>
      <c r="L1791" t="s">
        <v>267</v>
      </c>
      <c r="M1791">
        <v>11572</v>
      </c>
      <c r="N1791" t="s">
        <v>148</v>
      </c>
      <c r="O1791" t="s">
        <v>1164</v>
      </c>
      <c r="P1791" t="s">
        <v>32</v>
      </c>
      <c r="Q1791" t="s">
        <v>36</v>
      </c>
      <c r="R1791" t="s">
        <v>1165</v>
      </c>
      <c r="S1791">
        <v>271.76400000000001</v>
      </c>
      <c r="T1791">
        <v>2</v>
      </c>
      <c r="U1791">
        <v>0.1</v>
      </c>
      <c r="V1791">
        <v>48.313600000000008</v>
      </c>
    </row>
    <row r="1792" spans="1:22" x14ac:dyDescent="0.3">
      <c r="A1792">
        <v>3313</v>
      </c>
      <c r="B1792" t="s">
        <v>6527</v>
      </c>
      <c r="C1792">
        <v>2011</v>
      </c>
      <c r="D1792" s="21">
        <v>40813</v>
      </c>
      <c r="E1792" s="21">
        <v>40817</v>
      </c>
      <c r="F1792" t="s">
        <v>50</v>
      </c>
      <c r="G1792" t="s">
        <v>4319</v>
      </c>
      <c r="H1792" t="s">
        <v>4320</v>
      </c>
      <c r="I1792" t="s">
        <v>26</v>
      </c>
      <c r="J1792" t="s">
        <v>27</v>
      </c>
      <c r="K1792" t="s">
        <v>947</v>
      </c>
      <c r="L1792" t="s">
        <v>43</v>
      </c>
      <c r="M1792">
        <v>92037</v>
      </c>
      <c r="N1792" t="s">
        <v>44</v>
      </c>
      <c r="O1792" t="s">
        <v>1164</v>
      </c>
      <c r="P1792" t="s">
        <v>32</v>
      </c>
      <c r="Q1792" t="s">
        <v>36</v>
      </c>
      <c r="R1792" t="s">
        <v>1165</v>
      </c>
      <c r="S1792">
        <v>603.91999999999996</v>
      </c>
      <c r="T1792">
        <v>5</v>
      </c>
      <c r="U1792">
        <v>0.2</v>
      </c>
      <c r="V1792">
        <v>45.294000000000011</v>
      </c>
    </row>
    <row r="1793" spans="1:22" x14ac:dyDescent="0.3">
      <c r="A1793">
        <v>1792</v>
      </c>
      <c r="B1793" t="s">
        <v>4518</v>
      </c>
      <c r="C1793">
        <v>2011</v>
      </c>
      <c r="D1793" s="21">
        <v>40878</v>
      </c>
      <c r="E1793" s="21">
        <v>40880</v>
      </c>
      <c r="F1793" t="s">
        <v>188</v>
      </c>
      <c r="G1793" t="s">
        <v>2178</v>
      </c>
      <c r="H1793" t="s">
        <v>2179</v>
      </c>
      <c r="I1793" t="s">
        <v>26</v>
      </c>
      <c r="J1793" t="s">
        <v>27</v>
      </c>
      <c r="K1793" t="s">
        <v>113</v>
      </c>
      <c r="L1793" t="s">
        <v>114</v>
      </c>
      <c r="M1793">
        <v>53711</v>
      </c>
      <c r="N1793" t="s">
        <v>105</v>
      </c>
      <c r="O1793" t="s">
        <v>4519</v>
      </c>
      <c r="P1793" t="s">
        <v>32</v>
      </c>
      <c r="Q1793" t="s">
        <v>36</v>
      </c>
      <c r="R1793" t="s">
        <v>4520</v>
      </c>
      <c r="S1793">
        <v>2807.84</v>
      </c>
      <c r="T1793">
        <v>8</v>
      </c>
      <c r="U1793">
        <v>0</v>
      </c>
      <c r="V1793">
        <v>673.88160000000016</v>
      </c>
    </row>
    <row r="1794" spans="1:22" x14ac:dyDescent="0.3">
      <c r="A1794">
        <v>3312</v>
      </c>
      <c r="B1794" t="s">
        <v>6526</v>
      </c>
      <c r="C1794">
        <v>2013</v>
      </c>
      <c r="D1794" s="21">
        <v>41354</v>
      </c>
      <c r="E1794" s="21">
        <v>41359</v>
      </c>
      <c r="F1794" t="s">
        <v>23</v>
      </c>
      <c r="G1794" t="s">
        <v>6420</v>
      </c>
      <c r="H1794" t="s">
        <v>6421</v>
      </c>
      <c r="I1794" t="s">
        <v>41</v>
      </c>
      <c r="J1794" t="s">
        <v>27</v>
      </c>
      <c r="K1794" t="s">
        <v>3482</v>
      </c>
      <c r="L1794" t="s">
        <v>1487</v>
      </c>
      <c r="M1794">
        <v>39503</v>
      </c>
      <c r="N1794" t="s">
        <v>30</v>
      </c>
      <c r="O1794" t="s">
        <v>3469</v>
      </c>
      <c r="P1794" t="s">
        <v>32</v>
      </c>
      <c r="Q1794" t="s">
        <v>65</v>
      </c>
      <c r="R1794" t="s">
        <v>3470</v>
      </c>
      <c r="S1794">
        <v>86.45</v>
      </c>
      <c r="T1794">
        <v>7</v>
      </c>
      <c r="U1794">
        <v>0</v>
      </c>
      <c r="V1794">
        <v>38.038000000000004</v>
      </c>
    </row>
    <row r="1795" spans="1:22" x14ac:dyDescent="0.3">
      <c r="A1795">
        <v>3303</v>
      </c>
      <c r="B1795" t="s">
        <v>6520</v>
      </c>
      <c r="C1795">
        <v>2011</v>
      </c>
      <c r="D1795" s="21">
        <v>40865</v>
      </c>
      <c r="E1795" s="21">
        <v>40869</v>
      </c>
      <c r="F1795" t="s">
        <v>50</v>
      </c>
      <c r="G1795" t="s">
        <v>1952</v>
      </c>
      <c r="H1795" t="s">
        <v>1953</v>
      </c>
      <c r="I1795" t="s">
        <v>26</v>
      </c>
      <c r="J1795" t="s">
        <v>27</v>
      </c>
      <c r="K1795" t="s">
        <v>146</v>
      </c>
      <c r="L1795" t="s">
        <v>147</v>
      </c>
      <c r="M1795">
        <v>19140</v>
      </c>
      <c r="N1795" t="s">
        <v>148</v>
      </c>
      <c r="O1795" t="s">
        <v>3928</v>
      </c>
      <c r="P1795" t="s">
        <v>32</v>
      </c>
      <c r="Q1795" t="s">
        <v>65</v>
      </c>
      <c r="R1795" t="s">
        <v>5146</v>
      </c>
      <c r="S1795">
        <v>60.311999999999998</v>
      </c>
      <c r="T1795">
        <v>3</v>
      </c>
      <c r="U1795">
        <v>0.2</v>
      </c>
      <c r="V1795">
        <v>5.2773000000000003</v>
      </c>
    </row>
    <row r="1796" spans="1:22" x14ac:dyDescent="0.3">
      <c r="A1796">
        <v>3294</v>
      </c>
      <c r="B1796" t="s">
        <v>6513</v>
      </c>
      <c r="C1796">
        <v>2011</v>
      </c>
      <c r="D1796" s="21">
        <v>40903</v>
      </c>
      <c r="E1796" s="21">
        <v>40907</v>
      </c>
      <c r="F1796" t="s">
        <v>50</v>
      </c>
      <c r="G1796" t="s">
        <v>2035</v>
      </c>
      <c r="H1796" t="s">
        <v>2036</v>
      </c>
      <c r="I1796" t="s">
        <v>26</v>
      </c>
      <c r="J1796" t="s">
        <v>27</v>
      </c>
      <c r="K1796" t="s">
        <v>947</v>
      </c>
      <c r="L1796" t="s">
        <v>43</v>
      </c>
      <c r="M1796">
        <v>92024</v>
      </c>
      <c r="N1796" t="s">
        <v>44</v>
      </c>
      <c r="O1796" t="s">
        <v>3316</v>
      </c>
      <c r="P1796" t="s">
        <v>32</v>
      </c>
      <c r="Q1796" t="s">
        <v>65</v>
      </c>
      <c r="R1796" t="s">
        <v>3317</v>
      </c>
      <c r="S1796">
        <v>3.48</v>
      </c>
      <c r="T1796">
        <v>2</v>
      </c>
      <c r="U1796">
        <v>0</v>
      </c>
      <c r="V1796">
        <v>1.1135999999999999</v>
      </c>
    </row>
    <row r="1797" spans="1:22" x14ac:dyDescent="0.3">
      <c r="A1797">
        <v>3284</v>
      </c>
      <c r="B1797" t="s">
        <v>6503</v>
      </c>
      <c r="C1797">
        <v>2011</v>
      </c>
      <c r="D1797" s="21">
        <v>40816</v>
      </c>
      <c r="E1797" s="21">
        <v>40822</v>
      </c>
      <c r="F1797" t="s">
        <v>50</v>
      </c>
      <c r="G1797" t="s">
        <v>1621</v>
      </c>
      <c r="H1797" t="s">
        <v>1622</v>
      </c>
      <c r="I1797" t="s">
        <v>41</v>
      </c>
      <c r="J1797" t="s">
        <v>27</v>
      </c>
      <c r="K1797" t="s">
        <v>266</v>
      </c>
      <c r="L1797" t="s">
        <v>267</v>
      </c>
      <c r="M1797">
        <v>10035</v>
      </c>
      <c r="N1797" t="s">
        <v>148</v>
      </c>
      <c r="O1797" t="s">
        <v>2069</v>
      </c>
      <c r="P1797" t="s">
        <v>32</v>
      </c>
      <c r="Q1797" t="s">
        <v>65</v>
      </c>
      <c r="R1797" t="s">
        <v>2070</v>
      </c>
      <c r="S1797">
        <v>15.24</v>
      </c>
      <c r="T1797">
        <v>3</v>
      </c>
      <c r="U1797">
        <v>0</v>
      </c>
      <c r="V1797">
        <v>5.1815999999999995</v>
      </c>
    </row>
    <row r="1798" spans="1:22" x14ac:dyDescent="0.3">
      <c r="A1798">
        <v>3273</v>
      </c>
      <c r="B1798" t="s">
        <v>6497</v>
      </c>
      <c r="C1798">
        <v>2012</v>
      </c>
      <c r="D1798" s="21">
        <v>40948</v>
      </c>
      <c r="E1798" s="21">
        <v>40955</v>
      </c>
      <c r="F1798" t="s">
        <v>50</v>
      </c>
      <c r="G1798" t="s">
        <v>6461</v>
      </c>
      <c r="H1798" t="s">
        <v>6462</v>
      </c>
      <c r="I1798" t="s">
        <v>26</v>
      </c>
      <c r="J1798" t="s">
        <v>27</v>
      </c>
      <c r="K1798" t="s">
        <v>42</v>
      </c>
      <c r="L1798" t="s">
        <v>43</v>
      </c>
      <c r="M1798">
        <v>90049</v>
      </c>
      <c r="N1798" t="s">
        <v>44</v>
      </c>
      <c r="O1798" t="s">
        <v>149</v>
      </c>
      <c r="P1798" t="s">
        <v>32</v>
      </c>
      <c r="Q1798" t="s">
        <v>36</v>
      </c>
      <c r="R1798" t="s">
        <v>150</v>
      </c>
      <c r="S1798">
        <v>203.92</v>
      </c>
      <c r="T1798">
        <v>5</v>
      </c>
      <c r="U1798">
        <v>0.2</v>
      </c>
      <c r="V1798">
        <v>22.940999999999995</v>
      </c>
    </row>
    <row r="1799" spans="1:22" x14ac:dyDescent="0.3">
      <c r="A1799">
        <v>3258</v>
      </c>
      <c r="B1799" t="s">
        <v>6477</v>
      </c>
      <c r="C1799">
        <v>2013</v>
      </c>
      <c r="D1799" s="21">
        <v>41618</v>
      </c>
      <c r="E1799" s="21">
        <v>41623</v>
      </c>
      <c r="F1799" t="s">
        <v>23</v>
      </c>
      <c r="G1799" t="s">
        <v>3856</v>
      </c>
      <c r="H1799" t="s">
        <v>3857</v>
      </c>
      <c r="I1799" t="s">
        <v>41</v>
      </c>
      <c r="J1799" t="s">
        <v>27</v>
      </c>
      <c r="K1799" t="s">
        <v>612</v>
      </c>
      <c r="L1799" t="s">
        <v>335</v>
      </c>
      <c r="M1799">
        <v>37064</v>
      </c>
      <c r="N1799" t="s">
        <v>30</v>
      </c>
      <c r="O1799" t="s">
        <v>3806</v>
      </c>
      <c r="P1799" t="s">
        <v>32</v>
      </c>
      <c r="Q1799" t="s">
        <v>56</v>
      </c>
      <c r="R1799" t="s">
        <v>3807</v>
      </c>
      <c r="S1799">
        <v>79.97399999999999</v>
      </c>
      <c r="T1799">
        <v>3</v>
      </c>
      <c r="U1799">
        <v>0.4</v>
      </c>
      <c r="V1799">
        <v>-29.323800000000006</v>
      </c>
    </row>
    <row r="1800" spans="1:22" x14ac:dyDescent="0.3">
      <c r="A1800">
        <v>1799</v>
      </c>
      <c r="B1800" t="s">
        <v>4534</v>
      </c>
      <c r="C1800">
        <v>2013</v>
      </c>
      <c r="D1800" s="21">
        <v>41463</v>
      </c>
      <c r="E1800" s="21">
        <v>41467</v>
      </c>
      <c r="F1800" t="s">
        <v>50</v>
      </c>
      <c r="G1800" t="s">
        <v>4468</v>
      </c>
      <c r="H1800" t="s">
        <v>4469</v>
      </c>
      <c r="I1800" t="s">
        <v>26</v>
      </c>
      <c r="J1800" t="s">
        <v>27</v>
      </c>
      <c r="K1800" t="s">
        <v>630</v>
      </c>
      <c r="L1800" t="s">
        <v>43</v>
      </c>
      <c r="M1800">
        <v>95123</v>
      </c>
      <c r="N1800" t="s">
        <v>44</v>
      </c>
      <c r="O1800" t="s">
        <v>1875</v>
      </c>
      <c r="P1800" t="s">
        <v>32</v>
      </c>
      <c r="Q1800" t="s">
        <v>65</v>
      </c>
      <c r="R1800" t="s">
        <v>1876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">
      <c r="A1801">
        <v>3252</v>
      </c>
      <c r="B1801" t="s">
        <v>6471</v>
      </c>
      <c r="C1801">
        <v>2014</v>
      </c>
      <c r="D1801" s="21">
        <v>41747</v>
      </c>
      <c r="E1801" s="21">
        <v>41749</v>
      </c>
      <c r="F1801" t="s">
        <v>188</v>
      </c>
      <c r="G1801" t="s">
        <v>6472</v>
      </c>
      <c r="H1801" t="s">
        <v>6473</v>
      </c>
      <c r="I1801" t="s">
        <v>26</v>
      </c>
      <c r="J1801" t="s">
        <v>27</v>
      </c>
      <c r="K1801" t="s">
        <v>146</v>
      </c>
      <c r="L1801" t="s">
        <v>147</v>
      </c>
      <c r="M1801">
        <v>19120</v>
      </c>
      <c r="N1801" t="s">
        <v>148</v>
      </c>
      <c r="O1801" t="s">
        <v>3928</v>
      </c>
      <c r="P1801" t="s">
        <v>32</v>
      </c>
      <c r="Q1801" t="s">
        <v>65</v>
      </c>
      <c r="R1801" t="s">
        <v>5146</v>
      </c>
      <c r="S1801">
        <v>60.311999999999998</v>
      </c>
      <c r="T1801">
        <v>3</v>
      </c>
      <c r="U1801">
        <v>0.2</v>
      </c>
      <c r="V1801">
        <v>5.2773000000000003</v>
      </c>
    </row>
    <row r="1802" spans="1:22" x14ac:dyDescent="0.3">
      <c r="A1802">
        <v>3249</v>
      </c>
      <c r="B1802" t="s">
        <v>6468</v>
      </c>
      <c r="C1802">
        <v>2013</v>
      </c>
      <c r="D1802" s="21">
        <v>41535</v>
      </c>
      <c r="E1802" s="21">
        <v>41539</v>
      </c>
      <c r="F1802" t="s">
        <v>50</v>
      </c>
      <c r="G1802" t="s">
        <v>2656</v>
      </c>
      <c r="H1802" t="s">
        <v>2657</v>
      </c>
      <c r="I1802" t="s">
        <v>102</v>
      </c>
      <c r="J1802" t="s">
        <v>27</v>
      </c>
      <c r="K1802" t="s">
        <v>95</v>
      </c>
      <c r="L1802" t="s">
        <v>96</v>
      </c>
      <c r="M1802">
        <v>98103</v>
      </c>
      <c r="N1802" t="s">
        <v>44</v>
      </c>
      <c r="O1802" t="s">
        <v>6142</v>
      </c>
      <c r="P1802" t="s">
        <v>32</v>
      </c>
      <c r="Q1802" t="s">
        <v>36</v>
      </c>
      <c r="R1802" t="s">
        <v>6143</v>
      </c>
      <c r="S1802">
        <v>113.88800000000002</v>
      </c>
      <c r="T1802">
        <v>2</v>
      </c>
      <c r="U1802">
        <v>0.2</v>
      </c>
      <c r="V1802">
        <v>9.9651999999999994</v>
      </c>
    </row>
    <row r="1803" spans="1:22" x14ac:dyDescent="0.3">
      <c r="A1803">
        <v>1802</v>
      </c>
      <c r="B1803" t="s">
        <v>4540</v>
      </c>
      <c r="C1803">
        <v>2013</v>
      </c>
      <c r="D1803" s="21">
        <v>41592</v>
      </c>
      <c r="E1803" s="21">
        <v>41598</v>
      </c>
      <c r="F1803" t="s">
        <v>50</v>
      </c>
      <c r="G1803" t="s">
        <v>1861</v>
      </c>
      <c r="H1803" t="s">
        <v>1862</v>
      </c>
      <c r="I1803" t="s">
        <v>102</v>
      </c>
      <c r="J1803" t="s">
        <v>27</v>
      </c>
      <c r="K1803" t="s">
        <v>1560</v>
      </c>
      <c r="L1803" t="s">
        <v>96</v>
      </c>
      <c r="M1803">
        <v>98002</v>
      </c>
      <c r="N1803" t="s">
        <v>44</v>
      </c>
      <c r="O1803" t="s">
        <v>3956</v>
      </c>
      <c r="P1803" t="s">
        <v>32</v>
      </c>
      <c r="Q1803" t="s">
        <v>65</v>
      </c>
      <c r="R1803" t="s">
        <v>3957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">
      <c r="A1804">
        <v>3245</v>
      </c>
      <c r="B1804" t="s">
        <v>6460</v>
      </c>
      <c r="C1804">
        <v>2014</v>
      </c>
      <c r="D1804" s="21">
        <v>41975</v>
      </c>
      <c r="E1804" s="21">
        <v>41979</v>
      </c>
      <c r="F1804" t="s">
        <v>50</v>
      </c>
      <c r="G1804" t="s">
        <v>6461</v>
      </c>
      <c r="H1804" t="s">
        <v>6462</v>
      </c>
      <c r="I1804" t="s">
        <v>26</v>
      </c>
      <c r="J1804" t="s">
        <v>27</v>
      </c>
      <c r="K1804" t="s">
        <v>758</v>
      </c>
      <c r="L1804" t="s">
        <v>104</v>
      </c>
      <c r="M1804">
        <v>75051</v>
      </c>
      <c r="N1804" t="s">
        <v>105</v>
      </c>
      <c r="O1804" t="s">
        <v>1164</v>
      </c>
      <c r="P1804" t="s">
        <v>32</v>
      </c>
      <c r="Q1804" t="s">
        <v>36</v>
      </c>
      <c r="R1804" t="s">
        <v>1165</v>
      </c>
      <c r="S1804">
        <v>317.05799999999999</v>
      </c>
      <c r="T1804">
        <v>3</v>
      </c>
      <c r="U1804">
        <v>0.3</v>
      </c>
      <c r="V1804">
        <v>-18.117599999999996</v>
      </c>
    </row>
    <row r="1805" spans="1:22" x14ac:dyDescent="0.3">
      <c r="A1805">
        <v>3241</v>
      </c>
      <c r="B1805" t="s">
        <v>6453</v>
      </c>
      <c r="C1805">
        <v>2013</v>
      </c>
      <c r="D1805" s="21">
        <v>41599</v>
      </c>
      <c r="E1805" s="21">
        <v>41606</v>
      </c>
      <c r="F1805" t="s">
        <v>50</v>
      </c>
      <c r="G1805" t="s">
        <v>6454</v>
      </c>
      <c r="H1805" t="s">
        <v>6455</v>
      </c>
      <c r="I1805" t="s">
        <v>41</v>
      </c>
      <c r="J1805" t="s">
        <v>27</v>
      </c>
      <c r="K1805" t="s">
        <v>184</v>
      </c>
      <c r="L1805" t="s">
        <v>104</v>
      </c>
      <c r="M1805">
        <v>77095</v>
      </c>
      <c r="N1805" t="s">
        <v>105</v>
      </c>
      <c r="O1805" t="s">
        <v>1284</v>
      </c>
      <c r="P1805" t="s">
        <v>32</v>
      </c>
      <c r="Q1805" t="s">
        <v>65</v>
      </c>
      <c r="R1805" t="s">
        <v>1285</v>
      </c>
      <c r="S1805">
        <v>7.0679999999999996</v>
      </c>
      <c r="T1805">
        <v>3</v>
      </c>
      <c r="U1805">
        <v>0.6</v>
      </c>
      <c r="V1805">
        <v>-2.8271999999999995</v>
      </c>
    </row>
    <row r="1806" spans="1:22" x14ac:dyDescent="0.3">
      <c r="A1806">
        <v>3239</v>
      </c>
      <c r="B1806" t="s">
        <v>6453</v>
      </c>
      <c r="C1806">
        <v>2013</v>
      </c>
      <c r="D1806" s="21">
        <v>41599</v>
      </c>
      <c r="E1806" s="21">
        <v>41606</v>
      </c>
      <c r="F1806" t="s">
        <v>50</v>
      </c>
      <c r="G1806" t="s">
        <v>6454</v>
      </c>
      <c r="H1806" t="s">
        <v>6455</v>
      </c>
      <c r="I1806" t="s">
        <v>41</v>
      </c>
      <c r="J1806" t="s">
        <v>27</v>
      </c>
      <c r="K1806" t="s">
        <v>184</v>
      </c>
      <c r="L1806" t="s">
        <v>104</v>
      </c>
      <c r="M1806">
        <v>77095</v>
      </c>
      <c r="N1806" t="s">
        <v>105</v>
      </c>
      <c r="O1806" t="s">
        <v>4839</v>
      </c>
      <c r="P1806" t="s">
        <v>32</v>
      </c>
      <c r="Q1806" t="s">
        <v>36</v>
      </c>
      <c r="R1806" t="s">
        <v>4840</v>
      </c>
      <c r="S1806">
        <v>318.43</v>
      </c>
      <c r="T1806">
        <v>5</v>
      </c>
      <c r="U1806">
        <v>0.3</v>
      </c>
      <c r="V1806">
        <v>-77.333000000000013</v>
      </c>
    </row>
    <row r="1807" spans="1:22" x14ac:dyDescent="0.3">
      <c r="A1807">
        <v>3236</v>
      </c>
      <c r="B1807" t="s">
        <v>6449</v>
      </c>
      <c r="C1807">
        <v>2013</v>
      </c>
      <c r="D1807" s="21">
        <v>41289</v>
      </c>
      <c r="E1807" s="21">
        <v>41289</v>
      </c>
      <c r="F1807" t="s">
        <v>1290</v>
      </c>
      <c r="G1807" t="s">
        <v>984</v>
      </c>
      <c r="H1807" t="s">
        <v>985</v>
      </c>
      <c r="I1807" t="s">
        <v>26</v>
      </c>
      <c r="J1807" t="s">
        <v>27</v>
      </c>
      <c r="K1807" t="s">
        <v>746</v>
      </c>
      <c r="L1807" t="s">
        <v>747</v>
      </c>
      <c r="M1807">
        <v>6824</v>
      </c>
      <c r="N1807" t="s">
        <v>148</v>
      </c>
      <c r="O1807" t="s">
        <v>1051</v>
      </c>
      <c r="P1807" t="s">
        <v>32</v>
      </c>
      <c r="Q1807" t="s">
        <v>56</v>
      </c>
      <c r="R1807" t="s">
        <v>1052</v>
      </c>
      <c r="S1807">
        <v>181.79699999999997</v>
      </c>
      <c r="T1807">
        <v>1</v>
      </c>
      <c r="U1807">
        <v>0.3</v>
      </c>
      <c r="V1807">
        <v>-15.582599999999999</v>
      </c>
    </row>
    <row r="1808" spans="1:22" x14ac:dyDescent="0.3">
      <c r="A1808">
        <v>3231</v>
      </c>
      <c r="B1808" t="s">
        <v>6444</v>
      </c>
      <c r="C1808">
        <v>2014</v>
      </c>
      <c r="D1808" s="21">
        <v>41884</v>
      </c>
      <c r="E1808" s="21">
        <v>41888</v>
      </c>
      <c r="F1808" t="s">
        <v>23</v>
      </c>
      <c r="G1808" t="s">
        <v>1754</v>
      </c>
      <c r="H1808" t="s">
        <v>1755</v>
      </c>
      <c r="I1808" t="s">
        <v>26</v>
      </c>
      <c r="J1808" t="s">
        <v>27</v>
      </c>
      <c r="K1808" t="s">
        <v>266</v>
      </c>
      <c r="L1808" t="s">
        <v>267</v>
      </c>
      <c r="M1808">
        <v>10009</v>
      </c>
      <c r="N1808" t="s">
        <v>148</v>
      </c>
      <c r="O1808" t="s">
        <v>3634</v>
      </c>
      <c r="P1808" t="s">
        <v>32</v>
      </c>
      <c r="Q1808" t="s">
        <v>65</v>
      </c>
      <c r="R1808" t="s">
        <v>3635</v>
      </c>
      <c r="S1808">
        <v>114.9</v>
      </c>
      <c r="T1808">
        <v>5</v>
      </c>
      <c r="U1808">
        <v>0</v>
      </c>
      <c r="V1808">
        <v>39.066000000000003</v>
      </c>
    </row>
    <row r="1809" spans="1:22" x14ac:dyDescent="0.3">
      <c r="A1809">
        <v>3207</v>
      </c>
      <c r="B1809" t="s">
        <v>6423</v>
      </c>
      <c r="C1809">
        <v>2011</v>
      </c>
      <c r="D1809" s="21">
        <v>40857</v>
      </c>
      <c r="E1809" s="21">
        <v>40863</v>
      </c>
      <c r="F1809" t="s">
        <v>50</v>
      </c>
      <c r="G1809" t="s">
        <v>665</v>
      </c>
      <c r="H1809" t="s">
        <v>666</v>
      </c>
      <c r="I1809" t="s">
        <v>26</v>
      </c>
      <c r="J1809" t="s">
        <v>27</v>
      </c>
      <c r="K1809" t="s">
        <v>947</v>
      </c>
      <c r="L1809" t="s">
        <v>43</v>
      </c>
      <c r="M1809">
        <v>92037</v>
      </c>
      <c r="N1809" t="s">
        <v>44</v>
      </c>
      <c r="O1809" t="s">
        <v>3431</v>
      </c>
      <c r="P1809" t="s">
        <v>32</v>
      </c>
      <c r="Q1809" t="s">
        <v>65</v>
      </c>
      <c r="R1809" t="s">
        <v>3432</v>
      </c>
      <c r="S1809">
        <v>53.2</v>
      </c>
      <c r="T1809">
        <v>5</v>
      </c>
      <c r="U1809">
        <v>0</v>
      </c>
      <c r="V1809">
        <v>14.896000000000003</v>
      </c>
    </row>
    <row r="1810" spans="1:22" x14ac:dyDescent="0.3">
      <c r="A1810">
        <v>3205</v>
      </c>
      <c r="B1810" t="s">
        <v>6423</v>
      </c>
      <c r="C1810">
        <v>2011</v>
      </c>
      <c r="D1810" s="21">
        <v>40857</v>
      </c>
      <c r="E1810" s="21">
        <v>40863</v>
      </c>
      <c r="F1810" t="s">
        <v>50</v>
      </c>
      <c r="G1810" t="s">
        <v>665</v>
      </c>
      <c r="H1810" t="s">
        <v>666</v>
      </c>
      <c r="I1810" t="s">
        <v>26</v>
      </c>
      <c r="J1810" t="s">
        <v>27</v>
      </c>
      <c r="K1810" t="s">
        <v>947</v>
      </c>
      <c r="L1810" t="s">
        <v>43</v>
      </c>
      <c r="M1810">
        <v>92037</v>
      </c>
      <c r="N1810" t="s">
        <v>44</v>
      </c>
      <c r="O1810" t="s">
        <v>298</v>
      </c>
      <c r="P1810" t="s">
        <v>32</v>
      </c>
      <c r="Q1810" t="s">
        <v>65</v>
      </c>
      <c r="R1810" t="s">
        <v>299</v>
      </c>
      <c r="S1810">
        <v>39.880000000000003</v>
      </c>
      <c r="T1810">
        <v>2</v>
      </c>
      <c r="U1810">
        <v>0</v>
      </c>
      <c r="V1810">
        <v>11.166400000000003</v>
      </c>
    </row>
    <row r="1811" spans="1:22" x14ac:dyDescent="0.3">
      <c r="A1811">
        <v>1810</v>
      </c>
      <c r="B1811" t="s">
        <v>4551</v>
      </c>
      <c r="C1811">
        <v>2013</v>
      </c>
      <c r="D1811" s="21">
        <v>41571</v>
      </c>
      <c r="E1811" s="21">
        <v>41577</v>
      </c>
      <c r="F1811" t="s">
        <v>50</v>
      </c>
      <c r="G1811" t="s">
        <v>819</v>
      </c>
      <c r="H1811" t="s">
        <v>820</v>
      </c>
      <c r="I1811" t="s">
        <v>41</v>
      </c>
      <c r="J1811" t="s">
        <v>27</v>
      </c>
      <c r="K1811" t="s">
        <v>303</v>
      </c>
      <c r="L1811" t="s">
        <v>211</v>
      </c>
      <c r="M1811">
        <v>60610</v>
      </c>
      <c r="N1811" t="s">
        <v>105</v>
      </c>
      <c r="O1811" t="s">
        <v>4552</v>
      </c>
      <c r="P1811" t="s">
        <v>32</v>
      </c>
      <c r="Q1811" t="s">
        <v>65</v>
      </c>
      <c r="R1811" t="s">
        <v>4553</v>
      </c>
      <c r="S1811">
        <v>16.155999999999999</v>
      </c>
      <c r="T1811">
        <v>7</v>
      </c>
      <c r="U1811">
        <v>0.6</v>
      </c>
      <c r="V1811">
        <v>-12.116999999999999</v>
      </c>
    </row>
    <row r="1812" spans="1:22" x14ac:dyDescent="0.3">
      <c r="A1812">
        <v>3201</v>
      </c>
      <c r="B1812" t="s">
        <v>6422</v>
      </c>
      <c r="C1812">
        <v>2011</v>
      </c>
      <c r="D1812" s="21">
        <v>40681</v>
      </c>
      <c r="E1812" s="21">
        <v>40683</v>
      </c>
      <c r="F1812" t="s">
        <v>23</v>
      </c>
      <c r="G1812" t="s">
        <v>655</v>
      </c>
      <c r="H1812" t="s">
        <v>656</v>
      </c>
      <c r="I1812" t="s">
        <v>26</v>
      </c>
      <c r="J1812" t="s">
        <v>27</v>
      </c>
      <c r="K1812" t="s">
        <v>801</v>
      </c>
      <c r="L1812" t="s">
        <v>498</v>
      </c>
      <c r="M1812">
        <v>44312</v>
      </c>
      <c r="N1812" t="s">
        <v>148</v>
      </c>
      <c r="O1812" t="s">
        <v>5271</v>
      </c>
      <c r="P1812" t="s">
        <v>32</v>
      </c>
      <c r="Q1812" t="s">
        <v>65</v>
      </c>
      <c r="R1812" t="s">
        <v>5272</v>
      </c>
      <c r="S1812">
        <v>149.232</v>
      </c>
      <c r="T1812">
        <v>3</v>
      </c>
      <c r="U1812">
        <v>0.2</v>
      </c>
      <c r="V1812">
        <v>3.7308000000000021</v>
      </c>
    </row>
    <row r="1813" spans="1:22" x14ac:dyDescent="0.3">
      <c r="A1813">
        <v>1812</v>
      </c>
      <c r="B1813" t="s">
        <v>4556</v>
      </c>
      <c r="C1813">
        <v>2011</v>
      </c>
      <c r="D1813" s="21">
        <v>40703</v>
      </c>
      <c r="E1813" s="21">
        <v>40705</v>
      </c>
      <c r="F1813" t="s">
        <v>23</v>
      </c>
      <c r="G1813" t="s">
        <v>3161</v>
      </c>
      <c r="H1813" t="s">
        <v>3162</v>
      </c>
      <c r="I1813" t="s">
        <v>26</v>
      </c>
      <c r="J1813" t="s">
        <v>27</v>
      </c>
      <c r="K1813" t="s">
        <v>3323</v>
      </c>
      <c r="L1813" t="s">
        <v>319</v>
      </c>
      <c r="M1813">
        <v>22801</v>
      </c>
      <c r="N1813" t="s">
        <v>30</v>
      </c>
      <c r="O1813" t="s">
        <v>539</v>
      </c>
      <c r="P1813" t="s">
        <v>32</v>
      </c>
      <c r="Q1813" t="s">
        <v>56</v>
      </c>
      <c r="R1813" t="s">
        <v>540</v>
      </c>
      <c r="S1813">
        <v>1441.3</v>
      </c>
      <c r="T1813">
        <v>7</v>
      </c>
      <c r="U1813">
        <v>0</v>
      </c>
      <c r="V1813">
        <v>245.0209999999999</v>
      </c>
    </row>
    <row r="1814" spans="1:22" x14ac:dyDescent="0.3">
      <c r="A1814">
        <v>1813</v>
      </c>
      <c r="B1814" t="s">
        <v>4557</v>
      </c>
      <c r="C1814">
        <v>2014</v>
      </c>
      <c r="D1814" s="21">
        <v>41964</v>
      </c>
      <c r="E1814" s="21">
        <v>41970</v>
      </c>
      <c r="F1814" t="s">
        <v>50</v>
      </c>
      <c r="G1814" t="s">
        <v>4558</v>
      </c>
      <c r="H1814" t="s">
        <v>4559</v>
      </c>
      <c r="I1814" t="s">
        <v>26</v>
      </c>
      <c r="J1814" t="s">
        <v>27</v>
      </c>
      <c r="K1814" t="s">
        <v>606</v>
      </c>
      <c r="L1814" t="s">
        <v>498</v>
      </c>
      <c r="M1814">
        <v>43055</v>
      </c>
      <c r="N1814" t="s">
        <v>148</v>
      </c>
      <c r="O1814" t="s">
        <v>1100</v>
      </c>
      <c r="P1814" t="s">
        <v>32</v>
      </c>
      <c r="Q1814" t="s">
        <v>65</v>
      </c>
      <c r="R1814" t="s">
        <v>1101</v>
      </c>
      <c r="S1814">
        <v>77.599999999999994</v>
      </c>
      <c r="T1814">
        <v>5</v>
      </c>
      <c r="U1814">
        <v>0.2</v>
      </c>
      <c r="V1814">
        <v>28.129999999999995</v>
      </c>
    </row>
    <row r="1815" spans="1:22" x14ac:dyDescent="0.3">
      <c r="A1815">
        <v>1814</v>
      </c>
      <c r="B1815" t="s">
        <v>4557</v>
      </c>
      <c r="C1815">
        <v>2014</v>
      </c>
      <c r="D1815" s="21">
        <v>41964</v>
      </c>
      <c r="E1815" s="21">
        <v>41970</v>
      </c>
      <c r="F1815" t="s">
        <v>50</v>
      </c>
      <c r="G1815" t="s">
        <v>4558</v>
      </c>
      <c r="H1815" t="s">
        <v>4559</v>
      </c>
      <c r="I1815" t="s">
        <v>26</v>
      </c>
      <c r="J1815" t="s">
        <v>27</v>
      </c>
      <c r="K1815" t="s">
        <v>606</v>
      </c>
      <c r="L1815" t="s">
        <v>498</v>
      </c>
      <c r="M1815">
        <v>43055</v>
      </c>
      <c r="N1815" t="s">
        <v>148</v>
      </c>
      <c r="O1815" t="s">
        <v>1555</v>
      </c>
      <c r="P1815" t="s">
        <v>32</v>
      </c>
      <c r="Q1815" t="s">
        <v>65</v>
      </c>
      <c r="R1815" t="s">
        <v>1556</v>
      </c>
      <c r="S1815">
        <v>4.6560000000000006</v>
      </c>
      <c r="T1815">
        <v>2</v>
      </c>
      <c r="U1815">
        <v>0.2</v>
      </c>
      <c r="V1815">
        <v>1.5713999999999997</v>
      </c>
    </row>
    <row r="1816" spans="1:22" x14ac:dyDescent="0.3">
      <c r="A1816">
        <v>1815</v>
      </c>
      <c r="B1816" t="s">
        <v>4560</v>
      </c>
      <c r="C1816">
        <v>2012</v>
      </c>
      <c r="D1816" s="21">
        <v>41166</v>
      </c>
      <c r="E1816" s="21">
        <v>41170</v>
      </c>
      <c r="F1816" t="s">
        <v>50</v>
      </c>
      <c r="G1816" t="s">
        <v>3427</v>
      </c>
      <c r="H1816" t="s">
        <v>3428</v>
      </c>
      <c r="I1816" t="s">
        <v>41</v>
      </c>
      <c r="J1816" t="s">
        <v>27</v>
      </c>
      <c r="K1816" t="s">
        <v>42</v>
      </c>
      <c r="L1816" t="s">
        <v>43</v>
      </c>
      <c r="M1816">
        <v>90045</v>
      </c>
      <c r="N1816" t="s">
        <v>44</v>
      </c>
      <c r="O1816" t="s">
        <v>925</v>
      </c>
      <c r="P1816" t="s">
        <v>32</v>
      </c>
      <c r="Q1816" t="s">
        <v>56</v>
      </c>
      <c r="R1816" t="s">
        <v>926</v>
      </c>
      <c r="S1816">
        <v>170.13600000000002</v>
      </c>
      <c r="T1816">
        <v>3</v>
      </c>
      <c r="U1816">
        <v>0.2</v>
      </c>
      <c r="V1816">
        <v>-8.5067999999999913</v>
      </c>
    </row>
    <row r="1817" spans="1:22" x14ac:dyDescent="0.3">
      <c r="A1817">
        <v>3180</v>
      </c>
      <c r="B1817" t="s">
        <v>6393</v>
      </c>
      <c r="C1817">
        <v>2014</v>
      </c>
      <c r="D1817" s="21">
        <v>41979</v>
      </c>
      <c r="E1817" s="21">
        <v>41985</v>
      </c>
      <c r="F1817" t="s">
        <v>50</v>
      </c>
      <c r="G1817" t="s">
        <v>3518</v>
      </c>
      <c r="H1817" t="s">
        <v>3519</v>
      </c>
      <c r="I1817" t="s">
        <v>41</v>
      </c>
      <c r="J1817" t="s">
        <v>27</v>
      </c>
      <c r="K1817" t="s">
        <v>266</v>
      </c>
      <c r="L1817" t="s">
        <v>267</v>
      </c>
      <c r="M1817">
        <v>10011</v>
      </c>
      <c r="N1817" t="s">
        <v>148</v>
      </c>
      <c r="O1817" t="s">
        <v>607</v>
      </c>
      <c r="P1817" t="s">
        <v>32</v>
      </c>
      <c r="Q1817" t="s">
        <v>65</v>
      </c>
      <c r="R1817" t="s">
        <v>608</v>
      </c>
      <c r="S1817">
        <v>58.68</v>
      </c>
      <c r="T1817">
        <v>2</v>
      </c>
      <c r="U1817">
        <v>0</v>
      </c>
      <c r="V1817">
        <v>18.190799999999996</v>
      </c>
    </row>
    <row r="1818" spans="1:22" x14ac:dyDescent="0.3">
      <c r="A1818">
        <v>3179</v>
      </c>
      <c r="B1818" t="s">
        <v>6393</v>
      </c>
      <c r="C1818">
        <v>2014</v>
      </c>
      <c r="D1818" s="21">
        <v>41979</v>
      </c>
      <c r="E1818" s="21">
        <v>41985</v>
      </c>
      <c r="F1818" t="s">
        <v>50</v>
      </c>
      <c r="G1818" t="s">
        <v>3518</v>
      </c>
      <c r="H1818" t="s">
        <v>3519</v>
      </c>
      <c r="I1818" t="s">
        <v>41</v>
      </c>
      <c r="J1818" t="s">
        <v>27</v>
      </c>
      <c r="K1818" t="s">
        <v>266</v>
      </c>
      <c r="L1818" t="s">
        <v>267</v>
      </c>
      <c r="M1818">
        <v>10011</v>
      </c>
      <c r="N1818" t="s">
        <v>148</v>
      </c>
      <c r="O1818" t="s">
        <v>64</v>
      </c>
      <c r="P1818" t="s">
        <v>32</v>
      </c>
      <c r="Q1818" t="s">
        <v>65</v>
      </c>
      <c r="R1818" t="s">
        <v>66</v>
      </c>
      <c r="S1818">
        <v>20.94</v>
      </c>
      <c r="T1818">
        <v>3</v>
      </c>
      <c r="U1818">
        <v>0</v>
      </c>
      <c r="V1818">
        <v>6.0725999999999987</v>
      </c>
    </row>
    <row r="1819" spans="1:22" x14ac:dyDescent="0.3">
      <c r="A1819">
        <v>3176</v>
      </c>
      <c r="B1819" t="s">
        <v>6391</v>
      </c>
      <c r="C1819">
        <v>2014</v>
      </c>
      <c r="D1819" s="21">
        <v>41906</v>
      </c>
      <c r="E1819" s="21">
        <v>41912</v>
      </c>
      <c r="F1819" t="s">
        <v>50</v>
      </c>
      <c r="G1819" t="s">
        <v>2287</v>
      </c>
      <c r="H1819" t="s">
        <v>2288</v>
      </c>
      <c r="I1819" t="s">
        <v>26</v>
      </c>
      <c r="J1819" t="s">
        <v>27</v>
      </c>
      <c r="K1819" t="s">
        <v>5340</v>
      </c>
      <c r="L1819" t="s">
        <v>457</v>
      </c>
      <c r="M1819">
        <v>80525</v>
      </c>
      <c r="N1819" t="s">
        <v>44</v>
      </c>
      <c r="O1819" t="s">
        <v>3091</v>
      </c>
      <c r="P1819" t="s">
        <v>32</v>
      </c>
      <c r="Q1819" t="s">
        <v>33</v>
      </c>
      <c r="R1819" t="s">
        <v>3092</v>
      </c>
      <c r="S1819">
        <v>180.58800000000005</v>
      </c>
      <c r="T1819">
        <v>2</v>
      </c>
      <c r="U1819">
        <v>0.7</v>
      </c>
      <c r="V1819">
        <v>-240.78400000000005</v>
      </c>
    </row>
    <row r="1820" spans="1:22" x14ac:dyDescent="0.3">
      <c r="A1820">
        <v>3173</v>
      </c>
      <c r="B1820" t="s">
        <v>6387</v>
      </c>
      <c r="C1820">
        <v>2013</v>
      </c>
      <c r="D1820" s="21">
        <v>41355</v>
      </c>
      <c r="E1820" s="21">
        <v>41362</v>
      </c>
      <c r="F1820" t="s">
        <v>50</v>
      </c>
      <c r="G1820" t="s">
        <v>3739</v>
      </c>
      <c r="H1820" t="s">
        <v>3740</v>
      </c>
      <c r="I1820" t="s">
        <v>26</v>
      </c>
      <c r="J1820" t="s">
        <v>27</v>
      </c>
      <c r="K1820" t="s">
        <v>303</v>
      </c>
      <c r="L1820" t="s">
        <v>211</v>
      </c>
      <c r="M1820">
        <v>60623</v>
      </c>
      <c r="N1820" t="s">
        <v>105</v>
      </c>
      <c r="O1820" t="s">
        <v>2580</v>
      </c>
      <c r="P1820" t="s">
        <v>32</v>
      </c>
      <c r="Q1820" t="s">
        <v>36</v>
      </c>
      <c r="R1820" t="s">
        <v>2581</v>
      </c>
      <c r="S1820">
        <v>528.42999999999995</v>
      </c>
      <c r="T1820">
        <v>5</v>
      </c>
      <c r="U1820">
        <v>0.3</v>
      </c>
      <c r="V1820">
        <v>0</v>
      </c>
    </row>
    <row r="1821" spans="1:22" x14ac:dyDescent="0.3">
      <c r="A1821">
        <v>1820</v>
      </c>
      <c r="B1821" t="s">
        <v>4567</v>
      </c>
      <c r="C1821">
        <v>2011</v>
      </c>
      <c r="D1821" s="21">
        <v>40688</v>
      </c>
      <c r="E1821" s="21">
        <v>40692</v>
      </c>
      <c r="F1821" t="s">
        <v>50</v>
      </c>
      <c r="G1821" t="s">
        <v>4568</v>
      </c>
      <c r="H1821" t="s">
        <v>4569</v>
      </c>
      <c r="I1821" t="s">
        <v>26</v>
      </c>
      <c r="J1821" t="s">
        <v>27</v>
      </c>
      <c r="K1821" t="s">
        <v>303</v>
      </c>
      <c r="L1821" t="s">
        <v>211</v>
      </c>
      <c r="M1821">
        <v>60623</v>
      </c>
      <c r="N1821" t="s">
        <v>105</v>
      </c>
      <c r="O1821" t="s">
        <v>4572</v>
      </c>
      <c r="P1821" t="s">
        <v>32</v>
      </c>
      <c r="Q1821" t="s">
        <v>65</v>
      </c>
      <c r="R1821" t="s">
        <v>4573</v>
      </c>
      <c r="S1821">
        <v>29.32</v>
      </c>
      <c r="T1821">
        <v>2</v>
      </c>
      <c r="U1821">
        <v>0.6</v>
      </c>
      <c r="V1821">
        <v>-24.188999999999993</v>
      </c>
    </row>
    <row r="1822" spans="1:22" x14ac:dyDescent="0.3">
      <c r="A1822">
        <v>3169</v>
      </c>
      <c r="B1822" t="s">
        <v>6385</v>
      </c>
      <c r="C1822">
        <v>2013</v>
      </c>
      <c r="D1822" s="21">
        <v>41423</v>
      </c>
      <c r="E1822" s="21">
        <v>41429</v>
      </c>
      <c r="F1822" t="s">
        <v>50</v>
      </c>
      <c r="G1822" t="s">
        <v>1448</v>
      </c>
      <c r="H1822" t="s">
        <v>1449</v>
      </c>
      <c r="I1822" t="s">
        <v>41</v>
      </c>
      <c r="J1822" t="s">
        <v>27</v>
      </c>
      <c r="K1822" t="s">
        <v>5647</v>
      </c>
      <c r="L1822" t="s">
        <v>54</v>
      </c>
      <c r="M1822">
        <v>32303</v>
      </c>
      <c r="N1822" t="s">
        <v>30</v>
      </c>
      <c r="O1822" t="s">
        <v>4928</v>
      </c>
      <c r="P1822" t="s">
        <v>32</v>
      </c>
      <c r="Q1822" t="s">
        <v>36</v>
      </c>
      <c r="R1822" t="s">
        <v>4929</v>
      </c>
      <c r="S1822">
        <v>390.27199999999999</v>
      </c>
      <c r="T1822">
        <v>8</v>
      </c>
      <c r="U1822">
        <v>0.2</v>
      </c>
      <c r="V1822">
        <v>-24.39200000000001</v>
      </c>
    </row>
    <row r="1823" spans="1:22" x14ac:dyDescent="0.3">
      <c r="A1823">
        <v>3168</v>
      </c>
      <c r="B1823" t="s">
        <v>6384</v>
      </c>
      <c r="C1823">
        <v>2013</v>
      </c>
      <c r="D1823" s="21">
        <v>41577</v>
      </c>
      <c r="E1823" s="21">
        <v>41579</v>
      </c>
      <c r="F1823" t="s">
        <v>188</v>
      </c>
      <c r="G1823" t="s">
        <v>1278</v>
      </c>
      <c r="H1823" t="s">
        <v>1279</v>
      </c>
      <c r="I1823" t="s">
        <v>26</v>
      </c>
      <c r="J1823" t="s">
        <v>27</v>
      </c>
      <c r="K1823" t="s">
        <v>3304</v>
      </c>
      <c r="L1823" t="s">
        <v>238</v>
      </c>
      <c r="M1823">
        <v>48911</v>
      </c>
      <c r="N1823" t="s">
        <v>105</v>
      </c>
      <c r="O1823" t="s">
        <v>1110</v>
      </c>
      <c r="P1823" t="s">
        <v>32</v>
      </c>
      <c r="Q1823" t="s">
        <v>65</v>
      </c>
      <c r="R1823" t="s">
        <v>1111</v>
      </c>
      <c r="S1823">
        <v>67</v>
      </c>
      <c r="T1823">
        <v>5</v>
      </c>
      <c r="U1823">
        <v>0</v>
      </c>
      <c r="V1823">
        <v>32.159999999999997</v>
      </c>
    </row>
    <row r="1824" spans="1:22" x14ac:dyDescent="0.3">
      <c r="A1824">
        <v>1823</v>
      </c>
      <c r="B1824" t="s">
        <v>4574</v>
      </c>
      <c r="C1824">
        <v>2013</v>
      </c>
      <c r="D1824" s="21">
        <v>41321</v>
      </c>
      <c r="E1824" s="21">
        <v>41325</v>
      </c>
      <c r="F1824" t="s">
        <v>50</v>
      </c>
      <c r="G1824" t="s">
        <v>895</v>
      </c>
      <c r="H1824" t="s">
        <v>896</v>
      </c>
      <c r="I1824" t="s">
        <v>41</v>
      </c>
      <c r="J1824" t="s">
        <v>27</v>
      </c>
      <c r="K1824" t="s">
        <v>303</v>
      </c>
      <c r="L1824" t="s">
        <v>211</v>
      </c>
      <c r="M1824">
        <v>60623</v>
      </c>
      <c r="N1824" t="s">
        <v>105</v>
      </c>
      <c r="O1824" t="s">
        <v>4577</v>
      </c>
      <c r="P1824" t="s">
        <v>32</v>
      </c>
      <c r="Q1824" t="s">
        <v>36</v>
      </c>
      <c r="R1824" t="s">
        <v>4578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">
      <c r="A1825">
        <v>3157</v>
      </c>
      <c r="B1825" t="s">
        <v>6372</v>
      </c>
      <c r="C1825">
        <v>2012</v>
      </c>
      <c r="D1825" s="21">
        <v>41145</v>
      </c>
      <c r="E1825" s="21">
        <v>41149</v>
      </c>
      <c r="F1825" t="s">
        <v>50</v>
      </c>
      <c r="G1825" t="s">
        <v>5459</v>
      </c>
      <c r="H1825" t="s">
        <v>5460</v>
      </c>
      <c r="I1825" t="s">
        <v>41</v>
      </c>
      <c r="J1825" t="s">
        <v>27</v>
      </c>
      <c r="K1825" t="s">
        <v>266</v>
      </c>
      <c r="L1825" t="s">
        <v>267</v>
      </c>
      <c r="M1825">
        <v>10009</v>
      </c>
      <c r="N1825" t="s">
        <v>148</v>
      </c>
      <c r="O1825" t="s">
        <v>80</v>
      </c>
      <c r="P1825" t="s">
        <v>32</v>
      </c>
      <c r="Q1825" t="s">
        <v>56</v>
      </c>
      <c r="R1825" t="s">
        <v>81</v>
      </c>
      <c r="S1825">
        <v>284.36399999999998</v>
      </c>
      <c r="T1825">
        <v>2</v>
      </c>
      <c r="U1825">
        <v>0.4</v>
      </c>
      <c r="V1825">
        <v>-75.830400000000054</v>
      </c>
    </row>
    <row r="1826" spans="1:22" x14ac:dyDescent="0.3">
      <c r="A1826">
        <v>3154</v>
      </c>
      <c r="B1826" t="s">
        <v>6362</v>
      </c>
      <c r="C1826">
        <v>2012</v>
      </c>
      <c r="D1826" s="21">
        <v>41258</v>
      </c>
      <c r="E1826" s="21">
        <v>41261</v>
      </c>
      <c r="F1826" t="s">
        <v>188</v>
      </c>
      <c r="G1826" t="s">
        <v>1485</v>
      </c>
      <c r="H1826" t="s">
        <v>1486</v>
      </c>
      <c r="I1826" t="s">
        <v>26</v>
      </c>
      <c r="J1826" t="s">
        <v>27</v>
      </c>
      <c r="K1826" t="s">
        <v>606</v>
      </c>
      <c r="L1826" t="s">
        <v>498</v>
      </c>
      <c r="M1826">
        <v>43055</v>
      </c>
      <c r="N1826" t="s">
        <v>148</v>
      </c>
      <c r="O1826" t="s">
        <v>1082</v>
      </c>
      <c r="P1826" t="s">
        <v>32</v>
      </c>
      <c r="Q1826" t="s">
        <v>65</v>
      </c>
      <c r="R1826" t="s">
        <v>1083</v>
      </c>
      <c r="S1826">
        <v>262.86399999999998</v>
      </c>
      <c r="T1826">
        <v>7</v>
      </c>
      <c r="U1826">
        <v>0.2</v>
      </c>
      <c r="V1826">
        <v>69.001800000000017</v>
      </c>
    </row>
    <row r="1827" spans="1:22" x14ac:dyDescent="0.3">
      <c r="A1827">
        <v>1826</v>
      </c>
      <c r="B1827" t="s">
        <v>4581</v>
      </c>
      <c r="C1827">
        <v>2013</v>
      </c>
      <c r="D1827" s="21">
        <v>41631</v>
      </c>
      <c r="E1827" s="21">
        <v>41637</v>
      </c>
      <c r="F1827" t="s">
        <v>50</v>
      </c>
      <c r="G1827" t="s">
        <v>1674</v>
      </c>
      <c r="H1827" t="s">
        <v>1675</v>
      </c>
      <c r="I1827" t="s">
        <v>26</v>
      </c>
      <c r="J1827" t="s">
        <v>27</v>
      </c>
      <c r="K1827" t="s">
        <v>4582</v>
      </c>
      <c r="L1827" t="s">
        <v>420</v>
      </c>
      <c r="M1827">
        <v>97756</v>
      </c>
      <c r="N1827" t="s">
        <v>44</v>
      </c>
      <c r="O1827" t="s">
        <v>1362</v>
      </c>
      <c r="P1827" t="s">
        <v>32</v>
      </c>
      <c r="Q1827" t="s">
        <v>65</v>
      </c>
      <c r="R1827" t="s">
        <v>1363</v>
      </c>
      <c r="S1827">
        <v>11.840000000000002</v>
      </c>
      <c r="T1827">
        <v>4</v>
      </c>
      <c r="U1827">
        <v>0.2</v>
      </c>
      <c r="V1827">
        <v>3.108000000000001</v>
      </c>
    </row>
    <row r="1828" spans="1:22" x14ac:dyDescent="0.3">
      <c r="A1828">
        <v>1827</v>
      </c>
      <c r="B1828" t="s">
        <v>4581</v>
      </c>
      <c r="C1828">
        <v>2013</v>
      </c>
      <c r="D1828" s="21">
        <v>41631</v>
      </c>
      <c r="E1828" s="21">
        <v>41637</v>
      </c>
      <c r="F1828" t="s">
        <v>50</v>
      </c>
      <c r="G1828" t="s">
        <v>1674</v>
      </c>
      <c r="H1828" t="s">
        <v>1675</v>
      </c>
      <c r="I1828" t="s">
        <v>26</v>
      </c>
      <c r="J1828" t="s">
        <v>27</v>
      </c>
      <c r="K1828" t="s">
        <v>4582</v>
      </c>
      <c r="L1828" t="s">
        <v>420</v>
      </c>
      <c r="M1828">
        <v>97756</v>
      </c>
      <c r="N1828" t="s">
        <v>44</v>
      </c>
      <c r="O1828" t="s">
        <v>4583</v>
      </c>
      <c r="P1828" t="s">
        <v>32</v>
      </c>
      <c r="Q1828" t="s">
        <v>65</v>
      </c>
      <c r="R1828" t="s">
        <v>4584</v>
      </c>
      <c r="S1828">
        <v>22.784000000000002</v>
      </c>
      <c r="T1828">
        <v>1</v>
      </c>
      <c r="U1828">
        <v>0.2</v>
      </c>
      <c r="V1828">
        <v>4.8416000000000006</v>
      </c>
    </row>
    <row r="1829" spans="1:22" x14ac:dyDescent="0.3">
      <c r="A1829">
        <v>3146</v>
      </c>
      <c r="B1829" t="s">
        <v>6354</v>
      </c>
      <c r="C1829">
        <v>2014</v>
      </c>
      <c r="D1829" s="21">
        <v>41682</v>
      </c>
      <c r="E1829" s="21">
        <v>41684</v>
      </c>
      <c r="F1829" t="s">
        <v>23</v>
      </c>
      <c r="G1829" t="s">
        <v>6355</v>
      </c>
      <c r="H1829" t="s">
        <v>6356</v>
      </c>
      <c r="I1829" t="s">
        <v>41</v>
      </c>
      <c r="J1829" t="s">
        <v>27</v>
      </c>
      <c r="K1829" t="s">
        <v>95</v>
      </c>
      <c r="L1829" t="s">
        <v>96</v>
      </c>
      <c r="M1829">
        <v>98105</v>
      </c>
      <c r="N1829" t="s">
        <v>44</v>
      </c>
      <c r="O1829" t="s">
        <v>6357</v>
      </c>
      <c r="P1829" t="s">
        <v>32</v>
      </c>
      <c r="Q1829" t="s">
        <v>36</v>
      </c>
      <c r="R1829" t="s">
        <v>6358</v>
      </c>
      <c r="S1829">
        <v>963.13600000000008</v>
      </c>
      <c r="T1829">
        <v>4</v>
      </c>
      <c r="U1829">
        <v>0.2</v>
      </c>
      <c r="V1829">
        <v>108.35279999999986</v>
      </c>
    </row>
    <row r="1830" spans="1:22" x14ac:dyDescent="0.3">
      <c r="A1830">
        <v>3145</v>
      </c>
      <c r="B1830" t="s">
        <v>6353</v>
      </c>
      <c r="C1830">
        <v>2013</v>
      </c>
      <c r="D1830" s="21">
        <v>41523</v>
      </c>
      <c r="E1830" s="21">
        <v>41529</v>
      </c>
      <c r="F1830" t="s">
        <v>50</v>
      </c>
      <c r="G1830" t="s">
        <v>2140</v>
      </c>
      <c r="H1830" t="s">
        <v>2141</v>
      </c>
      <c r="I1830" t="s">
        <v>41</v>
      </c>
      <c r="J1830" t="s">
        <v>27</v>
      </c>
      <c r="K1830" t="s">
        <v>1237</v>
      </c>
      <c r="L1830" t="s">
        <v>104</v>
      </c>
      <c r="M1830">
        <v>78745</v>
      </c>
      <c r="N1830" t="s">
        <v>105</v>
      </c>
      <c r="O1830" t="s">
        <v>1839</v>
      </c>
      <c r="P1830" t="s">
        <v>32</v>
      </c>
      <c r="Q1830" t="s">
        <v>36</v>
      </c>
      <c r="R1830" t="s">
        <v>1840</v>
      </c>
      <c r="S1830">
        <v>347.80200000000002</v>
      </c>
      <c r="T1830">
        <v>7</v>
      </c>
      <c r="U1830">
        <v>0.3</v>
      </c>
      <c r="V1830">
        <v>-24.842999999999961</v>
      </c>
    </row>
    <row r="1831" spans="1:22" x14ac:dyDescent="0.3">
      <c r="A1831">
        <v>3140</v>
      </c>
      <c r="B1831" t="s">
        <v>6347</v>
      </c>
      <c r="C1831">
        <v>2014</v>
      </c>
      <c r="D1831" s="21">
        <v>41956</v>
      </c>
      <c r="E1831" s="21">
        <v>41962</v>
      </c>
      <c r="F1831" t="s">
        <v>50</v>
      </c>
      <c r="G1831" t="s">
        <v>550</v>
      </c>
      <c r="H1831" t="s">
        <v>551</v>
      </c>
      <c r="I1831" t="s">
        <v>102</v>
      </c>
      <c r="J1831" t="s">
        <v>27</v>
      </c>
      <c r="K1831" t="s">
        <v>815</v>
      </c>
      <c r="L1831" t="s">
        <v>104</v>
      </c>
      <c r="M1831">
        <v>75081</v>
      </c>
      <c r="N1831" t="s">
        <v>105</v>
      </c>
      <c r="O1831" t="s">
        <v>1138</v>
      </c>
      <c r="P1831" t="s">
        <v>32</v>
      </c>
      <c r="Q1831" t="s">
        <v>65</v>
      </c>
      <c r="R1831" t="s">
        <v>1139</v>
      </c>
      <c r="S1831">
        <v>22.847999999999999</v>
      </c>
      <c r="T1831">
        <v>3</v>
      </c>
      <c r="U1831">
        <v>0.6</v>
      </c>
      <c r="V1831">
        <v>-17.707200000000007</v>
      </c>
    </row>
    <row r="1832" spans="1:22" x14ac:dyDescent="0.3">
      <c r="A1832">
        <v>3133</v>
      </c>
      <c r="B1832" t="s">
        <v>6342</v>
      </c>
      <c r="C1832">
        <v>2011</v>
      </c>
      <c r="D1832" s="21">
        <v>40779</v>
      </c>
      <c r="E1832" s="21">
        <v>40781</v>
      </c>
      <c r="F1832" t="s">
        <v>188</v>
      </c>
      <c r="G1832" t="s">
        <v>6343</v>
      </c>
      <c r="H1832" t="s">
        <v>6344</v>
      </c>
      <c r="I1832" t="s">
        <v>41</v>
      </c>
      <c r="J1832" t="s">
        <v>27</v>
      </c>
      <c r="K1832" t="s">
        <v>2343</v>
      </c>
      <c r="L1832" t="s">
        <v>267</v>
      </c>
      <c r="M1832">
        <v>11572</v>
      </c>
      <c r="N1832" t="s">
        <v>148</v>
      </c>
      <c r="O1832" t="s">
        <v>6345</v>
      </c>
      <c r="P1832" t="s">
        <v>32</v>
      </c>
      <c r="Q1832" t="s">
        <v>65</v>
      </c>
      <c r="R1832" t="s">
        <v>6346</v>
      </c>
      <c r="S1832">
        <v>13.28</v>
      </c>
      <c r="T1832">
        <v>2</v>
      </c>
      <c r="U1832">
        <v>0</v>
      </c>
      <c r="V1832">
        <v>6.3743999999999996</v>
      </c>
    </row>
    <row r="1833" spans="1:22" x14ac:dyDescent="0.3">
      <c r="A1833">
        <v>1832</v>
      </c>
      <c r="B1833" t="s">
        <v>4597</v>
      </c>
      <c r="C1833">
        <v>2014</v>
      </c>
      <c r="D1833" s="21">
        <v>41934</v>
      </c>
      <c r="E1833" s="21">
        <v>41934</v>
      </c>
      <c r="F1833" t="s">
        <v>1290</v>
      </c>
      <c r="G1833" t="s">
        <v>2969</v>
      </c>
      <c r="H1833" t="s">
        <v>2970</v>
      </c>
      <c r="I1833" t="s">
        <v>102</v>
      </c>
      <c r="J1833" t="s">
        <v>27</v>
      </c>
      <c r="K1833" t="s">
        <v>4598</v>
      </c>
      <c r="L1833" t="s">
        <v>649</v>
      </c>
      <c r="M1833">
        <v>74403</v>
      </c>
      <c r="N1833" t="s">
        <v>105</v>
      </c>
      <c r="O1833" t="s">
        <v>2875</v>
      </c>
      <c r="P1833" t="s">
        <v>32</v>
      </c>
      <c r="Q1833" t="s">
        <v>56</v>
      </c>
      <c r="R1833" t="s">
        <v>2876</v>
      </c>
      <c r="S1833">
        <v>262.11</v>
      </c>
      <c r="T1833">
        <v>1</v>
      </c>
      <c r="U1833">
        <v>0</v>
      </c>
      <c r="V1833">
        <v>62.906399999999991</v>
      </c>
    </row>
    <row r="1834" spans="1:22" x14ac:dyDescent="0.3">
      <c r="A1834">
        <v>1833</v>
      </c>
      <c r="B1834" t="s">
        <v>4601</v>
      </c>
      <c r="C1834">
        <v>2012</v>
      </c>
      <c r="D1834" s="21">
        <v>41218</v>
      </c>
      <c r="E1834" s="21">
        <v>41222</v>
      </c>
      <c r="F1834" t="s">
        <v>50</v>
      </c>
      <c r="G1834" t="s">
        <v>2760</v>
      </c>
      <c r="H1834" t="s">
        <v>2761</v>
      </c>
      <c r="I1834" t="s">
        <v>41</v>
      </c>
      <c r="J1834" t="s">
        <v>27</v>
      </c>
      <c r="K1834" t="s">
        <v>735</v>
      </c>
      <c r="L1834" t="s">
        <v>88</v>
      </c>
      <c r="M1834">
        <v>28110</v>
      </c>
      <c r="N1834" t="s">
        <v>30</v>
      </c>
      <c r="O1834" t="s">
        <v>3375</v>
      </c>
      <c r="P1834" t="s">
        <v>32</v>
      </c>
      <c r="Q1834" t="s">
        <v>36</v>
      </c>
      <c r="R1834" t="s">
        <v>3376</v>
      </c>
      <c r="S1834">
        <v>207</v>
      </c>
      <c r="T1834">
        <v>3</v>
      </c>
      <c r="U1834">
        <v>0.2</v>
      </c>
      <c r="V1834">
        <v>25.874999999999972</v>
      </c>
    </row>
    <row r="1835" spans="1:22" x14ac:dyDescent="0.3">
      <c r="A1835">
        <v>3130</v>
      </c>
      <c r="B1835" t="s">
        <v>6341</v>
      </c>
      <c r="C1835">
        <v>2011</v>
      </c>
      <c r="D1835" s="21">
        <v>40893</v>
      </c>
      <c r="E1835" s="21">
        <v>40894</v>
      </c>
      <c r="F1835" t="s">
        <v>188</v>
      </c>
      <c r="G1835" t="s">
        <v>3173</v>
      </c>
      <c r="H1835" t="s">
        <v>3174</v>
      </c>
      <c r="I1835" t="s">
        <v>102</v>
      </c>
      <c r="J1835" t="s">
        <v>27</v>
      </c>
      <c r="K1835" t="s">
        <v>42</v>
      </c>
      <c r="L1835" t="s">
        <v>43</v>
      </c>
      <c r="M1835">
        <v>90049</v>
      </c>
      <c r="N1835" t="s">
        <v>44</v>
      </c>
      <c r="O1835" t="s">
        <v>1164</v>
      </c>
      <c r="P1835" t="s">
        <v>32</v>
      </c>
      <c r="Q1835" t="s">
        <v>36</v>
      </c>
      <c r="R1835" t="s">
        <v>1165</v>
      </c>
      <c r="S1835">
        <v>241.56799999999998</v>
      </c>
      <c r="T1835">
        <v>2</v>
      </c>
      <c r="U1835">
        <v>0.2</v>
      </c>
      <c r="V1835">
        <v>18.11760000000001</v>
      </c>
    </row>
    <row r="1836" spans="1:22" x14ac:dyDescent="0.3">
      <c r="A1836">
        <v>3129</v>
      </c>
      <c r="B1836" t="s">
        <v>6341</v>
      </c>
      <c r="C1836">
        <v>2011</v>
      </c>
      <c r="D1836" s="21">
        <v>40893</v>
      </c>
      <c r="E1836" s="21">
        <v>40894</v>
      </c>
      <c r="F1836" t="s">
        <v>188</v>
      </c>
      <c r="G1836" t="s">
        <v>3173</v>
      </c>
      <c r="H1836" t="s">
        <v>3174</v>
      </c>
      <c r="I1836" t="s">
        <v>102</v>
      </c>
      <c r="J1836" t="s">
        <v>27</v>
      </c>
      <c r="K1836" t="s">
        <v>42</v>
      </c>
      <c r="L1836" t="s">
        <v>43</v>
      </c>
      <c r="M1836">
        <v>90049</v>
      </c>
      <c r="N1836" t="s">
        <v>44</v>
      </c>
      <c r="O1836" t="s">
        <v>2509</v>
      </c>
      <c r="P1836" t="s">
        <v>32</v>
      </c>
      <c r="Q1836" t="s">
        <v>65</v>
      </c>
      <c r="R1836" t="s">
        <v>2510</v>
      </c>
      <c r="S1836">
        <v>44.46</v>
      </c>
      <c r="T1836">
        <v>2</v>
      </c>
      <c r="U1836">
        <v>0</v>
      </c>
      <c r="V1836">
        <v>14.671799999999998</v>
      </c>
    </row>
    <row r="1837" spans="1:22" x14ac:dyDescent="0.3">
      <c r="A1837">
        <v>3121</v>
      </c>
      <c r="B1837" t="s">
        <v>6331</v>
      </c>
      <c r="C1837">
        <v>2012</v>
      </c>
      <c r="D1837" s="21">
        <v>41071</v>
      </c>
      <c r="E1837" s="21">
        <v>41072</v>
      </c>
      <c r="F1837" t="s">
        <v>188</v>
      </c>
      <c r="G1837" t="s">
        <v>4507</v>
      </c>
      <c r="H1837" t="s">
        <v>4508</v>
      </c>
      <c r="I1837" t="s">
        <v>41</v>
      </c>
      <c r="J1837" t="s">
        <v>27</v>
      </c>
      <c r="K1837" t="s">
        <v>1792</v>
      </c>
      <c r="L1837" t="s">
        <v>54</v>
      </c>
      <c r="M1837">
        <v>33801</v>
      </c>
      <c r="N1837" t="s">
        <v>30</v>
      </c>
      <c r="O1837" t="s">
        <v>6332</v>
      </c>
      <c r="P1837" t="s">
        <v>32</v>
      </c>
      <c r="Q1837" t="s">
        <v>65</v>
      </c>
      <c r="R1837" t="s">
        <v>6333</v>
      </c>
      <c r="S1837">
        <v>48.671999999999997</v>
      </c>
      <c r="T1837">
        <v>3</v>
      </c>
      <c r="U1837">
        <v>0.2</v>
      </c>
      <c r="V1837">
        <v>7.3007999999999988</v>
      </c>
    </row>
    <row r="1838" spans="1:22" x14ac:dyDescent="0.3">
      <c r="A1838">
        <v>3119</v>
      </c>
      <c r="B1838" t="s">
        <v>6331</v>
      </c>
      <c r="C1838">
        <v>2012</v>
      </c>
      <c r="D1838" s="21">
        <v>41071</v>
      </c>
      <c r="E1838" s="21">
        <v>41072</v>
      </c>
      <c r="F1838" t="s">
        <v>188</v>
      </c>
      <c r="G1838" t="s">
        <v>4507</v>
      </c>
      <c r="H1838" t="s">
        <v>4508</v>
      </c>
      <c r="I1838" t="s">
        <v>41</v>
      </c>
      <c r="J1838" t="s">
        <v>27</v>
      </c>
      <c r="K1838" t="s">
        <v>1792</v>
      </c>
      <c r="L1838" t="s">
        <v>54</v>
      </c>
      <c r="M1838">
        <v>33801</v>
      </c>
      <c r="N1838" t="s">
        <v>30</v>
      </c>
      <c r="O1838" t="s">
        <v>1195</v>
      </c>
      <c r="P1838" t="s">
        <v>32</v>
      </c>
      <c r="Q1838" t="s">
        <v>36</v>
      </c>
      <c r="R1838" t="s">
        <v>1196</v>
      </c>
      <c r="S1838">
        <v>1123.92</v>
      </c>
      <c r="T1838">
        <v>5</v>
      </c>
      <c r="U1838">
        <v>0.2</v>
      </c>
      <c r="V1838">
        <v>-182.63700000000017</v>
      </c>
    </row>
    <row r="1839" spans="1:22" x14ac:dyDescent="0.3">
      <c r="A1839">
        <v>3116</v>
      </c>
      <c r="B1839" t="s">
        <v>6328</v>
      </c>
      <c r="C1839">
        <v>2013</v>
      </c>
      <c r="D1839" s="21">
        <v>41510</v>
      </c>
      <c r="E1839" s="21">
        <v>41517</v>
      </c>
      <c r="F1839" t="s">
        <v>50</v>
      </c>
      <c r="G1839" t="s">
        <v>3987</v>
      </c>
      <c r="H1839" t="s">
        <v>3988</v>
      </c>
      <c r="I1839" t="s">
        <v>26</v>
      </c>
      <c r="J1839" t="s">
        <v>27</v>
      </c>
      <c r="K1839" t="s">
        <v>95</v>
      </c>
      <c r="L1839" t="s">
        <v>96</v>
      </c>
      <c r="M1839">
        <v>98105</v>
      </c>
      <c r="N1839" t="s">
        <v>44</v>
      </c>
      <c r="O1839" t="s">
        <v>3545</v>
      </c>
      <c r="P1839" t="s">
        <v>32</v>
      </c>
      <c r="Q1839" t="s">
        <v>36</v>
      </c>
      <c r="R1839" t="s">
        <v>3546</v>
      </c>
      <c r="S1839">
        <v>532.70400000000006</v>
      </c>
      <c r="T1839">
        <v>6</v>
      </c>
      <c r="U1839">
        <v>0.2</v>
      </c>
      <c r="V1839">
        <v>-39.952800000000025</v>
      </c>
    </row>
    <row r="1840" spans="1:22" x14ac:dyDescent="0.3">
      <c r="A1840">
        <v>1839</v>
      </c>
      <c r="B1840" t="s">
        <v>4610</v>
      </c>
      <c r="C1840">
        <v>2011</v>
      </c>
      <c r="D1840" s="21">
        <v>40756</v>
      </c>
      <c r="E1840" s="21">
        <v>40760</v>
      </c>
      <c r="F1840" t="s">
        <v>50</v>
      </c>
      <c r="G1840" t="s">
        <v>4611</v>
      </c>
      <c r="H1840" t="s">
        <v>4612</v>
      </c>
      <c r="I1840" t="s">
        <v>41</v>
      </c>
      <c r="J1840" t="s">
        <v>27</v>
      </c>
      <c r="K1840" t="s">
        <v>467</v>
      </c>
      <c r="L1840" t="s">
        <v>88</v>
      </c>
      <c r="M1840">
        <v>28205</v>
      </c>
      <c r="N1840" t="s">
        <v>30</v>
      </c>
      <c r="O1840" t="s">
        <v>426</v>
      </c>
      <c r="P1840" t="s">
        <v>32</v>
      </c>
      <c r="Q1840" t="s">
        <v>65</v>
      </c>
      <c r="R1840" t="s">
        <v>427</v>
      </c>
      <c r="S1840">
        <v>44.128</v>
      </c>
      <c r="T1840">
        <v>4</v>
      </c>
      <c r="U1840">
        <v>0.2</v>
      </c>
      <c r="V1840">
        <v>12.135200000000001</v>
      </c>
    </row>
    <row r="1841" spans="1:22" x14ac:dyDescent="0.3">
      <c r="A1841">
        <v>3103</v>
      </c>
      <c r="B1841" t="s">
        <v>6310</v>
      </c>
      <c r="C1841">
        <v>2014</v>
      </c>
      <c r="D1841" s="21">
        <v>41996</v>
      </c>
      <c r="E1841" s="21">
        <v>42001</v>
      </c>
      <c r="F1841" t="s">
        <v>23</v>
      </c>
      <c r="G1841" t="s">
        <v>6311</v>
      </c>
      <c r="H1841" t="s">
        <v>6312</v>
      </c>
      <c r="I1841" t="s">
        <v>41</v>
      </c>
      <c r="J1841" t="s">
        <v>27</v>
      </c>
      <c r="K1841" t="s">
        <v>3577</v>
      </c>
      <c r="L1841" t="s">
        <v>1399</v>
      </c>
      <c r="M1841">
        <v>2908</v>
      </c>
      <c r="N1841" t="s">
        <v>148</v>
      </c>
      <c r="O1841" t="s">
        <v>6313</v>
      </c>
      <c r="P1841" t="s">
        <v>32</v>
      </c>
      <c r="Q1841" t="s">
        <v>33</v>
      </c>
      <c r="R1841" t="s">
        <v>6314</v>
      </c>
      <c r="S1841">
        <v>220.98</v>
      </c>
      <c r="T1841">
        <v>1</v>
      </c>
      <c r="U1841">
        <v>0</v>
      </c>
      <c r="V1841">
        <v>50.825400000000002</v>
      </c>
    </row>
    <row r="1842" spans="1:22" x14ac:dyDescent="0.3">
      <c r="A1842">
        <v>3101</v>
      </c>
      <c r="B1842" t="s">
        <v>6309</v>
      </c>
      <c r="C1842">
        <v>2014</v>
      </c>
      <c r="D1842" s="21">
        <v>41744</v>
      </c>
      <c r="E1842" s="21">
        <v>41749</v>
      </c>
      <c r="F1842" t="s">
        <v>50</v>
      </c>
      <c r="G1842" t="s">
        <v>3259</v>
      </c>
      <c r="H1842" t="s">
        <v>3260</v>
      </c>
      <c r="I1842" t="s">
        <v>26</v>
      </c>
      <c r="J1842" t="s">
        <v>27</v>
      </c>
      <c r="K1842" t="s">
        <v>266</v>
      </c>
      <c r="L1842" t="s">
        <v>267</v>
      </c>
      <c r="M1842">
        <v>10024</v>
      </c>
      <c r="N1842" t="s">
        <v>148</v>
      </c>
      <c r="O1842" t="s">
        <v>2782</v>
      </c>
      <c r="P1842" t="s">
        <v>32</v>
      </c>
      <c r="Q1842" t="s">
        <v>33</v>
      </c>
      <c r="R1842" t="s">
        <v>2783</v>
      </c>
      <c r="S1842">
        <v>242.35200000000003</v>
      </c>
      <c r="T1842">
        <v>3</v>
      </c>
      <c r="U1842">
        <v>0.2</v>
      </c>
      <c r="V1842">
        <v>9.0881999999999721</v>
      </c>
    </row>
    <row r="1843" spans="1:22" x14ac:dyDescent="0.3">
      <c r="A1843">
        <v>1842</v>
      </c>
      <c r="B1843" t="s">
        <v>4615</v>
      </c>
      <c r="C1843">
        <v>2013</v>
      </c>
      <c r="D1843" s="21">
        <v>41474</v>
      </c>
      <c r="E1843" s="21">
        <v>41479</v>
      </c>
      <c r="F1843" t="s">
        <v>50</v>
      </c>
      <c r="G1843" t="s">
        <v>4616</v>
      </c>
      <c r="H1843" t="s">
        <v>4617</v>
      </c>
      <c r="I1843" t="s">
        <v>41</v>
      </c>
      <c r="J1843" t="s">
        <v>27</v>
      </c>
      <c r="K1843" t="s">
        <v>4618</v>
      </c>
      <c r="L1843" t="s">
        <v>29</v>
      </c>
      <c r="M1843">
        <v>42104</v>
      </c>
      <c r="N1843" t="s">
        <v>30</v>
      </c>
      <c r="O1843" t="s">
        <v>4619</v>
      </c>
      <c r="P1843" t="s">
        <v>32</v>
      </c>
      <c r="Q1843" t="s">
        <v>36</v>
      </c>
      <c r="R1843" t="s">
        <v>4620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">
      <c r="A1844">
        <v>3099</v>
      </c>
      <c r="B1844" t="s">
        <v>6308</v>
      </c>
      <c r="C1844">
        <v>2014</v>
      </c>
      <c r="D1844" s="21">
        <v>41757</v>
      </c>
      <c r="E1844" s="21">
        <v>41761</v>
      </c>
      <c r="F1844" t="s">
        <v>50</v>
      </c>
      <c r="G1844" t="s">
        <v>481</v>
      </c>
      <c r="H1844" t="s">
        <v>482</v>
      </c>
      <c r="I1844" t="s">
        <v>41</v>
      </c>
      <c r="J1844" t="s">
        <v>27</v>
      </c>
      <c r="K1844" t="s">
        <v>103</v>
      </c>
      <c r="L1844" t="s">
        <v>104</v>
      </c>
      <c r="M1844">
        <v>76106</v>
      </c>
      <c r="N1844" t="s">
        <v>105</v>
      </c>
      <c r="O1844" t="s">
        <v>1260</v>
      </c>
      <c r="P1844" t="s">
        <v>32</v>
      </c>
      <c r="Q1844" t="s">
        <v>33</v>
      </c>
      <c r="R1844" t="s">
        <v>1261</v>
      </c>
      <c r="S1844">
        <v>220.26559999999998</v>
      </c>
      <c r="T1844">
        <v>4</v>
      </c>
      <c r="U1844">
        <v>0.32</v>
      </c>
      <c r="V1844">
        <v>-42.1096</v>
      </c>
    </row>
    <row r="1845" spans="1:22" x14ac:dyDescent="0.3">
      <c r="A1845">
        <v>1844</v>
      </c>
      <c r="B1845" t="s">
        <v>4621</v>
      </c>
      <c r="C1845">
        <v>2012</v>
      </c>
      <c r="D1845" s="21">
        <v>40948</v>
      </c>
      <c r="E1845" s="21">
        <v>40950</v>
      </c>
      <c r="F1845" t="s">
        <v>23</v>
      </c>
      <c r="G1845" t="s">
        <v>1171</v>
      </c>
      <c r="H1845" t="s">
        <v>1172</v>
      </c>
      <c r="I1845" t="s">
        <v>41</v>
      </c>
      <c r="J1845" t="s">
        <v>27</v>
      </c>
      <c r="K1845" t="s">
        <v>678</v>
      </c>
      <c r="L1845" t="s">
        <v>104</v>
      </c>
      <c r="M1845">
        <v>78207</v>
      </c>
      <c r="N1845" t="s">
        <v>105</v>
      </c>
      <c r="O1845" t="s">
        <v>4622</v>
      </c>
      <c r="P1845" t="s">
        <v>32</v>
      </c>
      <c r="Q1845" t="s">
        <v>65</v>
      </c>
      <c r="R1845" t="s">
        <v>4623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">
      <c r="A1846">
        <v>3089</v>
      </c>
      <c r="B1846" t="s">
        <v>6300</v>
      </c>
      <c r="C1846">
        <v>2014</v>
      </c>
      <c r="D1846" s="21">
        <v>41730</v>
      </c>
      <c r="E1846" s="21">
        <v>41732</v>
      </c>
      <c r="F1846" t="s">
        <v>23</v>
      </c>
      <c r="G1846" t="s">
        <v>5603</v>
      </c>
      <c r="H1846" t="s">
        <v>5604</v>
      </c>
      <c r="I1846" t="s">
        <v>102</v>
      </c>
      <c r="J1846" t="s">
        <v>27</v>
      </c>
      <c r="K1846" t="s">
        <v>28</v>
      </c>
      <c r="L1846" t="s">
        <v>29</v>
      </c>
      <c r="M1846">
        <v>42420</v>
      </c>
      <c r="N1846" t="s">
        <v>30</v>
      </c>
      <c r="O1846" t="s">
        <v>4481</v>
      </c>
      <c r="P1846" t="s">
        <v>32</v>
      </c>
      <c r="Q1846" t="s">
        <v>65</v>
      </c>
      <c r="R1846" t="s">
        <v>4482</v>
      </c>
      <c r="S1846">
        <v>61</v>
      </c>
      <c r="T1846">
        <v>5</v>
      </c>
      <c r="U1846">
        <v>0</v>
      </c>
      <c r="V1846">
        <v>25.620000000000005</v>
      </c>
    </row>
    <row r="1847" spans="1:22" x14ac:dyDescent="0.3">
      <c r="A1847">
        <v>3087</v>
      </c>
      <c r="B1847" t="s">
        <v>6299</v>
      </c>
      <c r="C1847">
        <v>2014</v>
      </c>
      <c r="D1847" s="21">
        <v>41680</v>
      </c>
      <c r="E1847" s="21">
        <v>41685</v>
      </c>
      <c r="F1847" t="s">
        <v>50</v>
      </c>
      <c r="G1847" t="s">
        <v>5259</v>
      </c>
      <c r="H1847" t="s">
        <v>5260</v>
      </c>
      <c r="I1847" t="s">
        <v>26</v>
      </c>
      <c r="J1847" t="s">
        <v>27</v>
      </c>
      <c r="K1847" t="s">
        <v>184</v>
      </c>
      <c r="L1847" t="s">
        <v>104</v>
      </c>
      <c r="M1847">
        <v>77070</v>
      </c>
      <c r="N1847" t="s">
        <v>105</v>
      </c>
      <c r="O1847" t="s">
        <v>6191</v>
      </c>
      <c r="P1847" t="s">
        <v>32</v>
      </c>
      <c r="Q1847" t="s">
        <v>65</v>
      </c>
      <c r="R1847" t="s">
        <v>6192</v>
      </c>
      <c r="S1847">
        <v>3.9840000000000004</v>
      </c>
      <c r="T1847">
        <v>2</v>
      </c>
      <c r="U1847">
        <v>0.6</v>
      </c>
      <c r="V1847">
        <v>-2.6892000000000005</v>
      </c>
    </row>
    <row r="1848" spans="1:22" x14ac:dyDescent="0.3">
      <c r="A1848">
        <v>1847</v>
      </c>
      <c r="B1848" t="s">
        <v>4627</v>
      </c>
      <c r="C1848">
        <v>2014</v>
      </c>
      <c r="D1848" s="21">
        <v>41652</v>
      </c>
      <c r="E1848" s="21">
        <v>41657</v>
      </c>
      <c r="F1848" t="s">
        <v>23</v>
      </c>
      <c r="G1848" t="s">
        <v>4452</v>
      </c>
      <c r="H1848" t="s">
        <v>4453</v>
      </c>
      <c r="I1848" t="s">
        <v>102</v>
      </c>
      <c r="J1848" t="s">
        <v>27</v>
      </c>
      <c r="K1848" t="s">
        <v>96</v>
      </c>
      <c r="L1848" t="s">
        <v>3034</v>
      </c>
      <c r="M1848">
        <v>20016</v>
      </c>
      <c r="N1848" t="s">
        <v>148</v>
      </c>
      <c r="O1848" t="s">
        <v>4628</v>
      </c>
      <c r="P1848" t="s">
        <v>32</v>
      </c>
      <c r="Q1848" t="s">
        <v>65</v>
      </c>
      <c r="R1848" t="s">
        <v>4629</v>
      </c>
      <c r="S1848">
        <v>37.68</v>
      </c>
      <c r="T1848">
        <v>2</v>
      </c>
      <c r="U1848">
        <v>0</v>
      </c>
      <c r="V1848">
        <v>15.825600000000001</v>
      </c>
    </row>
    <row r="1849" spans="1:22" x14ac:dyDescent="0.3">
      <c r="A1849">
        <v>1848</v>
      </c>
      <c r="B1849" t="s">
        <v>4630</v>
      </c>
      <c r="C1849">
        <v>2014</v>
      </c>
      <c r="D1849" s="21">
        <v>41893</v>
      </c>
      <c r="E1849" s="21">
        <v>41893</v>
      </c>
      <c r="F1849" t="s">
        <v>1290</v>
      </c>
      <c r="G1849" t="s">
        <v>3287</v>
      </c>
      <c r="H1849" t="s">
        <v>3288</v>
      </c>
      <c r="I1849" t="s">
        <v>41</v>
      </c>
      <c r="J1849" t="s">
        <v>27</v>
      </c>
      <c r="K1849" t="s">
        <v>42</v>
      </c>
      <c r="L1849" t="s">
        <v>43</v>
      </c>
      <c r="M1849">
        <v>90004</v>
      </c>
      <c r="N1849" t="s">
        <v>44</v>
      </c>
      <c r="O1849" t="s">
        <v>1164</v>
      </c>
      <c r="P1849" t="s">
        <v>32</v>
      </c>
      <c r="Q1849" t="s">
        <v>36</v>
      </c>
      <c r="R1849" t="s">
        <v>1165</v>
      </c>
      <c r="S1849">
        <v>362.35199999999998</v>
      </c>
      <c r="T1849">
        <v>3</v>
      </c>
      <c r="U1849">
        <v>0.2</v>
      </c>
      <c r="V1849">
        <v>27.176400000000015</v>
      </c>
    </row>
    <row r="1850" spans="1:22" x14ac:dyDescent="0.3">
      <c r="A1850">
        <v>3078</v>
      </c>
      <c r="B1850" t="s">
        <v>6292</v>
      </c>
      <c r="C1850">
        <v>2011</v>
      </c>
      <c r="D1850" s="21">
        <v>40744</v>
      </c>
      <c r="E1850" s="21">
        <v>40748</v>
      </c>
      <c r="F1850" t="s">
        <v>50</v>
      </c>
      <c r="G1850" t="s">
        <v>3814</v>
      </c>
      <c r="H1850" t="s">
        <v>3815</v>
      </c>
      <c r="I1850" t="s">
        <v>102</v>
      </c>
      <c r="J1850" t="s">
        <v>27</v>
      </c>
      <c r="K1850" t="s">
        <v>815</v>
      </c>
      <c r="L1850" t="s">
        <v>104</v>
      </c>
      <c r="M1850">
        <v>75217</v>
      </c>
      <c r="N1850" t="s">
        <v>105</v>
      </c>
      <c r="O1850" t="s">
        <v>1872</v>
      </c>
      <c r="P1850" t="s">
        <v>32</v>
      </c>
      <c r="Q1850" t="s">
        <v>36</v>
      </c>
      <c r="R1850" t="s">
        <v>1873</v>
      </c>
      <c r="S1850">
        <v>981.37199999999996</v>
      </c>
      <c r="T1850">
        <v>2</v>
      </c>
      <c r="U1850">
        <v>0.3</v>
      </c>
      <c r="V1850">
        <v>-140.19599999999997</v>
      </c>
    </row>
    <row r="1851" spans="1:22" x14ac:dyDescent="0.3">
      <c r="A1851">
        <v>3077</v>
      </c>
      <c r="B1851" t="s">
        <v>6292</v>
      </c>
      <c r="C1851">
        <v>2011</v>
      </c>
      <c r="D1851" s="21">
        <v>40744</v>
      </c>
      <c r="E1851" s="21">
        <v>40748</v>
      </c>
      <c r="F1851" t="s">
        <v>50</v>
      </c>
      <c r="G1851" t="s">
        <v>3814</v>
      </c>
      <c r="H1851" t="s">
        <v>3815</v>
      </c>
      <c r="I1851" t="s">
        <v>102</v>
      </c>
      <c r="J1851" t="s">
        <v>27</v>
      </c>
      <c r="K1851" t="s">
        <v>815</v>
      </c>
      <c r="L1851" t="s">
        <v>104</v>
      </c>
      <c r="M1851">
        <v>75217</v>
      </c>
      <c r="N1851" t="s">
        <v>105</v>
      </c>
      <c r="O1851" t="s">
        <v>3505</v>
      </c>
      <c r="P1851" t="s">
        <v>32</v>
      </c>
      <c r="Q1851" t="s">
        <v>65</v>
      </c>
      <c r="R1851" t="s">
        <v>3506</v>
      </c>
      <c r="S1851">
        <v>16.739999999999998</v>
      </c>
      <c r="T1851">
        <v>5</v>
      </c>
      <c r="U1851">
        <v>0.6</v>
      </c>
      <c r="V1851">
        <v>-14.228999999999997</v>
      </c>
    </row>
    <row r="1852" spans="1:22" x14ac:dyDescent="0.3">
      <c r="A1852">
        <v>3075</v>
      </c>
      <c r="B1852" t="s">
        <v>6291</v>
      </c>
      <c r="C1852">
        <v>2012</v>
      </c>
      <c r="D1852" s="21">
        <v>41185</v>
      </c>
      <c r="E1852" s="21">
        <v>41190</v>
      </c>
      <c r="F1852" t="s">
        <v>50</v>
      </c>
      <c r="G1852" t="s">
        <v>805</v>
      </c>
      <c r="H1852" t="s">
        <v>806</v>
      </c>
      <c r="I1852" t="s">
        <v>26</v>
      </c>
      <c r="J1852" t="s">
        <v>27</v>
      </c>
      <c r="K1852" t="s">
        <v>42</v>
      </c>
      <c r="L1852" t="s">
        <v>43</v>
      </c>
      <c r="M1852">
        <v>90032</v>
      </c>
      <c r="N1852" t="s">
        <v>44</v>
      </c>
      <c r="O1852" t="s">
        <v>2462</v>
      </c>
      <c r="P1852" t="s">
        <v>32</v>
      </c>
      <c r="Q1852" t="s">
        <v>33</v>
      </c>
      <c r="R1852" t="s">
        <v>2463</v>
      </c>
      <c r="S1852">
        <v>120.666</v>
      </c>
      <c r="T1852">
        <v>2</v>
      </c>
      <c r="U1852">
        <v>0.15</v>
      </c>
      <c r="V1852">
        <v>18.454800000000002</v>
      </c>
    </row>
    <row r="1853" spans="1:22" x14ac:dyDescent="0.3">
      <c r="A1853">
        <v>3072</v>
      </c>
      <c r="B1853" t="s">
        <v>6287</v>
      </c>
      <c r="C1853">
        <v>2011</v>
      </c>
      <c r="D1853" s="21">
        <v>40864</v>
      </c>
      <c r="E1853" s="21">
        <v>40869</v>
      </c>
      <c r="F1853" t="s">
        <v>50</v>
      </c>
      <c r="G1853" t="s">
        <v>2394</v>
      </c>
      <c r="H1853" t="s">
        <v>2395</v>
      </c>
      <c r="I1853" t="s">
        <v>41</v>
      </c>
      <c r="J1853" t="s">
        <v>27</v>
      </c>
      <c r="K1853" t="s">
        <v>606</v>
      </c>
      <c r="L1853" t="s">
        <v>245</v>
      </c>
      <c r="M1853">
        <v>19711</v>
      </c>
      <c r="N1853" t="s">
        <v>148</v>
      </c>
      <c r="O1853" t="s">
        <v>6288</v>
      </c>
      <c r="P1853" t="s">
        <v>32</v>
      </c>
      <c r="Q1853" t="s">
        <v>65</v>
      </c>
      <c r="R1853" t="s">
        <v>6289</v>
      </c>
      <c r="S1853">
        <v>124.41</v>
      </c>
      <c r="T1853">
        <v>3</v>
      </c>
      <c r="U1853">
        <v>0</v>
      </c>
      <c r="V1853">
        <v>14.929199999999994</v>
      </c>
    </row>
    <row r="1854" spans="1:22" x14ac:dyDescent="0.3">
      <c r="A1854">
        <v>3060</v>
      </c>
      <c r="B1854" t="s">
        <v>6267</v>
      </c>
      <c r="C1854">
        <v>2014</v>
      </c>
      <c r="D1854" s="21">
        <v>41932</v>
      </c>
      <c r="E1854" s="21">
        <v>41937</v>
      </c>
      <c r="F1854" t="s">
        <v>23</v>
      </c>
      <c r="G1854" t="s">
        <v>4304</v>
      </c>
      <c r="H1854" t="s">
        <v>4305</v>
      </c>
      <c r="I1854" t="s">
        <v>41</v>
      </c>
      <c r="J1854" t="s">
        <v>27</v>
      </c>
      <c r="K1854" t="s">
        <v>127</v>
      </c>
      <c r="L1854" t="s">
        <v>43</v>
      </c>
      <c r="M1854">
        <v>94110</v>
      </c>
      <c r="N1854" t="s">
        <v>44</v>
      </c>
      <c r="O1854" t="s">
        <v>6268</v>
      </c>
      <c r="P1854" t="s">
        <v>32</v>
      </c>
      <c r="Q1854" t="s">
        <v>56</v>
      </c>
      <c r="R1854" t="s">
        <v>6269</v>
      </c>
      <c r="S1854">
        <v>24.368000000000002</v>
      </c>
      <c r="T1854">
        <v>2</v>
      </c>
      <c r="U1854">
        <v>0.2</v>
      </c>
      <c r="V1854">
        <v>-3.3506000000000018</v>
      </c>
    </row>
    <row r="1855" spans="1:22" x14ac:dyDescent="0.3">
      <c r="A1855">
        <v>3059</v>
      </c>
      <c r="B1855" t="s">
        <v>6267</v>
      </c>
      <c r="C1855">
        <v>2014</v>
      </c>
      <c r="D1855" s="21">
        <v>41932</v>
      </c>
      <c r="E1855" s="21">
        <v>41937</v>
      </c>
      <c r="F1855" t="s">
        <v>23</v>
      </c>
      <c r="G1855" t="s">
        <v>4304</v>
      </c>
      <c r="H1855" t="s">
        <v>4305</v>
      </c>
      <c r="I1855" t="s">
        <v>41</v>
      </c>
      <c r="J1855" t="s">
        <v>27</v>
      </c>
      <c r="K1855" t="s">
        <v>127</v>
      </c>
      <c r="L1855" t="s">
        <v>43</v>
      </c>
      <c r="M1855">
        <v>94110</v>
      </c>
      <c r="N1855" t="s">
        <v>44</v>
      </c>
      <c r="O1855" t="s">
        <v>2629</v>
      </c>
      <c r="P1855" t="s">
        <v>32</v>
      </c>
      <c r="Q1855" t="s">
        <v>65</v>
      </c>
      <c r="R1855" t="s">
        <v>2630</v>
      </c>
      <c r="S1855">
        <v>30.56</v>
      </c>
      <c r="T1855">
        <v>2</v>
      </c>
      <c r="U1855">
        <v>0</v>
      </c>
      <c r="V1855">
        <v>10.3904</v>
      </c>
    </row>
    <row r="1856" spans="1:22" x14ac:dyDescent="0.3">
      <c r="A1856">
        <v>3051</v>
      </c>
      <c r="B1856" t="s">
        <v>6258</v>
      </c>
      <c r="C1856">
        <v>2014</v>
      </c>
      <c r="D1856" s="21">
        <v>41919</v>
      </c>
      <c r="E1856" s="21">
        <v>41924</v>
      </c>
      <c r="F1856" t="s">
        <v>50</v>
      </c>
      <c r="G1856" t="s">
        <v>1068</v>
      </c>
      <c r="H1856" t="s">
        <v>1069</v>
      </c>
      <c r="I1856" t="s">
        <v>102</v>
      </c>
      <c r="J1856" t="s">
        <v>27</v>
      </c>
      <c r="K1856" t="s">
        <v>6259</v>
      </c>
      <c r="L1856" t="s">
        <v>6260</v>
      </c>
      <c r="M1856">
        <v>83642</v>
      </c>
      <c r="N1856" t="s">
        <v>44</v>
      </c>
      <c r="O1856" t="s">
        <v>6261</v>
      </c>
      <c r="P1856" t="s">
        <v>32</v>
      </c>
      <c r="Q1856" t="s">
        <v>65</v>
      </c>
      <c r="R1856" t="s">
        <v>6262</v>
      </c>
      <c r="S1856">
        <v>41.96</v>
      </c>
      <c r="T1856">
        <v>2</v>
      </c>
      <c r="U1856">
        <v>0</v>
      </c>
      <c r="V1856">
        <v>2.9371999999999971</v>
      </c>
    </row>
    <row r="1857" spans="1:22" x14ac:dyDescent="0.3">
      <c r="A1857">
        <v>3049</v>
      </c>
      <c r="B1857" t="s">
        <v>6255</v>
      </c>
      <c r="C1857">
        <v>2014</v>
      </c>
      <c r="D1857" s="21">
        <v>41732</v>
      </c>
      <c r="E1857" s="21">
        <v>41734</v>
      </c>
      <c r="F1857" t="s">
        <v>188</v>
      </c>
      <c r="G1857" t="s">
        <v>6256</v>
      </c>
      <c r="H1857" t="s">
        <v>6257</v>
      </c>
      <c r="I1857" t="s">
        <v>102</v>
      </c>
      <c r="J1857" t="s">
        <v>27</v>
      </c>
      <c r="K1857" t="s">
        <v>497</v>
      </c>
      <c r="L1857" t="s">
        <v>1272</v>
      </c>
      <c r="M1857">
        <v>31907</v>
      </c>
      <c r="N1857" t="s">
        <v>30</v>
      </c>
      <c r="O1857" t="s">
        <v>539</v>
      </c>
      <c r="P1857" t="s">
        <v>32</v>
      </c>
      <c r="Q1857" t="s">
        <v>56</v>
      </c>
      <c r="R1857" t="s">
        <v>540</v>
      </c>
      <c r="S1857">
        <v>411.8</v>
      </c>
      <c r="T1857">
        <v>2</v>
      </c>
      <c r="U1857">
        <v>0</v>
      </c>
      <c r="V1857">
        <v>70.005999999999972</v>
      </c>
    </row>
    <row r="1858" spans="1:22" x14ac:dyDescent="0.3">
      <c r="A1858">
        <v>3044</v>
      </c>
      <c r="B1858" t="s">
        <v>6245</v>
      </c>
      <c r="C1858">
        <v>2014</v>
      </c>
      <c r="D1858" s="21">
        <v>41894</v>
      </c>
      <c r="E1858" s="21">
        <v>41895</v>
      </c>
      <c r="F1858" t="s">
        <v>1290</v>
      </c>
      <c r="G1858" t="s">
        <v>5098</v>
      </c>
      <c r="H1858" t="s">
        <v>5099</v>
      </c>
      <c r="I1858" t="s">
        <v>102</v>
      </c>
      <c r="J1858" t="s">
        <v>27</v>
      </c>
      <c r="K1858" t="s">
        <v>1173</v>
      </c>
      <c r="L1858" t="s">
        <v>43</v>
      </c>
      <c r="M1858">
        <v>90805</v>
      </c>
      <c r="N1858" t="s">
        <v>44</v>
      </c>
      <c r="O1858" t="s">
        <v>6248</v>
      </c>
      <c r="P1858" t="s">
        <v>32</v>
      </c>
      <c r="Q1858" t="s">
        <v>36</v>
      </c>
      <c r="R1858" t="s">
        <v>6249</v>
      </c>
      <c r="S1858">
        <v>2054.2720000000004</v>
      </c>
      <c r="T1858">
        <v>8</v>
      </c>
      <c r="U1858">
        <v>0.2</v>
      </c>
      <c r="V1858">
        <v>256.78399999999976</v>
      </c>
    </row>
    <row r="1859" spans="1:22" x14ac:dyDescent="0.3">
      <c r="A1859">
        <v>3041</v>
      </c>
      <c r="B1859" t="s">
        <v>6243</v>
      </c>
      <c r="C1859">
        <v>2013</v>
      </c>
      <c r="D1859" s="21">
        <v>41400</v>
      </c>
      <c r="E1859" s="21">
        <v>41404</v>
      </c>
      <c r="F1859" t="s">
        <v>50</v>
      </c>
      <c r="G1859" t="s">
        <v>125</v>
      </c>
      <c r="H1859" t="s">
        <v>126</v>
      </c>
      <c r="I1859" t="s">
        <v>26</v>
      </c>
      <c r="J1859" t="s">
        <v>27</v>
      </c>
      <c r="K1859" t="s">
        <v>6244</v>
      </c>
      <c r="L1859" t="s">
        <v>335</v>
      </c>
      <c r="M1859">
        <v>37421</v>
      </c>
      <c r="N1859" t="s">
        <v>30</v>
      </c>
      <c r="O1859" t="s">
        <v>3956</v>
      </c>
      <c r="P1859" t="s">
        <v>32</v>
      </c>
      <c r="Q1859" t="s">
        <v>65</v>
      </c>
      <c r="R1859" t="s">
        <v>3957</v>
      </c>
      <c r="S1859">
        <v>16.72</v>
      </c>
      <c r="T1859">
        <v>5</v>
      </c>
      <c r="U1859">
        <v>0.2</v>
      </c>
      <c r="V1859">
        <v>3.3439999999999994</v>
      </c>
    </row>
    <row r="1860" spans="1:22" x14ac:dyDescent="0.3">
      <c r="A1860">
        <v>3040</v>
      </c>
      <c r="B1860" t="s">
        <v>6242</v>
      </c>
      <c r="C1860">
        <v>2014</v>
      </c>
      <c r="D1860" s="21">
        <v>41916</v>
      </c>
      <c r="E1860" s="21">
        <v>41921</v>
      </c>
      <c r="F1860" t="s">
        <v>50</v>
      </c>
      <c r="G1860" t="s">
        <v>3703</v>
      </c>
      <c r="H1860" t="s">
        <v>3704</v>
      </c>
      <c r="I1860" t="s">
        <v>41</v>
      </c>
      <c r="J1860" t="s">
        <v>27</v>
      </c>
      <c r="K1860" t="s">
        <v>602</v>
      </c>
      <c r="L1860" t="s">
        <v>43</v>
      </c>
      <c r="M1860">
        <v>91104</v>
      </c>
      <c r="N1860" t="s">
        <v>44</v>
      </c>
      <c r="O1860" t="s">
        <v>2803</v>
      </c>
      <c r="P1860" t="s">
        <v>32</v>
      </c>
      <c r="Q1860" t="s">
        <v>56</v>
      </c>
      <c r="R1860" t="s">
        <v>2804</v>
      </c>
      <c r="S1860">
        <v>171.28800000000001</v>
      </c>
      <c r="T1860">
        <v>3</v>
      </c>
      <c r="U1860">
        <v>0.2</v>
      </c>
      <c r="V1860">
        <v>-6.423300000000026</v>
      </c>
    </row>
    <row r="1861" spans="1:22" x14ac:dyDescent="0.3">
      <c r="A1861">
        <v>3039</v>
      </c>
      <c r="B1861" t="s">
        <v>6237</v>
      </c>
      <c r="C1861">
        <v>2012</v>
      </c>
      <c r="D1861" s="21">
        <v>41071</v>
      </c>
      <c r="E1861" s="21">
        <v>41076</v>
      </c>
      <c r="F1861" t="s">
        <v>50</v>
      </c>
      <c r="G1861" t="s">
        <v>1786</v>
      </c>
      <c r="H1861" t="s">
        <v>1787</v>
      </c>
      <c r="I1861" t="s">
        <v>26</v>
      </c>
      <c r="J1861" t="s">
        <v>27</v>
      </c>
      <c r="K1861" t="s">
        <v>735</v>
      </c>
      <c r="L1861" t="s">
        <v>736</v>
      </c>
      <c r="M1861">
        <v>71203</v>
      </c>
      <c r="N1861" t="s">
        <v>30</v>
      </c>
      <c r="O1861" t="s">
        <v>6240</v>
      </c>
      <c r="P1861" t="s">
        <v>32</v>
      </c>
      <c r="Q1861" t="s">
        <v>65</v>
      </c>
      <c r="R1861" t="s">
        <v>6241</v>
      </c>
      <c r="S1861">
        <v>29.16</v>
      </c>
      <c r="T1861">
        <v>2</v>
      </c>
      <c r="U1861">
        <v>0</v>
      </c>
      <c r="V1861">
        <v>10.789200000000001</v>
      </c>
    </row>
    <row r="1862" spans="1:22" x14ac:dyDescent="0.3">
      <c r="A1862">
        <v>1861</v>
      </c>
      <c r="B1862" t="s">
        <v>4647</v>
      </c>
      <c r="C1862">
        <v>2014</v>
      </c>
      <c r="D1862" s="21">
        <v>41725</v>
      </c>
      <c r="E1862" s="21">
        <v>41726</v>
      </c>
      <c r="F1862" t="s">
        <v>188</v>
      </c>
      <c r="G1862" t="s">
        <v>2520</v>
      </c>
      <c r="H1862" t="s">
        <v>2521</v>
      </c>
      <c r="I1862" t="s">
        <v>26</v>
      </c>
      <c r="J1862" t="s">
        <v>27</v>
      </c>
      <c r="K1862" t="s">
        <v>266</v>
      </c>
      <c r="L1862" t="s">
        <v>267</v>
      </c>
      <c r="M1862">
        <v>10009</v>
      </c>
      <c r="N1862" t="s">
        <v>148</v>
      </c>
      <c r="O1862" t="s">
        <v>4648</v>
      </c>
      <c r="P1862" t="s">
        <v>32</v>
      </c>
      <c r="Q1862" t="s">
        <v>33</v>
      </c>
      <c r="R1862" t="s">
        <v>4649</v>
      </c>
      <c r="S1862">
        <v>257.56799999999998</v>
      </c>
      <c r="T1862">
        <v>2</v>
      </c>
      <c r="U1862">
        <v>0.2</v>
      </c>
      <c r="V1862">
        <v>-28.976400000000012</v>
      </c>
    </row>
    <row r="1863" spans="1:22" x14ac:dyDescent="0.3">
      <c r="A1863">
        <v>3033</v>
      </c>
      <c r="B1863" t="s">
        <v>6235</v>
      </c>
      <c r="C1863">
        <v>2013</v>
      </c>
      <c r="D1863" s="21">
        <v>41600</v>
      </c>
      <c r="E1863" s="21">
        <v>41605</v>
      </c>
      <c r="F1863" t="s">
        <v>50</v>
      </c>
      <c r="G1863" t="s">
        <v>3593</v>
      </c>
      <c r="H1863" t="s">
        <v>3594</v>
      </c>
      <c r="I1863" t="s">
        <v>26</v>
      </c>
      <c r="J1863" t="s">
        <v>27</v>
      </c>
      <c r="K1863" t="s">
        <v>6231</v>
      </c>
      <c r="L1863" t="s">
        <v>420</v>
      </c>
      <c r="M1863">
        <v>97030</v>
      </c>
      <c r="N1863" t="s">
        <v>44</v>
      </c>
      <c r="O1863" t="s">
        <v>4928</v>
      </c>
      <c r="P1863" t="s">
        <v>32</v>
      </c>
      <c r="Q1863" t="s">
        <v>36</v>
      </c>
      <c r="R1863" t="s">
        <v>4929</v>
      </c>
      <c r="S1863">
        <v>195.136</v>
      </c>
      <c r="T1863">
        <v>4</v>
      </c>
      <c r="U1863">
        <v>0.2</v>
      </c>
      <c r="V1863">
        <v>-12.196000000000005</v>
      </c>
    </row>
    <row r="1864" spans="1:22" x14ac:dyDescent="0.3">
      <c r="A1864">
        <v>3031</v>
      </c>
      <c r="B1864" t="s">
        <v>6232</v>
      </c>
      <c r="C1864">
        <v>2012</v>
      </c>
      <c r="D1864" s="21">
        <v>41173</v>
      </c>
      <c r="E1864" s="21">
        <v>41179</v>
      </c>
      <c r="F1864" t="s">
        <v>50</v>
      </c>
      <c r="G1864" t="s">
        <v>6233</v>
      </c>
      <c r="H1864" t="s">
        <v>6234</v>
      </c>
      <c r="I1864" t="s">
        <v>41</v>
      </c>
      <c r="J1864" t="s">
        <v>27</v>
      </c>
      <c r="K1864" t="s">
        <v>5160</v>
      </c>
      <c r="L1864" t="s">
        <v>238</v>
      </c>
      <c r="M1864">
        <v>48146</v>
      </c>
      <c r="N1864" t="s">
        <v>105</v>
      </c>
      <c r="O1864" t="s">
        <v>4791</v>
      </c>
      <c r="P1864" t="s">
        <v>32</v>
      </c>
      <c r="Q1864" t="s">
        <v>33</v>
      </c>
      <c r="R1864" t="s">
        <v>4792</v>
      </c>
      <c r="S1864">
        <v>194.32</v>
      </c>
      <c r="T1864">
        <v>4</v>
      </c>
      <c r="U1864">
        <v>0</v>
      </c>
      <c r="V1864">
        <v>31.091200000000015</v>
      </c>
    </row>
    <row r="1865" spans="1:22" x14ac:dyDescent="0.3">
      <c r="A1865">
        <v>1864</v>
      </c>
      <c r="B1865" t="s">
        <v>4651</v>
      </c>
      <c r="C1865">
        <v>2013</v>
      </c>
      <c r="D1865" s="21">
        <v>41561</v>
      </c>
      <c r="E1865" s="21">
        <v>41565</v>
      </c>
      <c r="F1865" t="s">
        <v>50</v>
      </c>
      <c r="G1865" t="s">
        <v>4652</v>
      </c>
      <c r="H1865" t="s">
        <v>4653</v>
      </c>
      <c r="I1865" t="s">
        <v>41</v>
      </c>
      <c r="J1865" t="s">
        <v>27</v>
      </c>
      <c r="K1865" t="s">
        <v>456</v>
      </c>
      <c r="L1865" t="s">
        <v>457</v>
      </c>
      <c r="M1865">
        <v>80013</v>
      </c>
      <c r="N1865" t="s">
        <v>44</v>
      </c>
      <c r="O1865" t="s">
        <v>1225</v>
      </c>
      <c r="P1865" t="s">
        <v>32</v>
      </c>
      <c r="Q1865" t="s">
        <v>56</v>
      </c>
      <c r="R1865" t="s">
        <v>1226</v>
      </c>
      <c r="S1865">
        <v>727.45</v>
      </c>
      <c r="T1865">
        <v>5</v>
      </c>
      <c r="U1865">
        <v>0.5</v>
      </c>
      <c r="V1865">
        <v>-465.5680000000001</v>
      </c>
    </row>
    <row r="1866" spans="1:22" x14ac:dyDescent="0.3">
      <c r="A1866">
        <v>1865</v>
      </c>
      <c r="B1866" t="s">
        <v>4651</v>
      </c>
      <c r="C1866">
        <v>2013</v>
      </c>
      <c r="D1866" s="21">
        <v>41561</v>
      </c>
      <c r="E1866" s="21">
        <v>41565</v>
      </c>
      <c r="F1866" t="s">
        <v>50</v>
      </c>
      <c r="G1866" t="s">
        <v>4652</v>
      </c>
      <c r="H1866" t="s">
        <v>4653</v>
      </c>
      <c r="I1866" t="s">
        <v>41</v>
      </c>
      <c r="J1866" t="s">
        <v>27</v>
      </c>
      <c r="K1866" t="s">
        <v>456</v>
      </c>
      <c r="L1866" t="s">
        <v>457</v>
      </c>
      <c r="M1866">
        <v>80013</v>
      </c>
      <c r="N1866" t="s">
        <v>44</v>
      </c>
      <c r="O1866" t="s">
        <v>4654</v>
      </c>
      <c r="P1866" t="s">
        <v>32</v>
      </c>
      <c r="Q1866" t="s">
        <v>65</v>
      </c>
      <c r="R1866" t="s">
        <v>4655</v>
      </c>
      <c r="S1866">
        <v>24.96</v>
      </c>
      <c r="T1866">
        <v>3</v>
      </c>
      <c r="U1866">
        <v>0.2</v>
      </c>
      <c r="V1866">
        <v>4.3679999999999986</v>
      </c>
    </row>
    <row r="1867" spans="1:22" x14ac:dyDescent="0.3">
      <c r="A1867">
        <v>3029</v>
      </c>
      <c r="B1867" t="s">
        <v>6229</v>
      </c>
      <c r="C1867">
        <v>2014</v>
      </c>
      <c r="D1867" s="21">
        <v>41991</v>
      </c>
      <c r="E1867" s="21">
        <v>41995</v>
      </c>
      <c r="F1867" t="s">
        <v>50</v>
      </c>
      <c r="G1867" t="s">
        <v>4042</v>
      </c>
      <c r="H1867" t="s">
        <v>4043</v>
      </c>
      <c r="I1867" t="s">
        <v>26</v>
      </c>
      <c r="J1867" t="s">
        <v>27</v>
      </c>
      <c r="K1867" t="s">
        <v>4874</v>
      </c>
      <c r="L1867" t="s">
        <v>319</v>
      </c>
      <c r="M1867">
        <v>23320</v>
      </c>
      <c r="N1867" t="s">
        <v>30</v>
      </c>
      <c r="O1867" t="s">
        <v>3621</v>
      </c>
      <c r="P1867" t="s">
        <v>32</v>
      </c>
      <c r="Q1867" t="s">
        <v>36</v>
      </c>
      <c r="R1867" t="s">
        <v>3622</v>
      </c>
      <c r="S1867">
        <v>504.90000000000003</v>
      </c>
      <c r="T1867">
        <v>5</v>
      </c>
      <c r="U1867">
        <v>0</v>
      </c>
      <c r="V1867">
        <v>80.78400000000002</v>
      </c>
    </row>
    <row r="1868" spans="1:22" x14ac:dyDescent="0.3">
      <c r="A1868">
        <v>1867</v>
      </c>
      <c r="B1868" t="s">
        <v>4659</v>
      </c>
      <c r="C1868">
        <v>2014</v>
      </c>
      <c r="D1868" s="21">
        <v>41745</v>
      </c>
      <c r="E1868" s="21">
        <v>41748</v>
      </c>
      <c r="F1868" t="s">
        <v>188</v>
      </c>
      <c r="G1868" t="s">
        <v>2822</v>
      </c>
      <c r="H1868" t="s">
        <v>2823</v>
      </c>
      <c r="I1868" t="s">
        <v>41</v>
      </c>
      <c r="J1868" t="s">
        <v>27</v>
      </c>
      <c r="K1868" t="s">
        <v>28</v>
      </c>
      <c r="L1868" t="s">
        <v>1392</v>
      </c>
      <c r="M1868">
        <v>89015</v>
      </c>
      <c r="N1868" t="s">
        <v>44</v>
      </c>
      <c r="O1868" t="s">
        <v>3113</v>
      </c>
      <c r="P1868" t="s">
        <v>32</v>
      </c>
      <c r="Q1868" t="s">
        <v>65</v>
      </c>
      <c r="R1868" t="s">
        <v>3114</v>
      </c>
      <c r="S1868">
        <v>196.45</v>
      </c>
      <c r="T1868">
        <v>5</v>
      </c>
      <c r="U1868">
        <v>0</v>
      </c>
      <c r="V1868">
        <v>70.72199999999998</v>
      </c>
    </row>
    <row r="1869" spans="1:22" x14ac:dyDescent="0.3">
      <c r="A1869">
        <v>3027</v>
      </c>
      <c r="B1869" t="s">
        <v>6224</v>
      </c>
      <c r="C1869">
        <v>2014</v>
      </c>
      <c r="D1869" s="21">
        <v>41752</v>
      </c>
      <c r="E1869" s="21">
        <v>41756</v>
      </c>
      <c r="F1869" t="s">
        <v>50</v>
      </c>
      <c r="G1869" t="s">
        <v>2067</v>
      </c>
      <c r="H1869" t="s">
        <v>2068</v>
      </c>
      <c r="I1869" t="s">
        <v>102</v>
      </c>
      <c r="J1869" t="s">
        <v>27</v>
      </c>
      <c r="K1869" t="s">
        <v>146</v>
      </c>
      <c r="L1869" t="s">
        <v>147</v>
      </c>
      <c r="M1869">
        <v>19140</v>
      </c>
      <c r="N1869" t="s">
        <v>148</v>
      </c>
      <c r="O1869" t="s">
        <v>4220</v>
      </c>
      <c r="P1869" t="s">
        <v>32</v>
      </c>
      <c r="Q1869" t="s">
        <v>65</v>
      </c>
      <c r="R1869" t="s">
        <v>4221</v>
      </c>
      <c r="S1869">
        <v>254.35200000000003</v>
      </c>
      <c r="T1869">
        <v>3</v>
      </c>
      <c r="U1869">
        <v>0.2</v>
      </c>
      <c r="V1869">
        <v>0</v>
      </c>
    </row>
    <row r="1870" spans="1:22" x14ac:dyDescent="0.3">
      <c r="A1870">
        <v>3024</v>
      </c>
      <c r="B1870" t="s">
        <v>6220</v>
      </c>
      <c r="C1870">
        <v>2014</v>
      </c>
      <c r="D1870" s="21">
        <v>41961</v>
      </c>
      <c r="E1870" s="21">
        <v>41967</v>
      </c>
      <c r="F1870" t="s">
        <v>50</v>
      </c>
      <c r="G1870" t="s">
        <v>6221</v>
      </c>
      <c r="H1870" t="s">
        <v>6222</v>
      </c>
      <c r="I1870" t="s">
        <v>26</v>
      </c>
      <c r="J1870" t="s">
        <v>27</v>
      </c>
      <c r="K1870" t="s">
        <v>3152</v>
      </c>
      <c r="L1870" t="s">
        <v>104</v>
      </c>
      <c r="M1870">
        <v>78521</v>
      </c>
      <c r="N1870" t="s">
        <v>105</v>
      </c>
      <c r="O1870" t="s">
        <v>5186</v>
      </c>
      <c r="P1870" t="s">
        <v>32</v>
      </c>
      <c r="Q1870" t="s">
        <v>33</v>
      </c>
      <c r="R1870" t="s">
        <v>5187</v>
      </c>
      <c r="S1870">
        <v>327.73279999999994</v>
      </c>
      <c r="T1870">
        <v>2</v>
      </c>
      <c r="U1870">
        <v>0.32</v>
      </c>
      <c r="V1870">
        <v>-14.458800000000025</v>
      </c>
    </row>
    <row r="1871" spans="1:22" x14ac:dyDescent="0.3">
      <c r="A1871">
        <v>3022</v>
      </c>
      <c r="B1871" t="s">
        <v>6217</v>
      </c>
      <c r="C1871">
        <v>2012</v>
      </c>
      <c r="D1871" s="21">
        <v>41221</v>
      </c>
      <c r="E1871" s="21">
        <v>41227</v>
      </c>
      <c r="F1871" t="s">
        <v>50</v>
      </c>
      <c r="G1871" t="s">
        <v>1583</v>
      </c>
      <c r="H1871" t="s">
        <v>1584</v>
      </c>
      <c r="I1871" t="s">
        <v>26</v>
      </c>
      <c r="J1871" t="s">
        <v>27</v>
      </c>
      <c r="K1871" t="s">
        <v>120</v>
      </c>
      <c r="L1871" t="s">
        <v>121</v>
      </c>
      <c r="M1871">
        <v>84084</v>
      </c>
      <c r="N1871" t="s">
        <v>44</v>
      </c>
      <c r="O1871" t="s">
        <v>2509</v>
      </c>
      <c r="P1871" t="s">
        <v>32</v>
      </c>
      <c r="Q1871" t="s">
        <v>65</v>
      </c>
      <c r="R1871" t="s">
        <v>2510</v>
      </c>
      <c r="S1871">
        <v>66.69</v>
      </c>
      <c r="T1871">
        <v>3</v>
      </c>
      <c r="U1871">
        <v>0</v>
      </c>
      <c r="V1871">
        <v>22.007699999999996</v>
      </c>
    </row>
    <row r="1872" spans="1:22" x14ac:dyDescent="0.3">
      <c r="A1872">
        <v>3018</v>
      </c>
      <c r="B1872" t="s">
        <v>6215</v>
      </c>
      <c r="C1872">
        <v>2013</v>
      </c>
      <c r="D1872" s="21">
        <v>41510</v>
      </c>
      <c r="E1872" s="21">
        <v>41517</v>
      </c>
      <c r="F1872" t="s">
        <v>50</v>
      </c>
      <c r="G1872" t="s">
        <v>3503</v>
      </c>
      <c r="H1872" t="s">
        <v>3504</v>
      </c>
      <c r="I1872" t="s">
        <v>102</v>
      </c>
      <c r="J1872" t="s">
        <v>27</v>
      </c>
      <c r="K1872" t="s">
        <v>6216</v>
      </c>
      <c r="L1872" t="s">
        <v>104</v>
      </c>
      <c r="M1872">
        <v>78577</v>
      </c>
      <c r="N1872" t="s">
        <v>105</v>
      </c>
      <c r="O1872" t="s">
        <v>4628</v>
      </c>
      <c r="P1872" t="s">
        <v>32</v>
      </c>
      <c r="Q1872" t="s">
        <v>65</v>
      </c>
      <c r="R1872" t="s">
        <v>4629</v>
      </c>
      <c r="S1872">
        <v>22.608000000000001</v>
      </c>
      <c r="T1872">
        <v>3</v>
      </c>
      <c r="U1872">
        <v>0.6</v>
      </c>
      <c r="V1872">
        <v>-10.173599999999997</v>
      </c>
    </row>
    <row r="1873" spans="1:22" x14ac:dyDescent="0.3">
      <c r="A1873">
        <v>1872</v>
      </c>
      <c r="B1873" t="s">
        <v>4666</v>
      </c>
      <c r="C1873">
        <v>2011</v>
      </c>
      <c r="D1873" s="21">
        <v>40745</v>
      </c>
      <c r="E1873" s="21">
        <v>40749</v>
      </c>
      <c r="F1873" t="s">
        <v>50</v>
      </c>
      <c r="G1873" t="s">
        <v>4667</v>
      </c>
      <c r="H1873" t="s">
        <v>4668</v>
      </c>
      <c r="I1873" t="s">
        <v>41</v>
      </c>
      <c r="J1873" t="s">
        <v>27</v>
      </c>
      <c r="K1873" t="s">
        <v>127</v>
      </c>
      <c r="L1873" t="s">
        <v>43</v>
      </c>
      <c r="M1873">
        <v>94122</v>
      </c>
      <c r="N1873" t="s">
        <v>44</v>
      </c>
      <c r="O1873" t="s">
        <v>1726</v>
      </c>
      <c r="P1873" t="s">
        <v>32</v>
      </c>
      <c r="Q1873" t="s">
        <v>36</v>
      </c>
      <c r="R1873" t="s">
        <v>1727</v>
      </c>
      <c r="S1873">
        <v>801.5680000000001</v>
      </c>
      <c r="T1873">
        <v>2</v>
      </c>
      <c r="U1873">
        <v>0.2</v>
      </c>
      <c r="V1873">
        <v>50.097999999999985</v>
      </c>
    </row>
    <row r="1874" spans="1:22" x14ac:dyDescent="0.3">
      <c r="A1874">
        <v>1873</v>
      </c>
      <c r="B1874" t="s">
        <v>4666</v>
      </c>
      <c r="C1874">
        <v>2011</v>
      </c>
      <c r="D1874" s="21">
        <v>40745</v>
      </c>
      <c r="E1874" s="21">
        <v>40749</v>
      </c>
      <c r="F1874" t="s">
        <v>50</v>
      </c>
      <c r="G1874" t="s">
        <v>4667</v>
      </c>
      <c r="H1874" t="s">
        <v>4668</v>
      </c>
      <c r="I1874" t="s">
        <v>41</v>
      </c>
      <c r="J1874" t="s">
        <v>27</v>
      </c>
      <c r="K1874" t="s">
        <v>127</v>
      </c>
      <c r="L1874" t="s">
        <v>43</v>
      </c>
      <c r="M1874">
        <v>94122</v>
      </c>
      <c r="N1874" t="s">
        <v>44</v>
      </c>
      <c r="O1874" t="s">
        <v>4671</v>
      </c>
      <c r="P1874" t="s">
        <v>32</v>
      </c>
      <c r="Q1874" t="s">
        <v>56</v>
      </c>
      <c r="R1874" t="s">
        <v>4672</v>
      </c>
      <c r="S1874">
        <v>272.84800000000001</v>
      </c>
      <c r="T1874">
        <v>1</v>
      </c>
      <c r="U1874">
        <v>0.2</v>
      </c>
      <c r="V1874">
        <v>27.284800000000004</v>
      </c>
    </row>
    <row r="1875" spans="1:22" x14ac:dyDescent="0.3">
      <c r="A1875">
        <v>1874</v>
      </c>
      <c r="B1875" t="s">
        <v>4673</v>
      </c>
      <c r="C1875">
        <v>2014</v>
      </c>
      <c r="D1875" s="21">
        <v>41965</v>
      </c>
      <c r="E1875" s="21">
        <v>41969</v>
      </c>
      <c r="F1875" t="s">
        <v>50</v>
      </c>
      <c r="G1875" t="s">
        <v>4674</v>
      </c>
      <c r="H1875" t="s">
        <v>4675</v>
      </c>
      <c r="I1875" t="s">
        <v>26</v>
      </c>
      <c r="J1875" t="s">
        <v>27</v>
      </c>
      <c r="K1875" t="s">
        <v>4676</v>
      </c>
      <c r="L1875" t="s">
        <v>96</v>
      </c>
      <c r="M1875">
        <v>99207</v>
      </c>
      <c r="N1875" t="s">
        <v>44</v>
      </c>
      <c r="O1875" t="s">
        <v>4677</v>
      </c>
      <c r="P1875" t="s">
        <v>32</v>
      </c>
      <c r="Q1875" t="s">
        <v>56</v>
      </c>
      <c r="R1875" t="s">
        <v>4678</v>
      </c>
      <c r="S1875">
        <v>70.98</v>
      </c>
      <c r="T1875">
        <v>1</v>
      </c>
      <c r="U1875">
        <v>0</v>
      </c>
      <c r="V1875">
        <v>20.584199999999996</v>
      </c>
    </row>
    <row r="1876" spans="1:22" x14ac:dyDescent="0.3">
      <c r="A1876">
        <v>3016</v>
      </c>
      <c r="B1876" t="s">
        <v>6214</v>
      </c>
      <c r="C1876">
        <v>2012</v>
      </c>
      <c r="D1876" s="21">
        <v>41169</v>
      </c>
      <c r="E1876" s="21">
        <v>41173</v>
      </c>
      <c r="F1876" t="s">
        <v>50</v>
      </c>
      <c r="G1876" t="s">
        <v>550</v>
      </c>
      <c r="H1876" t="s">
        <v>551</v>
      </c>
      <c r="I1876" t="s">
        <v>102</v>
      </c>
      <c r="J1876" t="s">
        <v>27</v>
      </c>
      <c r="K1876" t="s">
        <v>266</v>
      </c>
      <c r="L1876" t="s">
        <v>267</v>
      </c>
      <c r="M1876">
        <v>10035</v>
      </c>
      <c r="N1876" t="s">
        <v>148</v>
      </c>
      <c r="O1876" t="s">
        <v>2880</v>
      </c>
      <c r="P1876" t="s">
        <v>32</v>
      </c>
      <c r="Q1876" t="s">
        <v>56</v>
      </c>
      <c r="R1876" t="s">
        <v>2881</v>
      </c>
      <c r="S1876">
        <v>344.22</v>
      </c>
      <c r="T1876">
        <v>2</v>
      </c>
      <c r="U1876">
        <v>0.4</v>
      </c>
      <c r="V1876">
        <v>-103.26600000000002</v>
      </c>
    </row>
    <row r="1877" spans="1:22" x14ac:dyDescent="0.3">
      <c r="A1877">
        <v>1876</v>
      </c>
      <c r="B1877" t="s">
        <v>4680</v>
      </c>
      <c r="C1877">
        <v>2013</v>
      </c>
      <c r="D1877" s="21">
        <v>41344</v>
      </c>
      <c r="E1877" s="21">
        <v>41350</v>
      </c>
      <c r="F1877" t="s">
        <v>50</v>
      </c>
      <c r="G1877" t="s">
        <v>1453</v>
      </c>
      <c r="H1877" t="s">
        <v>1454</v>
      </c>
      <c r="I1877" t="s">
        <v>26</v>
      </c>
      <c r="J1877" t="s">
        <v>27</v>
      </c>
      <c r="K1877" t="s">
        <v>1173</v>
      </c>
      <c r="L1877" t="s">
        <v>267</v>
      </c>
      <c r="M1877">
        <v>11561</v>
      </c>
      <c r="N1877" t="s">
        <v>148</v>
      </c>
      <c r="O1877" t="s">
        <v>2281</v>
      </c>
      <c r="P1877" t="s">
        <v>32</v>
      </c>
      <c r="Q1877" t="s">
        <v>33</v>
      </c>
      <c r="R1877" t="s">
        <v>2282</v>
      </c>
      <c r="S1877">
        <v>176.78399999999999</v>
      </c>
      <c r="T1877">
        <v>1</v>
      </c>
      <c r="U1877">
        <v>0.2</v>
      </c>
      <c r="V1877">
        <v>-22.098000000000013</v>
      </c>
    </row>
    <row r="1878" spans="1:22" x14ac:dyDescent="0.3">
      <c r="A1878">
        <v>3009</v>
      </c>
      <c r="B1878" t="s">
        <v>6209</v>
      </c>
      <c r="C1878">
        <v>2013</v>
      </c>
      <c r="D1878" s="21">
        <v>41614</v>
      </c>
      <c r="E1878" s="21">
        <v>41615</v>
      </c>
      <c r="F1878" t="s">
        <v>188</v>
      </c>
      <c r="G1878" t="s">
        <v>4261</v>
      </c>
      <c r="H1878" t="s">
        <v>4262</v>
      </c>
      <c r="I1878" t="s">
        <v>26</v>
      </c>
      <c r="J1878" t="s">
        <v>27</v>
      </c>
      <c r="K1878" t="s">
        <v>3649</v>
      </c>
      <c r="L1878" t="s">
        <v>29</v>
      </c>
      <c r="M1878">
        <v>42071</v>
      </c>
      <c r="N1878" t="s">
        <v>30</v>
      </c>
      <c r="O1878" t="s">
        <v>5143</v>
      </c>
      <c r="P1878" t="s">
        <v>32</v>
      </c>
      <c r="Q1878" t="s">
        <v>65</v>
      </c>
      <c r="R1878" t="s">
        <v>5144</v>
      </c>
      <c r="S1878">
        <v>191.82</v>
      </c>
      <c r="T1878">
        <v>3</v>
      </c>
      <c r="U1878">
        <v>0</v>
      </c>
      <c r="V1878">
        <v>74.809799999999996</v>
      </c>
    </row>
    <row r="1879" spans="1:22" x14ac:dyDescent="0.3">
      <c r="A1879">
        <v>1878</v>
      </c>
      <c r="B1879" t="s">
        <v>4684</v>
      </c>
      <c r="C1879">
        <v>2014</v>
      </c>
      <c r="D1879" s="21">
        <v>42003</v>
      </c>
      <c r="E1879" s="21">
        <v>42007</v>
      </c>
      <c r="F1879" t="s">
        <v>50</v>
      </c>
      <c r="G1879" t="s">
        <v>4261</v>
      </c>
      <c r="H1879" t="s">
        <v>4262</v>
      </c>
      <c r="I1879" t="s">
        <v>26</v>
      </c>
      <c r="J1879" t="s">
        <v>27</v>
      </c>
      <c r="K1879" t="s">
        <v>42</v>
      </c>
      <c r="L1879" t="s">
        <v>43</v>
      </c>
      <c r="M1879">
        <v>90049</v>
      </c>
      <c r="N1879" t="s">
        <v>44</v>
      </c>
      <c r="O1879" t="s">
        <v>3186</v>
      </c>
      <c r="P1879" t="s">
        <v>32</v>
      </c>
      <c r="Q1879" t="s">
        <v>36</v>
      </c>
      <c r="R1879" t="s">
        <v>3187</v>
      </c>
      <c r="S1879">
        <v>393.56799999999998</v>
      </c>
      <c r="T1879">
        <v>4</v>
      </c>
      <c r="U1879">
        <v>0.2</v>
      </c>
      <c r="V1879">
        <v>-44.276400000000024</v>
      </c>
    </row>
    <row r="1880" spans="1:22" x14ac:dyDescent="0.3">
      <c r="A1880">
        <v>2998</v>
      </c>
      <c r="B1880" t="s">
        <v>6190</v>
      </c>
      <c r="C1880">
        <v>2011</v>
      </c>
      <c r="D1880" s="21">
        <v>40715</v>
      </c>
      <c r="E1880" s="21">
        <v>40719</v>
      </c>
      <c r="F1880" t="s">
        <v>50</v>
      </c>
      <c r="G1880" t="s">
        <v>4276</v>
      </c>
      <c r="H1880" t="s">
        <v>4277</v>
      </c>
      <c r="I1880" t="s">
        <v>26</v>
      </c>
      <c r="J1880" t="s">
        <v>27</v>
      </c>
      <c r="K1880" t="s">
        <v>146</v>
      </c>
      <c r="L1880" t="s">
        <v>147</v>
      </c>
      <c r="M1880">
        <v>19120</v>
      </c>
      <c r="N1880" t="s">
        <v>148</v>
      </c>
      <c r="O1880" t="s">
        <v>6191</v>
      </c>
      <c r="P1880" t="s">
        <v>32</v>
      </c>
      <c r="Q1880" t="s">
        <v>65</v>
      </c>
      <c r="R1880" t="s">
        <v>6192</v>
      </c>
      <c r="S1880">
        <v>3.9840000000000004</v>
      </c>
      <c r="T1880">
        <v>1</v>
      </c>
      <c r="U1880">
        <v>0.2</v>
      </c>
      <c r="V1880">
        <v>0.64739999999999964</v>
      </c>
    </row>
    <row r="1881" spans="1:22" x14ac:dyDescent="0.3">
      <c r="A1881">
        <v>2986</v>
      </c>
      <c r="B1881" t="s">
        <v>6179</v>
      </c>
      <c r="C1881">
        <v>2013</v>
      </c>
      <c r="D1881" s="21">
        <v>41420</v>
      </c>
      <c r="E1881" s="21">
        <v>41425</v>
      </c>
      <c r="F1881" t="s">
        <v>50</v>
      </c>
      <c r="G1881" t="s">
        <v>6180</v>
      </c>
      <c r="H1881" t="s">
        <v>6181</v>
      </c>
      <c r="I1881" t="s">
        <v>102</v>
      </c>
      <c r="J1881" t="s">
        <v>27</v>
      </c>
      <c r="K1881" t="s">
        <v>497</v>
      </c>
      <c r="L1881" t="s">
        <v>1272</v>
      </c>
      <c r="M1881">
        <v>31907</v>
      </c>
      <c r="N1881" t="s">
        <v>30</v>
      </c>
      <c r="O1881" t="s">
        <v>6182</v>
      </c>
      <c r="P1881" t="s">
        <v>32</v>
      </c>
      <c r="Q1881" t="s">
        <v>65</v>
      </c>
      <c r="R1881" t="s">
        <v>6183</v>
      </c>
      <c r="S1881">
        <v>24.96</v>
      </c>
      <c r="T1881">
        <v>4</v>
      </c>
      <c r="U1881">
        <v>0</v>
      </c>
      <c r="V1881">
        <v>6.240000000000002</v>
      </c>
    </row>
    <row r="1882" spans="1:22" x14ac:dyDescent="0.3">
      <c r="A1882">
        <v>2985</v>
      </c>
      <c r="B1882" t="s">
        <v>6178</v>
      </c>
      <c r="C1882">
        <v>2011</v>
      </c>
      <c r="D1882" s="21">
        <v>40883</v>
      </c>
      <c r="E1882" s="21">
        <v>40888</v>
      </c>
      <c r="F1882" t="s">
        <v>23</v>
      </c>
      <c r="G1882" t="s">
        <v>495</v>
      </c>
      <c r="H1882" t="s">
        <v>496</v>
      </c>
      <c r="I1882" t="s">
        <v>26</v>
      </c>
      <c r="J1882" t="s">
        <v>27</v>
      </c>
      <c r="K1882" t="s">
        <v>318</v>
      </c>
      <c r="L1882" t="s">
        <v>420</v>
      </c>
      <c r="M1882">
        <v>97477</v>
      </c>
      <c r="N1882" t="s">
        <v>44</v>
      </c>
      <c r="O1882" t="s">
        <v>5067</v>
      </c>
      <c r="P1882" t="s">
        <v>32</v>
      </c>
      <c r="Q1882" t="s">
        <v>56</v>
      </c>
      <c r="R1882" t="s">
        <v>5068</v>
      </c>
      <c r="S1882">
        <v>275.49</v>
      </c>
      <c r="T1882">
        <v>1</v>
      </c>
      <c r="U1882">
        <v>0.5</v>
      </c>
      <c r="V1882">
        <v>-170.80380000000002</v>
      </c>
    </row>
    <row r="1883" spans="1:22" x14ac:dyDescent="0.3">
      <c r="A1883">
        <v>1882</v>
      </c>
      <c r="B1883" t="s">
        <v>4686</v>
      </c>
      <c r="C1883">
        <v>2012</v>
      </c>
      <c r="D1883" s="21">
        <v>40973</v>
      </c>
      <c r="E1883" s="21">
        <v>40973</v>
      </c>
      <c r="F1883" t="s">
        <v>1290</v>
      </c>
      <c r="G1883" t="s">
        <v>1417</v>
      </c>
      <c r="H1883" t="s">
        <v>1418</v>
      </c>
      <c r="I1883" t="s">
        <v>26</v>
      </c>
      <c r="J1883" t="s">
        <v>27</v>
      </c>
      <c r="K1883" t="s">
        <v>266</v>
      </c>
      <c r="L1883" t="s">
        <v>267</v>
      </c>
      <c r="M1883">
        <v>10011</v>
      </c>
      <c r="N1883" t="s">
        <v>148</v>
      </c>
      <c r="O1883" t="s">
        <v>304</v>
      </c>
      <c r="P1883" t="s">
        <v>32</v>
      </c>
      <c r="Q1883" t="s">
        <v>36</v>
      </c>
      <c r="R1883" t="s">
        <v>305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x14ac:dyDescent="0.3">
      <c r="A1884">
        <v>2982</v>
      </c>
      <c r="B1884" t="s">
        <v>6177</v>
      </c>
      <c r="C1884">
        <v>2011</v>
      </c>
      <c r="D1884" s="21">
        <v>40736</v>
      </c>
      <c r="E1884" s="21">
        <v>40742</v>
      </c>
      <c r="F1884" t="s">
        <v>50</v>
      </c>
      <c r="G1884" t="s">
        <v>486</v>
      </c>
      <c r="H1884" t="s">
        <v>487</v>
      </c>
      <c r="I1884" t="s">
        <v>26</v>
      </c>
      <c r="J1884" t="s">
        <v>27</v>
      </c>
      <c r="K1884" t="s">
        <v>95</v>
      </c>
      <c r="L1884" t="s">
        <v>96</v>
      </c>
      <c r="M1884">
        <v>98115</v>
      </c>
      <c r="N1884" t="s">
        <v>44</v>
      </c>
      <c r="O1884" t="s">
        <v>6167</v>
      </c>
      <c r="P1884" t="s">
        <v>32</v>
      </c>
      <c r="Q1884" t="s">
        <v>36</v>
      </c>
      <c r="R1884" t="s">
        <v>6168</v>
      </c>
      <c r="S1884">
        <v>123.136</v>
      </c>
      <c r="T1884">
        <v>4</v>
      </c>
      <c r="U1884">
        <v>0.2</v>
      </c>
      <c r="V1884">
        <v>13.852799999999981</v>
      </c>
    </row>
    <row r="1885" spans="1:22" x14ac:dyDescent="0.3">
      <c r="A1885">
        <v>2981</v>
      </c>
      <c r="B1885" t="s">
        <v>6172</v>
      </c>
      <c r="C1885">
        <v>2012</v>
      </c>
      <c r="D1885" s="21">
        <v>41072</v>
      </c>
      <c r="E1885" s="21">
        <v>41077</v>
      </c>
      <c r="F1885" t="s">
        <v>50</v>
      </c>
      <c r="G1885" t="s">
        <v>6173</v>
      </c>
      <c r="H1885" t="s">
        <v>6174</v>
      </c>
      <c r="I1885" t="s">
        <v>26</v>
      </c>
      <c r="J1885" t="s">
        <v>27</v>
      </c>
      <c r="K1885" t="s">
        <v>146</v>
      </c>
      <c r="L1885" t="s">
        <v>147</v>
      </c>
      <c r="M1885">
        <v>19134</v>
      </c>
      <c r="N1885" t="s">
        <v>148</v>
      </c>
      <c r="O1885" t="s">
        <v>5041</v>
      </c>
      <c r="P1885" t="s">
        <v>32</v>
      </c>
      <c r="Q1885" t="s">
        <v>65</v>
      </c>
      <c r="R1885" t="s">
        <v>5042</v>
      </c>
      <c r="S1885">
        <v>43.295999999999999</v>
      </c>
      <c r="T1885">
        <v>2</v>
      </c>
      <c r="U1885">
        <v>0.2</v>
      </c>
      <c r="V1885">
        <v>4.3295999999999975</v>
      </c>
    </row>
    <row r="1886" spans="1:22" x14ac:dyDescent="0.3">
      <c r="A1886">
        <v>2979</v>
      </c>
      <c r="B1886" t="s">
        <v>6170</v>
      </c>
      <c r="C1886">
        <v>2011</v>
      </c>
      <c r="D1886" s="21">
        <v>40557</v>
      </c>
      <c r="E1886" s="21">
        <v>40560</v>
      </c>
      <c r="F1886" t="s">
        <v>23</v>
      </c>
      <c r="G1886" t="s">
        <v>3731</v>
      </c>
      <c r="H1886" t="s">
        <v>3732</v>
      </c>
      <c r="I1886" t="s">
        <v>26</v>
      </c>
      <c r="J1886" t="s">
        <v>27</v>
      </c>
      <c r="K1886" t="s">
        <v>6171</v>
      </c>
      <c r="L1886" t="s">
        <v>383</v>
      </c>
      <c r="M1886">
        <v>29464</v>
      </c>
      <c r="N1886" t="s">
        <v>30</v>
      </c>
      <c r="O1886" t="s">
        <v>6128</v>
      </c>
      <c r="P1886" t="s">
        <v>32</v>
      </c>
      <c r="Q1886" t="s">
        <v>36</v>
      </c>
      <c r="R1886" t="s">
        <v>6129</v>
      </c>
      <c r="S1886">
        <v>545.93999999999994</v>
      </c>
      <c r="T1886">
        <v>6</v>
      </c>
      <c r="U1886">
        <v>0</v>
      </c>
      <c r="V1886">
        <v>87.350400000000036</v>
      </c>
    </row>
    <row r="1887" spans="1:22" x14ac:dyDescent="0.3">
      <c r="A1887">
        <v>1886</v>
      </c>
      <c r="B1887" t="s">
        <v>4693</v>
      </c>
      <c r="C1887">
        <v>2013</v>
      </c>
      <c r="D1887" s="21">
        <v>41387</v>
      </c>
      <c r="E1887" s="21">
        <v>41391</v>
      </c>
      <c r="F1887" t="s">
        <v>23</v>
      </c>
      <c r="G1887" t="s">
        <v>387</v>
      </c>
      <c r="H1887" t="s">
        <v>388</v>
      </c>
      <c r="I1887" t="s">
        <v>26</v>
      </c>
      <c r="J1887" t="s">
        <v>27</v>
      </c>
      <c r="K1887" t="s">
        <v>127</v>
      </c>
      <c r="L1887" t="s">
        <v>43</v>
      </c>
      <c r="M1887">
        <v>94122</v>
      </c>
      <c r="N1887" t="s">
        <v>44</v>
      </c>
      <c r="O1887" t="s">
        <v>4694</v>
      </c>
      <c r="P1887" t="s">
        <v>32</v>
      </c>
      <c r="Q1887" t="s">
        <v>65</v>
      </c>
      <c r="R1887" t="s">
        <v>4695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">
      <c r="A1888">
        <v>2977</v>
      </c>
      <c r="B1888" t="s">
        <v>6166</v>
      </c>
      <c r="C1888">
        <v>2014</v>
      </c>
      <c r="D1888" s="21">
        <v>41978</v>
      </c>
      <c r="E1888" s="21">
        <v>41978</v>
      </c>
      <c r="F1888" t="s">
        <v>1290</v>
      </c>
      <c r="G1888" t="s">
        <v>39</v>
      </c>
      <c r="H1888" t="s">
        <v>40</v>
      </c>
      <c r="I1888" t="s">
        <v>41</v>
      </c>
      <c r="J1888" t="s">
        <v>27</v>
      </c>
      <c r="K1888" t="s">
        <v>146</v>
      </c>
      <c r="L1888" t="s">
        <v>147</v>
      </c>
      <c r="M1888">
        <v>19143</v>
      </c>
      <c r="N1888" t="s">
        <v>148</v>
      </c>
      <c r="O1888" t="s">
        <v>6167</v>
      </c>
      <c r="P1888" t="s">
        <v>32</v>
      </c>
      <c r="Q1888" t="s">
        <v>36</v>
      </c>
      <c r="R1888" t="s">
        <v>6168</v>
      </c>
      <c r="S1888">
        <v>188.55199999999996</v>
      </c>
      <c r="T1888">
        <v>7</v>
      </c>
      <c r="U1888">
        <v>0.3</v>
      </c>
      <c r="V1888">
        <v>-2.693600000000032</v>
      </c>
    </row>
    <row r="1889" spans="1:22" x14ac:dyDescent="0.3">
      <c r="A1889">
        <v>2975</v>
      </c>
      <c r="B1889" t="s">
        <v>6163</v>
      </c>
      <c r="C1889">
        <v>2012</v>
      </c>
      <c r="D1889" s="21">
        <v>41036</v>
      </c>
      <c r="E1889" s="21">
        <v>41041</v>
      </c>
      <c r="F1889" t="s">
        <v>50</v>
      </c>
      <c r="G1889" t="s">
        <v>1408</v>
      </c>
      <c r="H1889" t="s">
        <v>1409</v>
      </c>
      <c r="I1889" t="s">
        <v>26</v>
      </c>
      <c r="J1889" t="s">
        <v>27</v>
      </c>
      <c r="K1889" t="s">
        <v>4155</v>
      </c>
      <c r="L1889" t="s">
        <v>104</v>
      </c>
      <c r="M1889">
        <v>75002</v>
      </c>
      <c r="N1889" t="s">
        <v>105</v>
      </c>
      <c r="O1889" t="s">
        <v>2400</v>
      </c>
      <c r="P1889" t="s">
        <v>32</v>
      </c>
      <c r="Q1889" t="s">
        <v>56</v>
      </c>
      <c r="R1889" t="s">
        <v>2401</v>
      </c>
      <c r="S1889">
        <v>244.00599999999997</v>
      </c>
      <c r="T1889">
        <v>2</v>
      </c>
      <c r="U1889">
        <v>0.3</v>
      </c>
      <c r="V1889">
        <v>-31.372200000000007</v>
      </c>
    </row>
    <row r="1890" spans="1:22" x14ac:dyDescent="0.3">
      <c r="A1890">
        <v>2972</v>
      </c>
      <c r="B1890" t="s">
        <v>6161</v>
      </c>
      <c r="C1890">
        <v>2014</v>
      </c>
      <c r="D1890" s="21">
        <v>41950</v>
      </c>
      <c r="E1890" s="21">
        <v>41953</v>
      </c>
      <c r="F1890" t="s">
        <v>23</v>
      </c>
      <c r="G1890" t="s">
        <v>4536</v>
      </c>
      <c r="H1890" t="s">
        <v>4537</v>
      </c>
      <c r="I1890" t="s">
        <v>26</v>
      </c>
      <c r="J1890" t="s">
        <v>27</v>
      </c>
      <c r="K1890" t="s">
        <v>1706</v>
      </c>
      <c r="L1890" t="s">
        <v>88</v>
      </c>
      <c r="M1890">
        <v>28314</v>
      </c>
      <c r="N1890" t="s">
        <v>30</v>
      </c>
      <c r="O1890" t="s">
        <v>5698</v>
      </c>
      <c r="P1890" t="s">
        <v>32</v>
      </c>
      <c r="Q1890" t="s">
        <v>65</v>
      </c>
      <c r="R1890" t="s">
        <v>5699</v>
      </c>
      <c r="S1890">
        <v>28.272000000000006</v>
      </c>
      <c r="T1890">
        <v>2</v>
      </c>
      <c r="U1890">
        <v>0.2</v>
      </c>
      <c r="V1890">
        <v>6.3612000000000002</v>
      </c>
    </row>
    <row r="1891" spans="1:22" x14ac:dyDescent="0.3">
      <c r="A1891">
        <v>1890</v>
      </c>
      <c r="B1891" t="s">
        <v>4697</v>
      </c>
      <c r="C1891">
        <v>2011</v>
      </c>
      <c r="D1891" s="21">
        <v>40837</v>
      </c>
      <c r="E1891" s="21">
        <v>40838</v>
      </c>
      <c r="F1891" t="s">
        <v>188</v>
      </c>
      <c r="G1891" t="s">
        <v>164</v>
      </c>
      <c r="H1891" t="s">
        <v>165</v>
      </c>
      <c r="I1891" t="s">
        <v>26</v>
      </c>
      <c r="J1891" t="s">
        <v>27</v>
      </c>
      <c r="K1891" t="s">
        <v>746</v>
      </c>
      <c r="L1891" t="s">
        <v>498</v>
      </c>
      <c r="M1891">
        <v>45014</v>
      </c>
      <c r="N1891" t="s">
        <v>148</v>
      </c>
      <c r="O1891" t="s">
        <v>1353</v>
      </c>
      <c r="P1891" t="s">
        <v>32</v>
      </c>
      <c r="Q1891" t="s">
        <v>56</v>
      </c>
      <c r="R1891" t="s">
        <v>1354</v>
      </c>
      <c r="S1891">
        <v>409.59000000000003</v>
      </c>
      <c r="T1891">
        <v>3</v>
      </c>
      <c r="U1891">
        <v>0.4</v>
      </c>
      <c r="V1891">
        <v>-122.87700000000004</v>
      </c>
    </row>
    <row r="1892" spans="1:22" x14ac:dyDescent="0.3">
      <c r="A1892">
        <v>2967</v>
      </c>
      <c r="B1892" t="s">
        <v>6160</v>
      </c>
      <c r="C1892">
        <v>2011</v>
      </c>
      <c r="D1892" s="21">
        <v>40904</v>
      </c>
      <c r="E1892" s="21">
        <v>40908</v>
      </c>
      <c r="F1892" t="s">
        <v>50</v>
      </c>
      <c r="G1892" t="s">
        <v>3998</v>
      </c>
      <c r="H1892" t="s">
        <v>3999</v>
      </c>
      <c r="I1892" t="s">
        <v>26</v>
      </c>
      <c r="J1892" t="s">
        <v>27</v>
      </c>
      <c r="K1892" t="s">
        <v>4289</v>
      </c>
      <c r="L1892" t="s">
        <v>211</v>
      </c>
      <c r="M1892">
        <v>60076</v>
      </c>
      <c r="N1892" t="s">
        <v>105</v>
      </c>
      <c r="O1892" t="s">
        <v>3928</v>
      </c>
      <c r="P1892" t="s">
        <v>32</v>
      </c>
      <c r="Q1892" t="s">
        <v>65</v>
      </c>
      <c r="R1892" t="s">
        <v>3929</v>
      </c>
      <c r="S1892">
        <v>32.952000000000005</v>
      </c>
      <c r="T1892">
        <v>6</v>
      </c>
      <c r="U1892">
        <v>0.6</v>
      </c>
      <c r="V1892">
        <v>-19.771199999999997</v>
      </c>
    </row>
    <row r="1893" spans="1:22" x14ac:dyDescent="0.3">
      <c r="A1893">
        <v>2966</v>
      </c>
      <c r="B1893" t="s">
        <v>6155</v>
      </c>
      <c r="C1893">
        <v>2014</v>
      </c>
      <c r="D1893" s="21">
        <v>41990</v>
      </c>
      <c r="E1893" s="21">
        <v>41995</v>
      </c>
      <c r="F1893" t="s">
        <v>23</v>
      </c>
      <c r="G1893" t="s">
        <v>6156</v>
      </c>
      <c r="H1893" t="s">
        <v>6157</v>
      </c>
      <c r="I1893" t="s">
        <v>41</v>
      </c>
      <c r="J1893" t="s">
        <v>27</v>
      </c>
      <c r="K1893" t="s">
        <v>2343</v>
      </c>
      <c r="L1893" t="s">
        <v>43</v>
      </c>
      <c r="M1893">
        <v>92054</v>
      </c>
      <c r="N1893" t="s">
        <v>44</v>
      </c>
      <c r="O1893" t="s">
        <v>6158</v>
      </c>
      <c r="P1893" t="s">
        <v>32</v>
      </c>
      <c r="Q1893" t="s">
        <v>65</v>
      </c>
      <c r="R1893" t="s">
        <v>6159</v>
      </c>
      <c r="S1893">
        <v>18.96</v>
      </c>
      <c r="T1893">
        <v>2</v>
      </c>
      <c r="U1893">
        <v>0</v>
      </c>
      <c r="V1893">
        <v>7.5840000000000014</v>
      </c>
    </row>
    <row r="1894" spans="1:22" x14ac:dyDescent="0.3">
      <c r="A1894">
        <v>2964</v>
      </c>
      <c r="B1894" t="s">
        <v>6155</v>
      </c>
      <c r="C1894">
        <v>2014</v>
      </c>
      <c r="D1894" s="21">
        <v>41990</v>
      </c>
      <c r="E1894" s="21">
        <v>41995</v>
      </c>
      <c r="F1894" t="s">
        <v>23</v>
      </c>
      <c r="G1894" t="s">
        <v>6156</v>
      </c>
      <c r="H1894" t="s">
        <v>6157</v>
      </c>
      <c r="I1894" t="s">
        <v>41</v>
      </c>
      <c r="J1894" t="s">
        <v>27</v>
      </c>
      <c r="K1894" t="s">
        <v>2343</v>
      </c>
      <c r="L1894" t="s">
        <v>43</v>
      </c>
      <c r="M1894">
        <v>92054</v>
      </c>
      <c r="N1894" t="s">
        <v>44</v>
      </c>
      <c r="O1894" t="s">
        <v>701</v>
      </c>
      <c r="P1894" t="s">
        <v>32</v>
      </c>
      <c r="Q1894" t="s">
        <v>36</v>
      </c>
      <c r="R1894" t="s">
        <v>702</v>
      </c>
      <c r="S1894">
        <v>97.184000000000012</v>
      </c>
      <c r="T1894">
        <v>2</v>
      </c>
      <c r="U1894">
        <v>0.2</v>
      </c>
      <c r="V1894">
        <v>6.0740000000000016</v>
      </c>
    </row>
    <row r="1895" spans="1:22" x14ac:dyDescent="0.3">
      <c r="A1895">
        <v>2963</v>
      </c>
      <c r="B1895" t="s">
        <v>6155</v>
      </c>
      <c r="C1895">
        <v>2014</v>
      </c>
      <c r="D1895" s="21">
        <v>41990</v>
      </c>
      <c r="E1895" s="21">
        <v>41995</v>
      </c>
      <c r="F1895" t="s">
        <v>23</v>
      </c>
      <c r="G1895" t="s">
        <v>6156</v>
      </c>
      <c r="H1895" t="s">
        <v>6157</v>
      </c>
      <c r="I1895" t="s">
        <v>41</v>
      </c>
      <c r="J1895" t="s">
        <v>27</v>
      </c>
      <c r="K1895" t="s">
        <v>2343</v>
      </c>
      <c r="L1895" t="s">
        <v>43</v>
      </c>
      <c r="M1895">
        <v>92054</v>
      </c>
      <c r="N1895" t="s">
        <v>44</v>
      </c>
      <c r="O1895" t="s">
        <v>149</v>
      </c>
      <c r="P1895" t="s">
        <v>32</v>
      </c>
      <c r="Q1895" t="s">
        <v>36</v>
      </c>
      <c r="R1895" t="s">
        <v>150</v>
      </c>
      <c r="S1895">
        <v>81.567999999999998</v>
      </c>
      <c r="T1895">
        <v>2</v>
      </c>
      <c r="U1895">
        <v>0.2</v>
      </c>
      <c r="V1895">
        <v>9.1763999999999974</v>
      </c>
    </row>
    <row r="1896" spans="1:22" x14ac:dyDescent="0.3">
      <c r="A1896">
        <v>2957</v>
      </c>
      <c r="B1896" t="s">
        <v>6149</v>
      </c>
      <c r="C1896">
        <v>2014</v>
      </c>
      <c r="D1896" s="21">
        <v>41818</v>
      </c>
      <c r="E1896" s="21">
        <v>41825</v>
      </c>
      <c r="F1896" t="s">
        <v>50</v>
      </c>
      <c r="G1896" t="s">
        <v>6150</v>
      </c>
      <c r="H1896" t="s">
        <v>6151</v>
      </c>
      <c r="I1896" t="s">
        <v>102</v>
      </c>
      <c r="J1896" t="s">
        <v>27</v>
      </c>
      <c r="K1896" t="s">
        <v>4103</v>
      </c>
      <c r="L1896" t="s">
        <v>267</v>
      </c>
      <c r="M1896">
        <v>13601</v>
      </c>
      <c r="N1896" t="s">
        <v>148</v>
      </c>
      <c r="O1896" t="s">
        <v>1839</v>
      </c>
      <c r="P1896" t="s">
        <v>32</v>
      </c>
      <c r="Q1896" t="s">
        <v>36</v>
      </c>
      <c r="R1896" t="s">
        <v>1840</v>
      </c>
      <c r="S1896">
        <v>191.64600000000002</v>
      </c>
      <c r="T1896">
        <v>3</v>
      </c>
      <c r="U1896">
        <v>0.1</v>
      </c>
      <c r="V1896">
        <v>31.94100000000001</v>
      </c>
    </row>
    <row r="1897" spans="1:22" x14ac:dyDescent="0.3">
      <c r="A1897">
        <v>2953</v>
      </c>
      <c r="B1897" t="s">
        <v>6139</v>
      </c>
      <c r="C1897">
        <v>2014</v>
      </c>
      <c r="D1897" s="21">
        <v>41956</v>
      </c>
      <c r="E1897" s="21">
        <v>41956</v>
      </c>
      <c r="F1897" t="s">
        <v>1290</v>
      </c>
      <c r="G1897" t="s">
        <v>6140</v>
      </c>
      <c r="H1897" t="s">
        <v>6141</v>
      </c>
      <c r="I1897" t="s">
        <v>102</v>
      </c>
      <c r="J1897" t="s">
        <v>27</v>
      </c>
      <c r="K1897" t="s">
        <v>3942</v>
      </c>
      <c r="L1897" t="s">
        <v>310</v>
      </c>
      <c r="M1897">
        <v>85301</v>
      </c>
      <c r="N1897" t="s">
        <v>44</v>
      </c>
      <c r="O1897" t="s">
        <v>6144</v>
      </c>
      <c r="P1897" t="s">
        <v>32</v>
      </c>
      <c r="Q1897" t="s">
        <v>65</v>
      </c>
      <c r="R1897" t="s">
        <v>6145</v>
      </c>
      <c r="S1897">
        <v>113.56800000000001</v>
      </c>
      <c r="T1897">
        <v>2</v>
      </c>
      <c r="U1897">
        <v>0.2</v>
      </c>
      <c r="V1897">
        <v>-5.6784000000000034</v>
      </c>
    </row>
    <row r="1898" spans="1:22" x14ac:dyDescent="0.3">
      <c r="A1898">
        <v>2952</v>
      </c>
      <c r="B1898" t="s">
        <v>6139</v>
      </c>
      <c r="C1898">
        <v>2014</v>
      </c>
      <c r="D1898" s="21">
        <v>41956</v>
      </c>
      <c r="E1898" s="21">
        <v>41956</v>
      </c>
      <c r="F1898" t="s">
        <v>1290</v>
      </c>
      <c r="G1898" t="s">
        <v>6140</v>
      </c>
      <c r="H1898" t="s">
        <v>6141</v>
      </c>
      <c r="I1898" t="s">
        <v>102</v>
      </c>
      <c r="J1898" t="s">
        <v>27</v>
      </c>
      <c r="K1898" t="s">
        <v>3942</v>
      </c>
      <c r="L1898" t="s">
        <v>310</v>
      </c>
      <c r="M1898">
        <v>85301</v>
      </c>
      <c r="N1898" t="s">
        <v>44</v>
      </c>
      <c r="O1898" t="s">
        <v>6142</v>
      </c>
      <c r="P1898" t="s">
        <v>32</v>
      </c>
      <c r="Q1898" t="s">
        <v>36</v>
      </c>
      <c r="R1898" t="s">
        <v>6143</v>
      </c>
      <c r="S1898">
        <v>113.88800000000002</v>
      </c>
      <c r="T1898">
        <v>2</v>
      </c>
      <c r="U1898">
        <v>0.2</v>
      </c>
      <c r="V1898">
        <v>9.9651999999999994</v>
      </c>
    </row>
    <row r="1899" spans="1:22" x14ac:dyDescent="0.3">
      <c r="A1899">
        <v>2947</v>
      </c>
      <c r="B1899" t="s">
        <v>6134</v>
      </c>
      <c r="C1899">
        <v>2014</v>
      </c>
      <c r="D1899" s="21">
        <v>41988</v>
      </c>
      <c r="E1899" s="21">
        <v>41992</v>
      </c>
      <c r="F1899" t="s">
        <v>50</v>
      </c>
      <c r="G1899" t="s">
        <v>4082</v>
      </c>
      <c r="H1899" t="s">
        <v>4083</v>
      </c>
      <c r="I1899" t="s">
        <v>102</v>
      </c>
      <c r="J1899" t="s">
        <v>27</v>
      </c>
      <c r="K1899" t="s">
        <v>947</v>
      </c>
      <c r="L1899" t="s">
        <v>43</v>
      </c>
      <c r="M1899">
        <v>92024</v>
      </c>
      <c r="N1899" t="s">
        <v>44</v>
      </c>
      <c r="O1899" t="s">
        <v>6135</v>
      </c>
      <c r="P1899" t="s">
        <v>32</v>
      </c>
      <c r="Q1899" t="s">
        <v>65</v>
      </c>
      <c r="R1899" t="s">
        <v>6136</v>
      </c>
      <c r="S1899">
        <v>26.25</v>
      </c>
      <c r="T1899">
        <v>3</v>
      </c>
      <c r="U1899">
        <v>0</v>
      </c>
      <c r="V1899">
        <v>11.025000000000002</v>
      </c>
    </row>
    <row r="1900" spans="1:22" x14ac:dyDescent="0.3">
      <c r="A1900">
        <v>2946</v>
      </c>
      <c r="B1900" t="s">
        <v>6133</v>
      </c>
      <c r="C1900">
        <v>2013</v>
      </c>
      <c r="D1900" s="21">
        <v>41583</v>
      </c>
      <c r="E1900" s="21">
        <v>41584</v>
      </c>
      <c r="F1900" t="s">
        <v>188</v>
      </c>
      <c r="G1900" t="s">
        <v>2417</v>
      </c>
      <c r="H1900" t="s">
        <v>2418</v>
      </c>
      <c r="I1900" t="s">
        <v>26</v>
      </c>
      <c r="J1900" t="s">
        <v>27</v>
      </c>
      <c r="K1900" t="s">
        <v>127</v>
      </c>
      <c r="L1900" t="s">
        <v>43</v>
      </c>
      <c r="M1900">
        <v>94122</v>
      </c>
      <c r="N1900" t="s">
        <v>44</v>
      </c>
      <c r="O1900" t="s">
        <v>1910</v>
      </c>
      <c r="P1900" t="s">
        <v>32</v>
      </c>
      <c r="Q1900" t="s">
        <v>65</v>
      </c>
      <c r="R1900" t="s">
        <v>1911</v>
      </c>
      <c r="S1900">
        <v>38.29</v>
      </c>
      <c r="T1900">
        <v>7</v>
      </c>
      <c r="U1900">
        <v>0</v>
      </c>
      <c r="V1900">
        <v>16.464700000000001</v>
      </c>
    </row>
    <row r="1901" spans="1:22" x14ac:dyDescent="0.3">
      <c r="A1901">
        <v>1900</v>
      </c>
      <c r="B1901" t="s">
        <v>4720</v>
      </c>
      <c r="C1901">
        <v>2011</v>
      </c>
      <c r="D1901" s="21">
        <v>40784</v>
      </c>
      <c r="E1901" s="21">
        <v>40788</v>
      </c>
      <c r="F1901" t="s">
        <v>23</v>
      </c>
      <c r="G1901" t="s">
        <v>2996</v>
      </c>
      <c r="H1901" t="s">
        <v>2997</v>
      </c>
      <c r="I1901" t="s">
        <v>26</v>
      </c>
      <c r="J1901" t="s">
        <v>27</v>
      </c>
      <c r="K1901" t="s">
        <v>1419</v>
      </c>
      <c r="L1901" t="s">
        <v>54</v>
      </c>
      <c r="M1901">
        <v>33178</v>
      </c>
      <c r="N1901" t="s">
        <v>30</v>
      </c>
      <c r="O1901" t="s">
        <v>1701</v>
      </c>
      <c r="P1901" t="s">
        <v>32</v>
      </c>
      <c r="Q1901" t="s">
        <v>56</v>
      </c>
      <c r="R1901" t="s">
        <v>1702</v>
      </c>
      <c r="S1901">
        <v>174.05850000000001</v>
      </c>
      <c r="T1901">
        <v>3</v>
      </c>
      <c r="U1901">
        <v>0.45</v>
      </c>
      <c r="V1901">
        <v>-110.76450000000001</v>
      </c>
    </row>
    <row r="1902" spans="1:22" x14ac:dyDescent="0.3">
      <c r="A1902">
        <v>2945</v>
      </c>
      <c r="B1902" t="s">
        <v>6130</v>
      </c>
      <c r="C1902">
        <v>2014</v>
      </c>
      <c r="D1902" s="21">
        <v>41963</v>
      </c>
      <c r="E1902" s="21">
        <v>41968</v>
      </c>
      <c r="F1902" t="s">
        <v>50</v>
      </c>
      <c r="G1902" t="s">
        <v>4170</v>
      </c>
      <c r="H1902" t="s">
        <v>4171</v>
      </c>
      <c r="I1902" t="s">
        <v>26</v>
      </c>
      <c r="J1902" t="s">
        <v>27</v>
      </c>
      <c r="K1902" t="s">
        <v>42</v>
      </c>
      <c r="L1902" t="s">
        <v>43</v>
      </c>
      <c r="M1902">
        <v>90049</v>
      </c>
      <c r="N1902" t="s">
        <v>44</v>
      </c>
      <c r="O1902" t="s">
        <v>6131</v>
      </c>
      <c r="P1902" t="s">
        <v>32</v>
      </c>
      <c r="Q1902" t="s">
        <v>65</v>
      </c>
      <c r="R1902" t="s">
        <v>6132</v>
      </c>
      <c r="S1902">
        <v>18.7</v>
      </c>
      <c r="T1902">
        <v>1</v>
      </c>
      <c r="U1902">
        <v>0</v>
      </c>
      <c r="V1902">
        <v>7.1059999999999999</v>
      </c>
    </row>
    <row r="1903" spans="1:22" x14ac:dyDescent="0.3">
      <c r="A1903">
        <v>2943</v>
      </c>
      <c r="B1903" t="s">
        <v>6127</v>
      </c>
      <c r="C1903">
        <v>2014</v>
      </c>
      <c r="D1903" s="21">
        <v>41724</v>
      </c>
      <c r="E1903" s="21">
        <v>41730</v>
      </c>
      <c r="F1903" t="s">
        <v>50</v>
      </c>
      <c r="G1903" t="s">
        <v>2109</v>
      </c>
      <c r="H1903" t="s">
        <v>2110</v>
      </c>
      <c r="I1903" t="s">
        <v>41</v>
      </c>
      <c r="J1903" t="s">
        <v>27</v>
      </c>
      <c r="K1903" t="s">
        <v>2548</v>
      </c>
      <c r="L1903" t="s">
        <v>114</v>
      </c>
      <c r="M1903">
        <v>53209</v>
      </c>
      <c r="N1903" t="s">
        <v>105</v>
      </c>
      <c r="O1903" t="s">
        <v>3186</v>
      </c>
      <c r="P1903" t="s">
        <v>32</v>
      </c>
      <c r="Q1903" t="s">
        <v>36</v>
      </c>
      <c r="R1903" t="s">
        <v>3187</v>
      </c>
      <c r="S1903">
        <v>368.96999999999997</v>
      </c>
      <c r="T1903">
        <v>3</v>
      </c>
      <c r="U1903">
        <v>0</v>
      </c>
      <c r="V1903">
        <v>40.586699999999979</v>
      </c>
    </row>
    <row r="1904" spans="1:22" x14ac:dyDescent="0.3">
      <c r="A1904">
        <v>2942</v>
      </c>
      <c r="B1904" t="s">
        <v>6127</v>
      </c>
      <c r="C1904">
        <v>2014</v>
      </c>
      <c r="D1904" s="21">
        <v>41724</v>
      </c>
      <c r="E1904" s="21">
        <v>41730</v>
      </c>
      <c r="F1904" t="s">
        <v>50</v>
      </c>
      <c r="G1904" t="s">
        <v>2109</v>
      </c>
      <c r="H1904" t="s">
        <v>2110</v>
      </c>
      <c r="I1904" t="s">
        <v>41</v>
      </c>
      <c r="J1904" t="s">
        <v>27</v>
      </c>
      <c r="K1904" t="s">
        <v>2548</v>
      </c>
      <c r="L1904" t="s">
        <v>114</v>
      </c>
      <c r="M1904">
        <v>53209</v>
      </c>
      <c r="N1904" t="s">
        <v>105</v>
      </c>
      <c r="O1904" t="s">
        <v>2476</v>
      </c>
      <c r="P1904" t="s">
        <v>32</v>
      </c>
      <c r="Q1904" t="s">
        <v>36</v>
      </c>
      <c r="R1904" t="s">
        <v>2477</v>
      </c>
      <c r="S1904">
        <v>1526.5600000000002</v>
      </c>
      <c r="T1904">
        <v>7</v>
      </c>
      <c r="U1904">
        <v>0</v>
      </c>
      <c r="V1904">
        <v>427.43679999999995</v>
      </c>
    </row>
    <row r="1905" spans="1:22" x14ac:dyDescent="0.3">
      <c r="A1905">
        <v>1904</v>
      </c>
      <c r="B1905" t="s">
        <v>4729</v>
      </c>
      <c r="C1905">
        <v>2014</v>
      </c>
      <c r="D1905" s="21">
        <v>41934</v>
      </c>
      <c r="E1905" s="21">
        <v>41935</v>
      </c>
      <c r="F1905" t="s">
        <v>188</v>
      </c>
      <c r="G1905" t="s">
        <v>3856</v>
      </c>
      <c r="H1905" t="s">
        <v>3857</v>
      </c>
      <c r="I1905" t="s">
        <v>41</v>
      </c>
      <c r="J1905" t="s">
        <v>27</v>
      </c>
      <c r="K1905" t="s">
        <v>318</v>
      </c>
      <c r="L1905" t="s">
        <v>420</v>
      </c>
      <c r="M1905">
        <v>97477</v>
      </c>
      <c r="N1905" t="s">
        <v>44</v>
      </c>
      <c r="O1905" t="s">
        <v>4730</v>
      </c>
      <c r="P1905" t="s">
        <v>32</v>
      </c>
      <c r="Q1905" t="s">
        <v>36</v>
      </c>
      <c r="R1905" t="s">
        <v>4731</v>
      </c>
      <c r="S1905">
        <v>478.48</v>
      </c>
      <c r="T1905">
        <v>2</v>
      </c>
      <c r="U1905">
        <v>0.2</v>
      </c>
      <c r="V1905">
        <v>47.848000000000013</v>
      </c>
    </row>
    <row r="1906" spans="1:22" x14ac:dyDescent="0.3">
      <c r="A1906">
        <v>2941</v>
      </c>
      <c r="B1906" t="s">
        <v>6127</v>
      </c>
      <c r="C1906">
        <v>2014</v>
      </c>
      <c r="D1906" s="21">
        <v>41724</v>
      </c>
      <c r="E1906" s="21">
        <v>41730</v>
      </c>
      <c r="F1906" t="s">
        <v>50</v>
      </c>
      <c r="G1906" t="s">
        <v>2109</v>
      </c>
      <c r="H1906" t="s">
        <v>2110</v>
      </c>
      <c r="I1906" t="s">
        <v>41</v>
      </c>
      <c r="J1906" t="s">
        <v>27</v>
      </c>
      <c r="K1906" t="s">
        <v>2548</v>
      </c>
      <c r="L1906" t="s">
        <v>114</v>
      </c>
      <c r="M1906">
        <v>53209</v>
      </c>
      <c r="N1906" t="s">
        <v>105</v>
      </c>
      <c r="O1906" t="s">
        <v>6128</v>
      </c>
      <c r="P1906" t="s">
        <v>32</v>
      </c>
      <c r="Q1906" t="s">
        <v>36</v>
      </c>
      <c r="R1906" t="s">
        <v>6129</v>
      </c>
      <c r="S1906">
        <v>90.99</v>
      </c>
      <c r="T1906">
        <v>1</v>
      </c>
      <c r="U1906">
        <v>0</v>
      </c>
      <c r="V1906">
        <v>14.558400000000006</v>
      </c>
    </row>
    <row r="1907" spans="1:22" x14ac:dyDescent="0.3">
      <c r="A1907">
        <v>2933</v>
      </c>
      <c r="B1907" t="s">
        <v>6125</v>
      </c>
      <c r="C1907">
        <v>2012</v>
      </c>
      <c r="D1907" s="21">
        <v>41129</v>
      </c>
      <c r="E1907" s="21">
        <v>41129</v>
      </c>
      <c r="F1907" t="s">
        <v>1290</v>
      </c>
      <c r="G1907" t="s">
        <v>5615</v>
      </c>
      <c r="H1907" t="s">
        <v>5616</v>
      </c>
      <c r="I1907" t="s">
        <v>26</v>
      </c>
      <c r="J1907" t="s">
        <v>27</v>
      </c>
      <c r="K1907" t="s">
        <v>127</v>
      </c>
      <c r="L1907" t="s">
        <v>43</v>
      </c>
      <c r="M1907">
        <v>94109</v>
      </c>
      <c r="N1907" t="s">
        <v>44</v>
      </c>
      <c r="O1907" t="s">
        <v>1280</v>
      </c>
      <c r="P1907" t="s">
        <v>32</v>
      </c>
      <c r="Q1907" t="s">
        <v>36</v>
      </c>
      <c r="R1907" t="s">
        <v>1281</v>
      </c>
      <c r="S1907">
        <v>144.78399999999999</v>
      </c>
      <c r="T1907">
        <v>1</v>
      </c>
      <c r="U1907">
        <v>0.2</v>
      </c>
      <c r="V1907">
        <v>10.858800000000002</v>
      </c>
    </row>
    <row r="1908" spans="1:22" x14ac:dyDescent="0.3">
      <c r="A1908">
        <v>2930</v>
      </c>
      <c r="B1908" t="s">
        <v>6124</v>
      </c>
      <c r="C1908">
        <v>2014</v>
      </c>
      <c r="D1908" s="21">
        <v>41962</v>
      </c>
      <c r="E1908" s="21">
        <v>41968</v>
      </c>
      <c r="F1908" t="s">
        <v>50</v>
      </c>
      <c r="G1908" t="s">
        <v>3915</v>
      </c>
      <c r="H1908" t="s">
        <v>3916</v>
      </c>
      <c r="I1908" t="s">
        <v>102</v>
      </c>
      <c r="J1908" t="s">
        <v>27</v>
      </c>
      <c r="K1908" t="s">
        <v>832</v>
      </c>
      <c r="L1908" t="s">
        <v>238</v>
      </c>
      <c r="M1908">
        <v>48601</v>
      </c>
      <c r="N1908" t="s">
        <v>105</v>
      </c>
      <c r="O1908" t="s">
        <v>2447</v>
      </c>
      <c r="P1908" t="s">
        <v>32</v>
      </c>
      <c r="Q1908" t="s">
        <v>65</v>
      </c>
      <c r="R1908" t="s">
        <v>2448</v>
      </c>
      <c r="S1908">
        <v>19.760000000000002</v>
      </c>
      <c r="T1908">
        <v>4</v>
      </c>
      <c r="U1908">
        <v>0</v>
      </c>
      <c r="V1908">
        <v>8.2992000000000008</v>
      </c>
    </row>
    <row r="1909" spans="1:22" x14ac:dyDescent="0.3">
      <c r="A1909">
        <v>2927</v>
      </c>
      <c r="B1909" t="s">
        <v>6118</v>
      </c>
      <c r="C1909">
        <v>2014</v>
      </c>
      <c r="D1909" s="21">
        <v>41831</v>
      </c>
      <c r="E1909" s="21">
        <v>41835</v>
      </c>
      <c r="F1909" t="s">
        <v>23</v>
      </c>
      <c r="G1909" t="s">
        <v>6119</v>
      </c>
      <c r="H1909" t="s">
        <v>6120</v>
      </c>
      <c r="I1909" t="s">
        <v>26</v>
      </c>
      <c r="J1909" t="s">
        <v>27</v>
      </c>
      <c r="K1909" t="s">
        <v>497</v>
      </c>
      <c r="L1909" t="s">
        <v>1272</v>
      </c>
      <c r="M1909">
        <v>31907</v>
      </c>
      <c r="N1909" t="s">
        <v>30</v>
      </c>
      <c r="O1909" t="s">
        <v>6083</v>
      </c>
      <c r="P1909" t="s">
        <v>32</v>
      </c>
      <c r="Q1909" t="s">
        <v>65</v>
      </c>
      <c r="R1909" t="s">
        <v>6084</v>
      </c>
      <c r="S1909">
        <v>18.84</v>
      </c>
      <c r="T1909">
        <v>3</v>
      </c>
      <c r="U1909">
        <v>0</v>
      </c>
      <c r="V1909">
        <v>7.9128000000000007</v>
      </c>
    </row>
    <row r="1910" spans="1:22" x14ac:dyDescent="0.3">
      <c r="A1910">
        <v>1909</v>
      </c>
      <c r="B1910" t="s">
        <v>4739</v>
      </c>
      <c r="C1910">
        <v>2012</v>
      </c>
      <c r="D1910" s="21">
        <v>40942</v>
      </c>
      <c r="E1910" s="21">
        <v>40943</v>
      </c>
      <c r="F1910" t="s">
        <v>188</v>
      </c>
      <c r="G1910" t="s">
        <v>3847</v>
      </c>
      <c r="H1910" t="s">
        <v>3848</v>
      </c>
      <c r="I1910" t="s">
        <v>41</v>
      </c>
      <c r="J1910" t="s">
        <v>27</v>
      </c>
      <c r="K1910" t="s">
        <v>42</v>
      </c>
      <c r="L1910" t="s">
        <v>43</v>
      </c>
      <c r="M1910">
        <v>90008</v>
      </c>
      <c r="N1910" t="s">
        <v>44</v>
      </c>
      <c r="O1910" t="s">
        <v>4740</v>
      </c>
      <c r="P1910" t="s">
        <v>32</v>
      </c>
      <c r="Q1910" t="s">
        <v>65</v>
      </c>
      <c r="R1910" t="s">
        <v>4741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x14ac:dyDescent="0.3">
      <c r="A1911">
        <v>1910</v>
      </c>
      <c r="B1911" t="s">
        <v>4742</v>
      </c>
      <c r="C1911">
        <v>2014</v>
      </c>
      <c r="D1911" s="21">
        <v>41992</v>
      </c>
      <c r="E1911" s="21">
        <v>41997</v>
      </c>
      <c r="F1911" t="s">
        <v>50</v>
      </c>
      <c r="G1911" t="s">
        <v>4743</v>
      </c>
      <c r="H1911" t="s">
        <v>4744</v>
      </c>
      <c r="I1911" t="s">
        <v>26</v>
      </c>
      <c r="J1911" t="s">
        <v>27</v>
      </c>
      <c r="K1911" t="s">
        <v>2343</v>
      </c>
      <c r="L1911" t="s">
        <v>267</v>
      </c>
      <c r="M1911">
        <v>11572</v>
      </c>
      <c r="N1911" t="s">
        <v>148</v>
      </c>
      <c r="O1911" t="s">
        <v>4745</v>
      </c>
      <c r="P1911" t="s">
        <v>32</v>
      </c>
      <c r="Q1911" t="s">
        <v>65</v>
      </c>
      <c r="R1911" t="s">
        <v>4746</v>
      </c>
      <c r="S1911">
        <v>18.96</v>
      </c>
      <c r="T1911">
        <v>2</v>
      </c>
      <c r="U1911">
        <v>0</v>
      </c>
      <c r="V1911">
        <v>8.532</v>
      </c>
    </row>
    <row r="1912" spans="1:22" x14ac:dyDescent="0.3">
      <c r="A1912">
        <v>2926</v>
      </c>
      <c r="B1912" t="s">
        <v>6115</v>
      </c>
      <c r="C1912">
        <v>2011</v>
      </c>
      <c r="D1912" s="21">
        <v>40788</v>
      </c>
      <c r="E1912" s="21">
        <v>40791</v>
      </c>
      <c r="F1912" t="s">
        <v>188</v>
      </c>
      <c r="G1912" t="s">
        <v>5224</v>
      </c>
      <c r="H1912" t="s">
        <v>5225</v>
      </c>
      <c r="I1912" t="s">
        <v>26</v>
      </c>
      <c r="J1912" t="s">
        <v>27</v>
      </c>
      <c r="K1912" t="s">
        <v>4103</v>
      </c>
      <c r="L1912" t="s">
        <v>267</v>
      </c>
      <c r="M1912">
        <v>13601</v>
      </c>
      <c r="N1912" t="s">
        <v>148</v>
      </c>
      <c r="O1912" t="s">
        <v>6116</v>
      </c>
      <c r="P1912" t="s">
        <v>32</v>
      </c>
      <c r="Q1912" t="s">
        <v>65</v>
      </c>
      <c r="R1912" t="s">
        <v>6117</v>
      </c>
      <c r="S1912">
        <v>70.709999999999994</v>
      </c>
      <c r="T1912">
        <v>1</v>
      </c>
      <c r="U1912">
        <v>0</v>
      </c>
      <c r="V1912">
        <v>4.9496999999999929</v>
      </c>
    </row>
    <row r="1913" spans="1:22" x14ac:dyDescent="0.3">
      <c r="A1913">
        <v>2921</v>
      </c>
      <c r="B1913" t="s">
        <v>6111</v>
      </c>
      <c r="C1913">
        <v>2013</v>
      </c>
      <c r="D1913" s="21">
        <v>41602</v>
      </c>
      <c r="E1913" s="21">
        <v>41602</v>
      </c>
      <c r="F1913" t="s">
        <v>1290</v>
      </c>
      <c r="G1913" t="s">
        <v>5584</v>
      </c>
      <c r="H1913" t="s">
        <v>5585</v>
      </c>
      <c r="I1913" t="s">
        <v>41</v>
      </c>
      <c r="J1913" t="s">
        <v>27</v>
      </c>
      <c r="K1913" t="s">
        <v>146</v>
      </c>
      <c r="L1913" t="s">
        <v>147</v>
      </c>
      <c r="M1913">
        <v>19140</v>
      </c>
      <c r="N1913" t="s">
        <v>148</v>
      </c>
      <c r="O1913" t="s">
        <v>3839</v>
      </c>
      <c r="P1913" t="s">
        <v>32</v>
      </c>
      <c r="Q1913" t="s">
        <v>65</v>
      </c>
      <c r="R1913" t="s">
        <v>3840</v>
      </c>
      <c r="S1913">
        <v>70.448000000000008</v>
      </c>
      <c r="T1913">
        <v>7</v>
      </c>
      <c r="U1913">
        <v>0.2</v>
      </c>
      <c r="V1913">
        <v>12.328399999999988</v>
      </c>
    </row>
    <row r="1914" spans="1:22" x14ac:dyDescent="0.3">
      <c r="A1914">
        <v>2920</v>
      </c>
      <c r="B1914" t="s">
        <v>6111</v>
      </c>
      <c r="C1914">
        <v>2013</v>
      </c>
      <c r="D1914" s="21">
        <v>41602</v>
      </c>
      <c r="E1914" s="21">
        <v>41602</v>
      </c>
      <c r="F1914" t="s">
        <v>1290</v>
      </c>
      <c r="G1914" t="s">
        <v>5584</v>
      </c>
      <c r="H1914" t="s">
        <v>5585</v>
      </c>
      <c r="I1914" t="s">
        <v>41</v>
      </c>
      <c r="J1914" t="s">
        <v>27</v>
      </c>
      <c r="K1914" t="s">
        <v>146</v>
      </c>
      <c r="L1914" t="s">
        <v>147</v>
      </c>
      <c r="M1914">
        <v>19140</v>
      </c>
      <c r="N1914" t="s">
        <v>148</v>
      </c>
      <c r="O1914" t="s">
        <v>4412</v>
      </c>
      <c r="P1914" t="s">
        <v>32</v>
      </c>
      <c r="Q1914" t="s">
        <v>65</v>
      </c>
      <c r="R1914" t="s">
        <v>4413</v>
      </c>
      <c r="S1914">
        <v>14.368000000000002</v>
      </c>
      <c r="T1914">
        <v>2</v>
      </c>
      <c r="U1914">
        <v>0.2</v>
      </c>
      <c r="V1914">
        <v>3.9512</v>
      </c>
    </row>
    <row r="1915" spans="1:22" x14ac:dyDescent="0.3">
      <c r="A1915">
        <v>2905</v>
      </c>
      <c r="B1915" t="s">
        <v>6091</v>
      </c>
      <c r="C1915">
        <v>2013</v>
      </c>
      <c r="D1915" s="21">
        <v>41453</v>
      </c>
      <c r="E1915" s="21">
        <v>41457</v>
      </c>
      <c r="F1915" t="s">
        <v>50</v>
      </c>
      <c r="G1915" t="s">
        <v>4616</v>
      </c>
      <c r="H1915" t="s">
        <v>4617</v>
      </c>
      <c r="I1915" t="s">
        <v>41</v>
      </c>
      <c r="J1915" t="s">
        <v>27</v>
      </c>
      <c r="K1915" t="s">
        <v>6092</v>
      </c>
      <c r="L1915" t="s">
        <v>211</v>
      </c>
      <c r="M1915">
        <v>60035</v>
      </c>
      <c r="N1915" t="s">
        <v>105</v>
      </c>
      <c r="O1915" t="s">
        <v>4768</v>
      </c>
      <c r="P1915" t="s">
        <v>32</v>
      </c>
      <c r="Q1915" t="s">
        <v>36</v>
      </c>
      <c r="R1915" t="s">
        <v>4769</v>
      </c>
      <c r="S1915">
        <v>539.65800000000002</v>
      </c>
      <c r="T1915">
        <v>3</v>
      </c>
      <c r="U1915">
        <v>0.3</v>
      </c>
      <c r="V1915">
        <v>-7.7094000000001017</v>
      </c>
    </row>
    <row r="1916" spans="1:22" x14ac:dyDescent="0.3">
      <c r="A1916">
        <v>2899</v>
      </c>
      <c r="B1916" t="s">
        <v>6087</v>
      </c>
      <c r="C1916">
        <v>2012</v>
      </c>
      <c r="D1916" s="21">
        <v>41025</v>
      </c>
      <c r="E1916" s="21">
        <v>41029</v>
      </c>
      <c r="F1916" t="s">
        <v>50</v>
      </c>
      <c r="G1916" t="s">
        <v>5502</v>
      </c>
      <c r="H1916" t="s">
        <v>5503</v>
      </c>
      <c r="I1916" t="s">
        <v>26</v>
      </c>
      <c r="J1916" t="s">
        <v>27</v>
      </c>
      <c r="K1916" t="s">
        <v>184</v>
      </c>
      <c r="L1916" t="s">
        <v>104</v>
      </c>
      <c r="M1916">
        <v>77036</v>
      </c>
      <c r="N1916" t="s">
        <v>105</v>
      </c>
      <c r="O1916" t="s">
        <v>1136</v>
      </c>
      <c r="P1916" t="s">
        <v>32</v>
      </c>
      <c r="Q1916" t="s">
        <v>36</v>
      </c>
      <c r="R1916" t="s">
        <v>1137</v>
      </c>
      <c r="S1916">
        <v>408.42200000000003</v>
      </c>
      <c r="T1916">
        <v>2</v>
      </c>
      <c r="U1916">
        <v>0.3</v>
      </c>
      <c r="V1916">
        <v>-5.8346000000000231</v>
      </c>
    </row>
    <row r="1917" spans="1:22" x14ac:dyDescent="0.3">
      <c r="A1917">
        <v>2895</v>
      </c>
      <c r="B1917" t="s">
        <v>6080</v>
      </c>
      <c r="C1917">
        <v>2014</v>
      </c>
      <c r="D1917" s="21">
        <v>41936</v>
      </c>
      <c r="E1917" s="21">
        <v>41942</v>
      </c>
      <c r="F1917" t="s">
        <v>50</v>
      </c>
      <c r="G1917" t="s">
        <v>371</v>
      </c>
      <c r="H1917" t="s">
        <v>372</v>
      </c>
      <c r="I1917" t="s">
        <v>41</v>
      </c>
      <c r="J1917" t="s">
        <v>27</v>
      </c>
      <c r="K1917" t="s">
        <v>389</v>
      </c>
      <c r="L1917" t="s">
        <v>267</v>
      </c>
      <c r="M1917">
        <v>14609</v>
      </c>
      <c r="N1917" t="s">
        <v>148</v>
      </c>
      <c r="O1917" t="s">
        <v>6083</v>
      </c>
      <c r="P1917" t="s">
        <v>32</v>
      </c>
      <c r="Q1917" t="s">
        <v>65</v>
      </c>
      <c r="R1917" t="s">
        <v>6084</v>
      </c>
      <c r="S1917">
        <v>69.08</v>
      </c>
      <c r="T1917">
        <v>11</v>
      </c>
      <c r="U1917">
        <v>0</v>
      </c>
      <c r="V1917">
        <v>29.013600000000004</v>
      </c>
    </row>
    <row r="1918" spans="1:22" x14ac:dyDescent="0.3">
      <c r="A1918">
        <v>2891</v>
      </c>
      <c r="B1918" t="s">
        <v>6076</v>
      </c>
      <c r="C1918">
        <v>2011</v>
      </c>
      <c r="D1918" s="21">
        <v>40662</v>
      </c>
      <c r="E1918" s="21">
        <v>40664</v>
      </c>
      <c r="F1918" t="s">
        <v>23</v>
      </c>
      <c r="G1918" t="s">
        <v>6077</v>
      </c>
      <c r="H1918" t="s">
        <v>6078</v>
      </c>
      <c r="I1918" t="s">
        <v>26</v>
      </c>
      <c r="J1918" t="s">
        <v>27</v>
      </c>
      <c r="K1918" t="s">
        <v>6079</v>
      </c>
      <c r="L1918" t="s">
        <v>736</v>
      </c>
      <c r="M1918">
        <v>70601</v>
      </c>
      <c r="N1918" t="s">
        <v>30</v>
      </c>
      <c r="O1918" t="s">
        <v>3102</v>
      </c>
      <c r="P1918" t="s">
        <v>32</v>
      </c>
      <c r="Q1918" t="s">
        <v>36</v>
      </c>
      <c r="R1918" t="s">
        <v>3103</v>
      </c>
      <c r="S1918">
        <v>51.96</v>
      </c>
      <c r="T1918">
        <v>2</v>
      </c>
      <c r="U1918">
        <v>0</v>
      </c>
      <c r="V1918">
        <v>12.990000000000002</v>
      </c>
    </row>
    <row r="1919" spans="1:22" x14ac:dyDescent="0.3">
      <c r="A1919">
        <v>2886</v>
      </c>
      <c r="B1919" t="s">
        <v>6071</v>
      </c>
      <c r="C1919">
        <v>2013</v>
      </c>
      <c r="D1919" s="21">
        <v>41566</v>
      </c>
      <c r="E1919" s="21">
        <v>41570</v>
      </c>
      <c r="F1919" t="s">
        <v>50</v>
      </c>
      <c r="G1919" t="s">
        <v>1827</v>
      </c>
      <c r="H1919" t="s">
        <v>1828</v>
      </c>
      <c r="I1919" t="s">
        <v>26</v>
      </c>
      <c r="J1919" t="s">
        <v>27</v>
      </c>
      <c r="K1919" t="s">
        <v>4075</v>
      </c>
      <c r="L1919" t="s">
        <v>310</v>
      </c>
      <c r="M1919">
        <v>85281</v>
      </c>
      <c r="N1919" t="s">
        <v>44</v>
      </c>
      <c r="O1919" t="s">
        <v>1537</v>
      </c>
      <c r="P1919" t="s">
        <v>32</v>
      </c>
      <c r="Q1919" t="s">
        <v>36</v>
      </c>
      <c r="R1919" t="s">
        <v>1538</v>
      </c>
      <c r="S1919">
        <v>307.92</v>
      </c>
      <c r="T1919">
        <v>5</v>
      </c>
      <c r="U1919">
        <v>0.2</v>
      </c>
      <c r="V1919">
        <v>-34.64100000000002</v>
      </c>
    </row>
    <row r="1920" spans="1:22" x14ac:dyDescent="0.3">
      <c r="A1920">
        <v>2884</v>
      </c>
      <c r="B1920" t="s">
        <v>6069</v>
      </c>
      <c r="C1920">
        <v>2013</v>
      </c>
      <c r="D1920" s="21">
        <v>41590</v>
      </c>
      <c r="E1920" s="21">
        <v>41595</v>
      </c>
      <c r="F1920" t="s">
        <v>23</v>
      </c>
      <c r="G1920" t="s">
        <v>2648</v>
      </c>
      <c r="H1920" t="s">
        <v>2649</v>
      </c>
      <c r="I1920" t="s">
        <v>26</v>
      </c>
      <c r="J1920" t="s">
        <v>27</v>
      </c>
      <c r="K1920" t="s">
        <v>127</v>
      </c>
      <c r="L1920" t="s">
        <v>43</v>
      </c>
      <c r="M1920">
        <v>94110</v>
      </c>
      <c r="N1920" t="s">
        <v>44</v>
      </c>
      <c r="O1920" t="s">
        <v>3316</v>
      </c>
      <c r="P1920" t="s">
        <v>32</v>
      </c>
      <c r="Q1920" t="s">
        <v>65</v>
      </c>
      <c r="R1920" t="s">
        <v>3317</v>
      </c>
      <c r="S1920">
        <v>6.96</v>
      </c>
      <c r="T1920">
        <v>4</v>
      </c>
      <c r="U1920">
        <v>0</v>
      </c>
      <c r="V1920">
        <v>2.2271999999999998</v>
      </c>
    </row>
    <row r="1921" spans="1:22" x14ac:dyDescent="0.3">
      <c r="A1921">
        <v>2877</v>
      </c>
      <c r="B1921" t="s">
        <v>6064</v>
      </c>
      <c r="C1921">
        <v>2013</v>
      </c>
      <c r="D1921" s="21">
        <v>41295</v>
      </c>
      <c r="E1921" s="21">
        <v>41297</v>
      </c>
      <c r="F1921" t="s">
        <v>23</v>
      </c>
      <c r="G1921" t="s">
        <v>1242</v>
      </c>
      <c r="H1921" t="s">
        <v>1243</v>
      </c>
      <c r="I1921" t="s">
        <v>26</v>
      </c>
      <c r="J1921" t="s">
        <v>27</v>
      </c>
      <c r="K1921" t="s">
        <v>947</v>
      </c>
      <c r="L1921" t="s">
        <v>43</v>
      </c>
      <c r="M1921">
        <v>92037</v>
      </c>
      <c r="N1921" t="s">
        <v>44</v>
      </c>
      <c r="O1921" t="s">
        <v>1280</v>
      </c>
      <c r="P1921" t="s">
        <v>32</v>
      </c>
      <c r="Q1921" t="s">
        <v>36</v>
      </c>
      <c r="R1921" t="s">
        <v>1281</v>
      </c>
      <c r="S1921">
        <v>1013.4879999999999</v>
      </c>
      <c r="T1921">
        <v>7</v>
      </c>
      <c r="U1921">
        <v>0.2</v>
      </c>
      <c r="V1921">
        <v>76.011600000000016</v>
      </c>
    </row>
    <row r="1922" spans="1:22" x14ac:dyDescent="0.3">
      <c r="A1922">
        <v>1921</v>
      </c>
      <c r="B1922" t="s">
        <v>4763</v>
      </c>
      <c r="C1922">
        <v>2014</v>
      </c>
      <c r="D1922" s="21">
        <v>41869</v>
      </c>
      <c r="E1922" s="21">
        <v>41871</v>
      </c>
      <c r="F1922" t="s">
        <v>188</v>
      </c>
      <c r="G1922" t="s">
        <v>4764</v>
      </c>
      <c r="H1922" t="s">
        <v>4765</v>
      </c>
      <c r="I1922" t="s">
        <v>41</v>
      </c>
      <c r="J1922" t="s">
        <v>27</v>
      </c>
      <c r="K1922" t="s">
        <v>4103</v>
      </c>
      <c r="L1922" t="s">
        <v>267</v>
      </c>
      <c r="M1922">
        <v>13601</v>
      </c>
      <c r="N1922" t="s">
        <v>148</v>
      </c>
      <c r="O1922" t="s">
        <v>4768</v>
      </c>
      <c r="P1922" t="s">
        <v>32</v>
      </c>
      <c r="Q1922" t="s">
        <v>36</v>
      </c>
      <c r="R1922" t="s">
        <v>4769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x14ac:dyDescent="0.3">
      <c r="A1923">
        <v>2876</v>
      </c>
      <c r="B1923" t="s">
        <v>6064</v>
      </c>
      <c r="C1923">
        <v>2013</v>
      </c>
      <c r="D1923" s="21">
        <v>41295</v>
      </c>
      <c r="E1923" s="21">
        <v>41297</v>
      </c>
      <c r="F1923" t="s">
        <v>23</v>
      </c>
      <c r="G1923" t="s">
        <v>1242</v>
      </c>
      <c r="H1923" t="s">
        <v>1243</v>
      </c>
      <c r="I1923" t="s">
        <v>26</v>
      </c>
      <c r="J1923" t="s">
        <v>27</v>
      </c>
      <c r="K1923" t="s">
        <v>947</v>
      </c>
      <c r="L1923" t="s">
        <v>43</v>
      </c>
      <c r="M1923">
        <v>92037</v>
      </c>
      <c r="N1923" t="s">
        <v>44</v>
      </c>
      <c r="O1923" t="s">
        <v>3891</v>
      </c>
      <c r="P1923" t="s">
        <v>32</v>
      </c>
      <c r="Q1923" t="s">
        <v>36</v>
      </c>
      <c r="R1923" t="s">
        <v>3892</v>
      </c>
      <c r="S1923">
        <v>153.56800000000001</v>
      </c>
      <c r="T1923">
        <v>2</v>
      </c>
      <c r="U1923">
        <v>0.2</v>
      </c>
      <c r="V1923">
        <v>-5.758800000000015</v>
      </c>
    </row>
    <row r="1924" spans="1:22" x14ac:dyDescent="0.3">
      <c r="A1924">
        <v>2872</v>
      </c>
      <c r="B1924" t="s">
        <v>6058</v>
      </c>
      <c r="C1924">
        <v>2011</v>
      </c>
      <c r="D1924" s="21">
        <v>40624</v>
      </c>
      <c r="E1924" s="21">
        <v>40628</v>
      </c>
      <c r="F1924" t="s">
        <v>50</v>
      </c>
      <c r="G1924" t="s">
        <v>6059</v>
      </c>
      <c r="H1924" t="s">
        <v>6060</v>
      </c>
      <c r="I1924" t="s">
        <v>41</v>
      </c>
      <c r="J1924" t="s">
        <v>27</v>
      </c>
      <c r="K1924" t="s">
        <v>1310</v>
      </c>
      <c r="L1924" t="s">
        <v>310</v>
      </c>
      <c r="M1924">
        <v>85705</v>
      </c>
      <c r="N1924" t="s">
        <v>44</v>
      </c>
      <c r="O1924" t="s">
        <v>2095</v>
      </c>
      <c r="P1924" t="s">
        <v>32</v>
      </c>
      <c r="Q1924" t="s">
        <v>36</v>
      </c>
      <c r="R1924" t="s">
        <v>2096</v>
      </c>
      <c r="S1924">
        <v>314.35199999999998</v>
      </c>
      <c r="T1924">
        <v>3</v>
      </c>
      <c r="U1924">
        <v>0.2</v>
      </c>
      <c r="V1924">
        <v>-35.36460000000001</v>
      </c>
    </row>
    <row r="1925" spans="1:22" x14ac:dyDescent="0.3">
      <c r="A1925">
        <v>2870</v>
      </c>
      <c r="B1925" t="s">
        <v>6055</v>
      </c>
      <c r="C1925">
        <v>2014</v>
      </c>
      <c r="D1925" s="21">
        <v>41803</v>
      </c>
      <c r="E1925" s="21">
        <v>41810</v>
      </c>
      <c r="F1925" t="s">
        <v>50</v>
      </c>
      <c r="G1925" t="s">
        <v>564</v>
      </c>
      <c r="H1925" t="s">
        <v>565</v>
      </c>
      <c r="I1925" t="s">
        <v>26</v>
      </c>
      <c r="J1925" t="s">
        <v>27</v>
      </c>
      <c r="K1925" t="s">
        <v>1151</v>
      </c>
      <c r="L1925" t="s">
        <v>54</v>
      </c>
      <c r="M1925">
        <v>33710</v>
      </c>
      <c r="N1925" t="s">
        <v>30</v>
      </c>
      <c r="O1925" t="s">
        <v>6056</v>
      </c>
      <c r="P1925" t="s">
        <v>32</v>
      </c>
      <c r="Q1925" t="s">
        <v>65</v>
      </c>
      <c r="R1925" t="s">
        <v>6057</v>
      </c>
      <c r="S1925">
        <v>17.088000000000001</v>
      </c>
      <c r="T1925">
        <v>2</v>
      </c>
      <c r="U1925">
        <v>0.2</v>
      </c>
      <c r="V1925">
        <v>1.0679999999999996</v>
      </c>
    </row>
    <row r="1926" spans="1:22" x14ac:dyDescent="0.3">
      <c r="A1926">
        <v>2861</v>
      </c>
      <c r="B1926" t="s">
        <v>6047</v>
      </c>
      <c r="C1926">
        <v>2014</v>
      </c>
      <c r="D1926" s="21">
        <v>41779</v>
      </c>
      <c r="E1926" s="21">
        <v>41783</v>
      </c>
      <c r="F1926" t="s">
        <v>50</v>
      </c>
      <c r="G1926" t="s">
        <v>5523</v>
      </c>
      <c r="H1926" t="s">
        <v>5524</v>
      </c>
      <c r="I1926" t="s">
        <v>26</v>
      </c>
      <c r="J1926" t="s">
        <v>27</v>
      </c>
      <c r="K1926" t="s">
        <v>1736</v>
      </c>
      <c r="L1926" t="s">
        <v>1272</v>
      </c>
      <c r="M1926">
        <v>30318</v>
      </c>
      <c r="N1926" t="s">
        <v>30</v>
      </c>
      <c r="O1926" t="s">
        <v>852</v>
      </c>
      <c r="P1926" t="s">
        <v>32</v>
      </c>
      <c r="Q1926" t="s">
        <v>33</v>
      </c>
      <c r="R1926" t="s">
        <v>853</v>
      </c>
      <c r="S1926">
        <v>1628.82</v>
      </c>
      <c r="T1926">
        <v>9</v>
      </c>
      <c r="U1926">
        <v>0</v>
      </c>
      <c r="V1926">
        <v>374.62859999999989</v>
      </c>
    </row>
    <row r="1927" spans="1:22" x14ac:dyDescent="0.3">
      <c r="A1927">
        <v>2858</v>
      </c>
      <c r="B1927" t="s">
        <v>6044</v>
      </c>
      <c r="C1927">
        <v>2013</v>
      </c>
      <c r="D1927" s="21">
        <v>41502</v>
      </c>
      <c r="E1927" s="21">
        <v>41504</v>
      </c>
      <c r="F1927" t="s">
        <v>23</v>
      </c>
      <c r="G1927" t="s">
        <v>6045</v>
      </c>
      <c r="H1927" t="s">
        <v>6046</v>
      </c>
      <c r="I1927" t="s">
        <v>26</v>
      </c>
      <c r="J1927" t="s">
        <v>27</v>
      </c>
      <c r="K1927" t="s">
        <v>1706</v>
      </c>
      <c r="L1927" t="s">
        <v>88</v>
      </c>
      <c r="M1927">
        <v>28314</v>
      </c>
      <c r="N1927" t="s">
        <v>30</v>
      </c>
      <c r="O1927" t="s">
        <v>4619</v>
      </c>
      <c r="P1927" t="s">
        <v>32</v>
      </c>
      <c r="Q1927" t="s">
        <v>36</v>
      </c>
      <c r="R1927" t="s">
        <v>4620</v>
      </c>
      <c r="S1927">
        <v>225.29600000000002</v>
      </c>
      <c r="T1927">
        <v>2</v>
      </c>
      <c r="U1927">
        <v>0.2</v>
      </c>
      <c r="V1927">
        <v>22.529599999999995</v>
      </c>
    </row>
    <row r="1928" spans="1:22" x14ac:dyDescent="0.3">
      <c r="A1928">
        <v>2857</v>
      </c>
      <c r="B1928" t="s">
        <v>6043</v>
      </c>
      <c r="C1928">
        <v>2013</v>
      </c>
      <c r="D1928" s="21">
        <v>41513</v>
      </c>
      <c r="E1928" s="21">
        <v>41516</v>
      </c>
      <c r="F1928" t="s">
        <v>188</v>
      </c>
      <c r="G1928" t="s">
        <v>1183</v>
      </c>
      <c r="H1928" t="s">
        <v>1184</v>
      </c>
      <c r="I1928" t="s">
        <v>41</v>
      </c>
      <c r="J1928" t="s">
        <v>27</v>
      </c>
      <c r="K1928" t="s">
        <v>947</v>
      </c>
      <c r="L1928" t="s">
        <v>43</v>
      </c>
      <c r="M1928">
        <v>92037</v>
      </c>
      <c r="N1928" t="s">
        <v>44</v>
      </c>
      <c r="O1928" t="s">
        <v>1726</v>
      </c>
      <c r="P1928" t="s">
        <v>32</v>
      </c>
      <c r="Q1928" t="s">
        <v>36</v>
      </c>
      <c r="R1928" t="s">
        <v>1727</v>
      </c>
      <c r="S1928">
        <v>1603.1360000000002</v>
      </c>
      <c r="T1928">
        <v>4</v>
      </c>
      <c r="U1928">
        <v>0.2</v>
      </c>
      <c r="V1928">
        <v>100.19599999999997</v>
      </c>
    </row>
    <row r="1929" spans="1:22" x14ac:dyDescent="0.3">
      <c r="A1929">
        <v>2854</v>
      </c>
      <c r="B1929" t="s">
        <v>6038</v>
      </c>
      <c r="C1929">
        <v>2013</v>
      </c>
      <c r="D1929" s="21">
        <v>41353</v>
      </c>
      <c r="E1929" s="21">
        <v>41355</v>
      </c>
      <c r="F1929" t="s">
        <v>23</v>
      </c>
      <c r="G1929" t="s">
        <v>5317</v>
      </c>
      <c r="H1929" t="s">
        <v>5318</v>
      </c>
      <c r="I1929" t="s">
        <v>26</v>
      </c>
      <c r="J1929" t="s">
        <v>27</v>
      </c>
      <c r="K1929" t="s">
        <v>2343</v>
      </c>
      <c r="L1929" t="s">
        <v>267</v>
      </c>
      <c r="M1929">
        <v>11572</v>
      </c>
      <c r="N1929" t="s">
        <v>148</v>
      </c>
      <c r="O1929" t="s">
        <v>2069</v>
      </c>
      <c r="P1929" t="s">
        <v>32</v>
      </c>
      <c r="Q1929" t="s">
        <v>65</v>
      </c>
      <c r="R1929" t="s">
        <v>2070</v>
      </c>
      <c r="S1929">
        <v>20.32</v>
      </c>
      <c r="T1929">
        <v>4</v>
      </c>
      <c r="U1929">
        <v>0</v>
      </c>
      <c r="V1929">
        <v>6.9087999999999994</v>
      </c>
    </row>
    <row r="1930" spans="1:22" x14ac:dyDescent="0.3">
      <c r="A1930">
        <v>2853</v>
      </c>
      <c r="B1930" t="s">
        <v>6038</v>
      </c>
      <c r="C1930">
        <v>2013</v>
      </c>
      <c r="D1930" s="21">
        <v>41353</v>
      </c>
      <c r="E1930" s="21">
        <v>41355</v>
      </c>
      <c r="F1930" t="s">
        <v>23</v>
      </c>
      <c r="G1930" t="s">
        <v>5317</v>
      </c>
      <c r="H1930" t="s">
        <v>5318</v>
      </c>
      <c r="I1930" t="s">
        <v>26</v>
      </c>
      <c r="J1930" t="s">
        <v>27</v>
      </c>
      <c r="K1930" t="s">
        <v>2343</v>
      </c>
      <c r="L1930" t="s">
        <v>267</v>
      </c>
      <c r="M1930">
        <v>11572</v>
      </c>
      <c r="N1930" t="s">
        <v>148</v>
      </c>
      <c r="O1930" t="s">
        <v>6039</v>
      </c>
      <c r="P1930" t="s">
        <v>32</v>
      </c>
      <c r="Q1930" t="s">
        <v>65</v>
      </c>
      <c r="R1930" t="s">
        <v>6040</v>
      </c>
      <c r="S1930">
        <v>14.98</v>
      </c>
      <c r="T1930">
        <v>1</v>
      </c>
      <c r="U1930">
        <v>0</v>
      </c>
      <c r="V1930">
        <v>6.8908000000000005</v>
      </c>
    </row>
    <row r="1931" spans="1:22" x14ac:dyDescent="0.3">
      <c r="A1931">
        <v>2848</v>
      </c>
      <c r="B1931" t="s">
        <v>6028</v>
      </c>
      <c r="C1931">
        <v>2014</v>
      </c>
      <c r="D1931" s="21">
        <v>41738</v>
      </c>
      <c r="E1931" s="21">
        <v>41745</v>
      </c>
      <c r="F1931" t="s">
        <v>50</v>
      </c>
      <c r="G1931" t="s">
        <v>6029</v>
      </c>
      <c r="H1931" t="s">
        <v>6030</v>
      </c>
      <c r="I1931" t="s">
        <v>41</v>
      </c>
      <c r="J1931" t="s">
        <v>27</v>
      </c>
      <c r="K1931" t="s">
        <v>3261</v>
      </c>
      <c r="L1931" t="s">
        <v>1272</v>
      </c>
      <c r="M1931">
        <v>30076</v>
      </c>
      <c r="N1931" t="s">
        <v>30</v>
      </c>
      <c r="O1931" t="s">
        <v>6031</v>
      </c>
      <c r="P1931" t="s">
        <v>32</v>
      </c>
      <c r="Q1931" t="s">
        <v>65</v>
      </c>
      <c r="R1931" t="s">
        <v>6032</v>
      </c>
      <c r="S1931">
        <v>56.28</v>
      </c>
      <c r="T1931">
        <v>6</v>
      </c>
      <c r="U1931">
        <v>0</v>
      </c>
      <c r="V1931">
        <v>15.758400000000002</v>
      </c>
    </row>
    <row r="1932" spans="1:22" x14ac:dyDescent="0.3">
      <c r="A1932">
        <v>2845</v>
      </c>
      <c r="B1932" t="s">
        <v>6025</v>
      </c>
      <c r="C1932">
        <v>2013</v>
      </c>
      <c r="D1932" s="21">
        <v>41636</v>
      </c>
      <c r="E1932" s="21">
        <v>41640</v>
      </c>
      <c r="F1932" t="s">
        <v>50</v>
      </c>
      <c r="G1932" t="s">
        <v>3456</v>
      </c>
      <c r="H1932" t="s">
        <v>3457</v>
      </c>
      <c r="I1932" t="s">
        <v>41</v>
      </c>
      <c r="J1932" t="s">
        <v>27</v>
      </c>
      <c r="K1932" t="s">
        <v>5675</v>
      </c>
      <c r="L1932" t="s">
        <v>211</v>
      </c>
      <c r="M1932">
        <v>60098</v>
      </c>
      <c r="N1932" t="s">
        <v>105</v>
      </c>
      <c r="O1932" t="s">
        <v>2060</v>
      </c>
      <c r="P1932" t="s">
        <v>32</v>
      </c>
      <c r="Q1932" t="s">
        <v>36</v>
      </c>
      <c r="R1932" t="s">
        <v>2061</v>
      </c>
      <c r="S1932">
        <v>845.48799999999994</v>
      </c>
      <c r="T1932">
        <v>8</v>
      </c>
      <c r="U1932">
        <v>0.3</v>
      </c>
      <c r="V1932">
        <v>-12.078400000000101</v>
      </c>
    </row>
    <row r="1933" spans="1:22" x14ac:dyDescent="0.3">
      <c r="A1933">
        <v>2841</v>
      </c>
      <c r="B1933" t="s">
        <v>6019</v>
      </c>
      <c r="C1933">
        <v>2011</v>
      </c>
      <c r="D1933" s="21">
        <v>40616</v>
      </c>
      <c r="E1933" s="21">
        <v>40621</v>
      </c>
      <c r="F1933" t="s">
        <v>50</v>
      </c>
      <c r="G1933" t="s">
        <v>2310</v>
      </c>
      <c r="H1933" t="s">
        <v>2311</v>
      </c>
      <c r="I1933" t="s">
        <v>102</v>
      </c>
      <c r="J1933" t="s">
        <v>27</v>
      </c>
      <c r="K1933" t="s">
        <v>4874</v>
      </c>
      <c r="L1933" t="s">
        <v>319</v>
      </c>
      <c r="M1933">
        <v>23320</v>
      </c>
      <c r="N1933" t="s">
        <v>30</v>
      </c>
      <c r="O1933" t="s">
        <v>1793</v>
      </c>
      <c r="P1933" t="s">
        <v>32</v>
      </c>
      <c r="Q1933" t="s">
        <v>36</v>
      </c>
      <c r="R1933" t="s">
        <v>1794</v>
      </c>
      <c r="S1933">
        <v>1139.92</v>
      </c>
      <c r="T1933">
        <v>4</v>
      </c>
      <c r="U1933">
        <v>0</v>
      </c>
      <c r="V1933">
        <v>284.98</v>
      </c>
    </row>
    <row r="1934" spans="1:22" x14ac:dyDescent="0.3">
      <c r="A1934">
        <v>1933</v>
      </c>
      <c r="B1934" t="s">
        <v>4790</v>
      </c>
      <c r="C1934">
        <v>2014</v>
      </c>
      <c r="D1934" s="21">
        <v>41858</v>
      </c>
      <c r="E1934" s="21">
        <v>41862</v>
      </c>
      <c r="F1934" t="s">
        <v>23</v>
      </c>
      <c r="G1934" t="s">
        <v>2304</v>
      </c>
      <c r="H1934" t="s">
        <v>2305</v>
      </c>
      <c r="I1934" t="s">
        <v>26</v>
      </c>
      <c r="J1934" t="s">
        <v>27</v>
      </c>
      <c r="K1934" t="s">
        <v>4268</v>
      </c>
      <c r="L1934" t="s">
        <v>736</v>
      </c>
      <c r="M1934">
        <v>70506</v>
      </c>
      <c r="N1934" t="s">
        <v>30</v>
      </c>
      <c r="O1934" t="s">
        <v>4791</v>
      </c>
      <c r="P1934" t="s">
        <v>32</v>
      </c>
      <c r="Q1934" t="s">
        <v>33</v>
      </c>
      <c r="R1934" t="s">
        <v>4792</v>
      </c>
      <c r="S1934">
        <v>145.74</v>
      </c>
      <c r="T1934">
        <v>3</v>
      </c>
      <c r="U1934">
        <v>0</v>
      </c>
      <c r="V1934">
        <v>23.318400000000011</v>
      </c>
    </row>
    <row r="1935" spans="1:22" x14ac:dyDescent="0.3">
      <c r="A1935">
        <v>1934</v>
      </c>
      <c r="B1935" t="s">
        <v>4790</v>
      </c>
      <c r="C1935">
        <v>2014</v>
      </c>
      <c r="D1935" s="21">
        <v>41858</v>
      </c>
      <c r="E1935" s="21">
        <v>41862</v>
      </c>
      <c r="F1935" t="s">
        <v>23</v>
      </c>
      <c r="G1935" t="s">
        <v>2304</v>
      </c>
      <c r="H1935" t="s">
        <v>2305</v>
      </c>
      <c r="I1935" t="s">
        <v>26</v>
      </c>
      <c r="J1935" t="s">
        <v>27</v>
      </c>
      <c r="K1935" t="s">
        <v>4268</v>
      </c>
      <c r="L1935" t="s">
        <v>736</v>
      </c>
      <c r="M1935">
        <v>70506</v>
      </c>
      <c r="N1935" t="s">
        <v>30</v>
      </c>
      <c r="O1935" t="s">
        <v>259</v>
      </c>
      <c r="P1935" t="s">
        <v>32</v>
      </c>
      <c r="Q1935" t="s">
        <v>65</v>
      </c>
      <c r="R1935" t="s">
        <v>260</v>
      </c>
      <c r="S1935">
        <v>15.4</v>
      </c>
      <c r="T1935">
        <v>5</v>
      </c>
      <c r="U1935">
        <v>0</v>
      </c>
      <c r="V1935">
        <v>7.3919999999999995</v>
      </c>
    </row>
    <row r="1936" spans="1:22" x14ac:dyDescent="0.3">
      <c r="A1936">
        <v>2826</v>
      </c>
      <c r="B1936" t="s">
        <v>6000</v>
      </c>
      <c r="C1936">
        <v>2011</v>
      </c>
      <c r="D1936" s="21">
        <v>40811</v>
      </c>
      <c r="E1936" s="21">
        <v>40816</v>
      </c>
      <c r="F1936" t="s">
        <v>50</v>
      </c>
      <c r="G1936" t="s">
        <v>1665</v>
      </c>
      <c r="H1936" t="s">
        <v>1666</v>
      </c>
      <c r="I1936" t="s">
        <v>102</v>
      </c>
      <c r="J1936" t="s">
        <v>27</v>
      </c>
      <c r="K1936" t="s">
        <v>184</v>
      </c>
      <c r="L1936" t="s">
        <v>104</v>
      </c>
      <c r="M1936">
        <v>77041</v>
      </c>
      <c r="N1936" t="s">
        <v>105</v>
      </c>
      <c r="O1936" t="s">
        <v>2281</v>
      </c>
      <c r="P1936" t="s">
        <v>32</v>
      </c>
      <c r="Q1936" t="s">
        <v>33</v>
      </c>
      <c r="R1936" t="s">
        <v>2282</v>
      </c>
      <c r="S1936">
        <v>300.53279999999995</v>
      </c>
      <c r="T1936">
        <v>2</v>
      </c>
      <c r="U1936">
        <v>0.32</v>
      </c>
      <c r="V1936">
        <v>-97.23120000000003</v>
      </c>
    </row>
    <row r="1937" spans="1:22" x14ac:dyDescent="0.3">
      <c r="A1937">
        <v>2821</v>
      </c>
      <c r="B1937" t="s">
        <v>5995</v>
      </c>
      <c r="C1937">
        <v>2013</v>
      </c>
      <c r="D1937" s="21">
        <v>41400</v>
      </c>
      <c r="E1937" s="21">
        <v>41403</v>
      </c>
      <c r="F1937" t="s">
        <v>188</v>
      </c>
      <c r="G1937" t="s">
        <v>5996</v>
      </c>
      <c r="H1937" t="s">
        <v>5997</v>
      </c>
      <c r="I1937" t="s">
        <v>26</v>
      </c>
      <c r="J1937" t="s">
        <v>27</v>
      </c>
      <c r="K1937" t="s">
        <v>3252</v>
      </c>
      <c r="L1937" t="s">
        <v>43</v>
      </c>
      <c r="M1937">
        <v>92024</v>
      </c>
      <c r="N1937" t="s">
        <v>44</v>
      </c>
      <c r="O1937" t="s">
        <v>883</v>
      </c>
      <c r="P1937" t="s">
        <v>32</v>
      </c>
      <c r="Q1937" t="s">
        <v>56</v>
      </c>
      <c r="R1937" t="s">
        <v>884</v>
      </c>
      <c r="S1937">
        <v>298.77600000000001</v>
      </c>
      <c r="T1937">
        <v>3</v>
      </c>
      <c r="U1937">
        <v>0.2</v>
      </c>
      <c r="V1937">
        <v>7.4693999999999932</v>
      </c>
    </row>
    <row r="1938" spans="1:22" x14ac:dyDescent="0.3">
      <c r="A1938">
        <v>1937</v>
      </c>
      <c r="B1938" t="s">
        <v>4796</v>
      </c>
      <c r="C1938">
        <v>2012</v>
      </c>
      <c r="D1938" s="21">
        <v>41054</v>
      </c>
      <c r="E1938" s="21">
        <v>41056</v>
      </c>
      <c r="F1938" t="s">
        <v>23</v>
      </c>
      <c r="G1938" t="s">
        <v>3959</v>
      </c>
      <c r="H1938" t="s">
        <v>3960</v>
      </c>
      <c r="I1938" t="s">
        <v>102</v>
      </c>
      <c r="J1938" t="s">
        <v>27</v>
      </c>
      <c r="K1938" t="s">
        <v>127</v>
      </c>
      <c r="L1938" t="s">
        <v>43</v>
      </c>
      <c r="M1938">
        <v>94109</v>
      </c>
      <c r="N1938" t="s">
        <v>44</v>
      </c>
      <c r="O1938" t="s">
        <v>3406</v>
      </c>
      <c r="P1938" t="s">
        <v>32</v>
      </c>
      <c r="Q1938" t="s">
        <v>65</v>
      </c>
      <c r="R1938" t="s">
        <v>3407</v>
      </c>
      <c r="S1938">
        <v>14.73</v>
      </c>
      <c r="T1938">
        <v>3</v>
      </c>
      <c r="U1938">
        <v>0</v>
      </c>
      <c r="V1938">
        <v>4.8608999999999991</v>
      </c>
    </row>
    <row r="1939" spans="1:22" x14ac:dyDescent="0.3">
      <c r="A1939">
        <v>2818</v>
      </c>
      <c r="B1939" t="s">
        <v>5992</v>
      </c>
      <c r="C1939">
        <v>2012</v>
      </c>
      <c r="D1939" s="21">
        <v>41153</v>
      </c>
      <c r="E1939" s="21">
        <v>41160</v>
      </c>
      <c r="F1939" t="s">
        <v>50</v>
      </c>
      <c r="G1939" t="s">
        <v>5993</v>
      </c>
      <c r="H1939" t="s">
        <v>5994</v>
      </c>
      <c r="I1939" t="s">
        <v>102</v>
      </c>
      <c r="J1939" t="s">
        <v>27</v>
      </c>
      <c r="K1939" t="s">
        <v>612</v>
      </c>
      <c r="L1939" t="s">
        <v>1245</v>
      </c>
      <c r="M1939">
        <v>2038</v>
      </c>
      <c r="N1939" t="s">
        <v>148</v>
      </c>
      <c r="O1939" t="s">
        <v>5271</v>
      </c>
      <c r="P1939" t="s">
        <v>32</v>
      </c>
      <c r="Q1939" t="s">
        <v>65</v>
      </c>
      <c r="R1939" t="s">
        <v>5272</v>
      </c>
      <c r="S1939">
        <v>124.36</v>
      </c>
      <c r="T1939">
        <v>2</v>
      </c>
      <c r="U1939">
        <v>0</v>
      </c>
      <c r="V1939">
        <v>27.359200000000001</v>
      </c>
    </row>
    <row r="1940" spans="1:22" x14ac:dyDescent="0.3">
      <c r="A1940">
        <v>2817</v>
      </c>
      <c r="B1940" t="s">
        <v>5992</v>
      </c>
      <c r="C1940">
        <v>2012</v>
      </c>
      <c r="D1940" s="21">
        <v>41153</v>
      </c>
      <c r="E1940" s="21">
        <v>41160</v>
      </c>
      <c r="F1940" t="s">
        <v>50</v>
      </c>
      <c r="G1940" t="s">
        <v>5993</v>
      </c>
      <c r="H1940" t="s">
        <v>5994</v>
      </c>
      <c r="I1940" t="s">
        <v>102</v>
      </c>
      <c r="J1940" t="s">
        <v>27</v>
      </c>
      <c r="K1940" t="s">
        <v>612</v>
      </c>
      <c r="L1940" t="s">
        <v>1245</v>
      </c>
      <c r="M1940">
        <v>2038</v>
      </c>
      <c r="N1940" t="s">
        <v>148</v>
      </c>
      <c r="O1940" t="s">
        <v>701</v>
      </c>
      <c r="P1940" t="s">
        <v>32</v>
      </c>
      <c r="Q1940" t="s">
        <v>36</v>
      </c>
      <c r="R1940" t="s">
        <v>702</v>
      </c>
      <c r="S1940">
        <v>60.74</v>
      </c>
      <c r="T1940">
        <v>1</v>
      </c>
      <c r="U1940">
        <v>0</v>
      </c>
      <c r="V1940">
        <v>15.185000000000002</v>
      </c>
    </row>
    <row r="1941" spans="1:22" x14ac:dyDescent="0.3">
      <c r="A1941">
        <v>2815</v>
      </c>
      <c r="B1941" t="s">
        <v>5989</v>
      </c>
      <c r="C1941">
        <v>2012</v>
      </c>
      <c r="D1941" s="21">
        <v>41229</v>
      </c>
      <c r="E1941" s="21">
        <v>41231</v>
      </c>
      <c r="F1941" t="s">
        <v>23</v>
      </c>
      <c r="G1941" t="s">
        <v>4082</v>
      </c>
      <c r="H1941" t="s">
        <v>4083</v>
      </c>
      <c r="I1941" t="s">
        <v>102</v>
      </c>
      <c r="J1941" t="s">
        <v>27</v>
      </c>
      <c r="K1941" t="s">
        <v>2548</v>
      </c>
      <c r="L1941" t="s">
        <v>114</v>
      </c>
      <c r="M1941">
        <v>53209</v>
      </c>
      <c r="N1941" t="s">
        <v>105</v>
      </c>
      <c r="O1941" t="s">
        <v>2186</v>
      </c>
      <c r="P1941" t="s">
        <v>32</v>
      </c>
      <c r="Q1941" t="s">
        <v>56</v>
      </c>
      <c r="R1941" t="s">
        <v>2187</v>
      </c>
      <c r="S1941">
        <v>653.54999999999995</v>
      </c>
      <c r="T1941">
        <v>3</v>
      </c>
      <c r="U1941">
        <v>0</v>
      </c>
      <c r="V1941">
        <v>111.10349999999994</v>
      </c>
    </row>
    <row r="1942" spans="1:22" x14ac:dyDescent="0.3">
      <c r="A1942">
        <v>1941</v>
      </c>
      <c r="B1942" t="s">
        <v>4797</v>
      </c>
      <c r="C1942">
        <v>2013</v>
      </c>
      <c r="D1942" s="21">
        <v>41464</v>
      </c>
      <c r="E1942" s="21">
        <v>41468</v>
      </c>
      <c r="F1942" t="s">
        <v>50</v>
      </c>
      <c r="G1942" t="s">
        <v>4798</v>
      </c>
      <c r="H1942" t="s">
        <v>4799</v>
      </c>
      <c r="I1942" t="s">
        <v>26</v>
      </c>
      <c r="J1942" t="s">
        <v>27</v>
      </c>
      <c r="K1942" t="s">
        <v>4800</v>
      </c>
      <c r="L1942" t="s">
        <v>457</v>
      </c>
      <c r="M1942">
        <v>80020</v>
      </c>
      <c r="N1942" t="s">
        <v>44</v>
      </c>
      <c r="O1942" t="s">
        <v>686</v>
      </c>
      <c r="P1942" t="s">
        <v>32</v>
      </c>
      <c r="Q1942" t="s">
        <v>36</v>
      </c>
      <c r="R1942" t="s">
        <v>687</v>
      </c>
      <c r="S1942">
        <v>662.88</v>
      </c>
      <c r="T1942">
        <v>3</v>
      </c>
      <c r="U1942">
        <v>0.2</v>
      </c>
      <c r="V1942">
        <v>74.573999999999955</v>
      </c>
    </row>
    <row r="1943" spans="1:22" x14ac:dyDescent="0.3">
      <c r="A1943">
        <v>2813</v>
      </c>
      <c r="B1943" t="s">
        <v>5989</v>
      </c>
      <c r="C1943">
        <v>2012</v>
      </c>
      <c r="D1943" s="21">
        <v>41229</v>
      </c>
      <c r="E1943" s="21">
        <v>41231</v>
      </c>
      <c r="F1943" t="s">
        <v>23</v>
      </c>
      <c r="G1943" t="s">
        <v>4082</v>
      </c>
      <c r="H1943" t="s">
        <v>4083</v>
      </c>
      <c r="I1943" t="s">
        <v>102</v>
      </c>
      <c r="J1943" t="s">
        <v>27</v>
      </c>
      <c r="K1943" t="s">
        <v>2548</v>
      </c>
      <c r="L1943" t="s">
        <v>114</v>
      </c>
      <c r="M1943">
        <v>53209</v>
      </c>
      <c r="N1943" t="s">
        <v>105</v>
      </c>
      <c r="O1943" t="s">
        <v>2803</v>
      </c>
      <c r="P1943" t="s">
        <v>32</v>
      </c>
      <c r="Q1943" t="s">
        <v>56</v>
      </c>
      <c r="R1943" t="s">
        <v>2804</v>
      </c>
      <c r="S1943">
        <v>214.11</v>
      </c>
      <c r="T1943">
        <v>3</v>
      </c>
      <c r="U1943">
        <v>0</v>
      </c>
      <c r="V1943">
        <v>36.398699999999977</v>
      </c>
    </row>
    <row r="1944" spans="1:22" x14ac:dyDescent="0.3">
      <c r="A1944">
        <v>2812</v>
      </c>
      <c r="B1944" t="s">
        <v>5989</v>
      </c>
      <c r="C1944">
        <v>2012</v>
      </c>
      <c r="D1944" s="21">
        <v>41229</v>
      </c>
      <c r="E1944" s="21">
        <v>41231</v>
      </c>
      <c r="F1944" t="s">
        <v>23</v>
      </c>
      <c r="G1944" t="s">
        <v>4082</v>
      </c>
      <c r="H1944" t="s">
        <v>4083</v>
      </c>
      <c r="I1944" t="s">
        <v>102</v>
      </c>
      <c r="J1944" t="s">
        <v>27</v>
      </c>
      <c r="K1944" t="s">
        <v>2548</v>
      </c>
      <c r="L1944" t="s">
        <v>114</v>
      </c>
      <c r="M1944">
        <v>53209</v>
      </c>
      <c r="N1944" t="s">
        <v>105</v>
      </c>
      <c r="O1944" t="s">
        <v>5990</v>
      </c>
      <c r="P1944" t="s">
        <v>32</v>
      </c>
      <c r="Q1944" t="s">
        <v>65</v>
      </c>
      <c r="R1944" t="s">
        <v>5991</v>
      </c>
      <c r="S1944">
        <v>185.57999999999998</v>
      </c>
      <c r="T1944">
        <v>6</v>
      </c>
      <c r="U1944">
        <v>0</v>
      </c>
      <c r="V1944">
        <v>76.087800000000001</v>
      </c>
    </row>
    <row r="1945" spans="1:22" x14ac:dyDescent="0.3">
      <c r="A1945">
        <v>2810</v>
      </c>
      <c r="B1945" t="s">
        <v>5984</v>
      </c>
      <c r="C1945">
        <v>2012</v>
      </c>
      <c r="D1945" s="21">
        <v>41115</v>
      </c>
      <c r="E1945" s="21">
        <v>41117</v>
      </c>
      <c r="F1945" t="s">
        <v>23</v>
      </c>
      <c r="G1945" t="s">
        <v>5985</v>
      </c>
      <c r="H1945" t="s">
        <v>5986</v>
      </c>
      <c r="I1945" t="s">
        <v>26</v>
      </c>
      <c r="J1945" t="s">
        <v>27</v>
      </c>
      <c r="K1945" t="s">
        <v>95</v>
      </c>
      <c r="L1945" t="s">
        <v>96</v>
      </c>
      <c r="M1945">
        <v>98115</v>
      </c>
      <c r="N1945" t="s">
        <v>44</v>
      </c>
      <c r="O1945" t="s">
        <v>4519</v>
      </c>
      <c r="P1945" t="s">
        <v>32</v>
      </c>
      <c r="Q1945" t="s">
        <v>36</v>
      </c>
      <c r="R1945" t="s">
        <v>4520</v>
      </c>
      <c r="S1945">
        <v>561.5680000000001</v>
      </c>
      <c r="T1945">
        <v>2</v>
      </c>
      <c r="U1945">
        <v>0.2</v>
      </c>
      <c r="V1945">
        <v>28.078400000000016</v>
      </c>
    </row>
    <row r="1946" spans="1:22" x14ac:dyDescent="0.3">
      <c r="A1946">
        <v>2809</v>
      </c>
      <c r="B1946" t="s">
        <v>5984</v>
      </c>
      <c r="C1946">
        <v>2012</v>
      </c>
      <c r="D1946" s="21">
        <v>41115</v>
      </c>
      <c r="E1946" s="21">
        <v>41117</v>
      </c>
      <c r="F1946" t="s">
        <v>23</v>
      </c>
      <c r="G1946" t="s">
        <v>5985</v>
      </c>
      <c r="H1946" t="s">
        <v>5986</v>
      </c>
      <c r="I1946" t="s">
        <v>26</v>
      </c>
      <c r="J1946" t="s">
        <v>27</v>
      </c>
      <c r="K1946" t="s">
        <v>95</v>
      </c>
      <c r="L1946" t="s">
        <v>96</v>
      </c>
      <c r="M1946">
        <v>98115</v>
      </c>
      <c r="N1946" t="s">
        <v>44</v>
      </c>
      <c r="O1946" t="s">
        <v>5019</v>
      </c>
      <c r="P1946" t="s">
        <v>32</v>
      </c>
      <c r="Q1946" t="s">
        <v>33</v>
      </c>
      <c r="R1946" t="s">
        <v>5537</v>
      </c>
      <c r="S1946">
        <v>704.9</v>
      </c>
      <c r="T1946">
        <v>5</v>
      </c>
      <c r="U1946">
        <v>0</v>
      </c>
      <c r="V1946">
        <v>56.392000000000024</v>
      </c>
    </row>
    <row r="1947" spans="1:22" x14ac:dyDescent="0.3">
      <c r="A1947">
        <v>2806</v>
      </c>
      <c r="B1947" t="s">
        <v>5983</v>
      </c>
      <c r="C1947">
        <v>2012</v>
      </c>
      <c r="D1947" s="21">
        <v>41159</v>
      </c>
      <c r="E1947" s="21">
        <v>41163</v>
      </c>
      <c r="F1947" t="s">
        <v>50</v>
      </c>
      <c r="G1947" t="s">
        <v>1957</v>
      </c>
      <c r="H1947" t="s">
        <v>1958</v>
      </c>
      <c r="I1947" t="s">
        <v>26</v>
      </c>
      <c r="J1947" t="s">
        <v>27</v>
      </c>
      <c r="K1947" t="s">
        <v>4172</v>
      </c>
      <c r="L1947" t="s">
        <v>104</v>
      </c>
      <c r="M1947">
        <v>79907</v>
      </c>
      <c r="N1947" t="s">
        <v>105</v>
      </c>
      <c r="O1947" t="s">
        <v>5165</v>
      </c>
      <c r="P1947" t="s">
        <v>32</v>
      </c>
      <c r="Q1947" t="s">
        <v>36</v>
      </c>
      <c r="R1947" t="s">
        <v>5166</v>
      </c>
      <c r="S1947">
        <v>47.515999999999991</v>
      </c>
      <c r="T1947">
        <v>2</v>
      </c>
      <c r="U1947">
        <v>0.3</v>
      </c>
      <c r="V1947">
        <v>-2.0364000000000004</v>
      </c>
    </row>
    <row r="1948" spans="1:22" x14ac:dyDescent="0.3">
      <c r="A1948">
        <v>2803</v>
      </c>
      <c r="B1948" t="s">
        <v>5977</v>
      </c>
      <c r="C1948">
        <v>2014</v>
      </c>
      <c r="D1948" s="21">
        <v>41947</v>
      </c>
      <c r="E1948" s="21">
        <v>41952</v>
      </c>
      <c r="F1948" t="s">
        <v>50</v>
      </c>
      <c r="G1948" t="s">
        <v>5978</v>
      </c>
      <c r="H1948" t="s">
        <v>5979</v>
      </c>
      <c r="I1948" t="s">
        <v>26</v>
      </c>
      <c r="J1948" t="s">
        <v>27</v>
      </c>
      <c r="K1948" t="s">
        <v>5888</v>
      </c>
      <c r="L1948" t="s">
        <v>668</v>
      </c>
      <c r="M1948">
        <v>88001</v>
      </c>
      <c r="N1948" t="s">
        <v>44</v>
      </c>
      <c r="O1948" t="s">
        <v>426</v>
      </c>
      <c r="P1948" t="s">
        <v>32</v>
      </c>
      <c r="Q1948" t="s">
        <v>65</v>
      </c>
      <c r="R1948" t="s">
        <v>427</v>
      </c>
      <c r="S1948">
        <v>41.37</v>
      </c>
      <c r="T1948">
        <v>3</v>
      </c>
      <c r="U1948">
        <v>0</v>
      </c>
      <c r="V1948">
        <v>17.375399999999999</v>
      </c>
    </row>
    <row r="1949" spans="1:22" x14ac:dyDescent="0.3">
      <c r="A1949">
        <v>1948</v>
      </c>
      <c r="B1949" t="s">
        <v>4807</v>
      </c>
      <c r="C1949">
        <v>2014</v>
      </c>
      <c r="D1949" s="21">
        <v>41885</v>
      </c>
      <c r="E1949" s="21">
        <v>41889</v>
      </c>
      <c r="F1949" t="s">
        <v>50</v>
      </c>
      <c r="G1949" t="s">
        <v>4808</v>
      </c>
      <c r="H1949" t="s">
        <v>4809</v>
      </c>
      <c r="I1949" t="s">
        <v>41</v>
      </c>
      <c r="J1949" t="s">
        <v>27</v>
      </c>
      <c r="K1949" t="s">
        <v>266</v>
      </c>
      <c r="L1949" t="s">
        <v>267</v>
      </c>
      <c r="M1949">
        <v>10009</v>
      </c>
      <c r="N1949" t="s">
        <v>148</v>
      </c>
      <c r="O1949" t="s">
        <v>4552</v>
      </c>
      <c r="P1949" t="s">
        <v>32</v>
      </c>
      <c r="Q1949" t="s">
        <v>65</v>
      </c>
      <c r="R1949" t="s">
        <v>4553</v>
      </c>
      <c r="S1949">
        <v>11.54</v>
      </c>
      <c r="T1949">
        <v>2</v>
      </c>
      <c r="U1949">
        <v>0</v>
      </c>
      <c r="V1949">
        <v>3.4619999999999997</v>
      </c>
    </row>
    <row r="1950" spans="1:22" x14ac:dyDescent="0.3">
      <c r="A1950">
        <v>1949</v>
      </c>
      <c r="B1950" t="s">
        <v>4807</v>
      </c>
      <c r="C1950">
        <v>2014</v>
      </c>
      <c r="D1950" s="21">
        <v>41885</v>
      </c>
      <c r="E1950" s="21">
        <v>41889</v>
      </c>
      <c r="F1950" t="s">
        <v>50</v>
      </c>
      <c r="G1950" t="s">
        <v>4808</v>
      </c>
      <c r="H1950" t="s">
        <v>4809</v>
      </c>
      <c r="I1950" t="s">
        <v>41</v>
      </c>
      <c r="J1950" t="s">
        <v>27</v>
      </c>
      <c r="K1950" t="s">
        <v>266</v>
      </c>
      <c r="L1950" t="s">
        <v>267</v>
      </c>
      <c r="M1950">
        <v>10009</v>
      </c>
      <c r="N1950" t="s">
        <v>148</v>
      </c>
      <c r="O1950" t="s">
        <v>1601</v>
      </c>
      <c r="P1950" t="s">
        <v>32</v>
      </c>
      <c r="Q1950" t="s">
        <v>56</v>
      </c>
      <c r="R1950" t="s">
        <v>1602</v>
      </c>
      <c r="S1950">
        <v>254.52599999999998</v>
      </c>
      <c r="T1950">
        <v>1</v>
      </c>
      <c r="U1950">
        <v>0.4</v>
      </c>
      <c r="V1950">
        <v>-93.3262</v>
      </c>
    </row>
    <row r="1951" spans="1:22" x14ac:dyDescent="0.3">
      <c r="A1951">
        <v>2797</v>
      </c>
      <c r="B1951" t="s">
        <v>5972</v>
      </c>
      <c r="C1951">
        <v>2011</v>
      </c>
      <c r="D1951" s="21">
        <v>40645</v>
      </c>
      <c r="E1951" s="21">
        <v>40650</v>
      </c>
      <c r="F1951" t="s">
        <v>50</v>
      </c>
      <c r="G1951" t="s">
        <v>5715</v>
      </c>
      <c r="H1951" t="s">
        <v>5716</v>
      </c>
      <c r="I1951" t="s">
        <v>41</v>
      </c>
      <c r="J1951" t="s">
        <v>27</v>
      </c>
      <c r="K1951" t="s">
        <v>5973</v>
      </c>
      <c r="L1951" t="s">
        <v>43</v>
      </c>
      <c r="M1951">
        <v>90278</v>
      </c>
      <c r="N1951" t="s">
        <v>44</v>
      </c>
      <c r="O1951" t="s">
        <v>1669</v>
      </c>
      <c r="P1951" t="s">
        <v>32</v>
      </c>
      <c r="Q1951" t="s">
        <v>33</v>
      </c>
      <c r="R1951" t="s">
        <v>1670</v>
      </c>
      <c r="S1951">
        <v>308.49900000000002</v>
      </c>
      <c r="T1951">
        <v>3</v>
      </c>
      <c r="U1951">
        <v>0.15</v>
      </c>
      <c r="V1951">
        <v>-18.146999999999998</v>
      </c>
    </row>
    <row r="1952" spans="1:22" x14ac:dyDescent="0.3">
      <c r="A1952">
        <v>2790</v>
      </c>
      <c r="B1952" t="s">
        <v>5969</v>
      </c>
      <c r="C1952">
        <v>2011</v>
      </c>
      <c r="D1952" s="21">
        <v>40879</v>
      </c>
      <c r="E1952" s="21">
        <v>40883</v>
      </c>
      <c r="F1952" t="s">
        <v>50</v>
      </c>
      <c r="G1952" t="s">
        <v>4733</v>
      </c>
      <c r="H1952" t="s">
        <v>4734</v>
      </c>
      <c r="I1952" t="s">
        <v>41</v>
      </c>
      <c r="J1952" t="s">
        <v>27</v>
      </c>
      <c r="K1952" t="s">
        <v>5970</v>
      </c>
      <c r="L1952" t="s">
        <v>104</v>
      </c>
      <c r="M1952">
        <v>78415</v>
      </c>
      <c r="N1952" t="s">
        <v>105</v>
      </c>
      <c r="O1952" t="s">
        <v>2184</v>
      </c>
      <c r="P1952" t="s">
        <v>32</v>
      </c>
      <c r="Q1952" t="s">
        <v>65</v>
      </c>
      <c r="R1952" t="s">
        <v>2185</v>
      </c>
      <c r="S1952">
        <v>39.960000000000008</v>
      </c>
      <c r="T1952">
        <v>5</v>
      </c>
      <c r="U1952">
        <v>0.6</v>
      </c>
      <c r="V1952">
        <v>-23.975999999999999</v>
      </c>
    </row>
    <row r="1953" spans="1:22" x14ac:dyDescent="0.3">
      <c r="A1953">
        <v>2788</v>
      </c>
      <c r="B1953" t="s">
        <v>5969</v>
      </c>
      <c r="C1953">
        <v>2011</v>
      </c>
      <c r="D1953" s="21">
        <v>40879</v>
      </c>
      <c r="E1953" s="21">
        <v>40883</v>
      </c>
      <c r="F1953" t="s">
        <v>50</v>
      </c>
      <c r="G1953" t="s">
        <v>4733</v>
      </c>
      <c r="H1953" t="s">
        <v>4734</v>
      </c>
      <c r="I1953" t="s">
        <v>41</v>
      </c>
      <c r="J1953" t="s">
        <v>27</v>
      </c>
      <c r="K1953" t="s">
        <v>5970</v>
      </c>
      <c r="L1953" t="s">
        <v>104</v>
      </c>
      <c r="M1953">
        <v>78415</v>
      </c>
      <c r="N1953" t="s">
        <v>105</v>
      </c>
      <c r="O1953" t="s">
        <v>1146</v>
      </c>
      <c r="P1953" t="s">
        <v>32</v>
      </c>
      <c r="Q1953" t="s">
        <v>65</v>
      </c>
      <c r="R1953" t="s">
        <v>1147</v>
      </c>
      <c r="S1953">
        <v>58.36</v>
      </c>
      <c r="T1953">
        <v>5</v>
      </c>
      <c r="U1953">
        <v>0.6</v>
      </c>
      <c r="V1953">
        <v>-24.802999999999997</v>
      </c>
    </row>
    <row r="1954" spans="1:22" x14ac:dyDescent="0.3">
      <c r="A1954">
        <v>2786</v>
      </c>
      <c r="B1954" t="s">
        <v>5966</v>
      </c>
      <c r="C1954">
        <v>2012</v>
      </c>
      <c r="D1954" s="21">
        <v>41173</v>
      </c>
      <c r="E1954" s="21">
        <v>41175</v>
      </c>
      <c r="F1954" t="s">
        <v>188</v>
      </c>
      <c r="G1954" t="s">
        <v>4391</v>
      </c>
      <c r="H1954" t="s">
        <v>4392</v>
      </c>
      <c r="I1954" t="s">
        <v>102</v>
      </c>
      <c r="J1954" t="s">
        <v>27</v>
      </c>
      <c r="K1954" t="s">
        <v>42</v>
      </c>
      <c r="L1954" t="s">
        <v>43</v>
      </c>
      <c r="M1954">
        <v>90036</v>
      </c>
      <c r="N1954" t="s">
        <v>44</v>
      </c>
      <c r="O1954" t="s">
        <v>1931</v>
      </c>
      <c r="P1954" t="s">
        <v>32</v>
      </c>
      <c r="Q1954" t="s">
        <v>36</v>
      </c>
      <c r="R1954" t="s">
        <v>1932</v>
      </c>
      <c r="S1954">
        <v>601.53599999999994</v>
      </c>
      <c r="T1954">
        <v>4</v>
      </c>
      <c r="U1954">
        <v>0.2</v>
      </c>
      <c r="V1954">
        <v>0</v>
      </c>
    </row>
    <row r="1955" spans="1:22" x14ac:dyDescent="0.3">
      <c r="A1955">
        <v>1954</v>
      </c>
      <c r="B1955" t="s">
        <v>4807</v>
      </c>
      <c r="C1955">
        <v>2014</v>
      </c>
      <c r="D1955" s="21">
        <v>41885</v>
      </c>
      <c r="E1955" s="21">
        <v>41889</v>
      </c>
      <c r="F1955" t="s">
        <v>50</v>
      </c>
      <c r="G1955" t="s">
        <v>4808</v>
      </c>
      <c r="H1955" t="s">
        <v>4809</v>
      </c>
      <c r="I1955" t="s">
        <v>41</v>
      </c>
      <c r="J1955" t="s">
        <v>27</v>
      </c>
      <c r="K1955" t="s">
        <v>266</v>
      </c>
      <c r="L1955" t="s">
        <v>267</v>
      </c>
      <c r="M1955">
        <v>10009</v>
      </c>
      <c r="N1955" t="s">
        <v>148</v>
      </c>
      <c r="O1955" t="s">
        <v>1793</v>
      </c>
      <c r="P1955" t="s">
        <v>32</v>
      </c>
      <c r="Q1955" t="s">
        <v>36</v>
      </c>
      <c r="R1955" t="s">
        <v>1794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">
      <c r="A1956">
        <v>2779</v>
      </c>
      <c r="B1956" t="s">
        <v>5955</v>
      </c>
      <c r="C1956">
        <v>2014</v>
      </c>
      <c r="D1956" s="21">
        <v>41760</v>
      </c>
      <c r="E1956" s="21">
        <v>41765</v>
      </c>
      <c r="F1956" t="s">
        <v>50</v>
      </c>
      <c r="G1956" t="s">
        <v>1396</v>
      </c>
      <c r="H1956" t="s">
        <v>1397</v>
      </c>
      <c r="I1956" t="s">
        <v>41</v>
      </c>
      <c r="J1956" t="s">
        <v>27</v>
      </c>
      <c r="K1956" t="s">
        <v>5956</v>
      </c>
      <c r="L1956" t="s">
        <v>54</v>
      </c>
      <c r="M1956">
        <v>33068</v>
      </c>
      <c r="N1956" t="s">
        <v>30</v>
      </c>
      <c r="O1956" t="s">
        <v>1362</v>
      </c>
      <c r="P1956" t="s">
        <v>32</v>
      </c>
      <c r="Q1956" t="s">
        <v>65</v>
      </c>
      <c r="R1956" t="s">
        <v>1363</v>
      </c>
      <c r="S1956">
        <v>23.680000000000003</v>
      </c>
      <c r="T1956">
        <v>8</v>
      </c>
      <c r="U1956">
        <v>0.2</v>
      </c>
      <c r="V1956">
        <v>6.216000000000002</v>
      </c>
    </row>
    <row r="1957" spans="1:22" x14ac:dyDescent="0.3">
      <c r="A1957">
        <v>2778</v>
      </c>
      <c r="B1957" t="s">
        <v>5953</v>
      </c>
      <c r="C1957">
        <v>2012</v>
      </c>
      <c r="D1957" s="21">
        <v>41107</v>
      </c>
      <c r="E1957" s="21">
        <v>41109</v>
      </c>
      <c r="F1957" t="s">
        <v>23</v>
      </c>
      <c r="G1957" t="s">
        <v>2825</v>
      </c>
      <c r="H1957" t="s">
        <v>2826</v>
      </c>
      <c r="I1957" t="s">
        <v>26</v>
      </c>
      <c r="J1957" t="s">
        <v>27</v>
      </c>
      <c r="K1957" t="s">
        <v>5954</v>
      </c>
      <c r="L1957" t="s">
        <v>43</v>
      </c>
      <c r="M1957">
        <v>93309</v>
      </c>
      <c r="N1957" t="s">
        <v>44</v>
      </c>
      <c r="O1957" t="s">
        <v>4476</v>
      </c>
      <c r="P1957" t="s">
        <v>32</v>
      </c>
      <c r="Q1957" t="s">
        <v>33</v>
      </c>
      <c r="R1957" t="s">
        <v>4477</v>
      </c>
      <c r="S1957">
        <v>195.46600000000001</v>
      </c>
      <c r="T1957">
        <v>2</v>
      </c>
      <c r="U1957">
        <v>0.15</v>
      </c>
      <c r="V1957">
        <v>-13.797600000000017</v>
      </c>
    </row>
    <row r="1958" spans="1:22" x14ac:dyDescent="0.3">
      <c r="A1958">
        <v>2773</v>
      </c>
      <c r="B1958" t="s">
        <v>5948</v>
      </c>
      <c r="C1958">
        <v>2014</v>
      </c>
      <c r="D1958" s="21">
        <v>41984</v>
      </c>
      <c r="E1958" s="21">
        <v>41986</v>
      </c>
      <c r="F1958" t="s">
        <v>188</v>
      </c>
      <c r="G1958" t="s">
        <v>4558</v>
      </c>
      <c r="H1958" t="s">
        <v>4559</v>
      </c>
      <c r="I1958" t="s">
        <v>26</v>
      </c>
      <c r="J1958" t="s">
        <v>27</v>
      </c>
      <c r="K1958" t="s">
        <v>53</v>
      </c>
      <c r="L1958" t="s">
        <v>54</v>
      </c>
      <c r="M1958">
        <v>33311</v>
      </c>
      <c r="N1958" t="s">
        <v>30</v>
      </c>
      <c r="O1958" t="s">
        <v>2887</v>
      </c>
      <c r="P1958" t="s">
        <v>32</v>
      </c>
      <c r="Q1958" t="s">
        <v>65</v>
      </c>
      <c r="R1958" t="s">
        <v>186</v>
      </c>
      <c r="S1958">
        <v>19.103999999999999</v>
      </c>
      <c r="T1958">
        <v>3</v>
      </c>
      <c r="U1958">
        <v>0.2</v>
      </c>
      <c r="V1958">
        <v>5.7312000000000012</v>
      </c>
    </row>
    <row r="1959" spans="1:22" x14ac:dyDescent="0.3">
      <c r="A1959">
        <v>2759</v>
      </c>
      <c r="B1959" t="s">
        <v>5924</v>
      </c>
      <c r="C1959">
        <v>2013</v>
      </c>
      <c r="D1959" s="21">
        <v>41345</v>
      </c>
      <c r="E1959" s="21">
        <v>41349</v>
      </c>
      <c r="F1959" t="s">
        <v>50</v>
      </c>
      <c r="G1959" t="s">
        <v>5925</v>
      </c>
      <c r="H1959" t="s">
        <v>5926</v>
      </c>
      <c r="I1959" t="s">
        <v>102</v>
      </c>
      <c r="J1959" t="s">
        <v>27</v>
      </c>
      <c r="K1959" t="s">
        <v>497</v>
      </c>
      <c r="L1959" t="s">
        <v>1272</v>
      </c>
      <c r="M1959">
        <v>31907</v>
      </c>
      <c r="N1959" t="s">
        <v>30</v>
      </c>
      <c r="O1959" t="s">
        <v>3956</v>
      </c>
      <c r="P1959" t="s">
        <v>32</v>
      </c>
      <c r="Q1959" t="s">
        <v>65</v>
      </c>
      <c r="R1959" t="s">
        <v>5770</v>
      </c>
      <c r="S1959">
        <v>76.92</v>
      </c>
      <c r="T1959">
        <v>4</v>
      </c>
      <c r="U1959">
        <v>0</v>
      </c>
      <c r="V1959">
        <v>31.537200000000006</v>
      </c>
    </row>
    <row r="1960" spans="1:22" x14ac:dyDescent="0.3">
      <c r="A1960">
        <v>2752</v>
      </c>
      <c r="B1960" t="s">
        <v>5919</v>
      </c>
      <c r="C1960">
        <v>2011</v>
      </c>
      <c r="D1960" s="21">
        <v>40689</v>
      </c>
      <c r="E1960" s="21">
        <v>40693</v>
      </c>
      <c r="F1960" t="s">
        <v>50</v>
      </c>
      <c r="G1960" t="s">
        <v>4372</v>
      </c>
      <c r="H1960" t="s">
        <v>4373</v>
      </c>
      <c r="I1960" t="s">
        <v>26</v>
      </c>
      <c r="J1960" t="s">
        <v>27</v>
      </c>
      <c r="K1960" t="s">
        <v>42</v>
      </c>
      <c r="L1960" t="s">
        <v>43</v>
      </c>
      <c r="M1960">
        <v>90008</v>
      </c>
      <c r="N1960" t="s">
        <v>44</v>
      </c>
      <c r="O1960" t="s">
        <v>4619</v>
      </c>
      <c r="P1960" t="s">
        <v>32</v>
      </c>
      <c r="Q1960" t="s">
        <v>36</v>
      </c>
      <c r="R1960" t="s">
        <v>4620</v>
      </c>
      <c r="S1960">
        <v>225.29600000000002</v>
      </c>
      <c r="T1960">
        <v>2</v>
      </c>
      <c r="U1960">
        <v>0.2</v>
      </c>
      <c r="V1960">
        <v>22.529599999999995</v>
      </c>
    </row>
    <row r="1961" spans="1:22" x14ac:dyDescent="0.3">
      <c r="A1961">
        <v>2750</v>
      </c>
      <c r="B1961" t="s">
        <v>5912</v>
      </c>
      <c r="C1961">
        <v>2011</v>
      </c>
      <c r="D1961" s="21">
        <v>40702</v>
      </c>
      <c r="E1961" s="21">
        <v>40708</v>
      </c>
      <c r="F1961" t="s">
        <v>50</v>
      </c>
      <c r="G1961" t="s">
        <v>1952</v>
      </c>
      <c r="H1961" t="s">
        <v>1953</v>
      </c>
      <c r="I1961" t="s">
        <v>26</v>
      </c>
      <c r="J1961" t="s">
        <v>27</v>
      </c>
      <c r="K1961" t="s">
        <v>95</v>
      </c>
      <c r="L1961" t="s">
        <v>96</v>
      </c>
      <c r="M1961">
        <v>98115</v>
      </c>
      <c r="N1961" t="s">
        <v>44</v>
      </c>
      <c r="O1961" t="s">
        <v>5913</v>
      </c>
      <c r="P1961" t="s">
        <v>32</v>
      </c>
      <c r="Q1961" t="s">
        <v>36</v>
      </c>
      <c r="R1961" t="s">
        <v>5914</v>
      </c>
      <c r="S1961">
        <v>585.55200000000002</v>
      </c>
      <c r="T1961">
        <v>3</v>
      </c>
      <c r="U1961">
        <v>0.2</v>
      </c>
      <c r="V1961">
        <v>73.19399999999996</v>
      </c>
    </row>
    <row r="1962" spans="1:22" x14ac:dyDescent="0.3">
      <c r="A1962">
        <v>2747</v>
      </c>
      <c r="B1962" t="s">
        <v>5904</v>
      </c>
      <c r="C1962">
        <v>2011</v>
      </c>
      <c r="D1962" s="21">
        <v>40675</v>
      </c>
      <c r="E1962" s="21">
        <v>40680</v>
      </c>
      <c r="F1962" t="s">
        <v>50</v>
      </c>
      <c r="G1962" t="s">
        <v>3450</v>
      </c>
      <c r="H1962" t="s">
        <v>3451</v>
      </c>
      <c r="I1962" t="s">
        <v>26</v>
      </c>
      <c r="J1962" t="s">
        <v>27</v>
      </c>
      <c r="K1962" t="s">
        <v>612</v>
      </c>
      <c r="L1962" t="s">
        <v>1245</v>
      </c>
      <c r="M1962">
        <v>2038</v>
      </c>
      <c r="N1962" t="s">
        <v>148</v>
      </c>
      <c r="O1962" t="s">
        <v>2346</v>
      </c>
      <c r="P1962" t="s">
        <v>32</v>
      </c>
      <c r="Q1962" t="s">
        <v>56</v>
      </c>
      <c r="R1962" t="s">
        <v>2347</v>
      </c>
      <c r="S1962">
        <v>700.05600000000004</v>
      </c>
      <c r="T1962">
        <v>3</v>
      </c>
      <c r="U1962">
        <v>0.3</v>
      </c>
      <c r="V1962">
        <v>-130.0104</v>
      </c>
    </row>
    <row r="1963" spans="1:22" x14ac:dyDescent="0.3">
      <c r="A1963">
        <v>2744</v>
      </c>
      <c r="B1963" t="s">
        <v>5902</v>
      </c>
      <c r="C1963">
        <v>2012</v>
      </c>
      <c r="D1963" s="21">
        <v>41080</v>
      </c>
      <c r="E1963" s="21">
        <v>41085</v>
      </c>
      <c r="F1963" t="s">
        <v>23</v>
      </c>
      <c r="G1963" t="s">
        <v>355</v>
      </c>
      <c r="H1963" t="s">
        <v>356</v>
      </c>
      <c r="I1963" t="s">
        <v>41</v>
      </c>
      <c r="J1963" t="s">
        <v>27</v>
      </c>
      <c r="K1963" t="s">
        <v>127</v>
      </c>
      <c r="L1963" t="s">
        <v>43</v>
      </c>
      <c r="M1963">
        <v>94122</v>
      </c>
      <c r="N1963" t="s">
        <v>44</v>
      </c>
      <c r="O1963" t="s">
        <v>2307</v>
      </c>
      <c r="P1963" t="s">
        <v>32</v>
      </c>
      <c r="Q1963" t="s">
        <v>65</v>
      </c>
      <c r="R1963" t="s">
        <v>2308</v>
      </c>
      <c r="S1963">
        <v>257.64</v>
      </c>
      <c r="T1963">
        <v>6</v>
      </c>
      <c r="U1963">
        <v>0</v>
      </c>
      <c r="V1963">
        <v>100.4796</v>
      </c>
    </row>
    <row r="1964" spans="1:22" x14ac:dyDescent="0.3">
      <c r="A1964">
        <v>2743</v>
      </c>
      <c r="B1964" t="s">
        <v>5899</v>
      </c>
      <c r="C1964">
        <v>2011</v>
      </c>
      <c r="D1964" s="21">
        <v>40851</v>
      </c>
      <c r="E1964" s="21">
        <v>40855</v>
      </c>
      <c r="F1964" t="s">
        <v>50</v>
      </c>
      <c r="G1964" t="s">
        <v>5900</v>
      </c>
      <c r="H1964" t="s">
        <v>5901</v>
      </c>
      <c r="I1964" t="s">
        <v>26</v>
      </c>
      <c r="J1964" t="s">
        <v>27</v>
      </c>
      <c r="K1964" t="s">
        <v>947</v>
      </c>
      <c r="L1964" t="s">
        <v>43</v>
      </c>
      <c r="M1964">
        <v>92037</v>
      </c>
      <c r="N1964" t="s">
        <v>44</v>
      </c>
      <c r="O1964" t="s">
        <v>5698</v>
      </c>
      <c r="P1964" t="s">
        <v>32</v>
      </c>
      <c r="Q1964" t="s">
        <v>65</v>
      </c>
      <c r="R1964" t="s">
        <v>5699</v>
      </c>
      <c r="S1964">
        <v>35.340000000000003</v>
      </c>
      <c r="T1964">
        <v>2</v>
      </c>
      <c r="U1964">
        <v>0</v>
      </c>
      <c r="V1964">
        <v>13.429200000000002</v>
      </c>
    </row>
    <row r="1965" spans="1:22" x14ac:dyDescent="0.3">
      <c r="A1965">
        <v>2738</v>
      </c>
      <c r="B1965" t="s">
        <v>5889</v>
      </c>
      <c r="C1965">
        <v>2012</v>
      </c>
      <c r="D1965" s="21">
        <v>41226</v>
      </c>
      <c r="E1965" s="21">
        <v>41232</v>
      </c>
      <c r="F1965" t="s">
        <v>50</v>
      </c>
      <c r="G1965" t="s">
        <v>916</v>
      </c>
      <c r="H1965" t="s">
        <v>917</v>
      </c>
      <c r="I1965" t="s">
        <v>26</v>
      </c>
      <c r="J1965" t="s">
        <v>27</v>
      </c>
      <c r="K1965" t="s">
        <v>606</v>
      </c>
      <c r="L1965" t="s">
        <v>245</v>
      </c>
      <c r="M1965">
        <v>19711</v>
      </c>
      <c r="N1965" t="s">
        <v>148</v>
      </c>
      <c r="O1965" t="s">
        <v>3491</v>
      </c>
      <c r="P1965" t="s">
        <v>32</v>
      </c>
      <c r="Q1965" t="s">
        <v>33</v>
      </c>
      <c r="R1965" t="s">
        <v>3492</v>
      </c>
      <c r="S1965">
        <v>299.96999999999997</v>
      </c>
      <c r="T1965">
        <v>3</v>
      </c>
      <c r="U1965">
        <v>0</v>
      </c>
      <c r="V1965">
        <v>56.994299999999981</v>
      </c>
    </row>
    <row r="1966" spans="1:22" x14ac:dyDescent="0.3">
      <c r="A1966">
        <v>2732</v>
      </c>
      <c r="B1966" t="s">
        <v>5883</v>
      </c>
      <c r="C1966">
        <v>2014</v>
      </c>
      <c r="D1966" s="21">
        <v>41684</v>
      </c>
      <c r="E1966" s="21">
        <v>41690</v>
      </c>
      <c r="F1966" t="s">
        <v>50</v>
      </c>
      <c r="G1966" t="s">
        <v>5884</v>
      </c>
      <c r="H1966" t="s">
        <v>5885</v>
      </c>
      <c r="I1966" t="s">
        <v>26</v>
      </c>
      <c r="J1966" t="s">
        <v>27</v>
      </c>
      <c r="K1966" t="s">
        <v>95</v>
      </c>
      <c r="L1966" t="s">
        <v>96</v>
      </c>
      <c r="M1966">
        <v>98105</v>
      </c>
      <c r="N1966" t="s">
        <v>44</v>
      </c>
      <c r="O1966" t="s">
        <v>905</v>
      </c>
      <c r="P1966" t="s">
        <v>32</v>
      </c>
      <c r="Q1966" t="s">
        <v>65</v>
      </c>
      <c r="R1966" t="s">
        <v>906</v>
      </c>
      <c r="S1966">
        <v>107.53</v>
      </c>
      <c r="T1966">
        <v>1</v>
      </c>
      <c r="U1966">
        <v>0</v>
      </c>
      <c r="V1966">
        <v>21.506</v>
      </c>
    </row>
    <row r="1967" spans="1:22" x14ac:dyDescent="0.3">
      <c r="A1967">
        <v>2727</v>
      </c>
      <c r="B1967" t="s">
        <v>5881</v>
      </c>
      <c r="C1967">
        <v>2014</v>
      </c>
      <c r="D1967" s="21">
        <v>41951</v>
      </c>
      <c r="E1967" s="21">
        <v>41957</v>
      </c>
      <c r="F1967" t="s">
        <v>50</v>
      </c>
      <c r="G1967" t="s">
        <v>1827</v>
      </c>
      <c r="H1967" t="s">
        <v>1828</v>
      </c>
      <c r="I1967" t="s">
        <v>26</v>
      </c>
      <c r="J1967" t="s">
        <v>27</v>
      </c>
      <c r="K1967" t="s">
        <v>146</v>
      </c>
      <c r="L1967" t="s">
        <v>147</v>
      </c>
      <c r="M1967">
        <v>19120</v>
      </c>
      <c r="N1967" t="s">
        <v>148</v>
      </c>
      <c r="O1967" t="s">
        <v>5504</v>
      </c>
      <c r="P1967" t="s">
        <v>32</v>
      </c>
      <c r="Q1967" t="s">
        <v>56</v>
      </c>
      <c r="R1967" t="s">
        <v>5505</v>
      </c>
      <c r="S1967">
        <v>350.35199999999998</v>
      </c>
      <c r="T1967">
        <v>4</v>
      </c>
      <c r="U1967">
        <v>0.4</v>
      </c>
      <c r="V1967">
        <v>-140.14079999999996</v>
      </c>
    </row>
    <row r="1968" spans="1:22" x14ac:dyDescent="0.3">
      <c r="A1968">
        <v>2720</v>
      </c>
      <c r="B1968" t="s">
        <v>5875</v>
      </c>
      <c r="C1968">
        <v>2011</v>
      </c>
      <c r="D1968" s="21">
        <v>40883</v>
      </c>
      <c r="E1968" s="21">
        <v>40885</v>
      </c>
      <c r="F1968" t="s">
        <v>23</v>
      </c>
      <c r="G1968" t="s">
        <v>1417</v>
      </c>
      <c r="H1968" t="s">
        <v>1418</v>
      </c>
      <c r="I1968" t="s">
        <v>26</v>
      </c>
      <c r="J1968" t="s">
        <v>27</v>
      </c>
      <c r="K1968" t="s">
        <v>184</v>
      </c>
      <c r="L1968" t="s">
        <v>104</v>
      </c>
      <c r="M1968">
        <v>77095</v>
      </c>
      <c r="N1968" t="s">
        <v>105</v>
      </c>
      <c r="O1968" t="s">
        <v>2184</v>
      </c>
      <c r="P1968" t="s">
        <v>32</v>
      </c>
      <c r="Q1968" t="s">
        <v>65</v>
      </c>
      <c r="R1968" t="s">
        <v>2185</v>
      </c>
      <c r="S1968">
        <v>23.976000000000003</v>
      </c>
      <c r="T1968">
        <v>3</v>
      </c>
      <c r="U1968">
        <v>0.6</v>
      </c>
      <c r="V1968">
        <v>-14.385599999999997</v>
      </c>
    </row>
    <row r="1969" spans="1:22" x14ac:dyDescent="0.3">
      <c r="A1969">
        <v>2712</v>
      </c>
      <c r="B1969" t="s">
        <v>5860</v>
      </c>
      <c r="C1969">
        <v>2014</v>
      </c>
      <c r="D1969" s="21">
        <v>41922</v>
      </c>
      <c r="E1969" s="21">
        <v>41924</v>
      </c>
      <c r="F1969" t="s">
        <v>188</v>
      </c>
      <c r="G1969" t="s">
        <v>3665</v>
      </c>
      <c r="H1969" t="s">
        <v>3666</v>
      </c>
      <c r="I1969" t="s">
        <v>41</v>
      </c>
      <c r="J1969" t="s">
        <v>27</v>
      </c>
      <c r="K1969" t="s">
        <v>1119</v>
      </c>
      <c r="L1969" t="s">
        <v>498</v>
      </c>
      <c r="M1969">
        <v>44107</v>
      </c>
      <c r="N1969" t="s">
        <v>148</v>
      </c>
      <c r="O1969" t="s">
        <v>2389</v>
      </c>
      <c r="P1969" t="s">
        <v>32</v>
      </c>
      <c r="Q1969" t="s">
        <v>65</v>
      </c>
      <c r="R1969" t="s">
        <v>2390</v>
      </c>
      <c r="S1969">
        <v>45.888000000000005</v>
      </c>
      <c r="T1969">
        <v>4</v>
      </c>
      <c r="U1969">
        <v>0.2</v>
      </c>
      <c r="V1969">
        <v>9.1775999999999982</v>
      </c>
    </row>
    <row r="1970" spans="1:22" x14ac:dyDescent="0.3">
      <c r="A1970">
        <v>2709</v>
      </c>
      <c r="B1970" t="s">
        <v>5856</v>
      </c>
      <c r="C1970">
        <v>2012</v>
      </c>
      <c r="D1970" s="21">
        <v>40938</v>
      </c>
      <c r="E1970" s="21">
        <v>40945</v>
      </c>
      <c r="F1970" t="s">
        <v>50</v>
      </c>
      <c r="G1970" t="s">
        <v>1957</v>
      </c>
      <c r="H1970" t="s">
        <v>1958</v>
      </c>
      <c r="I1970" t="s">
        <v>26</v>
      </c>
      <c r="J1970" t="s">
        <v>27</v>
      </c>
      <c r="K1970" t="s">
        <v>42</v>
      </c>
      <c r="L1970" t="s">
        <v>43</v>
      </c>
      <c r="M1970">
        <v>90049</v>
      </c>
      <c r="N1970" t="s">
        <v>44</v>
      </c>
      <c r="O1970" t="s">
        <v>5857</v>
      </c>
      <c r="P1970" t="s">
        <v>32</v>
      </c>
      <c r="Q1970" t="s">
        <v>65</v>
      </c>
      <c r="R1970" t="s">
        <v>5858</v>
      </c>
      <c r="S1970">
        <v>227.35999999999999</v>
      </c>
      <c r="T1970">
        <v>7</v>
      </c>
      <c r="U1970">
        <v>0</v>
      </c>
      <c r="V1970">
        <v>81.849599999999981</v>
      </c>
    </row>
    <row r="1971" spans="1:22" x14ac:dyDescent="0.3">
      <c r="A1971">
        <v>2703</v>
      </c>
      <c r="B1971" t="s">
        <v>5840</v>
      </c>
      <c r="C1971">
        <v>2011</v>
      </c>
      <c r="D1971" s="21">
        <v>40620</v>
      </c>
      <c r="E1971" s="21">
        <v>40625</v>
      </c>
      <c r="F1971" t="s">
        <v>50</v>
      </c>
      <c r="G1971" t="s">
        <v>5254</v>
      </c>
      <c r="H1971" t="s">
        <v>5255</v>
      </c>
      <c r="I1971" t="s">
        <v>102</v>
      </c>
      <c r="J1971" t="s">
        <v>27</v>
      </c>
      <c r="K1971" t="s">
        <v>1521</v>
      </c>
      <c r="L1971" t="s">
        <v>54</v>
      </c>
      <c r="M1971">
        <v>32216</v>
      </c>
      <c r="N1971" t="s">
        <v>30</v>
      </c>
      <c r="O1971" t="s">
        <v>4622</v>
      </c>
      <c r="P1971" t="s">
        <v>32</v>
      </c>
      <c r="Q1971" t="s">
        <v>65</v>
      </c>
      <c r="R1971" t="s">
        <v>4623</v>
      </c>
      <c r="S1971">
        <v>122.352</v>
      </c>
      <c r="T1971">
        <v>3</v>
      </c>
      <c r="U1971">
        <v>0.2</v>
      </c>
      <c r="V1971">
        <v>15.29399999999999</v>
      </c>
    </row>
    <row r="1972" spans="1:22" x14ac:dyDescent="0.3">
      <c r="A1972">
        <v>2701</v>
      </c>
      <c r="B1972" t="s">
        <v>5840</v>
      </c>
      <c r="C1972">
        <v>2011</v>
      </c>
      <c r="D1972" s="21">
        <v>40620</v>
      </c>
      <c r="E1972" s="21">
        <v>40625</v>
      </c>
      <c r="F1972" t="s">
        <v>50</v>
      </c>
      <c r="G1972" t="s">
        <v>5254</v>
      </c>
      <c r="H1972" t="s">
        <v>5255</v>
      </c>
      <c r="I1972" t="s">
        <v>102</v>
      </c>
      <c r="J1972" t="s">
        <v>27</v>
      </c>
      <c r="K1972" t="s">
        <v>1521</v>
      </c>
      <c r="L1972" t="s">
        <v>54</v>
      </c>
      <c r="M1972">
        <v>32216</v>
      </c>
      <c r="N1972" t="s">
        <v>30</v>
      </c>
      <c r="O1972" t="s">
        <v>3956</v>
      </c>
      <c r="P1972" t="s">
        <v>32</v>
      </c>
      <c r="Q1972" t="s">
        <v>65</v>
      </c>
      <c r="R1972" t="s">
        <v>5770</v>
      </c>
      <c r="S1972">
        <v>30.768000000000001</v>
      </c>
      <c r="T1972">
        <v>2</v>
      </c>
      <c r="U1972">
        <v>0.2</v>
      </c>
      <c r="V1972">
        <v>8.0766000000000027</v>
      </c>
    </row>
    <row r="1973" spans="1:22" x14ac:dyDescent="0.3">
      <c r="A1973">
        <v>2695</v>
      </c>
      <c r="B1973" t="s">
        <v>5836</v>
      </c>
      <c r="C1973">
        <v>2011</v>
      </c>
      <c r="D1973" s="21">
        <v>40831</v>
      </c>
      <c r="E1973" s="21">
        <v>40836</v>
      </c>
      <c r="F1973" t="s">
        <v>50</v>
      </c>
      <c r="G1973" t="s">
        <v>2450</v>
      </c>
      <c r="H1973" t="s">
        <v>2451</v>
      </c>
      <c r="I1973" t="s">
        <v>26</v>
      </c>
      <c r="J1973" t="s">
        <v>27</v>
      </c>
      <c r="K1973" t="s">
        <v>2330</v>
      </c>
      <c r="L1973" t="s">
        <v>54</v>
      </c>
      <c r="M1973">
        <v>33012</v>
      </c>
      <c r="N1973" t="s">
        <v>30</v>
      </c>
      <c r="O1973" t="s">
        <v>3956</v>
      </c>
      <c r="P1973" t="s">
        <v>32</v>
      </c>
      <c r="Q1973" t="s">
        <v>65</v>
      </c>
      <c r="R1973" t="s">
        <v>5770</v>
      </c>
      <c r="S1973">
        <v>15.384</v>
      </c>
      <c r="T1973">
        <v>1</v>
      </c>
      <c r="U1973">
        <v>0.2</v>
      </c>
      <c r="V1973">
        <v>4.0383000000000013</v>
      </c>
    </row>
    <row r="1974" spans="1:22" x14ac:dyDescent="0.3">
      <c r="A1974">
        <v>2694</v>
      </c>
      <c r="B1974" t="s">
        <v>5835</v>
      </c>
      <c r="C1974">
        <v>2013</v>
      </c>
      <c r="D1974" s="21">
        <v>41296</v>
      </c>
      <c r="E1974" s="21">
        <v>41302</v>
      </c>
      <c r="F1974" t="s">
        <v>50</v>
      </c>
      <c r="G1974" t="s">
        <v>2431</v>
      </c>
      <c r="H1974" t="s">
        <v>2432</v>
      </c>
      <c r="I1974" t="s">
        <v>41</v>
      </c>
      <c r="J1974" t="s">
        <v>27</v>
      </c>
      <c r="K1974" t="s">
        <v>95</v>
      </c>
      <c r="L1974" t="s">
        <v>96</v>
      </c>
      <c r="M1974">
        <v>98115</v>
      </c>
      <c r="N1974" t="s">
        <v>44</v>
      </c>
      <c r="O1974" t="s">
        <v>1954</v>
      </c>
      <c r="P1974" t="s">
        <v>32</v>
      </c>
      <c r="Q1974" t="s">
        <v>65</v>
      </c>
      <c r="R1974" t="s">
        <v>1955</v>
      </c>
      <c r="S1974">
        <v>109.9</v>
      </c>
      <c r="T1974">
        <v>5</v>
      </c>
      <c r="U1974">
        <v>0</v>
      </c>
      <c r="V1974">
        <v>37.366</v>
      </c>
    </row>
    <row r="1975" spans="1:22" x14ac:dyDescent="0.3">
      <c r="A1975">
        <v>2672</v>
      </c>
      <c r="B1975" t="s">
        <v>5798</v>
      </c>
      <c r="C1975">
        <v>2011</v>
      </c>
      <c r="D1975" s="21">
        <v>40795</v>
      </c>
      <c r="E1975" s="21">
        <v>40798</v>
      </c>
      <c r="F1975" t="s">
        <v>23</v>
      </c>
      <c r="G1975" t="s">
        <v>5799</v>
      </c>
      <c r="H1975" t="s">
        <v>5800</v>
      </c>
      <c r="I1975" t="s">
        <v>41</v>
      </c>
      <c r="J1975" t="s">
        <v>27</v>
      </c>
      <c r="K1975" t="s">
        <v>1244</v>
      </c>
      <c r="L1975" t="s">
        <v>1245</v>
      </c>
      <c r="M1975">
        <v>1852</v>
      </c>
      <c r="N1975" t="s">
        <v>148</v>
      </c>
      <c r="O1975" t="s">
        <v>5801</v>
      </c>
      <c r="P1975" t="s">
        <v>32</v>
      </c>
      <c r="Q1975" t="s">
        <v>36</v>
      </c>
      <c r="R1975" t="s">
        <v>5802</v>
      </c>
      <c r="S1975">
        <v>785.87999999999988</v>
      </c>
      <c r="T1975">
        <v>6</v>
      </c>
      <c r="U1975">
        <v>0</v>
      </c>
      <c r="V1975">
        <v>212.18759999999997</v>
      </c>
    </row>
    <row r="1976" spans="1:22" x14ac:dyDescent="0.3">
      <c r="A1976">
        <v>2669</v>
      </c>
      <c r="B1976" t="s">
        <v>5795</v>
      </c>
      <c r="C1976">
        <v>2012</v>
      </c>
      <c r="D1976" s="21">
        <v>41146</v>
      </c>
      <c r="E1976" s="21">
        <v>41151</v>
      </c>
      <c r="F1976" t="s">
        <v>50</v>
      </c>
      <c r="G1976" t="s">
        <v>5796</v>
      </c>
      <c r="H1976" t="s">
        <v>5797</v>
      </c>
      <c r="I1976" t="s">
        <v>102</v>
      </c>
      <c r="J1976" t="s">
        <v>27</v>
      </c>
      <c r="K1976" t="s">
        <v>42</v>
      </c>
      <c r="L1976" t="s">
        <v>43</v>
      </c>
      <c r="M1976">
        <v>90045</v>
      </c>
      <c r="N1976" t="s">
        <v>44</v>
      </c>
      <c r="O1976" t="s">
        <v>149</v>
      </c>
      <c r="P1976" t="s">
        <v>32</v>
      </c>
      <c r="Q1976" t="s">
        <v>36</v>
      </c>
      <c r="R1976" t="s">
        <v>150</v>
      </c>
      <c r="S1976">
        <v>40.783999999999999</v>
      </c>
      <c r="T1976">
        <v>1</v>
      </c>
      <c r="U1976">
        <v>0.2</v>
      </c>
      <c r="V1976">
        <v>4.5881999999999987</v>
      </c>
    </row>
    <row r="1977" spans="1:22" x14ac:dyDescent="0.3">
      <c r="A1977">
        <v>2665</v>
      </c>
      <c r="B1977" t="s">
        <v>5791</v>
      </c>
      <c r="C1977">
        <v>2013</v>
      </c>
      <c r="D1977" s="21">
        <v>41396</v>
      </c>
      <c r="E1977" s="21">
        <v>41399</v>
      </c>
      <c r="F1977" t="s">
        <v>188</v>
      </c>
      <c r="G1977" t="s">
        <v>4372</v>
      </c>
      <c r="H1977" t="s">
        <v>4373</v>
      </c>
      <c r="I1977" t="s">
        <v>26</v>
      </c>
      <c r="J1977" t="s">
        <v>27</v>
      </c>
      <c r="K1977" t="s">
        <v>334</v>
      </c>
      <c r="L1977" t="s">
        <v>335</v>
      </c>
      <c r="M1977">
        <v>38109</v>
      </c>
      <c r="N1977" t="s">
        <v>30</v>
      </c>
      <c r="O1977" t="s">
        <v>539</v>
      </c>
      <c r="P1977" t="s">
        <v>32</v>
      </c>
      <c r="Q1977" t="s">
        <v>56</v>
      </c>
      <c r="R1977" t="s">
        <v>540</v>
      </c>
      <c r="S1977">
        <v>370.62</v>
      </c>
      <c r="T1977">
        <v>3</v>
      </c>
      <c r="U1977">
        <v>0.4</v>
      </c>
      <c r="V1977">
        <v>-142.07100000000008</v>
      </c>
    </row>
    <row r="1978" spans="1:22" x14ac:dyDescent="0.3">
      <c r="A1978">
        <v>2660</v>
      </c>
      <c r="B1978" t="s">
        <v>5784</v>
      </c>
      <c r="C1978">
        <v>2012</v>
      </c>
      <c r="D1978" s="21">
        <v>41267</v>
      </c>
      <c r="E1978" s="21">
        <v>41271</v>
      </c>
      <c r="F1978" t="s">
        <v>50</v>
      </c>
      <c r="G1978" t="s">
        <v>3389</v>
      </c>
      <c r="H1978" t="s">
        <v>3390</v>
      </c>
      <c r="I1978" t="s">
        <v>41</v>
      </c>
      <c r="J1978" t="s">
        <v>27</v>
      </c>
      <c r="K1978" t="s">
        <v>309</v>
      </c>
      <c r="L1978" t="s">
        <v>310</v>
      </c>
      <c r="M1978">
        <v>85234</v>
      </c>
      <c r="N1978" t="s">
        <v>44</v>
      </c>
      <c r="O1978" t="s">
        <v>686</v>
      </c>
      <c r="P1978" t="s">
        <v>32</v>
      </c>
      <c r="Q1978" t="s">
        <v>36</v>
      </c>
      <c r="R1978" t="s">
        <v>687</v>
      </c>
      <c r="S1978">
        <v>883.84</v>
      </c>
      <c r="T1978">
        <v>4</v>
      </c>
      <c r="U1978">
        <v>0.2</v>
      </c>
      <c r="V1978">
        <v>99.431999999999931</v>
      </c>
    </row>
    <row r="1979" spans="1:22" x14ac:dyDescent="0.3">
      <c r="A1979">
        <v>1978</v>
      </c>
      <c r="B1979" t="s">
        <v>4836</v>
      </c>
      <c r="C1979">
        <v>2011</v>
      </c>
      <c r="D1979" s="21">
        <v>40834</v>
      </c>
      <c r="E1979" s="21">
        <v>40836</v>
      </c>
      <c r="F1979" t="s">
        <v>23</v>
      </c>
      <c r="G1979" t="s">
        <v>1108</v>
      </c>
      <c r="H1979" t="s">
        <v>1109</v>
      </c>
      <c r="I1979" t="s">
        <v>41</v>
      </c>
      <c r="J1979" t="s">
        <v>27</v>
      </c>
      <c r="K1979" t="s">
        <v>1817</v>
      </c>
      <c r="L1979" t="s">
        <v>358</v>
      </c>
      <c r="M1979">
        <v>36116</v>
      </c>
      <c r="N1979" t="s">
        <v>30</v>
      </c>
      <c r="O1979" t="s">
        <v>4839</v>
      </c>
      <c r="P1979" t="s">
        <v>32</v>
      </c>
      <c r="Q1979" t="s">
        <v>36</v>
      </c>
      <c r="R1979" t="s">
        <v>4840</v>
      </c>
      <c r="S1979">
        <v>545.88</v>
      </c>
      <c r="T1979">
        <v>6</v>
      </c>
      <c r="U1979">
        <v>0</v>
      </c>
      <c r="V1979">
        <v>70.964399999999983</v>
      </c>
    </row>
    <row r="1980" spans="1:22" x14ac:dyDescent="0.3">
      <c r="A1980">
        <v>2655</v>
      </c>
      <c r="B1980" t="s">
        <v>5776</v>
      </c>
      <c r="C1980">
        <v>2014</v>
      </c>
      <c r="D1980" s="21">
        <v>41900</v>
      </c>
      <c r="E1980" s="21">
        <v>41904</v>
      </c>
      <c r="F1980" t="s">
        <v>23</v>
      </c>
      <c r="G1980" t="s">
        <v>1108</v>
      </c>
      <c r="H1980" t="s">
        <v>1109</v>
      </c>
      <c r="I1980" t="s">
        <v>41</v>
      </c>
      <c r="J1980" t="s">
        <v>27</v>
      </c>
      <c r="K1980" t="s">
        <v>3771</v>
      </c>
      <c r="L1980" t="s">
        <v>121</v>
      </c>
      <c r="M1980">
        <v>84604</v>
      </c>
      <c r="N1980" t="s">
        <v>44</v>
      </c>
      <c r="O1980" t="s">
        <v>5779</v>
      </c>
      <c r="P1980" t="s">
        <v>32</v>
      </c>
      <c r="Q1980" t="s">
        <v>33</v>
      </c>
      <c r="R1980" t="s">
        <v>5780</v>
      </c>
      <c r="S1980">
        <v>1292.94</v>
      </c>
      <c r="T1980">
        <v>3</v>
      </c>
      <c r="U1980">
        <v>0</v>
      </c>
      <c r="V1980">
        <v>77.576399999999921</v>
      </c>
    </row>
    <row r="1981" spans="1:22" x14ac:dyDescent="0.3">
      <c r="A1981">
        <v>1980</v>
      </c>
      <c r="B1981" t="s">
        <v>4844</v>
      </c>
      <c r="C1981">
        <v>2013</v>
      </c>
      <c r="D1981" s="21">
        <v>41379</v>
      </c>
      <c r="E1981" s="21">
        <v>41379</v>
      </c>
      <c r="F1981" t="s">
        <v>1290</v>
      </c>
      <c r="G1981" t="s">
        <v>3739</v>
      </c>
      <c r="H1981" t="s">
        <v>3740</v>
      </c>
      <c r="I1981" t="s">
        <v>26</v>
      </c>
      <c r="J1981" t="s">
        <v>27</v>
      </c>
      <c r="K1981" t="s">
        <v>3942</v>
      </c>
      <c r="L1981" t="s">
        <v>310</v>
      </c>
      <c r="M1981">
        <v>85301</v>
      </c>
      <c r="N1981" t="s">
        <v>44</v>
      </c>
      <c r="O1981" t="s">
        <v>1136</v>
      </c>
      <c r="P1981" t="s">
        <v>32</v>
      </c>
      <c r="Q1981" t="s">
        <v>36</v>
      </c>
      <c r="R1981" t="s">
        <v>1137</v>
      </c>
      <c r="S1981">
        <v>933.53600000000006</v>
      </c>
      <c r="T1981">
        <v>4</v>
      </c>
      <c r="U1981">
        <v>0.2</v>
      </c>
      <c r="V1981">
        <v>105.02279999999996</v>
      </c>
    </row>
    <row r="1982" spans="1:22" x14ac:dyDescent="0.3">
      <c r="A1982">
        <v>2651</v>
      </c>
      <c r="B1982" t="s">
        <v>5775</v>
      </c>
      <c r="C1982">
        <v>2013</v>
      </c>
      <c r="D1982" s="21">
        <v>41544</v>
      </c>
      <c r="E1982" s="21">
        <v>41549</v>
      </c>
      <c r="F1982" t="s">
        <v>50</v>
      </c>
      <c r="G1982" t="s">
        <v>584</v>
      </c>
      <c r="H1982" t="s">
        <v>585</v>
      </c>
      <c r="I1982" t="s">
        <v>41</v>
      </c>
      <c r="J1982" t="s">
        <v>27</v>
      </c>
      <c r="K1982" t="s">
        <v>1179</v>
      </c>
      <c r="L1982" t="s">
        <v>43</v>
      </c>
      <c r="M1982">
        <v>92345</v>
      </c>
      <c r="N1982" t="s">
        <v>44</v>
      </c>
      <c r="O1982" t="s">
        <v>3491</v>
      </c>
      <c r="P1982" t="s">
        <v>32</v>
      </c>
      <c r="Q1982" t="s">
        <v>33</v>
      </c>
      <c r="R1982" t="s">
        <v>3492</v>
      </c>
      <c r="S1982">
        <v>424.95749999999992</v>
      </c>
      <c r="T1982">
        <v>5</v>
      </c>
      <c r="U1982">
        <v>0.15</v>
      </c>
      <c r="V1982">
        <v>19.997999999999976</v>
      </c>
    </row>
    <row r="1983" spans="1:22" x14ac:dyDescent="0.3">
      <c r="A1983">
        <v>2649</v>
      </c>
      <c r="B1983" t="s">
        <v>5769</v>
      </c>
      <c r="C1983">
        <v>2011</v>
      </c>
      <c r="D1983" s="21">
        <v>40793</v>
      </c>
      <c r="E1983" s="21">
        <v>40798</v>
      </c>
      <c r="F1983" t="s">
        <v>23</v>
      </c>
      <c r="G1983" t="s">
        <v>4047</v>
      </c>
      <c r="H1983" t="s">
        <v>4048</v>
      </c>
      <c r="I1983" t="s">
        <v>26</v>
      </c>
      <c r="J1983" t="s">
        <v>27</v>
      </c>
      <c r="K1983" t="s">
        <v>4548</v>
      </c>
      <c r="L1983" t="s">
        <v>649</v>
      </c>
      <c r="M1983">
        <v>74133</v>
      </c>
      <c r="N1983" t="s">
        <v>105</v>
      </c>
      <c r="O1983" t="s">
        <v>5643</v>
      </c>
      <c r="P1983" t="s">
        <v>32</v>
      </c>
      <c r="Q1983" t="s">
        <v>65</v>
      </c>
      <c r="R1983" t="s">
        <v>5644</v>
      </c>
      <c r="S1983">
        <v>821.87999999999988</v>
      </c>
      <c r="T1983">
        <v>6</v>
      </c>
      <c r="U1983">
        <v>0</v>
      </c>
      <c r="V1983">
        <v>213.68880000000001</v>
      </c>
    </row>
    <row r="1984" spans="1:22" x14ac:dyDescent="0.3">
      <c r="A1984">
        <v>2646</v>
      </c>
      <c r="B1984" t="s">
        <v>5769</v>
      </c>
      <c r="C1984">
        <v>2011</v>
      </c>
      <c r="D1984" s="21">
        <v>40793</v>
      </c>
      <c r="E1984" s="21">
        <v>40798</v>
      </c>
      <c r="F1984" t="s">
        <v>23</v>
      </c>
      <c r="G1984" t="s">
        <v>4047</v>
      </c>
      <c r="H1984" t="s">
        <v>4048</v>
      </c>
      <c r="I1984" t="s">
        <v>26</v>
      </c>
      <c r="J1984" t="s">
        <v>27</v>
      </c>
      <c r="K1984" t="s">
        <v>4548</v>
      </c>
      <c r="L1984" t="s">
        <v>649</v>
      </c>
      <c r="M1984">
        <v>74133</v>
      </c>
      <c r="N1984" t="s">
        <v>105</v>
      </c>
      <c r="O1984" t="s">
        <v>3956</v>
      </c>
      <c r="P1984" t="s">
        <v>32</v>
      </c>
      <c r="Q1984" t="s">
        <v>65</v>
      </c>
      <c r="R1984" t="s">
        <v>5770</v>
      </c>
      <c r="S1984">
        <v>57.69</v>
      </c>
      <c r="T1984">
        <v>3</v>
      </c>
      <c r="U1984">
        <v>0</v>
      </c>
      <c r="V1984">
        <v>23.652900000000002</v>
      </c>
    </row>
    <row r="1985" spans="1:22" x14ac:dyDescent="0.3">
      <c r="A1985">
        <v>2645</v>
      </c>
      <c r="B1985" t="s">
        <v>5768</v>
      </c>
      <c r="C1985">
        <v>2013</v>
      </c>
      <c r="D1985" s="21">
        <v>41382</v>
      </c>
      <c r="E1985" s="21">
        <v>41386</v>
      </c>
      <c r="F1985" t="s">
        <v>23</v>
      </c>
      <c r="G1985" t="s">
        <v>3436</v>
      </c>
      <c r="H1985" t="s">
        <v>3437</v>
      </c>
      <c r="I1985" t="s">
        <v>102</v>
      </c>
      <c r="J1985" t="s">
        <v>27</v>
      </c>
      <c r="K1985" t="s">
        <v>4588</v>
      </c>
      <c r="L1985" t="s">
        <v>88</v>
      </c>
      <c r="M1985">
        <v>27604</v>
      </c>
      <c r="N1985" t="s">
        <v>30</v>
      </c>
      <c r="O1985" t="s">
        <v>1555</v>
      </c>
      <c r="P1985" t="s">
        <v>32</v>
      </c>
      <c r="Q1985" t="s">
        <v>65</v>
      </c>
      <c r="R1985" t="s">
        <v>1556</v>
      </c>
      <c r="S1985">
        <v>18.624000000000002</v>
      </c>
      <c r="T1985">
        <v>8</v>
      </c>
      <c r="U1985">
        <v>0.2</v>
      </c>
      <c r="V1985">
        <v>6.2855999999999987</v>
      </c>
    </row>
    <row r="1986" spans="1:22" x14ac:dyDescent="0.3">
      <c r="A1986">
        <v>1985</v>
      </c>
      <c r="B1986" t="s">
        <v>4850</v>
      </c>
      <c r="C1986">
        <v>2011</v>
      </c>
      <c r="D1986" s="21">
        <v>40872</v>
      </c>
      <c r="E1986" s="21">
        <v>40874</v>
      </c>
      <c r="F1986" t="s">
        <v>23</v>
      </c>
      <c r="G1986" t="s">
        <v>3640</v>
      </c>
      <c r="H1986" t="s">
        <v>3641</v>
      </c>
      <c r="I1986" t="s">
        <v>41</v>
      </c>
      <c r="J1986" t="s">
        <v>27</v>
      </c>
      <c r="K1986" t="s">
        <v>991</v>
      </c>
      <c r="L1986" t="s">
        <v>43</v>
      </c>
      <c r="M1986">
        <v>94513</v>
      </c>
      <c r="N1986" t="s">
        <v>44</v>
      </c>
      <c r="O1986" t="s">
        <v>2887</v>
      </c>
      <c r="P1986" t="s">
        <v>32</v>
      </c>
      <c r="Q1986" t="s">
        <v>65</v>
      </c>
      <c r="R1986" t="s">
        <v>186</v>
      </c>
      <c r="S1986">
        <v>23.88</v>
      </c>
      <c r="T1986">
        <v>3</v>
      </c>
      <c r="U1986">
        <v>0</v>
      </c>
      <c r="V1986">
        <v>10.507200000000001</v>
      </c>
    </row>
    <row r="1987" spans="1:22" x14ac:dyDescent="0.3">
      <c r="A1987">
        <v>2641</v>
      </c>
      <c r="B1987" t="s">
        <v>5758</v>
      </c>
      <c r="C1987">
        <v>2014</v>
      </c>
      <c r="D1987" s="21">
        <v>41803</v>
      </c>
      <c r="E1987" s="21">
        <v>41809</v>
      </c>
      <c r="F1987" t="s">
        <v>50</v>
      </c>
      <c r="G1987" t="s">
        <v>5759</v>
      </c>
      <c r="H1987" t="s">
        <v>5760</v>
      </c>
      <c r="I1987" t="s">
        <v>26</v>
      </c>
      <c r="J1987" t="s">
        <v>27</v>
      </c>
      <c r="K1987" t="s">
        <v>266</v>
      </c>
      <c r="L1987" t="s">
        <v>267</v>
      </c>
      <c r="M1987">
        <v>10035</v>
      </c>
      <c r="N1987" t="s">
        <v>148</v>
      </c>
      <c r="O1987" t="s">
        <v>1807</v>
      </c>
      <c r="P1987" t="s">
        <v>32</v>
      </c>
      <c r="Q1987" t="s">
        <v>36</v>
      </c>
      <c r="R1987" t="s">
        <v>1808</v>
      </c>
      <c r="S1987">
        <v>858.24</v>
      </c>
      <c r="T1987">
        <v>4</v>
      </c>
      <c r="U1987">
        <v>0.1</v>
      </c>
      <c r="V1987">
        <v>143.03999999999996</v>
      </c>
    </row>
    <row r="1988" spans="1:22" x14ac:dyDescent="0.3">
      <c r="A1988">
        <v>2635</v>
      </c>
      <c r="B1988" t="s">
        <v>5752</v>
      </c>
      <c r="C1988">
        <v>2012</v>
      </c>
      <c r="D1988" s="21">
        <v>41095</v>
      </c>
      <c r="E1988" s="21">
        <v>41100</v>
      </c>
      <c r="F1988" t="s">
        <v>23</v>
      </c>
      <c r="G1988" t="s">
        <v>4611</v>
      </c>
      <c r="H1988" t="s">
        <v>4612</v>
      </c>
      <c r="I1988" t="s">
        <v>41</v>
      </c>
      <c r="J1988" t="s">
        <v>27</v>
      </c>
      <c r="K1988" t="s">
        <v>1706</v>
      </c>
      <c r="L1988" t="s">
        <v>88</v>
      </c>
      <c r="M1988">
        <v>28314</v>
      </c>
      <c r="N1988" t="s">
        <v>30</v>
      </c>
      <c r="O1988" t="s">
        <v>5753</v>
      </c>
      <c r="P1988" t="s">
        <v>32</v>
      </c>
      <c r="Q1988" t="s">
        <v>65</v>
      </c>
      <c r="R1988" t="s">
        <v>5754</v>
      </c>
      <c r="S1988">
        <v>4.9280000000000008</v>
      </c>
      <c r="T1988">
        <v>2</v>
      </c>
      <c r="U1988">
        <v>0.2</v>
      </c>
      <c r="V1988">
        <v>0.73919999999999941</v>
      </c>
    </row>
    <row r="1989" spans="1:22" x14ac:dyDescent="0.3">
      <c r="A1989">
        <v>2634</v>
      </c>
      <c r="B1989" t="s">
        <v>5747</v>
      </c>
      <c r="C1989">
        <v>2014</v>
      </c>
      <c r="D1989" s="21">
        <v>41775</v>
      </c>
      <c r="E1989" s="21">
        <v>41780</v>
      </c>
      <c r="F1989" t="s">
        <v>50</v>
      </c>
      <c r="G1989" t="s">
        <v>5748</v>
      </c>
      <c r="H1989" t="s">
        <v>5749</v>
      </c>
      <c r="I1989" t="s">
        <v>26</v>
      </c>
      <c r="J1989" t="s">
        <v>27</v>
      </c>
      <c r="K1989" t="s">
        <v>95</v>
      </c>
      <c r="L1989" t="s">
        <v>96</v>
      </c>
      <c r="M1989">
        <v>98103</v>
      </c>
      <c r="N1989" t="s">
        <v>44</v>
      </c>
      <c r="O1989" t="s">
        <v>686</v>
      </c>
      <c r="P1989" t="s">
        <v>32</v>
      </c>
      <c r="Q1989" t="s">
        <v>36</v>
      </c>
      <c r="R1989" t="s">
        <v>687</v>
      </c>
      <c r="S1989">
        <v>220.96</v>
      </c>
      <c r="T1989">
        <v>1</v>
      </c>
      <c r="U1989">
        <v>0.2</v>
      </c>
      <c r="V1989">
        <v>24.857999999999983</v>
      </c>
    </row>
    <row r="1990" spans="1:22" x14ac:dyDescent="0.3">
      <c r="A1990">
        <v>1989</v>
      </c>
      <c r="B1990" t="s">
        <v>4854</v>
      </c>
      <c r="C1990">
        <v>2012</v>
      </c>
      <c r="D1990" s="21">
        <v>41222</v>
      </c>
      <c r="E1990" s="21">
        <v>41226</v>
      </c>
      <c r="F1990" t="s">
        <v>50</v>
      </c>
      <c r="G1990" t="s">
        <v>4708</v>
      </c>
      <c r="H1990" t="s">
        <v>4709</v>
      </c>
      <c r="I1990" t="s">
        <v>26</v>
      </c>
      <c r="J1990" t="s">
        <v>27</v>
      </c>
      <c r="K1990" t="s">
        <v>318</v>
      </c>
      <c r="L1990" t="s">
        <v>596</v>
      </c>
      <c r="M1990">
        <v>65807</v>
      </c>
      <c r="N1990" t="s">
        <v>105</v>
      </c>
      <c r="O1990" t="s">
        <v>4857</v>
      </c>
      <c r="P1990" t="s">
        <v>32</v>
      </c>
      <c r="Q1990" t="s">
        <v>56</v>
      </c>
      <c r="R1990" t="s">
        <v>4858</v>
      </c>
      <c r="S1990">
        <v>1024.3800000000001</v>
      </c>
      <c r="T1990">
        <v>7</v>
      </c>
      <c r="U1990">
        <v>0</v>
      </c>
      <c r="V1990">
        <v>215.11979999999994</v>
      </c>
    </row>
    <row r="1991" spans="1:22" x14ac:dyDescent="0.3">
      <c r="A1991">
        <v>2633</v>
      </c>
      <c r="B1991" t="s">
        <v>5747</v>
      </c>
      <c r="C1991">
        <v>2014</v>
      </c>
      <c r="D1991" s="21">
        <v>41775</v>
      </c>
      <c r="E1991" s="21">
        <v>41780</v>
      </c>
      <c r="F1991" t="s">
        <v>50</v>
      </c>
      <c r="G1991" t="s">
        <v>5748</v>
      </c>
      <c r="H1991" t="s">
        <v>5749</v>
      </c>
      <c r="I1991" t="s">
        <v>26</v>
      </c>
      <c r="J1991" t="s">
        <v>27</v>
      </c>
      <c r="K1991" t="s">
        <v>95</v>
      </c>
      <c r="L1991" t="s">
        <v>96</v>
      </c>
      <c r="M1991">
        <v>98103</v>
      </c>
      <c r="N1991" t="s">
        <v>44</v>
      </c>
      <c r="O1991" t="s">
        <v>5750</v>
      </c>
      <c r="P1991" t="s">
        <v>32</v>
      </c>
      <c r="Q1991" t="s">
        <v>36</v>
      </c>
      <c r="R1991" t="s">
        <v>5751</v>
      </c>
      <c r="S1991">
        <v>42.624000000000002</v>
      </c>
      <c r="T1991">
        <v>2</v>
      </c>
      <c r="U1991">
        <v>0.2</v>
      </c>
      <c r="V1991">
        <v>4.2623999999999977</v>
      </c>
    </row>
    <row r="1992" spans="1:22" x14ac:dyDescent="0.3">
      <c r="A1992">
        <v>2632</v>
      </c>
      <c r="B1992" t="s">
        <v>5747</v>
      </c>
      <c r="C1992">
        <v>2014</v>
      </c>
      <c r="D1992" s="21">
        <v>41775</v>
      </c>
      <c r="E1992" s="21">
        <v>41780</v>
      </c>
      <c r="F1992" t="s">
        <v>50</v>
      </c>
      <c r="G1992" t="s">
        <v>5748</v>
      </c>
      <c r="H1992" t="s">
        <v>5749</v>
      </c>
      <c r="I1992" t="s">
        <v>26</v>
      </c>
      <c r="J1992" t="s">
        <v>27</v>
      </c>
      <c r="K1992" t="s">
        <v>95</v>
      </c>
      <c r="L1992" t="s">
        <v>96</v>
      </c>
      <c r="M1992">
        <v>98103</v>
      </c>
      <c r="N1992" t="s">
        <v>44</v>
      </c>
      <c r="O1992" t="s">
        <v>3462</v>
      </c>
      <c r="P1992" t="s">
        <v>32</v>
      </c>
      <c r="Q1992" t="s">
        <v>65</v>
      </c>
      <c r="R1992" t="s">
        <v>3463</v>
      </c>
      <c r="S1992">
        <v>39.96</v>
      </c>
      <c r="T1992">
        <v>2</v>
      </c>
      <c r="U1992">
        <v>0</v>
      </c>
      <c r="V1992">
        <v>17.182800000000004</v>
      </c>
    </row>
    <row r="1993" spans="1:22" x14ac:dyDescent="0.3">
      <c r="A1993">
        <v>2615</v>
      </c>
      <c r="B1993" t="s">
        <v>5726</v>
      </c>
      <c r="C1993">
        <v>2011</v>
      </c>
      <c r="D1993" s="21">
        <v>40659</v>
      </c>
      <c r="E1993" s="21">
        <v>40666</v>
      </c>
      <c r="F1993" t="s">
        <v>50</v>
      </c>
      <c r="G1993" t="s">
        <v>5727</v>
      </c>
      <c r="H1993" t="s">
        <v>5728</v>
      </c>
      <c r="I1993" t="s">
        <v>41</v>
      </c>
      <c r="J1993" t="s">
        <v>27</v>
      </c>
      <c r="K1993" t="s">
        <v>42</v>
      </c>
      <c r="L1993" t="s">
        <v>43</v>
      </c>
      <c r="M1993">
        <v>90049</v>
      </c>
      <c r="N1993" t="s">
        <v>44</v>
      </c>
      <c r="O1993" t="s">
        <v>1461</v>
      </c>
      <c r="P1993" t="s">
        <v>32</v>
      </c>
      <c r="Q1993" t="s">
        <v>36</v>
      </c>
      <c r="R1993" t="s">
        <v>1462</v>
      </c>
      <c r="S1993">
        <v>230.28000000000003</v>
      </c>
      <c r="T1993">
        <v>3</v>
      </c>
      <c r="U1993">
        <v>0.2</v>
      </c>
      <c r="V1993">
        <v>23.027999999999992</v>
      </c>
    </row>
    <row r="1994" spans="1:22" x14ac:dyDescent="0.3">
      <c r="A1994">
        <v>2614</v>
      </c>
      <c r="B1994" t="s">
        <v>5723</v>
      </c>
      <c r="C1994">
        <v>2013</v>
      </c>
      <c r="D1994" s="21">
        <v>41393</v>
      </c>
      <c r="E1994" s="21">
        <v>41400</v>
      </c>
      <c r="F1994" t="s">
        <v>50</v>
      </c>
      <c r="G1994" t="s">
        <v>5724</v>
      </c>
      <c r="H1994" t="s">
        <v>5725</v>
      </c>
      <c r="I1994" t="s">
        <v>41</v>
      </c>
      <c r="J1994" t="s">
        <v>27</v>
      </c>
      <c r="K1994" t="s">
        <v>42</v>
      </c>
      <c r="L1994" t="s">
        <v>43</v>
      </c>
      <c r="M1994">
        <v>90045</v>
      </c>
      <c r="N1994" t="s">
        <v>44</v>
      </c>
      <c r="O1994" t="s">
        <v>3102</v>
      </c>
      <c r="P1994" t="s">
        <v>32</v>
      </c>
      <c r="Q1994" t="s">
        <v>36</v>
      </c>
      <c r="R1994" t="s">
        <v>3103</v>
      </c>
      <c r="S1994">
        <v>41.568000000000005</v>
      </c>
      <c r="T1994">
        <v>2</v>
      </c>
      <c r="U1994">
        <v>0.2</v>
      </c>
      <c r="V1994">
        <v>2.5980000000000008</v>
      </c>
    </row>
    <row r="1995" spans="1:22" x14ac:dyDescent="0.3">
      <c r="A1995">
        <v>2613</v>
      </c>
      <c r="B1995" t="s">
        <v>5720</v>
      </c>
      <c r="C1995">
        <v>2011</v>
      </c>
      <c r="D1995" s="21">
        <v>40872</v>
      </c>
      <c r="E1995" s="21">
        <v>40877</v>
      </c>
      <c r="F1995" t="s">
        <v>50</v>
      </c>
      <c r="G1995" t="s">
        <v>4924</v>
      </c>
      <c r="H1995" t="s">
        <v>4925</v>
      </c>
      <c r="I1995" t="s">
        <v>41</v>
      </c>
      <c r="J1995" t="s">
        <v>27</v>
      </c>
      <c r="K1995" t="s">
        <v>1127</v>
      </c>
      <c r="L1995" t="s">
        <v>104</v>
      </c>
      <c r="M1995">
        <v>76017</v>
      </c>
      <c r="N1995" t="s">
        <v>105</v>
      </c>
      <c r="O1995" t="s">
        <v>2069</v>
      </c>
      <c r="P1995" t="s">
        <v>32</v>
      </c>
      <c r="Q1995" t="s">
        <v>65</v>
      </c>
      <c r="R1995" t="s">
        <v>2070</v>
      </c>
      <c r="S1995">
        <v>6.0960000000000001</v>
      </c>
      <c r="T1995">
        <v>3</v>
      </c>
      <c r="U1995">
        <v>0.6</v>
      </c>
      <c r="V1995">
        <v>-3.9624000000000006</v>
      </c>
    </row>
    <row r="1996" spans="1:22" x14ac:dyDescent="0.3">
      <c r="A1996">
        <v>2610</v>
      </c>
      <c r="B1996" t="s">
        <v>5720</v>
      </c>
      <c r="C1996">
        <v>2011</v>
      </c>
      <c r="D1996" s="21">
        <v>40872</v>
      </c>
      <c r="E1996" s="21">
        <v>40877</v>
      </c>
      <c r="F1996" t="s">
        <v>50</v>
      </c>
      <c r="G1996" t="s">
        <v>4924</v>
      </c>
      <c r="H1996" t="s">
        <v>4925</v>
      </c>
      <c r="I1996" t="s">
        <v>41</v>
      </c>
      <c r="J1996" t="s">
        <v>27</v>
      </c>
      <c r="K1996" t="s">
        <v>1127</v>
      </c>
      <c r="L1996" t="s">
        <v>104</v>
      </c>
      <c r="M1996">
        <v>76017</v>
      </c>
      <c r="N1996" t="s">
        <v>105</v>
      </c>
      <c r="O1996" t="s">
        <v>55</v>
      </c>
      <c r="P1996" t="s">
        <v>32</v>
      </c>
      <c r="Q1996" t="s">
        <v>56</v>
      </c>
      <c r="R1996" t="s">
        <v>57</v>
      </c>
      <c r="S1996">
        <v>1218.7349999999997</v>
      </c>
      <c r="T1996">
        <v>5</v>
      </c>
      <c r="U1996">
        <v>0.3</v>
      </c>
      <c r="V1996">
        <v>-121.87349999999992</v>
      </c>
    </row>
    <row r="1997" spans="1:22" x14ac:dyDescent="0.3">
      <c r="A1997">
        <v>2605</v>
      </c>
      <c r="B1997" t="s">
        <v>5709</v>
      </c>
      <c r="C1997">
        <v>2013</v>
      </c>
      <c r="D1997" s="21">
        <v>41430</v>
      </c>
      <c r="E1997" s="21">
        <v>41430</v>
      </c>
      <c r="F1997" t="s">
        <v>1290</v>
      </c>
      <c r="G1997" t="s">
        <v>5710</v>
      </c>
      <c r="H1997" t="s">
        <v>5711</v>
      </c>
      <c r="I1997" t="s">
        <v>26</v>
      </c>
      <c r="J1997" t="s">
        <v>27</v>
      </c>
      <c r="K1997" t="s">
        <v>266</v>
      </c>
      <c r="L1997" t="s">
        <v>267</v>
      </c>
      <c r="M1997">
        <v>10035</v>
      </c>
      <c r="N1997" t="s">
        <v>148</v>
      </c>
      <c r="O1997" t="s">
        <v>2629</v>
      </c>
      <c r="P1997" t="s">
        <v>32</v>
      </c>
      <c r="Q1997" t="s">
        <v>65</v>
      </c>
      <c r="R1997" t="s">
        <v>2630</v>
      </c>
      <c r="S1997">
        <v>61.12</v>
      </c>
      <c r="T1997">
        <v>4</v>
      </c>
      <c r="U1997">
        <v>0</v>
      </c>
      <c r="V1997">
        <v>20.780799999999999</v>
      </c>
    </row>
    <row r="1998" spans="1:22" x14ac:dyDescent="0.3">
      <c r="A1998">
        <v>1997</v>
      </c>
      <c r="B1998" t="s">
        <v>4868</v>
      </c>
      <c r="C1998">
        <v>2014</v>
      </c>
      <c r="D1998" s="21">
        <v>41976</v>
      </c>
      <c r="E1998" s="21">
        <v>41978</v>
      </c>
      <c r="F1998" t="s">
        <v>23</v>
      </c>
      <c r="G1998" t="s">
        <v>4869</v>
      </c>
      <c r="H1998" t="s">
        <v>4870</v>
      </c>
      <c r="I1998" t="s">
        <v>26</v>
      </c>
      <c r="J1998" t="s">
        <v>27</v>
      </c>
      <c r="K1998" t="s">
        <v>184</v>
      </c>
      <c r="L1998" t="s">
        <v>104</v>
      </c>
      <c r="M1998">
        <v>77036</v>
      </c>
      <c r="N1998" t="s">
        <v>105</v>
      </c>
      <c r="O1998" t="s">
        <v>1910</v>
      </c>
      <c r="P1998" t="s">
        <v>32</v>
      </c>
      <c r="Q1998" t="s">
        <v>65</v>
      </c>
      <c r="R1998" t="s">
        <v>1911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x14ac:dyDescent="0.3">
      <c r="A1999">
        <v>2604</v>
      </c>
      <c r="B1999" t="s">
        <v>5709</v>
      </c>
      <c r="C1999">
        <v>2013</v>
      </c>
      <c r="D1999" s="21">
        <v>41430</v>
      </c>
      <c r="E1999" s="21">
        <v>41430</v>
      </c>
      <c r="F1999" t="s">
        <v>1290</v>
      </c>
      <c r="G1999" t="s">
        <v>5710</v>
      </c>
      <c r="H1999" t="s">
        <v>5711</v>
      </c>
      <c r="I1999" t="s">
        <v>26</v>
      </c>
      <c r="J1999" t="s">
        <v>27</v>
      </c>
      <c r="K1999" t="s">
        <v>266</v>
      </c>
      <c r="L1999" t="s">
        <v>267</v>
      </c>
      <c r="M1999">
        <v>10035</v>
      </c>
      <c r="N1999" t="s">
        <v>148</v>
      </c>
      <c r="O1999" t="s">
        <v>4209</v>
      </c>
      <c r="P1999" t="s">
        <v>32</v>
      </c>
      <c r="Q1999" t="s">
        <v>33</v>
      </c>
      <c r="R1999" t="s">
        <v>4210</v>
      </c>
      <c r="S1999">
        <v>136.78399999999999</v>
      </c>
      <c r="T1999">
        <v>1</v>
      </c>
      <c r="U1999">
        <v>0.2</v>
      </c>
      <c r="V1999">
        <v>5.129400000000004</v>
      </c>
    </row>
    <row r="2000" spans="1:22" x14ac:dyDescent="0.3">
      <c r="A2000">
        <v>2592</v>
      </c>
      <c r="B2000" t="s">
        <v>5696</v>
      </c>
      <c r="C2000">
        <v>2013</v>
      </c>
      <c r="D2000" s="21">
        <v>41526</v>
      </c>
      <c r="E2000" s="21">
        <v>41532</v>
      </c>
      <c r="F2000" t="s">
        <v>50</v>
      </c>
      <c r="G2000" t="s">
        <v>2813</v>
      </c>
      <c r="H2000" t="s">
        <v>2814</v>
      </c>
      <c r="I2000" t="s">
        <v>26</v>
      </c>
      <c r="J2000" t="s">
        <v>27</v>
      </c>
      <c r="K2000" t="s">
        <v>5697</v>
      </c>
      <c r="L2000" t="s">
        <v>211</v>
      </c>
      <c r="M2000">
        <v>60090</v>
      </c>
      <c r="N2000" t="s">
        <v>105</v>
      </c>
      <c r="O2000" t="s">
        <v>5700</v>
      </c>
      <c r="P2000" t="s">
        <v>32</v>
      </c>
      <c r="Q2000" t="s">
        <v>56</v>
      </c>
      <c r="R2000" t="s">
        <v>5701</v>
      </c>
      <c r="S2000">
        <v>601.47</v>
      </c>
      <c r="T2000">
        <v>3</v>
      </c>
      <c r="U2000">
        <v>0.5</v>
      </c>
      <c r="V2000">
        <v>-300.73500000000001</v>
      </c>
    </row>
    <row r="2001" spans="1:22" x14ac:dyDescent="0.3">
      <c r="A2001">
        <v>2591</v>
      </c>
      <c r="B2001" t="s">
        <v>5696</v>
      </c>
      <c r="C2001">
        <v>2013</v>
      </c>
      <c r="D2001" s="21">
        <v>41526</v>
      </c>
      <c r="E2001" s="21">
        <v>41532</v>
      </c>
      <c r="F2001" t="s">
        <v>50</v>
      </c>
      <c r="G2001" t="s">
        <v>2813</v>
      </c>
      <c r="H2001" t="s">
        <v>2814</v>
      </c>
      <c r="I2001" t="s">
        <v>26</v>
      </c>
      <c r="J2001" t="s">
        <v>27</v>
      </c>
      <c r="K2001" t="s">
        <v>5697</v>
      </c>
      <c r="L2001" t="s">
        <v>211</v>
      </c>
      <c r="M2001">
        <v>60090</v>
      </c>
      <c r="N2001" t="s">
        <v>105</v>
      </c>
      <c r="O2001" t="s">
        <v>5698</v>
      </c>
      <c r="P2001" t="s">
        <v>32</v>
      </c>
      <c r="Q2001" t="s">
        <v>65</v>
      </c>
      <c r="R2001" t="s">
        <v>5699</v>
      </c>
      <c r="S2001">
        <v>14.136000000000003</v>
      </c>
      <c r="T2001">
        <v>2</v>
      </c>
      <c r="U2001">
        <v>0.6</v>
      </c>
      <c r="V2001">
        <v>-7.774799999999999</v>
      </c>
    </row>
    <row r="2002" spans="1:22" x14ac:dyDescent="0.3">
      <c r="A2002">
        <v>2588</v>
      </c>
      <c r="B2002" t="s">
        <v>5692</v>
      </c>
      <c r="C2002">
        <v>2014</v>
      </c>
      <c r="D2002" s="21">
        <v>41821</v>
      </c>
      <c r="E2002" s="21">
        <v>41827</v>
      </c>
      <c r="F2002" t="s">
        <v>50</v>
      </c>
      <c r="G2002" t="s">
        <v>2230</v>
      </c>
      <c r="H2002" t="s">
        <v>2231</v>
      </c>
      <c r="I2002" t="s">
        <v>26</v>
      </c>
      <c r="J2002" t="s">
        <v>27</v>
      </c>
      <c r="K2002" t="s">
        <v>266</v>
      </c>
      <c r="L2002" t="s">
        <v>267</v>
      </c>
      <c r="M2002">
        <v>10024</v>
      </c>
      <c r="N2002" t="s">
        <v>148</v>
      </c>
      <c r="O2002" t="s">
        <v>5693</v>
      </c>
      <c r="P2002" t="s">
        <v>32</v>
      </c>
      <c r="Q2002" t="s">
        <v>65</v>
      </c>
      <c r="R2002" t="s">
        <v>5694</v>
      </c>
      <c r="S2002">
        <v>22.23</v>
      </c>
      <c r="T2002">
        <v>1</v>
      </c>
      <c r="U2002">
        <v>0</v>
      </c>
      <c r="V2002">
        <v>9.7812000000000019</v>
      </c>
    </row>
    <row r="2003" spans="1:22" x14ac:dyDescent="0.3">
      <c r="A2003">
        <v>2584</v>
      </c>
      <c r="B2003" t="s">
        <v>5683</v>
      </c>
      <c r="C2003">
        <v>2011</v>
      </c>
      <c r="D2003" s="21">
        <v>40570</v>
      </c>
      <c r="E2003" s="21">
        <v>40575</v>
      </c>
      <c r="F2003" t="s">
        <v>50</v>
      </c>
      <c r="G2003" t="s">
        <v>1497</v>
      </c>
      <c r="H2003" t="s">
        <v>1498</v>
      </c>
      <c r="I2003" t="s">
        <v>102</v>
      </c>
      <c r="J2003" t="s">
        <v>27</v>
      </c>
      <c r="K2003" t="s">
        <v>2811</v>
      </c>
      <c r="L2003" t="s">
        <v>319</v>
      </c>
      <c r="M2003">
        <v>22304</v>
      </c>
      <c r="N2003" t="s">
        <v>30</v>
      </c>
      <c r="O2003" t="s">
        <v>5688</v>
      </c>
      <c r="P2003" t="s">
        <v>32</v>
      </c>
      <c r="Q2003" t="s">
        <v>65</v>
      </c>
      <c r="R2003" t="s">
        <v>5689</v>
      </c>
      <c r="S2003">
        <v>12.419999999999998</v>
      </c>
      <c r="T2003">
        <v>3</v>
      </c>
      <c r="U2003">
        <v>0</v>
      </c>
      <c r="V2003">
        <v>4.4711999999999996</v>
      </c>
    </row>
    <row r="2004" spans="1:22" x14ac:dyDescent="0.3">
      <c r="A2004">
        <v>2579</v>
      </c>
      <c r="B2004" t="s">
        <v>5683</v>
      </c>
      <c r="C2004">
        <v>2011</v>
      </c>
      <c r="D2004" s="21">
        <v>40570</v>
      </c>
      <c r="E2004" s="21">
        <v>40575</v>
      </c>
      <c r="F2004" t="s">
        <v>50</v>
      </c>
      <c r="G2004" t="s">
        <v>1497</v>
      </c>
      <c r="H2004" t="s">
        <v>1498</v>
      </c>
      <c r="I2004" t="s">
        <v>102</v>
      </c>
      <c r="J2004" t="s">
        <v>27</v>
      </c>
      <c r="K2004" t="s">
        <v>2811</v>
      </c>
      <c r="L2004" t="s">
        <v>319</v>
      </c>
      <c r="M2004">
        <v>22304</v>
      </c>
      <c r="N2004" t="s">
        <v>30</v>
      </c>
      <c r="O2004" t="s">
        <v>5684</v>
      </c>
      <c r="P2004" t="s">
        <v>32</v>
      </c>
      <c r="Q2004" t="s">
        <v>65</v>
      </c>
      <c r="R2004" t="s">
        <v>5685</v>
      </c>
      <c r="S2004">
        <v>62.820000000000007</v>
      </c>
      <c r="T2004">
        <v>3</v>
      </c>
      <c r="U2004">
        <v>0</v>
      </c>
      <c r="V2004">
        <v>30.7818</v>
      </c>
    </row>
    <row r="2005" spans="1:22" x14ac:dyDescent="0.3">
      <c r="A2005">
        <v>2004</v>
      </c>
      <c r="B2005" t="s">
        <v>4878</v>
      </c>
      <c r="C2005">
        <v>2014</v>
      </c>
      <c r="D2005" s="21">
        <v>41999</v>
      </c>
      <c r="E2005" s="21">
        <v>42002</v>
      </c>
      <c r="F2005" t="s">
        <v>23</v>
      </c>
      <c r="G2005" t="s">
        <v>4458</v>
      </c>
      <c r="H2005" t="s">
        <v>4459</v>
      </c>
      <c r="I2005" t="s">
        <v>26</v>
      </c>
      <c r="J2005" t="s">
        <v>27</v>
      </c>
      <c r="K2005" t="s">
        <v>1473</v>
      </c>
      <c r="L2005" t="s">
        <v>29</v>
      </c>
      <c r="M2005">
        <v>40214</v>
      </c>
      <c r="N2005" t="s">
        <v>30</v>
      </c>
      <c r="O2005" t="s">
        <v>304</v>
      </c>
      <c r="P2005" t="s">
        <v>32</v>
      </c>
      <c r="Q2005" t="s">
        <v>36</v>
      </c>
      <c r="R2005" t="s">
        <v>305</v>
      </c>
      <c r="S2005">
        <v>304.45</v>
      </c>
      <c r="T2005">
        <v>5</v>
      </c>
      <c r="U2005">
        <v>0</v>
      </c>
      <c r="V2005">
        <v>76.112499999999983</v>
      </c>
    </row>
    <row r="2006" spans="1:22" x14ac:dyDescent="0.3">
      <c r="A2006">
        <v>2574</v>
      </c>
      <c r="B2006" t="s">
        <v>5679</v>
      </c>
      <c r="C2006">
        <v>2014</v>
      </c>
      <c r="D2006" s="21">
        <v>41830</v>
      </c>
      <c r="E2006" s="21">
        <v>41835</v>
      </c>
      <c r="F2006" t="s">
        <v>50</v>
      </c>
      <c r="G2006" t="s">
        <v>5254</v>
      </c>
      <c r="H2006" t="s">
        <v>5255</v>
      </c>
      <c r="I2006" t="s">
        <v>102</v>
      </c>
      <c r="J2006" t="s">
        <v>27</v>
      </c>
      <c r="K2006" t="s">
        <v>4268</v>
      </c>
      <c r="L2006" t="s">
        <v>254</v>
      </c>
      <c r="M2006">
        <v>47905</v>
      </c>
      <c r="N2006" t="s">
        <v>105</v>
      </c>
      <c r="O2006" t="s">
        <v>3109</v>
      </c>
      <c r="P2006" t="s">
        <v>32</v>
      </c>
      <c r="Q2006" t="s">
        <v>65</v>
      </c>
      <c r="R2006" t="s">
        <v>3110</v>
      </c>
      <c r="S2006">
        <v>526.45000000000005</v>
      </c>
      <c r="T2006">
        <v>5</v>
      </c>
      <c r="U2006">
        <v>0</v>
      </c>
      <c r="V2006">
        <v>31.586999999999961</v>
      </c>
    </row>
    <row r="2007" spans="1:22" x14ac:dyDescent="0.3">
      <c r="A2007">
        <v>2568</v>
      </c>
      <c r="B2007" t="s">
        <v>5668</v>
      </c>
      <c r="C2007">
        <v>2014</v>
      </c>
      <c r="D2007" s="21">
        <v>41945</v>
      </c>
      <c r="E2007" s="21">
        <v>41947</v>
      </c>
      <c r="F2007" t="s">
        <v>23</v>
      </c>
      <c r="G2007" t="s">
        <v>1939</v>
      </c>
      <c r="H2007" t="s">
        <v>1940</v>
      </c>
      <c r="I2007" t="s">
        <v>26</v>
      </c>
      <c r="J2007" t="s">
        <v>27</v>
      </c>
      <c r="K2007" t="s">
        <v>5669</v>
      </c>
      <c r="L2007" t="s">
        <v>96</v>
      </c>
      <c r="M2007">
        <v>98226</v>
      </c>
      <c r="N2007" t="s">
        <v>44</v>
      </c>
      <c r="O2007" t="s">
        <v>4949</v>
      </c>
      <c r="P2007" t="s">
        <v>32</v>
      </c>
      <c r="Q2007" t="s">
        <v>56</v>
      </c>
      <c r="R2007" t="s">
        <v>4950</v>
      </c>
      <c r="S2007">
        <v>2665.62</v>
      </c>
      <c r="T2007">
        <v>9</v>
      </c>
      <c r="U2007">
        <v>0</v>
      </c>
      <c r="V2007">
        <v>239.90580000000011</v>
      </c>
    </row>
    <row r="2008" spans="1:22" x14ac:dyDescent="0.3">
      <c r="A2008">
        <v>2559</v>
      </c>
      <c r="B2008" t="s">
        <v>5657</v>
      </c>
      <c r="C2008">
        <v>2012</v>
      </c>
      <c r="D2008" s="21">
        <v>41060</v>
      </c>
      <c r="E2008" s="21">
        <v>41064</v>
      </c>
      <c r="F2008" t="s">
        <v>50</v>
      </c>
      <c r="G2008" t="s">
        <v>5452</v>
      </c>
      <c r="H2008" t="s">
        <v>5453</v>
      </c>
      <c r="I2008" t="s">
        <v>26</v>
      </c>
      <c r="J2008" t="s">
        <v>27</v>
      </c>
      <c r="K2008" t="s">
        <v>154</v>
      </c>
      <c r="L2008" t="s">
        <v>121</v>
      </c>
      <c r="M2008">
        <v>84057</v>
      </c>
      <c r="N2008" t="s">
        <v>44</v>
      </c>
      <c r="O2008" t="s">
        <v>5658</v>
      </c>
      <c r="P2008" t="s">
        <v>32</v>
      </c>
      <c r="Q2008" t="s">
        <v>33</v>
      </c>
      <c r="R2008" t="s">
        <v>5659</v>
      </c>
      <c r="S2008">
        <v>1406.86</v>
      </c>
      <c r="T2008">
        <v>7</v>
      </c>
      <c r="U2008">
        <v>0</v>
      </c>
      <c r="V2008">
        <v>140.68599999999989</v>
      </c>
    </row>
    <row r="2009" spans="1:22" x14ac:dyDescent="0.3">
      <c r="A2009">
        <v>2008</v>
      </c>
      <c r="B2009" t="s">
        <v>4882</v>
      </c>
      <c r="C2009">
        <v>2014</v>
      </c>
      <c r="D2009" s="21">
        <v>41855</v>
      </c>
      <c r="E2009" s="21">
        <v>41856</v>
      </c>
      <c r="F2009" t="s">
        <v>188</v>
      </c>
      <c r="G2009" t="s">
        <v>4146</v>
      </c>
      <c r="H2009" t="s">
        <v>4147</v>
      </c>
      <c r="I2009" t="s">
        <v>26</v>
      </c>
      <c r="J2009" t="s">
        <v>27</v>
      </c>
      <c r="K2009" t="s">
        <v>303</v>
      </c>
      <c r="L2009" t="s">
        <v>211</v>
      </c>
      <c r="M2009">
        <v>60623</v>
      </c>
      <c r="N2009" t="s">
        <v>105</v>
      </c>
      <c r="O2009" t="s">
        <v>4883</v>
      </c>
      <c r="P2009" t="s">
        <v>32</v>
      </c>
      <c r="Q2009" t="s">
        <v>33</v>
      </c>
      <c r="R2009" t="s">
        <v>4884</v>
      </c>
      <c r="S2009">
        <v>183.37199999999999</v>
      </c>
      <c r="T2009">
        <v>2</v>
      </c>
      <c r="U2009">
        <v>0.3</v>
      </c>
      <c r="V2009">
        <v>-36.674399999999991</v>
      </c>
    </row>
    <row r="2010" spans="1:22" x14ac:dyDescent="0.3">
      <c r="A2010">
        <v>2557</v>
      </c>
      <c r="B2010" t="s">
        <v>5653</v>
      </c>
      <c r="C2010">
        <v>2013</v>
      </c>
      <c r="D2010" s="21">
        <v>41556</v>
      </c>
      <c r="E2010" s="21">
        <v>41562</v>
      </c>
      <c r="F2010" t="s">
        <v>50</v>
      </c>
      <c r="G2010" t="s">
        <v>2546</v>
      </c>
      <c r="H2010" t="s">
        <v>2547</v>
      </c>
      <c r="I2010" t="s">
        <v>41</v>
      </c>
      <c r="J2010" t="s">
        <v>27</v>
      </c>
      <c r="K2010" t="s">
        <v>184</v>
      </c>
      <c r="L2010" t="s">
        <v>104</v>
      </c>
      <c r="M2010">
        <v>77070</v>
      </c>
      <c r="N2010" t="s">
        <v>105</v>
      </c>
      <c r="O2010" t="s">
        <v>5654</v>
      </c>
      <c r="P2010" t="s">
        <v>32</v>
      </c>
      <c r="Q2010" t="s">
        <v>65</v>
      </c>
      <c r="R2010" t="s">
        <v>5655</v>
      </c>
      <c r="S2010">
        <v>51.712000000000003</v>
      </c>
      <c r="T2010">
        <v>8</v>
      </c>
      <c r="U2010">
        <v>0.6</v>
      </c>
      <c r="V2010">
        <v>-32.320000000000007</v>
      </c>
    </row>
    <row r="2011" spans="1:22" x14ac:dyDescent="0.3">
      <c r="A2011">
        <v>2552</v>
      </c>
      <c r="B2011" t="s">
        <v>5642</v>
      </c>
      <c r="C2011">
        <v>2014</v>
      </c>
      <c r="D2011" s="21">
        <v>41963</v>
      </c>
      <c r="E2011" s="21">
        <v>41967</v>
      </c>
      <c r="F2011" t="s">
        <v>50</v>
      </c>
      <c r="G2011" t="s">
        <v>3827</v>
      </c>
      <c r="H2011" t="s">
        <v>3828</v>
      </c>
      <c r="I2011" t="s">
        <v>26</v>
      </c>
      <c r="J2011" t="s">
        <v>27</v>
      </c>
      <c r="K2011" t="s">
        <v>28</v>
      </c>
      <c r="L2011" t="s">
        <v>29</v>
      </c>
      <c r="M2011">
        <v>42420</v>
      </c>
      <c r="N2011" t="s">
        <v>30</v>
      </c>
      <c r="O2011" t="s">
        <v>5643</v>
      </c>
      <c r="P2011" t="s">
        <v>32</v>
      </c>
      <c r="Q2011" t="s">
        <v>65</v>
      </c>
      <c r="R2011" t="s">
        <v>5644</v>
      </c>
      <c r="S2011">
        <v>821.87999999999988</v>
      </c>
      <c r="T2011">
        <v>6</v>
      </c>
      <c r="U2011">
        <v>0</v>
      </c>
      <c r="V2011">
        <v>213.68880000000001</v>
      </c>
    </row>
    <row r="2012" spans="1:22" x14ac:dyDescent="0.3">
      <c r="A2012">
        <v>2547</v>
      </c>
      <c r="B2012" t="s">
        <v>5640</v>
      </c>
      <c r="C2012">
        <v>2014</v>
      </c>
      <c r="D2012" s="21">
        <v>41746</v>
      </c>
      <c r="E2012" s="21">
        <v>41750</v>
      </c>
      <c r="F2012" t="s">
        <v>50</v>
      </c>
      <c r="G2012" t="s">
        <v>332</v>
      </c>
      <c r="H2012" t="s">
        <v>333</v>
      </c>
      <c r="I2012" t="s">
        <v>26</v>
      </c>
      <c r="J2012" t="s">
        <v>27</v>
      </c>
      <c r="K2012" t="s">
        <v>630</v>
      </c>
      <c r="L2012" t="s">
        <v>43</v>
      </c>
      <c r="M2012">
        <v>95123</v>
      </c>
      <c r="N2012" t="s">
        <v>44</v>
      </c>
      <c r="O2012" t="s">
        <v>1669</v>
      </c>
      <c r="P2012" t="s">
        <v>32</v>
      </c>
      <c r="Q2012" t="s">
        <v>33</v>
      </c>
      <c r="R2012" t="s">
        <v>1670</v>
      </c>
      <c r="S2012">
        <v>102.833</v>
      </c>
      <c r="T2012">
        <v>1</v>
      </c>
      <c r="U2012">
        <v>0.15</v>
      </c>
      <c r="V2012">
        <v>-6.0489999999999995</v>
      </c>
    </row>
    <row r="2013" spans="1:22" x14ac:dyDescent="0.3">
      <c r="A2013">
        <v>2544</v>
      </c>
      <c r="B2013" t="s">
        <v>5637</v>
      </c>
      <c r="C2013">
        <v>2013</v>
      </c>
      <c r="D2013" s="21">
        <v>41526</v>
      </c>
      <c r="E2013" s="21">
        <v>41532</v>
      </c>
      <c r="F2013" t="s">
        <v>50</v>
      </c>
      <c r="G2013" t="s">
        <v>3340</v>
      </c>
      <c r="H2013" t="s">
        <v>3341</v>
      </c>
      <c r="I2013" t="s">
        <v>102</v>
      </c>
      <c r="J2013" t="s">
        <v>27</v>
      </c>
      <c r="K2013" t="s">
        <v>5442</v>
      </c>
      <c r="L2013" t="s">
        <v>1245</v>
      </c>
      <c r="M2013">
        <v>2148</v>
      </c>
      <c r="N2013" t="s">
        <v>148</v>
      </c>
      <c r="O2013" t="s">
        <v>5638</v>
      </c>
      <c r="P2013" t="s">
        <v>32</v>
      </c>
      <c r="Q2013" t="s">
        <v>33</v>
      </c>
      <c r="R2013" t="s">
        <v>5639</v>
      </c>
      <c r="S2013">
        <v>173.94</v>
      </c>
      <c r="T2013">
        <v>3</v>
      </c>
      <c r="U2013">
        <v>0</v>
      </c>
      <c r="V2013">
        <v>13.915199999999992</v>
      </c>
    </row>
    <row r="2014" spans="1:22" x14ac:dyDescent="0.3">
      <c r="A2014">
        <v>2542</v>
      </c>
      <c r="B2014" t="s">
        <v>5631</v>
      </c>
      <c r="C2014">
        <v>2013</v>
      </c>
      <c r="D2014" s="21">
        <v>41395</v>
      </c>
      <c r="E2014" s="21">
        <v>41399</v>
      </c>
      <c r="F2014" t="s">
        <v>50</v>
      </c>
      <c r="G2014" t="s">
        <v>5632</v>
      </c>
      <c r="H2014" t="s">
        <v>5633</v>
      </c>
      <c r="I2014" t="s">
        <v>41</v>
      </c>
      <c r="J2014" t="s">
        <v>27</v>
      </c>
      <c r="K2014" t="s">
        <v>622</v>
      </c>
      <c r="L2014" t="s">
        <v>310</v>
      </c>
      <c r="M2014">
        <v>85254</v>
      </c>
      <c r="N2014" t="s">
        <v>44</v>
      </c>
      <c r="O2014" t="s">
        <v>2184</v>
      </c>
      <c r="P2014" t="s">
        <v>32</v>
      </c>
      <c r="Q2014" t="s">
        <v>65</v>
      </c>
      <c r="R2014" t="s">
        <v>2185</v>
      </c>
      <c r="S2014">
        <v>111.88800000000001</v>
      </c>
      <c r="T2014">
        <v>7</v>
      </c>
      <c r="U2014">
        <v>0.2</v>
      </c>
      <c r="V2014">
        <v>22.377600000000001</v>
      </c>
    </row>
    <row r="2015" spans="1:22" x14ac:dyDescent="0.3">
      <c r="A2015">
        <v>2014</v>
      </c>
      <c r="B2015" t="s">
        <v>4892</v>
      </c>
      <c r="C2015">
        <v>2013</v>
      </c>
      <c r="D2015" s="21">
        <v>41536</v>
      </c>
      <c r="E2015" s="21">
        <v>41541</v>
      </c>
      <c r="F2015" t="s">
        <v>50</v>
      </c>
      <c r="G2015" t="s">
        <v>4893</v>
      </c>
      <c r="H2015" t="s">
        <v>4894</v>
      </c>
      <c r="I2015" t="s">
        <v>26</v>
      </c>
      <c r="J2015" t="s">
        <v>27</v>
      </c>
      <c r="K2015" t="s">
        <v>1560</v>
      </c>
      <c r="L2015" t="s">
        <v>358</v>
      </c>
      <c r="M2015">
        <v>36830</v>
      </c>
      <c r="N2015" t="s">
        <v>30</v>
      </c>
      <c r="O2015" t="s">
        <v>4519</v>
      </c>
      <c r="P2015" t="s">
        <v>32</v>
      </c>
      <c r="Q2015" t="s">
        <v>36</v>
      </c>
      <c r="R2015" t="s">
        <v>4520</v>
      </c>
      <c r="S2015">
        <v>350.98</v>
      </c>
      <c r="T2015">
        <v>1</v>
      </c>
      <c r="U2015">
        <v>0</v>
      </c>
      <c r="V2015">
        <v>84.23520000000002</v>
      </c>
    </row>
    <row r="2016" spans="1:22" x14ac:dyDescent="0.3">
      <c r="A2016">
        <v>2541</v>
      </c>
      <c r="B2016" t="s">
        <v>5630</v>
      </c>
      <c r="C2016">
        <v>2012</v>
      </c>
      <c r="D2016" s="21">
        <v>41106</v>
      </c>
      <c r="E2016" s="21">
        <v>41106</v>
      </c>
      <c r="F2016" t="s">
        <v>1290</v>
      </c>
      <c r="G2016" t="s">
        <v>5459</v>
      </c>
      <c r="H2016" t="s">
        <v>5460</v>
      </c>
      <c r="I2016" t="s">
        <v>41</v>
      </c>
      <c r="J2016" t="s">
        <v>27</v>
      </c>
      <c r="K2016" t="s">
        <v>127</v>
      </c>
      <c r="L2016" t="s">
        <v>43</v>
      </c>
      <c r="M2016">
        <v>94122</v>
      </c>
      <c r="N2016" t="s">
        <v>44</v>
      </c>
      <c r="O2016" t="s">
        <v>1136</v>
      </c>
      <c r="P2016" t="s">
        <v>32</v>
      </c>
      <c r="Q2016" t="s">
        <v>36</v>
      </c>
      <c r="R2016" t="s">
        <v>1137</v>
      </c>
      <c r="S2016">
        <v>700.15200000000004</v>
      </c>
      <c r="T2016">
        <v>3</v>
      </c>
      <c r="U2016">
        <v>0.2</v>
      </c>
      <c r="V2016">
        <v>78.767099999999971</v>
      </c>
    </row>
    <row r="2017" spans="1:22" x14ac:dyDescent="0.3">
      <c r="A2017">
        <v>2540</v>
      </c>
      <c r="B2017" t="s">
        <v>5630</v>
      </c>
      <c r="C2017">
        <v>2012</v>
      </c>
      <c r="D2017" s="21">
        <v>41106</v>
      </c>
      <c r="E2017" s="21">
        <v>41106</v>
      </c>
      <c r="F2017" t="s">
        <v>1290</v>
      </c>
      <c r="G2017" t="s">
        <v>5459</v>
      </c>
      <c r="H2017" t="s">
        <v>5460</v>
      </c>
      <c r="I2017" t="s">
        <v>41</v>
      </c>
      <c r="J2017" t="s">
        <v>27</v>
      </c>
      <c r="K2017" t="s">
        <v>127</v>
      </c>
      <c r="L2017" t="s">
        <v>43</v>
      </c>
      <c r="M2017">
        <v>94122</v>
      </c>
      <c r="N2017" t="s">
        <v>44</v>
      </c>
      <c r="O2017" t="s">
        <v>1195</v>
      </c>
      <c r="P2017" t="s">
        <v>32</v>
      </c>
      <c r="Q2017" t="s">
        <v>36</v>
      </c>
      <c r="R2017" t="s">
        <v>1196</v>
      </c>
      <c r="S2017">
        <v>1348.7040000000002</v>
      </c>
      <c r="T2017">
        <v>6</v>
      </c>
      <c r="U2017">
        <v>0.2</v>
      </c>
      <c r="V2017">
        <v>-219.16440000000023</v>
      </c>
    </row>
    <row r="2018" spans="1:22" x14ac:dyDescent="0.3">
      <c r="A2018">
        <v>2537</v>
      </c>
      <c r="B2018" t="s">
        <v>5627</v>
      </c>
      <c r="C2018">
        <v>2012</v>
      </c>
      <c r="D2018" s="21">
        <v>40935</v>
      </c>
      <c r="E2018" s="21">
        <v>40937</v>
      </c>
      <c r="F2018" t="s">
        <v>23</v>
      </c>
      <c r="G2018" t="s">
        <v>2304</v>
      </c>
      <c r="H2018" t="s">
        <v>2305</v>
      </c>
      <c r="I2018" t="s">
        <v>26</v>
      </c>
      <c r="J2018" t="s">
        <v>27</v>
      </c>
      <c r="K2018" t="s">
        <v>2180</v>
      </c>
      <c r="L2018" t="s">
        <v>498</v>
      </c>
      <c r="M2018">
        <v>44105</v>
      </c>
      <c r="N2018" t="s">
        <v>148</v>
      </c>
      <c r="O2018" t="s">
        <v>336</v>
      </c>
      <c r="P2018" t="s">
        <v>32</v>
      </c>
      <c r="Q2018" t="s">
        <v>36</v>
      </c>
      <c r="R2018" t="s">
        <v>337</v>
      </c>
      <c r="S2018">
        <v>181.98599999999999</v>
      </c>
      <c r="T2018">
        <v>2</v>
      </c>
      <c r="U2018">
        <v>0.3</v>
      </c>
      <c r="V2018">
        <v>-54.595799999999997</v>
      </c>
    </row>
    <row r="2019" spans="1:22" x14ac:dyDescent="0.3">
      <c r="A2019">
        <v>2518</v>
      </c>
      <c r="B2019" t="s">
        <v>5608</v>
      </c>
      <c r="C2019">
        <v>2014</v>
      </c>
      <c r="D2019" s="21">
        <v>41762</v>
      </c>
      <c r="E2019" s="21">
        <v>41767</v>
      </c>
      <c r="F2019" t="s">
        <v>50</v>
      </c>
      <c r="G2019" t="s">
        <v>556</v>
      </c>
      <c r="H2019" t="s">
        <v>557</v>
      </c>
      <c r="I2019" t="s">
        <v>41</v>
      </c>
      <c r="J2019" t="s">
        <v>27</v>
      </c>
      <c r="K2019" t="s">
        <v>787</v>
      </c>
      <c r="L2019" t="s">
        <v>788</v>
      </c>
      <c r="M2019">
        <v>7090</v>
      </c>
      <c r="N2019" t="s">
        <v>148</v>
      </c>
      <c r="O2019" t="s">
        <v>3069</v>
      </c>
      <c r="P2019" t="s">
        <v>32</v>
      </c>
      <c r="Q2019" t="s">
        <v>65</v>
      </c>
      <c r="R2019" t="s">
        <v>3070</v>
      </c>
      <c r="S2019">
        <v>129.93</v>
      </c>
      <c r="T2019">
        <v>3</v>
      </c>
      <c r="U2019">
        <v>0</v>
      </c>
      <c r="V2019">
        <v>12.992999999999988</v>
      </c>
    </row>
    <row r="2020" spans="1:22" x14ac:dyDescent="0.3">
      <c r="A2020">
        <v>2515</v>
      </c>
      <c r="B2020" t="s">
        <v>5605</v>
      </c>
      <c r="C2020">
        <v>2013</v>
      </c>
      <c r="D2020" s="21">
        <v>41590</v>
      </c>
      <c r="E2020" s="21">
        <v>41596</v>
      </c>
      <c r="F2020" t="s">
        <v>50</v>
      </c>
      <c r="G2020" t="s">
        <v>1532</v>
      </c>
      <c r="H2020" t="s">
        <v>1533</v>
      </c>
      <c r="I2020" t="s">
        <v>41</v>
      </c>
      <c r="J2020" t="s">
        <v>27</v>
      </c>
      <c r="K2020" t="s">
        <v>303</v>
      </c>
      <c r="L2020" t="s">
        <v>211</v>
      </c>
      <c r="M2020">
        <v>60623</v>
      </c>
      <c r="N2020" t="s">
        <v>105</v>
      </c>
      <c r="O2020" t="s">
        <v>3411</v>
      </c>
      <c r="P2020" t="s">
        <v>32</v>
      </c>
      <c r="Q2020" t="s">
        <v>36</v>
      </c>
      <c r="R2020" t="s">
        <v>3412</v>
      </c>
      <c r="S2020">
        <v>47.991999999999997</v>
      </c>
      <c r="T2020">
        <v>2</v>
      </c>
      <c r="U2020">
        <v>0.3</v>
      </c>
      <c r="V2020">
        <v>-2.0567999999999991</v>
      </c>
    </row>
    <row r="2021" spans="1:22" x14ac:dyDescent="0.3">
      <c r="A2021">
        <v>2507</v>
      </c>
      <c r="B2021" t="s">
        <v>5589</v>
      </c>
      <c r="C2021">
        <v>2011</v>
      </c>
      <c r="D2021" s="21">
        <v>40749</v>
      </c>
      <c r="E2021" s="21">
        <v>40751</v>
      </c>
      <c r="F2021" t="s">
        <v>23</v>
      </c>
      <c r="G2021" t="s">
        <v>916</v>
      </c>
      <c r="H2021" t="s">
        <v>917</v>
      </c>
      <c r="I2021" t="s">
        <v>26</v>
      </c>
      <c r="J2021" t="s">
        <v>27</v>
      </c>
      <c r="K2021" t="s">
        <v>127</v>
      </c>
      <c r="L2021" t="s">
        <v>43</v>
      </c>
      <c r="M2021">
        <v>94122</v>
      </c>
      <c r="N2021" t="s">
        <v>44</v>
      </c>
      <c r="O2021" t="s">
        <v>922</v>
      </c>
      <c r="P2021" t="s">
        <v>32</v>
      </c>
      <c r="Q2021" t="s">
        <v>65</v>
      </c>
      <c r="R2021" t="s">
        <v>186</v>
      </c>
      <c r="S2021">
        <v>77.92</v>
      </c>
      <c r="T2021">
        <v>8</v>
      </c>
      <c r="U2021">
        <v>0</v>
      </c>
      <c r="V2021">
        <v>34.284800000000004</v>
      </c>
    </row>
    <row r="2022" spans="1:22" x14ac:dyDescent="0.3">
      <c r="A2022">
        <v>2496</v>
      </c>
      <c r="B2022" t="s">
        <v>5574</v>
      </c>
      <c r="C2022">
        <v>2011</v>
      </c>
      <c r="D2022" s="21">
        <v>40710</v>
      </c>
      <c r="E2022" s="21">
        <v>40716</v>
      </c>
      <c r="F2022" t="s">
        <v>50</v>
      </c>
      <c r="G2022" t="s">
        <v>5575</v>
      </c>
      <c r="H2022" t="s">
        <v>5576</v>
      </c>
      <c r="I2022" t="s">
        <v>26</v>
      </c>
      <c r="J2022" t="s">
        <v>27</v>
      </c>
      <c r="K2022" t="s">
        <v>5577</v>
      </c>
      <c r="L2022" t="s">
        <v>254</v>
      </c>
      <c r="M2022">
        <v>46544</v>
      </c>
      <c r="N2022" t="s">
        <v>105</v>
      </c>
      <c r="O2022" t="s">
        <v>1585</v>
      </c>
      <c r="P2022" t="s">
        <v>32</v>
      </c>
      <c r="Q2022" t="s">
        <v>36</v>
      </c>
      <c r="R2022" t="s">
        <v>1586</v>
      </c>
      <c r="S2022">
        <v>647.84</v>
      </c>
      <c r="T2022">
        <v>8</v>
      </c>
      <c r="U2022">
        <v>0</v>
      </c>
      <c r="V2022">
        <v>32.391999999999939</v>
      </c>
    </row>
    <row r="2023" spans="1:22" x14ac:dyDescent="0.3">
      <c r="A2023">
        <v>2494</v>
      </c>
      <c r="B2023" t="s">
        <v>5573</v>
      </c>
      <c r="C2023">
        <v>2013</v>
      </c>
      <c r="D2023" s="21">
        <v>41528</v>
      </c>
      <c r="E2023" s="21">
        <v>41532</v>
      </c>
      <c r="F2023" t="s">
        <v>23</v>
      </c>
      <c r="G2023" t="s">
        <v>3450</v>
      </c>
      <c r="H2023" t="s">
        <v>3451</v>
      </c>
      <c r="I2023" t="s">
        <v>26</v>
      </c>
      <c r="J2023" t="s">
        <v>27</v>
      </c>
      <c r="K2023" t="s">
        <v>184</v>
      </c>
      <c r="L2023" t="s">
        <v>104</v>
      </c>
      <c r="M2023">
        <v>77095</v>
      </c>
      <c r="N2023" t="s">
        <v>105</v>
      </c>
      <c r="O2023" t="s">
        <v>3273</v>
      </c>
      <c r="P2023" t="s">
        <v>32</v>
      </c>
      <c r="Q2023" t="s">
        <v>56</v>
      </c>
      <c r="R2023" t="s">
        <v>3274</v>
      </c>
      <c r="S2023">
        <v>300.93</v>
      </c>
      <c r="T2023">
        <v>5</v>
      </c>
      <c r="U2023">
        <v>0.3</v>
      </c>
      <c r="V2023">
        <v>-34.39200000000001</v>
      </c>
    </row>
    <row r="2024" spans="1:22" x14ac:dyDescent="0.3">
      <c r="A2024">
        <v>2484</v>
      </c>
      <c r="B2024" t="s">
        <v>5553</v>
      </c>
      <c r="C2024">
        <v>2014</v>
      </c>
      <c r="D2024" s="21">
        <v>41880</v>
      </c>
      <c r="E2024" s="21">
        <v>41886</v>
      </c>
      <c r="F2024" t="s">
        <v>50</v>
      </c>
      <c r="G2024" t="s">
        <v>5338</v>
      </c>
      <c r="H2024" t="s">
        <v>5339</v>
      </c>
      <c r="I2024" t="s">
        <v>102</v>
      </c>
      <c r="J2024" t="s">
        <v>27</v>
      </c>
      <c r="K2024" t="s">
        <v>95</v>
      </c>
      <c r="L2024" t="s">
        <v>96</v>
      </c>
      <c r="M2024">
        <v>98105</v>
      </c>
      <c r="N2024" t="s">
        <v>44</v>
      </c>
      <c r="O2024" t="s">
        <v>1353</v>
      </c>
      <c r="P2024" t="s">
        <v>32</v>
      </c>
      <c r="Q2024" t="s">
        <v>56</v>
      </c>
      <c r="R2024" t="s">
        <v>1354</v>
      </c>
      <c r="S2024">
        <v>1137.75</v>
      </c>
      <c r="T2024">
        <v>5</v>
      </c>
      <c r="U2024">
        <v>0</v>
      </c>
      <c r="V2024">
        <v>250.30500000000004</v>
      </c>
    </row>
    <row r="2025" spans="1:22" x14ac:dyDescent="0.3">
      <c r="A2025">
        <v>2024</v>
      </c>
      <c r="B2025" t="s">
        <v>4899</v>
      </c>
      <c r="C2025">
        <v>2013</v>
      </c>
      <c r="D2025" s="21">
        <v>41537</v>
      </c>
      <c r="E2025" s="21">
        <v>41539</v>
      </c>
      <c r="F2025" t="s">
        <v>188</v>
      </c>
      <c r="G2025" t="s">
        <v>4900</v>
      </c>
      <c r="H2025" t="s">
        <v>4901</v>
      </c>
      <c r="I2025" t="s">
        <v>102</v>
      </c>
      <c r="J2025" t="s">
        <v>27</v>
      </c>
      <c r="K2025" t="s">
        <v>3577</v>
      </c>
      <c r="L2025" t="s">
        <v>1399</v>
      </c>
      <c r="M2025">
        <v>2908</v>
      </c>
      <c r="N2025" t="s">
        <v>148</v>
      </c>
      <c r="O2025" t="s">
        <v>2476</v>
      </c>
      <c r="P2025" t="s">
        <v>32</v>
      </c>
      <c r="Q2025" t="s">
        <v>36</v>
      </c>
      <c r="R2025" t="s">
        <v>2477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">
      <c r="A2026">
        <v>2478</v>
      </c>
      <c r="B2026" t="s">
        <v>5545</v>
      </c>
      <c r="C2026">
        <v>2014</v>
      </c>
      <c r="D2026" s="21">
        <v>41887</v>
      </c>
      <c r="E2026" s="21">
        <v>41891</v>
      </c>
      <c r="F2026" t="s">
        <v>23</v>
      </c>
      <c r="G2026" t="s">
        <v>5546</v>
      </c>
      <c r="H2026" t="s">
        <v>5547</v>
      </c>
      <c r="I2026" t="s">
        <v>41</v>
      </c>
      <c r="J2026" t="s">
        <v>27</v>
      </c>
      <c r="K2026" t="s">
        <v>42</v>
      </c>
      <c r="L2026" t="s">
        <v>43</v>
      </c>
      <c r="M2026">
        <v>90036</v>
      </c>
      <c r="N2026" t="s">
        <v>44</v>
      </c>
      <c r="O2026" t="s">
        <v>2318</v>
      </c>
      <c r="P2026" t="s">
        <v>32</v>
      </c>
      <c r="Q2026" t="s">
        <v>56</v>
      </c>
      <c r="R2026" t="s">
        <v>2319</v>
      </c>
      <c r="S2026">
        <v>1322.3520000000001</v>
      </c>
      <c r="T2026">
        <v>3</v>
      </c>
      <c r="U2026">
        <v>0.2</v>
      </c>
      <c r="V2026">
        <v>-99.176400000000001</v>
      </c>
    </row>
    <row r="2027" spans="1:22" x14ac:dyDescent="0.3">
      <c r="A2027">
        <v>2026</v>
      </c>
      <c r="B2027" t="s">
        <v>4903</v>
      </c>
      <c r="C2027">
        <v>2012</v>
      </c>
      <c r="D2027" s="21">
        <v>40981</v>
      </c>
      <c r="E2027" s="21">
        <v>40983</v>
      </c>
      <c r="F2027" t="s">
        <v>188</v>
      </c>
      <c r="G2027" t="s">
        <v>4266</v>
      </c>
      <c r="H2027" t="s">
        <v>4267</v>
      </c>
      <c r="I2027" t="s">
        <v>26</v>
      </c>
      <c r="J2027" t="s">
        <v>27</v>
      </c>
      <c r="K2027" t="s">
        <v>95</v>
      </c>
      <c r="L2027" t="s">
        <v>96</v>
      </c>
      <c r="M2027">
        <v>98103</v>
      </c>
      <c r="N2027" t="s">
        <v>44</v>
      </c>
      <c r="O2027" t="s">
        <v>2462</v>
      </c>
      <c r="P2027" t="s">
        <v>32</v>
      </c>
      <c r="Q2027" t="s">
        <v>33</v>
      </c>
      <c r="R2027" t="s">
        <v>2463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">
      <c r="A2028">
        <v>2474</v>
      </c>
      <c r="B2028" t="s">
        <v>5538</v>
      </c>
      <c r="C2028">
        <v>2013</v>
      </c>
      <c r="D2028" s="21">
        <v>41582</v>
      </c>
      <c r="E2028" s="21">
        <v>41585</v>
      </c>
      <c r="F2028" t="s">
        <v>188</v>
      </c>
      <c r="G2028" t="s">
        <v>3528</v>
      </c>
      <c r="H2028" t="s">
        <v>3529</v>
      </c>
      <c r="I2028" t="s">
        <v>26</v>
      </c>
      <c r="J2028" t="s">
        <v>27</v>
      </c>
      <c r="K2028" t="s">
        <v>42</v>
      </c>
      <c r="L2028" t="s">
        <v>43</v>
      </c>
      <c r="M2028">
        <v>90032</v>
      </c>
      <c r="N2028" t="s">
        <v>44</v>
      </c>
      <c r="O2028" t="s">
        <v>5539</v>
      </c>
      <c r="P2028" t="s">
        <v>32</v>
      </c>
      <c r="Q2028" t="s">
        <v>36</v>
      </c>
      <c r="R2028" t="s">
        <v>5540</v>
      </c>
      <c r="S2028">
        <v>217.58400000000003</v>
      </c>
      <c r="T2028">
        <v>2</v>
      </c>
      <c r="U2028">
        <v>0.2</v>
      </c>
      <c r="V2028">
        <v>-29.917800000000021</v>
      </c>
    </row>
    <row r="2029" spans="1:22" x14ac:dyDescent="0.3">
      <c r="A2029">
        <v>2472</v>
      </c>
      <c r="B2029" t="s">
        <v>5532</v>
      </c>
      <c r="C2029">
        <v>2013</v>
      </c>
      <c r="D2029" s="21">
        <v>41296</v>
      </c>
      <c r="E2029" s="21">
        <v>41302</v>
      </c>
      <c r="F2029" t="s">
        <v>50</v>
      </c>
      <c r="G2029" t="s">
        <v>5533</v>
      </c>
      <c r="H2029" t="s">
        <v>5534</v>
      </c>
      <c r="I2029" t="s">
        <v>26</v>
      </c>
      <c r="J2029" t="s">
        <v>27</v>
      </c>
      <c r="K2029" t="s">
        <v>1706</v>
      </c>
      <c r="L2029" t="s">
        <v>88</v>
      </c>
      <c r="M2029">
        <v>28314</v>
      </c>
      <c r="N2029" t="s">
        <v>30</v>
      </c>
      <c r="O2029" t="s">
        <v>5019</v>
      </c>
      <c r="P2029" t="s">
        <v>32</v>
      </c>
      <c r="Q2029" t="s">
        <v>33</v>
      </c>
      <c r="R2029" t="s">
        <v>5537</v>
      </c>
      <c r="S2029">
        <v>451.13599999999997</v>
      </c>
      <c r="T2029">
        <v>4</v>
      </c>
      <c r="U2029">
        <v>0.2</v>
      </c>
      <c r="V2029">
        <v>-67.670399999999972</v>
      </c>
    </row>
    <row r="2030" spans="1:22" x14ac:dyDescent="0.3">
      <c r="A2030">
        <v>2471</v>
      </c>
      <c r="B2030" t="s">
        <v>5532</v>
      </c>
      <c r="C2030">
        <v>2013</v>
      </c>
      <c r="D2030" s="21">
        <v>41296</v>
      </c>
      <c r="E2030" s="21">
        <v>41302</v>
      </c>
      <c r="F2030" t="s">
        <v>50</v>
      </c>
      <c r="G2030" t="s">
        <v>5533</v>
      </c>
      <c r="H2030" t="s">
        <v>5534</v>
      </c>
      <c r="I2030" t="s">
        <v>26</v>
      </c>
      <c r="J2030" t="s">
        <v>27</v>
      </c>
      <c r="K2030" t="s">
        <v>1706</v>
      </c>
      <c r="L2030" t="s">
        <v>88</v>
      </c>
      <c r="M2030">
        <v>28314</v>
      </c>
      <c r="N2030" t="s">
        <v>30</v>
      </c>
      <c r="O2030" t="s">
        <v>5535</v>
      </c>
      <c r="P2030" t="s">
        <v>32</v>
      </c>
      <c r="Q2030" t="s">
        <v>65</v>
      </c>
      <c r="R2030" t="s">
        <v>5536</v>
      </c>
      <c r="S2030">
        <v>14.272</v>
      </c>
      <c r="T2030">
        <v>8</v>
      </c>
      <c r="U2030">
        <v>0.2</v>
      </c>
      <c r="V2030">
        <v>4.281600000000001</v>
      </c>
    </row>
    <row r="2031" spans="1:22" x14ac:dyDescent="0.3">
      <c r="A2031">
        <v>2448</v>
      </c>
      <c r="B2031" t="s">
        <v>5512</v>
      </c>
      <c r="C2031">
        <v>2013</v>
      </c>
      <c r="D2031" s="21">
        <v>41579</v>
      </c>
      <c r="E2031" s="21">
        <v>41585</v>
      </c>
      <c r="F2031" t="s">
        <v>50</v>
      </c>
      <c r="G2031" t="s">
        <v>1870</v>
      </c>
      <c r="H2031" t="s">
        <v>1871</v>
      </c>
      <c r="I2031" t="s">
        <v>26</v>
      </c>
      <c r="J2031" t="s">
        <v>27</v>
      </c>
      <c r="K2031" t="s">
        <v>146</v>
      </c>
      <c r="L2031" t="s">
        <v>147</v>
      </c>
      <c r="M2031">
        <v>19143</v>
      </c>
      <c r="N2031" t="s">
        <v>148</v>
      </c>
      <c r="O2031" t="s">
        <v>4619</v>
      </c>
      <c r="P2031" t="s">
        <v>32</v>
      </c>
      <c r="Q2031" t="s">
        <v>36</v>
      </c>
      <c r="R2031" t="s">
        <v>4620</v>
      </c>
      <c r="S2031">
        <v>492.83499999999998</v>
      </c>
      <c r="T2031">
        <v>5</v>
      </c>
      <c r="U2031">
        <v>0.3</v>
      </c>
      <c r="V2031">
        <v>-14.080999999999989</v>
      </c>
    </row>
    <row r="2032" spans="1:22" x14ac:dyDescent="0.3">
      <c r="A2032">
        <v>2442</v>
      </c>
      <c r="B2032" t="s">
        <v>5507</v>
      </c>
      <c r="C2032">
        <v>2013</v>
      </c>
      <c r="D2032" s="21">
        <v>41417</v>
      </c>
      <c r="E2032" s="21">
        <v>41422</v>
      </c>
      <c r="F2032" t="s">
        <v>50</v>
      </c>
      <c r="G2032" t="s">
        <v>5077</v>
      </c>
      <c r="H2032" t="s">
        <v>5078</v>
      </c>
      <c r="I2032" t="s">
        <v>26</v>
      </c>
      <c r="J2032" t="s">
        <v>27</v>
      </c>
      <c r="K2032" t="s">
        <v>5508</v>
      </c>
      <c r="L2032" t="s">
        <v>788</v>
      </c>
      <c r="M2032">
        <v>7055</v>
      </c>
      <c r="N2032" t="s">
        <v>148</v>
      </c>
      <c r="O2032" t="s">
        <v>883</v>
      </c>
      <c r="P2032" t="s">
        <v>32</v>
      </c>
      <c r="Q2032" t="s">
        <v>56</v>
      </c>
      <c r="R2032" t="s">
        <v>884</v>
      </c>
      <c r="S2032">
        <v>174.28599999999997</v>
      </c>
      <c r="T2032">
        <v>2</v>
      </c>
      <c r="U2032">
        <v>0.3</v>
      </c>
      <c r="V2032">
        <v>-19.918399999999991</v>
      </c>
    </row>
    <row r="2033" spans="1:22" x14ac:dyDescent="0.3">
      <c r="A2033">
        <v>2440</v>
      </c>
      <c r="B2033" t="s">
        <v>5506</v>
      </c>
      <c r="C2033">
        <v>2014</v>
      </c>
      <c r="D2033" s="21">
        <v>41838</v>
      </c>
      <c r="E2033" s="21">
        <v>41843</v>
      </c>
      <c r="F2033" t="s">
        <v>50</v>
      </c>
      <c r="G2033" t="s">
        <v>4348</v>
      </c>
      <c r="H2033" t="s">
        <v>4349</v>
      </c>
      <c r="I2033" t="s">
        <v>26</v>
      </c>
      <c r="J2033" t="s">
        <v>27</v>
      </c>
      <c r="K2033" t="s">
        <v>900</v>
      </c>
      <c r="L2033" t="s">
        <v>54</v>
      </c>
      <c r="M2033">
        <v>33614</v>
      </c>
      <c r="N2033" t="s">
        <v>30</v>
      </c>
      <c r="O2033" t="s">
        <v>2447</v>
      </c>
      <c r="P2033" t="s">
        <v>32</v>
      </c>
      <c r="Q2033" t="s">
        <v>65</v>
      </c>
      <c r="R2033" t="s">
        <v>2448</v>
      </c>
      <c r="S2033">
        <v>7.9040000000000008</v>
      </c>
      <c r="T2033">
        <v>2</v>
      </c>
      <c r="U2033">
        <v>0.2</v>
      </c>
      <c r="V2033">
        <v>2.1736000000000004</v>
      </c>
    </row>
    <row r="2034" spans="1:22" x14ac:dyDescent="0.3">
      <c r="A2034">
        <v>2438</v>
      </c>
      <c r="B2034" t="s">
        <v>5501</v>
      </c>
      <c r="C2034">
        <v>2011</v>
      </c>
      <c r="D2034" s="21">
        <v>40865</v>
      </c>
      <c r="E2034" s="21">
        <v>40867</v>
      </c>
      <c r="F2034" t="s">
        <v>23</v>
      </c>
      <c r="G2034" t="s">
        <v>5502</v>
      </c>
      <c r="H2034" t="s">
        <v>5503</v>
      </c>
      <c r="I2034" t="s">
        <v>26</v>
      </c>
      <c r="J2034" t="s">
        <v>27</v>
      </c>
      <c r="K2034" t="s">
        <v>1473</v>
      </c>
      <c r="L2034" t="s">
        <v>457</v>
      </c>
      <c r="M2034">
        <v>80027</v>
      </c>
      <c r="N2034" t="s">
        <v>44</v>
      </c>
      <c r="O2034" t="s">
        <v>5504</v>
      </c>
      <c r="P2034" t="s">
        <v>32</v>
      </c>
      <c r="Q2034" t="s">
        <v>56</v>
      </c>
      <c r="R2034" t="s">
        <v>5505</v>
      </c>
      <c r="S2034">
        <v>145.97999999999999</v>
      </c>
      <c r="T2034">
        <v>2</v>
      </c>
      <c r="U2034">
        <v>0.5</v>
      </c>
      <c r="V2034">
        <v>-99.266399999999976</v>
      </c>
    </row>
    <row r="2035" spans="1:22" x14ac:dyDescent="0.3">
      <c r="A2035">
        <v>2437</v>
      </c>
      <c r="B2035" t="s">
        <v>5500</v>
      </c>
      <c r="C2035">
        <v>2014</v>
      </c>
      <c r="D2035" s="21">
        <v>41824</v>
      </c>
      <c r="E2035" s="21">
        <v>41831</v>
      </c>
      <c r="F2035" t="s">
        <v>50</v>
      </c>
      <c r="G2035" t="s">
        <v>2052</v>
      </c>
      <c r="H2035" t="s">
        <v>2053</v>
      </c>
      <c r="I2035" t="s">
        <v>26</v>
      </c>
      <c r="J2035" t="s">
        <v>27</v>
      </c>
      <c r="K2035" t="s">
        <v>2851</v>
      </c>
      <c r="L2035" t="s">
        <v>668</v>
      </c>
      <c r="M2035">
        <v>87401</v>
      </c>
      <c r="N2035" t="s">
        <v>44</v>
      </c>
      <c r="O2035" t="s">
        <v>338</v>
      </c>
      <c r="P2035" t="s">
        <v>32</v>
      </c>
      <c r="Q2035" t="s">
        <v>65</v>
      </c>
      <c r="R2035" t="s">
        <v>339</v>
      </c>
      <c r="S2035">
        <v>545.85</v>
      </c>
      <c r="T2035">
        <v>9</v>
      </c>
      <c r="U2035">
        <v>0</v>
      </c>
      <c r="V2035">
        <v>114.6285</v>
      </c>
    </row>
    <row r="2036" spans="1:22" x14ac:dyDescent="0.3">
      <c r="A2036">
        <v>2433</v>
      </c>
      <c r="B2036" t="s">
        <v>5491</v>
      </c>
      <c r="C2036">
        <v>2011</v>
      </c>
      <c r="D2036" s="21">
        <v>40627</v>
      </c>
      <c r="E2036" s="21">
        <v>40634</v>
      </c>
      <c r="F2036" t="s">
        <v>50</v>
      </c>
      <c r="G2036" t="s">
        <v>5492</v>
      </c>
      <c r="H2036" t="s">
        <v>5493</v>
      </c>
      <c r="I2036" t="s">
        <v>26</v>
      </c>
      <c r="J2036" t="s">
        <v>27</v>
      </c>
      <c r="K2036" t="s">
        <v>266</v>
      </c>
      <c r="L2036" t="s">
        <v>267</v>
      </c>
      <c r="M2036">
        <v>10009</v>
      </c>
      <c r="N2036" t="s">
        <v>148</v>
      </c>
      <c r="O2036" t="s">
        <v>5494</v>
      </c>
      <c r="P2036" t="s">
        <v>32</v>
      </c>
      <c r="Q2036" t="s">
        <v>36</v>
      </c>
      <c r="R2036" t="s">
        <v>5495</v>
      </c>
      <c r="S2036">
        <v>366.786</v>
      </c>
      <c r="T2036">
        <v>7</v>
      </c>
      <c r="U2036">
        <v>0.1</v>
      </c>
      <c r="V2036">
        <v>65.206400000000002</v>
      </c>
    </row>
    <row r="2037" spans="1:22" x14ac:dyDescent="0.3">
      <c r="A2037">
        <v>2036</v>
      </c>
      <c r="B2037" t="s">
        <v>4910</v>
      </c>
      <c r="C2037">
        <v>2014</v>
      </c>
      <c r="D2037" s="21">
        <v>41908</v>
      </c>
      <c r="E2037" s="21">
        <v>41912</v>
      </c>
      <c r="F2037" t="s">
        <v>50</v>
      </c>
      <c r="G2037" t="s">
        <v>4911</v>
      </c>
      <c r="H2037" t="s">
        <v>4912</v>
      </c>
      <c r="I2037" t="s">
        <v>26</v>
      </c>
      <c r="J2037" t="s">
        <v>27</v>
      </c>
      <c r="K2037" t="s">
        <v>389</v>
      </c>
      <c r="L2037" t="s">
        <v>229</v>
      </c>
      <c r="M2037">
        <v>55901</v>
      </c>
      <c r="N2037" t="s">
        <v>105</v>
      </c>
      <c r="O2037" t="s">
        <v>261</v>
      </c>
      <c r="P2037" t="s">
        <v>32</v>
      </c>
      <c r="Q2037" t="s">
        <v>36</v>
      </c>
      <c r="R2037" t="s">
        <v>262</v>
      </c>
      <c r="S2037">
        <v>269.96999999999997</v>
      </c>
      <c r="T2037">
        <v>3</v>
      </c>
      <c r="U2037">
        <v>0</v>
      </c>
      <c r="V2037">
        <v>51.294299999999964</v>
      </c>
    </row>
    <row r="2038" spans="1:22" x14ac:dyDescent="0.3">
      <c r="A2038">
        <v>2432</v>
      </c>
      <c r="B2038" t="s">
        <v>5490</v>
      </c>
      <c r="C2038">
        <v>2014</v>
      </c>
      <c r="D2038" s="21">
        <v>42002</v>
      </c>
      <c r="E2038" s="21">
        <v>42007</v>
      </c>
      <c r="F2038" t="s">
        <v>50</v>
      </c>
      <c r="G2038" t="s">
        <v>3744</v>
      </c>
      <c r="H2038" t="s">
        <v>3745</v>
      </c>
      <c r="I2038" t="s">
        <v>41</v>
      </c>
      <c r="J2038" t="s">
        <v>27</v>
      </c>
      <c r="K2038" t="s">
        <v>95</v>
      </c>
      <c r="L2038" t="s">
        <v>96</v>
      </c>
      <c r="M2038">
        <v>98103</v>
      </c>
      <c r="N2038" t="s">
        <v>44</v>
      </c>
      <c r="O2038" t="s">
        <v>1362</v>
      </c>
      <c r="P2038" t="s">
        <v>32</v>
      </c>
      <c r="Q2038" t="s">
        <v>65</v>
      </c>
      <c r="R2038" t="s">
        <v>1363</v>
      </c>
      <c r="S2038">
        <v>7.4</v>
      </c>
      <c r="T2038">
        <v>2</v>
      </c>
      <c r="U2038">
        <v>0</v>
      </c>
      <c r="V2038">
        <v>3.0340000000000007</v>
      </c>
    </row>
    <row r="2039" spans="1:22" x14ac:dyDescent="0.3">
      <c r="A2039">
        <v>2430</v>
      </c>
      <c r="B2039" t="s">
        <v>5484</v>
      </c>
      <c r="C2039">
        <v>2013</v>
      </c>
      <c r="D2039" s="21">
        <v>41437</v>
      </c>
      <c r="E2039" s="21">
        <v>41443</v>
      </c>
      <c r="F2039" t="s">
        <v>50</v>
      </c>
      <c r="G2039" t="s">
        <v>773</v>
      </c>
      <c r="H2039" t="s">
        <v>774</v>
      </c>
      <c r="I2039" t="s">
        <v>41</v>
      </c>
      <c r="J2039" t="s">
        <v>27</v>
      </c>
      <c r="K2039" t="s">
        <v>1127</v>
      </c>
      <c r="L2039" t="s">
        <v>104</v>
      </c>
      <c r="M2039">
        <v>76017</v>
      </c>
      <c r="N2039" t="s">
        <v>105</v>
      </c>
      <c r="O2039" t="s">
        <v>4270</v>
      </c>
      <c r="P2039" t="s">
        <v>32</v>
      </c>
      <c r="Q2039" t="s">
        <v>65</v>
      </c>
      <c r="R2039" t="s">
        <v>4271</v>
      </c>
      <c r="S2039">
        <v>12.544000000000002</v>
      </c>
      <c r="T2039">
        <v>7</v>
      </c>
      <c r="U2039">
        <v>0.6</v>
      </c>
      <c r="V2039">
        <v>-9.0944000000000038</v>
      </c>
    </row>
    <row r="2040" spans="1:22" x14ac:dyDescent="0.3">
      <c r="A2040">
        <v>2426</v>
      </c>
      <c r="B2040" t="s">
        <v>5481</v>
      </c>
      <c r="C2040">
        <v>2014</v>
      </c>
      <c r="D2040" s="21">
        <v>41999</v>
      </c>
      <c r="E2040" s="21">
        <v>42004</v>
      </c>
      <c r="F2040" t="s">
        <v>50</v>
      </c>
      <c r="G2040" t="s">
        <v>5317</v>
      </c>
      <c r="H2040" t="s">
        <v>5318</v>
      </c>
      <c r="I2040" t="s">
        <v>26</v>
      </c>
      <c r="J2040" t="s">
        <v>27</v>
      </c>
      <c r="K2040" t="s">
        <v>746</v>
      </c>
      <c r="L2040" t="s">
        <v>498</v>
      </c>
      <c r="M2040">
        <v>45014</v>
      </c>
      <c r="N2040" t="s">
        <v>148</v>
      </c>
      <c r="O2040" t="s">
        <v>5482</v>
      </c>
      <c r="P2040" t="s">
        <v>32</v>
      </c>
      <c r="Q2040" t="s">
        <v>56</v>
      </c>
      <c r="R2040" t="s">
        <v>5483</v>
      </c>
      <c r="S2040">
        <v>273.06</v>
      </c>
      <c r="T2040">
        <v>2</v>
      </c>
      <c r="U2040">
        <v>0.4</v>
      </c>
      <c r="V2040">
        <v>-104.67300000000006</v>
      </c>
    </row>
    <row r="2041" spans="1:22" x14ac:dyDescent="0.3">
      <c r="A2041">
        <v>2416</v>
      </c>
      <c r="B2041" t="s">
        <v>5463</v>
      </c>
      <c r="C2041">
        <v>2012</v>
      </c>
      <c r="D2041" s="21">
        <v>41096</v>
      </c>
      <c r="E2041" s="21">
        <v>41101</v>
      </c>
      <c r="F2041" t="s">
        <v>50</v>
      </c>
      <c r="G2041" t="s">
        <v>3790</v>
      </c>
      <c r="H2041" t="s">
        <v>3791</v>
      </c>
      <c r="I2041" t="s">
        <v>102</v>
      </c>
      <c r="J2041" t="s">
        <v>27</v>
      </c>
      <c r="K2041" t="s">
        <v>5464</v>
      </c>
      <c r="L2041" t="s">
        <v>1245</v>
      </c>
      <c r="M2041">
        <v>1040</v>
      </c>
      <c r="N2041" t="s">
        <v>148</v>
      </c>
      <c r="O2041" t="s">
        <v>1615</v>
      </c>
      <c r="P2041" t="s">
        <v>32</v>
      </c>
      <c r="Q2041" t="s">
        <v>33</v>
      </c>
      <c r="R2041" t="s">
        <v>1616</v>
      </c>
      <c r="S2041">
        <v>301.95999999999998</v>
      </c>
      <c r="T2041">
        <v>2</v>
      </c>
      <c r="U2041">
        <v>0</v>
      </c>
      <c r="V2041">
        <v>60.391999999999996</v>
      </c>
    </row>
    <row r="2042" spans="1:22" x14ac:dyDescent="0.3">
      <c r="A2042">
        <v>2415</v>
      </c>
      <c r="B2042" t="s">
        <v>5462</v>
      </c>
      <c r="C2042">
        <v>2013</v>
      </c>
      <c r="D2042" s="21">
        <v>41638</v>
      </c>
      <c r="E2042" s="21">
        <v>41642</v>
      </c>
      <c r="F2042" t="s">
        <v>50</v>
      </c>
      <c r="G2042" t="s">
        <v>1553</v>
      </c>
      <c r="H2042" t="s">
        <v>1554</v>
      </c>
      <c r="I2042" t="s">
        <v>26</v>
      </c>
      <c r="J2042" t="s">
        <v>27</v>
      </c>
      <c r="K2042" t="s">
        <v>2548</v>
      </c>
      <c r="L2042" t="s">
        <v>114</v>
      </c>
      <c r="M2042">
        <v>53209</v>
      </c>
      <c r="N2042" t="s">
        <v>105</v>
      </c>
      <c r="O2042" t="s">
        <v>5396</v>
      </c>
      <c r="P2042" t="s">
        <v>32</v>
      </c>
      <c r="Q2042" t="s">
        <v>36</v>
      </c>
      <c r="R2042" t="s">
        <v>5397</v>
      </c>
      <c r="S2042">
        <v>754.44999999999993</v>
      </c>
      <c r="T2042">
        <v>5</v>
      </c>
      <c r="U2042">
        <v>0</v>
      </c>
      <c r="V2042">
        <v>60.356000000000023</v>
      </c>
    </row>
    <row r="2043" spans="1:22" x14ac:dyDescent="0.3">
      <c r="A2043">
        <v>2042</v>
      </c>
      <c r="B2043" t="s">
        <v>4915</v>
      </c>
      <c r="C2043">
        <v>2012</v>
      </c>
      <c r="D2043" s="21">
        <v>41078</v>
      </c>
      <c r="E2043" s="21">
        <v>41083</v>
      </c>
      <c r="F2043" t="s">
        <v>50</v>
      </c>
      <c r="G2043" t="s">
        <v>3155</v>
      </c>
      <c r="H2043" t="s">
        <v>3156</v>
      </c>
      <c r="I2043" t="s">
        <v>102</v>
      </c>
      <c r="J2043" t="s">
        <v>27</v>
      </c>
      <c r="K2043" t="s">
        <v>1385</v>
      </c>
      <c r="L2043" t="s">
        <v>310</v>
      </c>
      <c r="M2043">
        <v>85345</v>
      </c>
      <c r="N2043" t="s">
        <v>44</v>
      </c>
      <c r="O2043" t="s">
        <v>4628</v>
      </c>
      <c r="P2043" t="s">
        <v>32</v>
      </c>
      <c r="Q2043" t="s">
        <v>65</v>
      </c>
      <c r="R2043" t="s">
        <v>4629</v>
      </c>
      <c r="S2043">
        <v>75.36</v>
      </c>
      <c r="T2043">
        <v>5</v>
      </c>
      <c r="U2043">
        <v>0.2</v>
      </c>
      <c r="V2043">
        <v>20.724000000000007</v>
      </c>
    </row>
    <row r="2044" spans="1:22" x14ac:dyDescent="0.3">
      <c r="A2044">
        <v>2414</v>
      </c>
      <c r="B2044" t="s">
        <v>5461</v>
      </c>
      <c r="C2044">
        <v>2011</v>
      </c>
      <c r="D2044" s="21">
        <v>40859</v>
      </c>
      <c r="E2044" s="21">
        <v>40863</v>
      </c>
      <c r="F2044" t="s">
        <v>50</v>
      </c>
      <c r="G2044" t="s">
        <v>2896</v>
      </c>
      <c r="H2044" t="s">
        <v>2897</v>
      </c>
      <c r="I2044" t="s">
        <v>26</v>
      </c>
      <c r="J2044" t="s">
        <v>27</v>
      </c>
      <c r="K2044" t="s">
        <v>42</v>
      </c>
      <c r="L2044" t="s">
        <v>43</v>
      </c>
      <c r="M2044">
        <v>90045</v>
      </c>
      <c r="N2044" t="s">
        <v>44</v>
      </c>
      <c r="O2044" t="s">
        <v>2875</v>
      </c>
      <c r="P2044" t="s">
        <v>32</v>
      </c>
      <c r="Q2044" t="s">
        <v>56</v>
      </c>
      <c r="R2044" t="s">
        <v>2876</v>
      </c>
      <c r="S2044">
        <v>629.06400000000008</v>
      </c>
      <c r="T2044">
        <v>3</v>
      </c>
      <c r="U2044">
        <v>0.2</v>
      </c>
      <c r="V2044">
        <v>31.453199999999953</v>
      </c>
    </row>
    <row r="2045" spans="1:22" x14ac:dyDescent="0.3">
      <c r="A2045">
        <v>2410</v>
      </c>
      <c r="B2045" t="s">
        <v>5456</v>
      </c>
      <c r="C2045">
        <v>2014</v>
      </c>
      <c r="D2045" s="21">
        <v>41722</v>
      </c>
      <c r="E2045" s="21">
        <v>41724</v>
      </c>
      <c r="F2045" t="s">
        <v>188</v>
      </c>
      <c r="G2045" t="s">
        <v>2789</v>
      </c>
      <c r="H2045" t="s">
        <v>2790</v>
      </c>
      <c r="I2045" t="s">
        <v>102</v>
      </c>
      <c r="J2045" t="s">
        <v>27</v>
      </c>
      <c r="K2045" t="s">
        <v>127</v>
      </c>
      <c r="L2045" t="s">
        <v>43</v>
      </c>
      <c r="M2045">
        <v>94122</v>
      </c>
      <c r="N2045" t="s">
        <v>44</v>
      </c>
      <c r="O2045" t="s">
        <v>4356</v>
      </c>
      <c r="P2045" t="s">
        <v>32</v>
      </c>
      <c r="Q2045" t="s">
        <v>65</v>
      </c>
      <c r="R2045" t="s">
        <v>4357</v>
      </c>
      <c r="S2045">
        <v>211.84</v>
      </c>
      <c r="T2045">
        <v>8</v>
      </c>
      <c r="U2045">
        <v>0</v>
      </c>
      <c r="V2045">
        <v>76.262399999999985</v>
      </c>
    </row>
    <row r="2046" spans="1:22" x14ac:dyDescent="0.3">
      <c r="A2046">
        <v>2404</v>
      </c>
      <c r="B2046" t="s">
        <v>5447</v>
      </c>
      <c r="C2046">
        <v>2013</v>
      </c>
      <c r="D2046" s="21">
        <v>41545</v>
      </c>
      <c r="E2046" s="21">
        <v>41551</v>
      </c>
      <c r="F2046" t="s">
        <v>50</v>
      </c>
      <c r="G2046" t="s">
        <v>3744</v>
      </c>
      <c r="H2046" t="s">
        <v>3745</v>
      </c>
      <c r="I2046" t="s">
        <v>41</v>
      </c>
      <c r="J2046" t="s">
        <v>27</v>
      </c>
      <c r="K2046" t="s">
        <v>1681</v>
      </c>
      <c r="L2046" t="s">
        <v>104</v>
      </c>
      <c r="M2046">
        <v>77340</v>
      </c>
      <c r="N2046" t="s">
        <v>105</v>
      </c>
      <c r="O2046" t="s">
        <v>5448</v>
      </c>
      <c r="P2046" t="s">
        <v>32</v>
      </c>
      <c r="Q2046" t="s">
        <v>33</v>
      </c>
      <c r="R2046" t="s">
        <v>5449</v>
      </c>
      <c r="S2046">
        <v>956.6647999999999</v>
      </c>
      <c r="T2046">
        <v>7</v>
      </c>
      <c r="U2046">
        <v>0.32</v>
      </c>
      <c r="V2046">
        <v>-225.09759999999991</v>
      </c>
    </row>
    <row r="2047" spans="1:22" x14ac:dyDescent="0.3">
      <c r="A2047">
        <v>2393</v>
      </c>
      <c r="B2047" t="s">
        <v>5432</v>
      </c>
      <c r="C2047">
        <v>2012</v>
      </c>
      <c r="D2047" s="21">
        <v>41249</v>
      </c>
      <c r="E2047" s="21">
        <v>41253</v>
      </c>
      <c r="F2047" t="s">
        <v>50</v>
      </c>
      <c r="G2047" t="s">
        <v>5433</v>
      </c>
      <c r="H2047" t="s">
        <v>5434</v>
      </c>
      <c r="I2047" t="s">
        <v>26</v>
      </c>
      <c r="J2047" t="s">
        <v>27</v>
      </c>
      <c r="K2047" t="s">
        <v>266</v>
      </c>
      <c r="L2047" t="s">
        <v>267</v>
      </c>
      <c r="M2047">
        <v>10009</v>
      </c>
      <c r="N2047" t="s">
        <v>148</v>
      </c>
      <c r="O2047" t="s">
        <v>4583</v>
      </c>
      <c r="P2047" t="s">
        <v>32</v>
      </c>
      <c r="Q2047" t="s">
        <v>65</v>
      </c>
      <c r="R2047" t="s">
        <v>4584</v>
      </c>
      <c r="S2047">
        <v>113.92</v>
      </c>
      <c r="T2047">
        <v>4</v>
      </c>
      <c r="U2047">
        <v>0</v>
      </c>
      <c r="V2047">
        <v>42.150400000000005</v>
      </c>
    </row>
    <row r="2048" spans="1:22" x14ac:dyDescent="0.3">
      <c r="A2048">
        <v>2382</v>
      </c>
      <c r="B2048" t="s">
        <v>5414</v>
      </c>
      <c r="C2048">
        <v>2013</v>
      </c>
      <c r="D2048" s="21">
        <v>41401</v>
      </c>
      <c r="E2048" s="21">
        <v>41405</v>
      </c>
      <c r="F2048" t="s">
        <v>50</v>
      </c>
      <c r="G2048" t="s">
        <v>4527</v>
      </c>
      <c r="H2048" t="s">
        <v>4528</v>
      </c>
      <c r="I2048" t="s">
        <v>102</v>
      </c>
      <c r="J2048" t="s">
        <v>27</v>
      </c>
      <c r="K2048" t="s">
        <v>2628</v>
      </c>
      <c r="L2048" t="s">
        <v>498</v>
      </c>
      <c r="M2048">
        <v>44052</v>
      </c>
      <c r="N2048" t="s">
        <v>148</v>
      </c>
      <c r="O2048" t="s">
        <v>170</v>
      </c>
      <c r="P2048" t="s">
        <v>32</v>
      </c>
      <c r="Q2048" t="s">
        <v>65</v>
      </c>
      <c r="R2048" t="s">
        <v>5417</v>
      </c>
      <c r="S2048">
        <v>54.711999999999996</v>
      </c>
      <c r="T2048">
        <v>7</v>
      </c>
      <c r="U2048">
        <v>0.2</v>
      </c>
      <c r="V2048">
        <v>11.626299999999999</v>
      </c>
    </row>
    <row r="2049" spans="1:22" x14ac:dyDescent="0.3">
      <c r="A2049">
        <v>2375</v>
      </c>
      <c r="B2049" t="s">
        <v>5405</v>
      </c>
      <c r="C2049">
        <v>2013</v>
      </c>
      <c r="D2049" s="21">
        <v>41463</v>
      </c>
      <c r="E2049" s="21">
        <v>41467</v>
      </c>
      <c r="F2049" t="s">
        <v>23</v>
      </c>
      <c r="G2049" t="s">
        <v>2410</v>
      </c>
      <c r="H2049" t="s">
        <v>2411</v>
      </c>
      <c r="I2049" t="s">
        <v>41</v>
      </c>
      <c r="J2049" t="s">
        <v>27</v>
      </c>
      <c r="K2049" t="s">
        <v>456</v>
      </c>
      <c r="L2049" t="s">
        <v>211</v>
      </c>
      <c r="M2049">
        <v>60505</v>
      </c>
      <c r="N2049" t="s">
        <v>105</v>
      </c>
      <c r="O2049" t="s">
        <v>1280</v>
      </c>
      <c r="P2049" t="s">
        <v>32</v>
      </c>
      <c r="Q2049" t="s">
        <v>36</v>
      </c>
      <c r="R2049" t="s">
        <v>1281</v>
      </c>
      <c r="S2049">
        <v>253.37199999999996</v>
      </c>
      <c r="T2049">
        <v>2</v>
      </c>
      <c r="U2049">
        <v>0.3</v>
      </c>
      <c r="V2049">
        <v>-14.478399999999993</v>
      </c>
    </row>
    <row r="2050" spans="1:22" x14ac:dyDescent="0.3">
      <c r="A2050">
        <v>2049</v>
      </c>
      <c r="B2050" t="s">
        <v>4927</v>
      </c>
      <c r="C2050">
        <v>2012</v>
      </c>
      <c r="D2050" s="21">
        <v>41101</v>
      </c>
      <c r="E2050" s="21">
        <v>41103</v>
      </c>
      <c r="F2050" t="s">
        <v>188</v>
      </c>
      <c r="G2050" t="s">
        <v>2035</v>
      </c>
      <c r="H2050" t="s">
        <v>2036</v>
      </c>
      <c r="I2050" t="s">
        <v>26</v>
      </c>
      <c r="J2050" t="s">
        <v>27</v>
      </c>
      <c r="K2050" t="s">
        <v>146</v>
      </c>
      <c r="L2050" t="s">
        <v>147</v>
      </c>
      <c r="M2050">
        <v>19134</v>
      </c>
      <c r="N2050" t="s">
        <v>148</v>
      </c>
      <c r="O2050" t="s">
        <v>170</v>
      </c>
      <c r="P2050" t="s">
        <v>32</v>
      </c>
      <c r="Q2050" t="s">
        <v>65</v>
      </c>
      <c r="R2050" t="s">
        <v>171</v>
      </c>
      <c r="S2050">
        <v>289.80000000000007</v>
      </c>
      <c r="T2050">
        <v>7</v>
      </c>
      <c r="U2050">
        <v>0.2</v>
      </c>
      <c r="V2050">
        <v>36.224999999999966</v>
      </c>
    </row>
    <row r="2051" spans="1:22" x14ac:dyDescent="0.3">
      <c r="A2051">
        <v>2372</v>
      </c>
      <c r="B2051" t="s">
        <v>5405</v>
      </c>
      <c r="C2051">
        <v>2013</v>
      </c>
      <c r="D2051" s="21">
        <v>41463</v>
      </c>
      <c r="E2051" s="21">
        <v>41467</v>
      </c>
      <c r="F2051" t="s">
        <v>23</v>
      </c>
      <c r="G2051" t="s">
        <v>2410</v>
      </c>
      <c r="H2051" t="s">
        <v>2411</v>
      </c>
      <c r="I2051" t="s">
        <v>41</v>
      </c>
      <c r="J2051" t="s">
        <v>27</v>
      </c>
      <c r="K2051" t="s">
        <v>456</v>
      </c>
      <c r="L2051" t="s">
        <v>211</v>
      </c>
      <c r="M2051">
        <v>60505</v>
      </c>
      <c r="N2051" t="s">
        <v>105</v>
      </c>
      <c r="O2051" t="s">
        <v>4628</v>
      </c>
      <c r="P2051" t="s">
        <v>32</v>
      </c>
      <c r="Q2051" t="s">
        <v>65</v>
      </c>
      <c r="R2051" t="s">
        <v>4629</v>
      </c>
      <c r="S2051">
        <v>60.288000000000004</v>
      </c>
      <c r="T2051">
        <v>8</v>
      </c>
      <c r="U2051">
        <v>0.6</v>
      </c>
      <c r="V2051">
        <v>-27.129599999999996</v>
      </c>
    </row>
    <row r="2052" spans="1:22" x14ac:dyDescent="0.3">
      <c r="A2052">
        <v>2369</v>
      </c>
      <c r="B2052" t="s">
        <v>5399</v>
      </c>
      <c r="C2052">
        <v>2013</v>
      </c>
      <c r="D2052" s="21">
        <v>41541</v>
      </c>
      <c r="E2052" s="21">
        <v>41545</v>
      </c>
      <c r="F2052" t="s">
        <v>50</v>
      </c>
      <c r="G2052" t="s">
        <v>1079</v>
      </c>
      <c r="H2052" t="s">
        <v>1080</v>
      </c>
      <c r="I2052" t="s">
        <v>41</v>
      </c>
      <c r="J2052" t="s">
        <v>27</v>
      </c>
      <c r="K2052" t="s">
        <v>746</v>
      </c>
      <c r="L2052" t="s">
        <v>498</v>
      </c>
      <c r="M2052">
        <v>45014</v>
      </c>
      <c r="N2052" t="s">
        <v>148</v>
      </c>
      <c r="O2052" t="s">
        <v>5400</v>
      </c>
      <c r="P2052" t="s">
        <v>32</v>
      </c>
      <c r="Q2052" t="s">
        <v>65</v>
      </c>
      <c r="R2052" t="s">
        <v>5401</v>
      </c>
      <c r="S2052">
        <v>532.70400000000006</v>
      </c>
      <c r="T2052">
        <v>6</v>
      </c>
      <c r="U2052">
        <v>0.2</v>
      </c>
      <c r="V2052">
        <v>-26.635200000000026</v>
      </c>
    </row>
    <row r="2053" spans="1:22" x14ac:dyDescent="0.3">
      <c r="A2053">
        <v>2052</v>
      </c>
      <c r="B2053" t="s">
        <v>4927</v>
      </c>
      <c r="C2053">
        <v>2012</v>
      </c>
      <c r="D2053" s="21">
        <v>41101</v>
      </c>
      <c r="E2053" s="21">
        <v>41103</v>
      </c>
      <c r="F2053" t="s">
        <v>188</v>
      </c>
      <c r="G2053" t="s">
        <v>2035</v>
      </c>
      <c r="H2053" t="s">
        <v>2036</v>
      </c>
      <c r="I2053" t="s">
        <v>26</v>
      </c>
      <c r="J2053" t="s">
        <v>27</v>
      </c>
      <c r="K2053" t="s">
        <v>146</v>
      </c>
      <c r="L2053" t="s">
        <v>147</v>
      </c>
      <c r="M2053">
        <v>19134</v>
      </c>
      <c r="N2053" t="s">
        <v>148</v>
      </c>
      <c r="O2053" t="s">
        <v>4928</v>
      </c>
      <c r="P2053" t="s">
        <v>32</v>
      </c>
      <c r="Q2053" t="s">
        <v>36</v>
      </c>
      <c r="R2053" t="s">
        <v>4929</v>
      </c>
      <c r="S2053">
        <v>341.48799999999994</v>
      </c>
      <c r="T2053">
        <v>8</v>
      </c>
      <c r="U2053">
        <v>0.3</v>
      </c>
      <c r="V2053">
        <v>-73.175999999999988</v>
      </c>
    </row>
    <row r="2054" spans="1:22" x14ac:dyDescent="0.3">
      <c r="A2054">
        <v>2367</v>
      </c>
      <c r="B2054" t="s">
        <v>5394</v>
      </c>
      <c r="C2054">
        <v>2011</v>
      </c>
      <c r="D2054" s="21">
        <v>40871</v>
      </c>
      <c r="E2054" s="21">
        <v>40873</v>
      </c>
      <c r="F2054" t="s">
        <v>23</v>
      </c>
      <c r="G2054" t="s">
        <v>4754</v>
      </c>
      <c r="H2054" t="s">
        <v>4755</v>
      </c>
      <c r="I2054" t="s">
        <v>26</v>
      </c>
      <c r="J2054" t="s">
        <v>27</v>
      </c>
      <c r="K2054" t="s">
        <v>5395</v>
      </c>
      <c r="L2054" t="s">
        <v>43</v>
      </c>
      <c r="M2054">
        <v>95823</v>
      </c>
      <c r="N2054" t="s">
        <v>44</v>
      </c>
      <c r="O2054" t="s">
        <v>5396</v>
      </c>
      <c r="P2054" t="s">
        <v>32</v>
      </c>
      <c r="Q2054" t="s">
        <v>36</v>
      </c>
      <c r="R2054" t="s">
        <v>5397</v>
      </c>
      <c r="S2054">
        <v>120.71199999999999</v>
      </c>
      <c r="T2054">
        <v>1</v>
      </c>
      <c r="U2054">
        <v>0.2</v>
      </c>
      <c r="V2054">
        <v>-18.106799999999993</v>
      </c>
    </row>
    <row r="2055" spans="1:22" x14ac:dyDescent="0.3">
      <c r="A2055">
        <v>2054</v>
      </c>
      <c r="B2055" t="s">
        <v>4927</v>
      </c>
      <c r="C2055">
        <v>2012</v>
      </c>
      <c r="D2055" s="21">
        <v>41101</v>
      </c>
      <c r="E2055" s="21">
        <v>41103</v>
      </c>
      <c r="F2055" t="s">
        <v>188</v>
      </c>
      <c r="G2055" t="s">
        <v>2035</v>
      </c>
      <c r="H2055" t="s">
        <v>2036</v>
      </c>
      <c r="I2055" t="s">
        <v>26</v>
      </c>
      <c r="J2055" t="s">
        <v>27</v>
      </c>
      <c r="K2055" t="s">
        <v>146</v>
      </c>
      <c r="L2055" t="s">
        <v>147</v>
      </c>
      <c r="M2055">
        <v>19134</v>
      </c>
      <c r="N2055" t="s">
        <v>148</v>
      </c>
      <c r="O2055" t="s">
        <v>4930</v>
      </c>
      <c r="P2055" t="s">
        <v>32</v>
      </c>
      <c r="Q2055" t="s">
        <v>65</v>
      </c>
      <c r="R2055" t="s">
        <v>4931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x14ac:dyDescent="0.3">
      <c r="A2056">
        <v>2055</v>
      </c>
      <c r="B2056" t="s">
        <v>4932</v>
      </c>
      <c r="C2056">
        <v>2013</v>
      </c>
      <c r="D2056" s="21">
        <v>41610</v>
      </c>
      <c r="E2056" s="21">
        <v>41616</v>
      </c>
      <c r="F2056" t="s">
        <v>50</v>
      </c>
      <c r="G2056" t="s">
        <v>4199</v>
      </c>
      <c r="H2056" t="s">
        <v>4200</v>
      </c>
      <c r="I2056" t="s">
        <v>26</v>
      </c>
      <c r="J2056" t="s">
        <v>27</v>
      </c>
      <c r="K2056" t="s">
        <v>1464</v>
      </c>
      <c r="L2056" t="s">
        <v>254</v>
      </c>
      <c r="M2056">
        <v>47374</v>
      </c>
      <c r="N2056" t="s">
        <v>105</v>
      </c>
      <c r="O2056" t="s">
        <v>4552</v>
      </c>
      <c r="P2056" t="s">
        <v>32</v>
      </c>
      <c r="Q2056" t="s">
        <v>65</v>
      </c>
      <c r="R2056" t="s">
        <v>4553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">
      <c r="A2057">
        <v>2364</v>
      </c>
      <c r="B2057" t="s">
        <v>5391</v>
      </c>
      <c r="C2057">
        <v>2013</v>
      </c>
      <c r="D2057" s="21">
        <v>41347</v>
      </c>
      <c r="E2057" s="21">
        <v>41352</v>
      </c>
      <c r="F2057" t="s">
        <v>50</v>
      </c>
      <c r="G2057" t="s">
        <v>1249</v>
      </c>
      <c r="H2057" t="s">
        <v>1250</v>
      </c>
      <c r="I2057" t="s">
        <v>102</v>
      </c>
      <c r="J2057" t="s">
        <v>27</v>
      </c>
      <c r="K2057" t="s">
        <v>2237</v>
      </c>
      <c r="L2057" t="s">
        <v>319</v>
      </c>
      <c r="M2057">
        <v>22980</v>
      </c>
      <c r="N2057" t="s">
        <v>30</v>
      </c>
      <c r="O2057" t="s">
        <v>1714</v>
      </c>
      <c r="P2057" t="s">
        <v>32</v>
      </c>
      <c r="Q2057" t="s">
        <v>65</v>
      </c>
      <c r="R2057" t="s">
        <v>1715</v>
      </c>
      <c r="S2057">
        <v>127.88</v>
      </c>
      <c r="T2057">
        <v>2</v>
      </c>
      <c r="U2057">
        <v>0</v>
      </c>
      <c r="V2057">
        <v>40.921599999999998</v>
      </c>
    </row>
    <row r="2058" spans="1:22" x14ac:dyDescent="0.3">
      <c r="A2058">
        <v>2057</v>
      </c>
      <c r="B2058" t="s">
        <v>4933</v>
      </c>
      <c r="C2058">
        <v>2014</v>
      </c>
      <c r="D2058" s="21">
        <v>41996</v>
      </c>
      <c r="E2058" s="21">
        <v>41999</v>
      </c>
      <c r="F2058" t="s">
        <v>188</v>
      </c>
      <c r="G2058" t="s">
        <v>1997</v>
      </c>
      <c r="H2058" t="s">
        <v>1998</v>
      </c>
      <c r="I2058" t="s">
        <v>26</v>
      </c>
      <c r="J2058" t="s">
        <v>27</v>
      </c>
      <c r="K2058" t="s">
        <v>880</v>
      </c>
      <c r="L2058" t="s">
        <v>238</v>
      </c>
      <c r="M2058">
        <v>48227</v>
      </c>
      <c r="N2058" t="s">
        <v>105</v>
      </c>
      <c r="O2058" t="s">
        <v>2455</v>
      </c>
      <c r="P2058" t="s">
        <v>32</v>
      </c>
      <c r="Q2058" t="s">
        <v>36</v>
      </c>
      <c r="R2058" t="s">
        <v>2456</v>
      </c>
      <c r="S2058">
        <v>1586.6899999999998</v>
      </c>
      <c r="T2058">
        <v>7</v>
      </c>
      <c r="U2058">
        <v>0</v>
      </c>
      <c r="V2058">
        <v>412.5394</v>
      </c>
    </row>
    <row r="2059" spans="1:22" x14ac:dyDescent="0.3">
      <c r="A2059">
        <v>2360</v>
      </c>
      <c r="B2059" t="s">
        <v>5383</v>
      </c>
      <c r="C2059">
        <v>2011</v>
      </c>
      <c r="D2059" s="21">
        <v>40619</v>
      </c>
      <c r="E2059" s="21">
        <v>40623</v>
      </c>
      <c r="F2059" t="s">
        <v>50</v>
      </c>
      <c r="G2059" t="s">
        <v>2407</v>
      </c>
      <c r="H2059" t="s">
        <v>2408</v>
      </c>
      <c r="I2059" t="s">
        <v>41</v>
      </c>
      <c r="J2059" t="s">
        <v>27</v>
      </c>
      <c r="K2059" t="s">
        <v>266</v>
      </c>
      <c r="L2059" t="s">
        <v>267</v>
      </c>
      <c r="M2059">
        <v>10024</v>
      </c>
      <c r="N2059" t="s">
        <v>148</v>
      </c>
      <c r="O2059" t="s">
        <v>4671</v>
      </c>
      <c r="P2059" t="s">
        <v>32</v>
      </c>
      <c r="Q2059" t="s">
        <v>56</v>
      </c>
      <c r="R2059" t="s">
        <v>4672</v>
      </c>
      <c r="S2059">
        <v>613.90800000000002</v>
      </c>
      <c r="T2059">
        <v>3</v>
      </c>
      <c r="U2059">
        <v>0.4</v>
      </c>
      <c r="V2059">
        <v>-122.78160000000003</v>
      </c>
    </row>
    <row r="2060" spans="1:22" x14ac:dyDescent="0.3">
      <c r="A2060">
        <v>2059</v>
      </c>
      <c r="B2060" t="s">
        <v>4933</v>
      </c>
      <c r="C2060">
        <v>2014</v>
      </c>
      <c r="D2060" s="21">
        <v>41996</v>
      </c>
      <c r="E2060" s="21">
        <v>41999</v>
      </c>
      <c r="F2060" t="s">
        <v>188</v>
      </c>
      <c r="G2060" t="s">
        <v>1997</v>
      </c>
      <c r="H2060" t="s">
        <v>1998</v>
      </c>
      <c r="I2060" t="s">
        <v>26</v>
      </c>
      <c r="J2060" t="s">
        <v>27</v>
      </c>
      <c r="K2060" t="s">
        <v>880</v>
      </c>
      <c r="L2060" t="s">
        <v>238</v>
      </c>
      <c r="M2060">
        <v>48227</v>
      </c>
      <c r="N2060" t="s">
        <v>105</v>
      </c>
      <c r="O2060" t="s">
        <v>539</v>
      </c>
      <c r="P2060" t="s">
        <v>32</v>
      </c>
      <c r="Q2060" t="s">
        <v>56</v>
      </c>
      <c r="R2060" t="s">
        <v>540</v>
      </c>
      <c r="S2060">
        <v>411.8</v>
      </c>
      <c r="T2060">
        <v>2</v>
      </c>
      <c r="U2060">
        <v>0</v>
      </c>
      <c r="V2060">
        <v>70.005999999999972</v>
      </c>
    </row>
    <row r="2061" spans="1:22" x14ac:dyDescent="0.3">
      <c r="A2061">
        <v>2359</v>
      </c>
      <c r="B2061" t="s">
        <v>5383</v>
      </c>
      <c r="C2061">
        <v>2011</v>
      </c>
      <c r="D2061" s="21">
        <v>40619</v>
      </c>
      <c r="E2061" s="21">
        <v>40623</v>
      </c>
      <c r="F2061" t="s">
        <v>50</v>
      </c>
      <c r="G2061" t="s">
        <v>2407</v>
      </c>
      <c r="H2061" t="s">
        <v>2408</v>
      </c>
      <c r="I2061" t="s">
        <v>41</v>
      </c>
      <c r="J2061" t="s">
        <v>27</v>
      </c>
      <c r="K2061" t="s">
        <v>266</v>
      </c>
      <c r="L2061" t="s">
        <v>267</v>
      </c>
      <c r="M2061">
        <v>10024</v>
      </c>
      <c r="N2061" t="s">
        <v>148</v>
      </c>
      <c r="O2061" t="s">
        <v>5302</v>
      </c>
      <c r="P2061" t="s">
        <v>32</v>
      </c>
      <c r="Q2061" t="s">
        <v>56</v>
      </c>
      <c r="R2061" t="s">
        <v>5303</v>
      </c>
      <c r="S2061">
        <v>1071.576</v>
      </c>
      <c r="T2061">
        <v>4</v>
      </c>
      <c r="U2061">
        <v>0.4</v>
      </c>
      <c r="V2061">
        <v>-553.64760000000001</v>
      </c>
    </row>
    <row r="2062" spans="1:22" x14ac:dyDescent="0.3">
      <c r="A2062">
        <v>2358</v>
      </c>
      <c r="B2062" t="s">
        <v>5383</v>
      </c>
      <c r="C2062">
        <v>2011</v>
      </c>
      <c r="D2062" s="21">
        <v>40619</v>
      </c>
      <c r="E2062" s="21">
        <v>40623</v>
      </c>
      <c r="F2062" t="s">
        <v>50</v>
      </c>
      <c r="G2062" t="s">
        <v>2407</v>
      </c>
      <c r="H2062" t="s">
        <v>2408</v>
      </c>
      <c r="I2062" t="s">
        <v>41</v>
      </c>
      <c r="J2062" t="s">
        <v>27</v>
      </c>
      <c r="K2062" t="s">
        <v>266</v>
      </c>
      <c r="L2062" t="s">
        <v>267</v>
      </c>
      <c r="M2062">
        <v>10024</v>
      </c>
      <c r="N2062" t="s">
        <v>148</v>
      </c>
      <c r="O2062" t="s">
        <v>903</v>
      </c>
      <c r="P2062" t="s">
        <v>32</v>
      </c>
      <c r="Q2062" t="s">
        <v>56</v>
      </c>
      <c r="R2062" t="s">
        <v>904</v>
      </c>
      <c r="S2062">
        <v>1579.7460000000001</v>
      </c>
      <c r="T2062">
        <v>7</v>
      </c>
      <c r="U2062">
        <v>0.4</v>
      </c>
      <c r="V2062">
        <v>-447.59469999999988</v>
      </c>
    </row>
    <row r="2063" spans="1:22" x14ac:dyDescent="0.3">
      <c r="A2063">
        <v>2354</v>
      </c>
      <c r="B2063" t="s">
        <v>5376</v>
      </c>
      <c r="C2063">
        <v>2012</v>
      </c>
      <c r="D2063" s="21">
        <v>41152</v>
      </c>
      <c r="E2063" s="21">
        <v>41154</v>
      </c>
      <c r="F2063" t="s">
        <v>188</v>
      </c>
      <c r="G2063" t="s">
        <v>5377</v>
      </c>
      <c r="H2063" t="s">
        <v>5378</v>
      </c>
      <c r="I2063" t="s">
        <v>41</v>
      </c>
      <c r="J2063" t="s">
        <v>27</v>
      </c>
      <c r="K2063" t="s">
        <v>127</v>
      </c>
      <c r="L2063" t="s">
        <v>43</v>
      </c>
      <c r="M2063">
        <v>94122</v>
      </c>
      <c r="N2063" t="s">
        <v>44</v>
      </c>
      <c r="O2063" t="s">
        <v>201</v>
      </c>
      <c r="P2063" t="s">
        <v>32</v>
      </c>
      <c r="Q2063" t="s">
        <v>33</v>
      </c>
      <c r="R2063" t="s">
        <v>202</v>
      </c>
      <c r="S2063">
        <v>1552.8309999999999</v>
      </c>
      <c r="T2063">
        <v>7</v>
      </c>
      <c r="U2063">
        <v>0.15</v>
      </c>
      <c r="V2063">
        <v>200.95460000000008</v>
      </c>
    </row>
    <row r="2064" spans="1:22" x14ac:dyDescent="0.3">
      <c r="A2064">
        <v>2348</v>
      </c>
      <c r="B2064" t="s">
        <v>5369</v>
      </c>
      <c r="C2064">
        <v>2013</v>
      </c>
      <c r="D2064" s="21">
        <v>41347</v>
      </c>
      <c r="E2064" s="21">
        <v>41352</v>
      </c>
      <c r="F2064" t="s">
        <v>50</v>
      </c>
      <c r="G2064" t="s">
        <v>2474</v>
      </c>
      <c r="H2064" t="s">
        <v>2475</v>
      </c>
      <c r="I2064" t="s">
        <v>26</v>
      </c>
      <c r="J2064" t="s">
        <v>27</v>
      </c>
      <c r="K2064" t="s">
        <v>678</v>
      </c>
      <c r="L2064" t="s">
        <v>104</v>
      </c>
      <c r="M2064">
        <v>78207</v>
      </c>
      <c r="N2064" t="s">
        <v>105</v>
      </c>
      <c r="O2064" t="s">
        <v>3489</v>
      </c>
      <c r="P2064" t="s">
        <v>32</v>
      </c>
      <c r="Q2064" t="s">
        <v>56</v>
      </c>
      <c r="R2064" t="s">
        <v>3490</v>
      </c>
      <c r="S2064">
        <v>557.58500000000004</v>
      </c>
      <c r="T2064">
        <v>5</v>
      </c>
      <c r="U2064">
        <v>0.3</v>
      </c>
      <c r="V2064">
        <v>0</v>
      </c>
    </row>
    <row r="2065" spans="1:22" x14ac:dyDescent="0.3">
      <c r="A2065">
        <v>2342</v>
      </c>
      <c r="B2065" t="s">
        <v>5362</v>
      </c>
      <c r="C2065">
        <v>2011</v>
      </c>
      <c r="D2065" s="21">
        <v>40908</v>
      </c>
      <c r="E2065" s="21">
        <v>40911</v>
      </c>
      <c r="F2065" t="s">
        <v>188</v>
      </c>
      <c r="G2065" t="s">
        <v>395</v>
      </c>
      <c r="H2065" t="s">
        <v>396</v>
      </c>
      <c r="I2065" t="s">
        <v>102</v>
      </c>
      <c r="J2065" t="s">
        <v>27</v>
      </c>
      <c r="K2065" t="s">
        <v>612</v>
      </c>
      <c r="L2065" t="s">
        <v>1245</v>
      </c>
      <c r="M2065">
        <v>2038</v>
      </c>
      <c r="N2065" t="s">
        <v>148</v>
      </c>
      <c r="O2065" t="s">
        <v>5363</v>
      </c>
      <c r="P2065" t="s">
        <v>32</v>
      </c>
      <c r="Q2065" t="s">
        <v>65</v>
      </c>
      <c r="R2065" t="s">
        <v>5364</v>
      </c>
      <c r="S2065">
        <v>63.2</v>
      </c>
      <c r="T2065">
        <v>5</v>
      </c>
      <c r="U2065">
        <v>0</v>
      </c>
      <c r="V2065">
        <v>23.384</v>
      </c>
    </row>
    <row r="2066" spans="1:22" x14ac:dyDescent="0.3">
      <c r="A2066">
        <v>2330</v>
      </c>
      <c r="B2066" t="s">
        <v>5343</v>
      </c>
      <c r="C2066">
        <v>2012</v>
      </c>
      <c r="D2066" s="21">
        <v>41268</v>
      </c>
      <c r="E2066" s="21">
        <v>41272</v>
      </c>
      <c r="F2066" t="s">
        <v>50</v>
      </c>
      <c r="G2066" t="s">
        <v>2109</v>
      </c>
      <c r="H2066" t="s">
        <v>2110</v>
      </c>
      <c r="I2066" t="s">
        <v>41</v>
      </c>
      <c r="J2066" t="s">
        <v>27</v>
      </c>
      <c r="K2066" t="s">
        <v>146</v>
      </c>
      <c r="L2066" t="s">
        <v>147</v>
      </c>
      <c r="M2066">
        <v>19140</v>
      </c>
      <c r="N2066" t="s">
        <v>148</v>
      </c>
      <c r="O2066" t="s">
        <v>5344</v>
      </c>
      <c r="P2066" t="s">
        <v>32</v>
      </c>
      <c r="Q2066" t="s">
        <v>65</v>
      </c>
      <c r="R2066" t="s">
        <v>5345</v>
      </c>
      <c r="S2066">
        <v>547.13599999999997</v>
      </c>
      <c r="T2066">
        <v>4</v>
      </c>
      <c r="U2066">
        <v>0.2</v>
      </c>
      <c r="V2066">
        <v>-68.392000000000053</v>
      </c>
    </row>
    <row r="2067" spans="1:22" x14ac:dyDescent="0.3">
      <c r="A2067">
        <v>2066</v>
      </c>
      <c r="B2067" t="s">
        <v>4936</v>
      </c>
      <c r="C2067">
        <v>2011</v>
      </c>
      <c r="D2067" s="21">
        <v>40847</v>
      </c>
      <c r="E2067" s="21">
        <v>40851</v>
      </c>
      <c r="F2067" t="s">
        <v>50</v>
      </c>
      <c r="G2067" t="s">
        <v>513</v>
      </c>
      <c r="H2067" t="s">
        <v>514</v>
      </c>
      <c r="I2067" t="s">
        <v>41</v>
      </c>
      <c r="J2067" t="s">
        <v>27</v>
      </c>
      <c r="K2067" t="s">
        <v>42</v>
      </c>
      <c r="L2067" t="s">
        <v>43</v>
      </c>
      <c r="M2067">
        <v>90049</v>
      </c>
      <c r="N2067" t="s">
        <v>44</v>
      </c>
      <c r="O2067" t="s">
        <v>4928</v>
      </c>
      <c r="P2067" t="s">
        <v>32</v>
      </c>
      <c r="Q2067" t="s">
        <v>36</v>
      </c>
      <c r="R2067" t="s">
        <v>4929</v>
      </c>
      <c r="S2067">
        <v>146.352</v>
      </c>
      <c r="T2067">
        <v>3</v>
      </c>
      <c r="U2067">
        <v>0.2</v>
      </c>
      <c r="V2067">
        <v>-9.1470000000000056</v>
      </c>
    </row>
    <row r="2068" spans="1:22" x14ac:dyDescent="0.3">
      <c r="A2068">
        <v>2327</v>
      </c>
      <c r="B2068" t="s">
        <v>5334</v>
      </c>
      <c r="C2068">
        <v>2012</v>
      </c>
      <c r="D2068" s="21">
        <v>41167</v>
      </c>
      <c r="E2068" s="21">
        <v>41171</v>
      </c>
      <c r="F2068" t="s">
        <v>23</v>
      </c>
      <c r="G2068" t="s">
        <v>5335</v>
      </c>
      <c r="H2068" t="s">
        <v>5336</v>
      </c>
      <c r="I2068" t="s">
        <v>41</v>
      </c>
      <c r="J2068" t="s">
        <v>27</v>
      </c>
      <c r="K2068" t="s">
        <v>266</v>
      </c>
      <c r="L2068" t="s">
        <v>267</v>
      </c>
      <c r="M2068">
        <v>10035</v>
      </c>
      <c r="N2068" t="s">
        <v>148</v>
      </c>
      <c r="O2068" t="s">
        <v>1076</v>
      </c>
      <c r="P2068" t="s">
        <v>32</v>
      </c>
      <c r="Q2068" t="s">
        <v>33</v>
      </c>
      <c r="R2068" t="s">
        <v>1077</v>
      </c>
      <c r="S2068">
        <v>46.384</v>
      </c>
      <c r="T2068">
        <v>1</v>
      </c>
      <c r="U2068">
        <v>0.2</v>
      </c>
      <c r="V2068">
        <v>1.1596000000000011</v>
      </c>
    </row>
    <row r="2069" spans="1:22" x14ac:dyDescent="0.3">
      <c r="A2069">
        <v>2317</v>
      </c>
      <c r="B2069" t="s">
        <v>5322</v>
      </c>
      <c r="C2069">
        <v>2014</v>
      </c>
      <c r="D2069" s="21">
        <v>41841</v>
      </c>
      <c r="E2069" s="21">
        <v>41846</v>
      </c>
      <c r="F2069" t="s">
        <v>50</v>
      </c>
      <c r="G2069" t="s">
        <v>5323</v>
      </c>
      <c r="H2069" t="s">
        <v>5324</v>
      </c>
      <c r="I2069" t="s">
        <v>41</v>
      </c>
      <c r="J2069" t="s">
        <v>27</v>
      </c>
      <c r="K2069" t="s">
        <v>5325</v>
      </c>
      <c r="L2069" t="s">
        <v>5326</v>
      </c>
      <c r="M2069">
        <v>57103</v>
      </c>
      <c r="N2069" t="s">
        <v>105</v>
      </c>
      <c r="O2069" t="s">
        <v>4928</v>
      </c>
      <c r="P2069" t="s">
        <v>32</v>
      </c>
      <c r="Q2069" t="s">
        <v>36</v>
      </c>
      <c r="R2069" t="s">
        <v>4929</v>
      </c>
      <c r="S2069">
        <v>182.94</v>
      </c>
      <c r="T2069">
        <v>3</v>
      </c>
      <c r="U2069">
        <v>0</v>
      </c>
      <c r="V2069">
        <v>27.440999999999995</v>
      </c>
    </row>
    <row r="2070" spans="1:22" x14ac:dyDescent="0.3">
      <c r="A2070">
        <v>2309</v>
      </c>
      <c r="B2070" t="s">
        <v>5319</v>
      </c>
      <c r="C2070">
        <v>2014</v>
      </c>
      <c r="D2070" s="21">
        <v>41802</v>
      </c>
      <c r="E2070" s="21">
        <v>41803</v>
      </c>
      <c r="F2070" t="s">
        <v>188</v>
      </c>
      <c r="G2070" t="s">
        <v>5320</v>
      </c>
      <c r="H2070" t="s">
        <v>5321</v>
      </c>
      <c r="I2070" t="s">
        <v>102</v>
      </c>
      <c r="J2070" t="s">
        <v>27</v>
      </c>
      <c r="K2070" t="s">
        <v>1385</v>
      </c>
      <c r="L2070" t="s">
        <v>310</v>
      </c>
      <c r="M2070">
        <v>85345</v>
      </c>
      <c r="N2070" t="s">
        <v>44</v>
      </c>
      <c r="O2070" t="s">
        <v>2555</v>
      </c>
      <c r="P2070" t="s">
        <v>32</v>
      </c>
      <c r="Q2070" t="s">
        <v>36</v>
      </c>
      <c r="R2070" t="s">
        <v>2556</v>
      </c>
      <c r="S2070">
        <v>280.79200000000003</v>
      </c>
      <c r="T2070">
        <v>1</v>
      </c>
      <c r="U2070">
        <v>0.2</v>
      </c>
      <c r="V2070">
        <v>35.098999999999961</v>
      </c>
    </row>
    <row r="2071" spans="1:22" x14ac:dyDescent="0.3">
      <c r="A2071">
        <v>2070</v>
      </c>
      <c r="B2071" t="s">
        <v>4946</v>
      </c>
      <c r="C2071">
        <v>2012</v>
      </c>
      <c r="D2071" s="21">
        <v>41012</v>
      </c>
      <c r="E2071" s="21">
        <v>41018</v>
      </c>
      <c r="F2071" t="s">
        <v>50</v>
      </c>
      <c r="G2071" t="s">
        <v>1974</v>
      </c>
      <c r="H2071" t="s">
        <v>1975</v>
      </c>
      <c r="I2071" t="s">
        <v>26</v>
      </c>
      <c r="J2071" t="s">
        <v>27</v>
      </c>
      <c r="K2071" t="s">
        <v>4039</v>
      </c>
      <c r="L2071" t="s">
        <v>43</v>
      </c>
      <c r="M2071">
        <v>91767</v>
      </c>
      <c r="N2071" t="s">
        <v>44</v>
      </c>
      <c r="O2071" t="s">
        <v>4949</v>
      </c>
      <c r="P2071" t="s">
        <v>32</v>
      </c>
      <c r="Q2071" t="s">
        <v>56</v>
      </c>
      <c r="R2071" t="s">
        <v>4950</v>
      </c>
      <c r="S2071">
        <v>710.83200000000011</v>
      </c>
      <c r="T2071">
        <v>3</v>
      </c>
      <c r="U2071">
        <v>0.2</v>
      </c>
      <c r="V2071">
        <v>-97.739399999999989</v>
      </c>
    </row>
    <row r="2072" spans="1:22" x14ac:dyDescent="0.3">
      <c r="A2072">
        <v>2306</v>
      </c>
      <c r="B2072" t="s">
        <v>5314</v>
      </c>
      <c r="C2072">
        <v>2013</v>
      </c>
      <c r="D2072" s="21">
        <v>41632</v>
      </c>
      <c r="E2072" s="21">
        <v>41633</v>
      </c>
      <c r="F2072" t="s">
        <v>188</v>
      </c>
      <c r="G2072" t="s">
        <v>1131</v>
      </c>
      <c r="H2072" t="s">
        <v>1132</v>
      </c>
      <c r="I2072" t="s">
        <v>41</v>
      </c>
      <c r="J2072" t="s">
        <v>27</v>
      </c>
      <c r="K2072" t="s">
        <v>303</v>
      </c>
      <c r="L2072" t="s">
        <v>211</v>
      </c>
      <c r="M2072">
        <v>60623</v>
      </c>
      <c r="N2072" t="s">
        <v>105</v>
      </c>
      <c r="O2072" t="s">
        <v>2782</v>
      </c>
      <c r="P2072" t="s">
        <v>32</v>
      </c>
      <c r="Q2072" t="s">
        <v>33</v>
      </c>
      <c r="R2072" t="s">
        <v>2783</v>
      </c>
      <c r="S2072">
        <v>141.37199999999999</v>
      </c>
      <c r="T2072">
        <v>2</v>
      </c>
      <c r="U2072">
        <v>0.3</v>
      </c>
      <c r="V2072">
        <v>-14.137200000000014</v>
      </c>
    </row>
    <row r="2073" spans="1:22" x14ac:dyDescent="0.3">
      <c r="A2073">
        <v>2072</v>
      </c>
      <c r="B2073" t="s">
        <v>4954</v>
      </c>
      <c r="C2073">
        <v>2014</v>
      </c>
      <c r="D2073" s="21">
        <v>41964</v>
      </c>
      <c r="E2073" s="21">
        <v>41969</v>
      </c>
      <c r="F2073" t="s">
        <v>50</v>
      </c>
      <c r="G2073" t="s">
        <v>4955</v>
      </c>
      <c r="H2073" t="s">
        <v>4956</v>
      </c>
      <c r="I2073" t="s">
        <v>26</v>
      </c>
      <c r="J2073" t="s">
        <v>27</v>
      </c>
      <c r="K2073" t="s">
        <v>4957</v>
      </c>
      <c r="L2073" t="s">
        <v>43</v>
      </c>
      <c r="M2073">
        <v>91761</v>
      </c>
      <c r="N2073" t="s">
        <v>44</v>
      </c>
      <c r="O2073" t="s">
        <v>1445</v>
      </c>
      <c r="P2073" t="s">
        <v>32</v>
      </c>
      <c r="Q2073" t="s">
        <v>36</v>
      </c>
      <c r="R2073" t="s">
        <v>1446</v>
      </c>
      <c r="S2073">
        <v>283.92</v>
      </c>
      <c r="T2073">
        <v>5</v>
      </c>
      <c r="U2073">
        <v>0.2</v>
      </c>
      <c r="V2073">
        <v>-46.137000000000029</v>
      </c>
    </row>
    <row r="2074" spans="1:22" x14ac:dyDescent="0.3">
      <c r="A2074">
        <v>2304</v>
      </c>
      <c r="B2074" t="s">
        <v>5313</v>
      </c>
      <c r="C2074">
        <v>2014</v>
      </c>
      <c r="D2074" s="21">
        <v>41900</v>
      </c>
      <c r="E2074" s="21">
        <v>41905</v>
      </c>
      <c r="F2074" t="s">
        <v>23</v>
      </c>
      <c r="G2074" t="s">
        <v>2067</v>
      </c>
      <c r="H2074" t="s">
        <v>2068</v>
      </c>
      <c r="I2074" t="s">
        <v>102</v>
      </c>
      <c r="J2074" t="s">
        <v>27</v>
      </c>
      <c r="K2074" t="s">
        <v>3261</v>
      </c>
      <c r="L2074" t="s">
        <v>1272</v>
      </c>
      <c r="M2074">
        <v>30076</v>
      </c>
      <c r="N2074" t="s">
        <v>30</v>
      </c>
      <c r="O2074" t="s">
        <v>1280</v>
      </c>
      <c r="P2074" t="s">
        <v>32</v>
      </c>
      <c r="Q2074" t="s">
        <v>36</v>
      </c>
      <c r="R2074" t="s">
        <v>1281</v>
      </c>
      <c r="S2074">
        <v>723.92</v>
      </c>
      <c r="T2074">
        <v>4</v>
      </c>
      <c r="U2074">
        <v>0</v>
      </c>
      <c r="V2074">
        <v>188.2192</v>
      </c>
    </row>
    <row r="2075" spans="1:22" x14ac:dyDescent="0.3">
      <c r="A2075">
        <v>2297</v>
      </c>
      <c r="B2075" t="s">
        <v>5307</v>
      </c>
      <c r="C2075">
        <v>2012</v>
      </c>
      <c r="D2075" s="21">
        <v>41214</v>
      </c>
      <c r="E2075" s="21">
        <v>41218</v>
      </c>
      <c r="F2075" t="s">
        <v>50</v>
      </c>
      <c r="G2075" t="s">
        <v>888</v>
      </c>
      <c r="H2075" t="s">
        <v>889</v>
      </c>
      <c r="I2075" t="s">
        <v>26</v>
      </c>
      <c r="J2075" t="s">
        <v>27</v>
      </c>
      <c r="K2075" t="s">
        <v>266</v>
      </c>
      <c r="L2075" t="s">
        <v>267</v>
      </c>
      <c r="M2075">
        <v>10011</v>
      </c>
      <c r="N2075" t="s">
        <v>148</v>
      </c>
      <c r="O2075" t="s">
        <v>2676</v>
      </c>
      <c r="P2075" t="s">
        <v>32</v>
      </c>
      <c r="Q2075" t="s">
        <v>65</v>
      </c>
      <c r="R2075" t="s">
        <v>2677</v>
      </c>
      <c r="S2075">
        <v>259.7</v>
      </c>
      <c r="T2075">
        <v>5</v>
      </c>
      <c r="U2075">
        <v>0</v>
      </c>
      <c r="V2075">
        <v>106.477</v>
      </c>
    </row>
    <row r="2076" spans="1:22" x14ac:dyDescent="0.3">
      <c r="A2076">
        <v>2295</v>
      </c>
      <c r="B2076" t="s">
        <v>5306</v>
      </c>
      <c r="C2076">
        <v>2014</v>
      </c>
      <c r="D2076" s="21">
        <v>41997</v>
      </c>
      <c r="E2076" s="21">
        <v>42001</v>
      </c>
      <c r="F2076" t="s">
        <v>50</v>
      </c>
      <c r="G2076" t="s">
        <v>4427</v>
      </c>
      <c r="H2076" t="s">
        <v>4428</v>
      </c>
      <c r="I2076" t="s">
        <v>41</v>
      </c>
      <c r="J2076" t="s">
        <v>27</v>
      </c>
      <c r="K2076" t="s">
        <v>3687</v>
      </c>
      <c r="L2076" t="s">
        <v>747</v>
      </c>
      <c r="M2076">
        <v>6457</v>
      </c>
      <c r="N2076" t="s">
        <v>148</v>
      </c>
      <c r="O2076" t="s">
        <v>338</v>
      </c>
      <c r="P2076" t="s">
        <v>32</v>
      </c>
      <c r="Q2076" t="s">
        <v>65</v>
      </c>
      <c r="R2076" t="s">
        <v>339</v>
      </c>
      <c r="S2076">
        <v>181.95</v>
      </c>
      <c r="T2076">
        <v>3</v>
      </c>
      <c r="U2076">
        <v>0</v>
      </c>
      <c r="V2076">
        <v>38.209499999999998</v>
      </c>
    </row>
    <row r="2077" spans="1:22" x14ac:dyDescent="0.3">
      <c r="A2077">
        <v>2076</v>
      </c>
      <c r="B2077" t="s">
        <v>4966</v>
      </c>
      <c r="C2077">
        <v>2011</v>
      </c>
      <c r="D2077" s="21">
        <v>40878</v>
      </c>
      <c r="E2077" s="21">
        <v>40882</v>
      </c>
      <c r="F2077" t="s">
        <v>50</v>
      </c>
      <c r="G2077" t="s">
        <v>2562</v>
      </c>
      <c r="H2077" t="s">
        <v>2563</v>
      </c>
      <c r="I2077" t="s">
        <v>26</v>
      </c>
      <c r="J2077" t="s">
        <v>27</v>
      </c>
      <c r="K2077" t="s">
        <v>127</v>
      </c>
      <c r="L2077" t="s">
        <v>43</v>
      </c>
      <c r="M2077">
        <v>94122</v>
      </c>
      <c r="N2077" t="s">
        <v>44</v>
      </c>
      <c r="O2077" t="s">
        <v>1100</v>
      </c>
      <c r="P2077" t="s">
        <v>32</v>
      </c>
      <c r="Q2077" t="s">
        <v>65</v>
      </c>
      <c r="R2077" t="s">
        <v>1101</v>
      </c>
      <c r="S2077">
        <v>58.199999999999996</v>
      </c>
      <c r="T2077">
        <v>3</v>
      </c>
      <c r="U2077">
        <v>0</v>
      </c>
      <c r="V2077">
        <v>28.517999999999994</v>
      </c>
    </row>
    <row r="2078" spans="1:22" x14ac:dyDescent="0.3">
      <c r="A2078">
        <v>2292</v>
      </c>
      <c r="B2078" t="s">
        <v>5304</v>
      </c>
      <c r="C2078">
        <v>2012</v>
      </c>
      <c r="D2078" s="21">
        <v>41019</v>
      </c>
      <c r="E2078" s="21">
        <v>41024</v>
      </c>
      <c r="F2078" t="s">
        <v>50</v>
      </c>
      <c r="G2078" t="s">
        <v>3136</v>
      </c>
      <c r="H2078" t="s">
        <v>3137</v>
      </c>
      <c r="I2078" t="s">
        <v>41</v>
      </c>
      <c r="J2078" t="s">
        <v>27</v>
      </c>
      <c r="K2078" t="s">
        <v>497</v>
      </c>
      <c r="L2078" t="s">
        <v>1272</v>
      </c>
      <c r="M2078">
        <v>31907</v>
      </c>
      <c r="N2078" t="s">
        <v>30</v>
      </c>
      <c r="O2078" t="s">
        <v>4256</v>
      </c>
      <c r="P2078" t="s">
        <v>32</v>
      </c>
      <c r="Q2078" t="s">
        <v>65</v>
      </c>
      <c r="R2078" t="s">
        <v>4257</v>
      </c>
      <c r="S2078">
        <v>595.38</v>
      </c>
      <c r="T2078">
        <v>6</v>
      </c>
      <c r="U2078">
        <v>0</v>
      </c>
      <c r="V2078">
        <v>297.69</v>
      </c>
    </row>
    <row r="2079" spans="1:22" x14ac:dyDescent="0.3">
      <c r="A2079">
        <v>2290</v>
      </c>
      <c r="B2079" t="s">
        <v>5299</v>
      </c>
      <c r="C2079">
        <v>2014</v>
      </c>
      <c r="D2079" s="21">
        <v>41648</v>
      </c>
      <c r="E2079" s="21">
        <v>41651</v>
      </c>
      <c r="F2079" t="s">
        <v>188</v>
      </c>
      <c r="G2079" t="s">
        <v>5300</v>
      </c>
      <c r="H2079" t="s">
        <v>5301</v>
      </c>
      <c r="I2079" t="s">
        <v>41</v>
      </c>
      <c r="J2079" t="s">
        <v>27</v>
      </c>
      <c r="K2079" t="s">
        <v>95</v>
      </c>
      <c r="L2079" t="s">
        <v>96</v>
      </c>
      <c r="M2079">
        <v>98115</v>
      </c>
      <c r="N2079" t="s">
        <v>44</v>
      </c>
      <c r="O2079" t="s">
        <v>5302</v>
      </c>
      <c r="P2079" t="s">
        <v>32</v>
      </c>
      <c r="Q2079" t="s">
        <v>56</v>
      </c>
      <c r="R2079" t="s">
        <v>5303</v>
      </c>
      <c r="S2079">
        <v>892.98</v>
      </c>
      <c r="T2079">
        <v>2</v>
      </c>
      <c r="U2079">
        <v>0</v>
      </c>
      <c r="V2079">
        <v>80.368200000000002</v>
      </c>
    </row>
    <row r="2080" spans="1:22" x14ac:dyDescent="0.3">
      <c r="A2080">
        <v>2282</v>
      </c>
      <c r="B2080" t="s">
        <v>5280</v>
      </c>
      <c r="C2080">
        <v>2014</v>
      </c>
      <c r="D2080" s="21">
        <v>41943</v>
      </c>
      <c r="E2080" s="21">
        <v>41946</v>
      </c>
      <c r="F2080" t="s">
        <v>188</v>
      </c>
      <c r="G2080" t="s">
        <v>5281</v>
      </c>
      <c r="H2080" t="s">
        <v>5282</v>
      </c>
      <c r="I2080" t="s">
        <v>26</v>
      </c>
      <c r="J2080" t="s">
        <v>27</v>
      </c>
      <c r="K2080" t="s">
        <v>95</v>
      </c>
      <c r="L2080" t="s">
        <v>96</v>
      </c>
      <c r="M2080">
        <v>98115</v>
      </c>
      <c r="N2080" t="s">
        <v>44</v>
      </c>
      <c r="O2080" t="s">
        <v>3491</v>
      </c>
      <c r="P2080" t="s">
        <v>32</v>
      </c>
      <c r="Q2080" t="s">
        <v>33</v>
      </c>
      <c r="R2080" t="s">
        <v>3492</v>
      </c>
      <c r="S2080">
        <v>199.98</v>
      </c>
      <c r="T2080">
        <v>2</v>
      </c>
      <c r="U2080">
        <v>0</v>
      </c>
      <c r="V2080">
        <v>37.996199999999988</v>
      </c>
    </row>
    <row r="2081" spans="1:22" x14ac:dyDescent="0.3">
      <c r="A2081">
        <v>2281</v>
      </c>
      <c r="B2081" t="s">
        <v>5280</v>
      </c>
      <c r="C2081">
        <v>2014</v>
      </c>
      <c r="D2081" s="21">
        <v>41943</v>
      </c>
      <c r="E2081" s="21">
        <v>41946</v>
      </c>
      <c r="F2081" t="s">
        <v>188</v>
      </c>
      <c r="G2081" t="s">
        <v>5281</v>
      </c>
      <c r="H2081" t="s">
        <v>5282</v>
      </c>
      <c r="I2081" t="s">
        <v>26</v>
      </c>
      <c r="J2081" t="s">
        <v>27</v>
      </c>
      <c r="K2081" t="s">
        <v>95</v>
      </c>
      <c r="L2081" t="s">
        <v>96</v>
      </c>
      <c r="M2081">
        <v>98115</v>
      </c>
      <c r="N2081" t="s">
        <v>44</v>
      </c>
      <c r="O2081" t="s">
        <v>3891</v>
      </c>
      <c r="P2081" t="s">
        <v>32</v>
      </c>
      <c r="Q2081" t="s">
        <v>36</v>
      </c>
      <c r="R2081" t="s">
        <v>3892</v>
      </c>
      <c r="S2081">
        <v>614.27200000000005</v>
      </c>
      <c r="T2081">
        <v>8</v>
      </c>
      <c r="U2081">
        <v>0.2</v>
      </c>
      <c r="V2081">
        <v>-23.03520000000006</v>
      </c>
    </row>
    <row r="2082" spans="1:22" x14ac:dyDescent="0.3">
      <c r="A2082">
        <v>2280</v>
      </c>
      <c r="B2082" t="s">
        <v>5280</v>
      </c>
      <c r="C2082">
        <v>2014</v>
      </c>
      <c r="D2082" s="21">
        <v>41943</v>
      </c>
      <c r="E2082" s="21">
        <v>41946</v>
      </c>
      <c r="F2082" t="s">
        <v>188</v>
      </c>
      <c r="G2082" t="s">
        <v>5281</v>
      </c>
      <c r="H2082" t="s">
        <v>5282</v>
      </c>
      <c r="I2082" t="s">
        <v>26</v>
      </c>
      <c r="J2082" t="s">
        <v>27</v>
      </c>
      <c r="K2082" t="s">
        <v>95</v>
      </c>
      <c r="L2082" t="s">
        <v>96</v>
      </c>
      <c r="M2082">
        <v>98115</v>
      </c>
      <c r="N2082" t="s">
        <v>44</v>
      </c>
      <c r="O2082" t="s">
        <v>4928</v>
      </c>
      <c r="P2082" t="s">
        <v>32</v>
      </c>
      <c r="Q2082" t="s">
        <v>36</v>
      </c>
      <c r="R2082" t="s">
        <v>4929</v>
      </c>
      <c r="S2082">
        <v>97.567999999999998</v>
      </c>
      <c r="T2082">
        <v>2</v>
      </c>
      <c r="U2082">
        <v>0.2</v>
      </c>
      <c r="V2082">
        <v>-6.0980000000000025</v>
      </c>
    </row>
    <row r="2083" spans="1:22" x14ac:dyDescent="0.3">
      <c r="A2083">
        <v>2082</v>
      </c>
      <c r="B2083" t="s">
        <v>4970</v>
      </c>
      <c r="C2083">
        <v>2012</v>
      </c>
      <c r="D2083" s="21">
        <v>41267</v>
      </c>
      <c r="E2083" s="21">
        <v>41272</v>
      </c>
      <c r="F2083" t="s">
        <v>50</v>
      </c>
      <c r="G2083" t="s">
        <v>2757</v>
      </c>
      <c r="H2083" t="s">
        <v>2758</v>
      </c>
      <c r="I2083" t="s">
        <v>26</v>
      </c>
      <c r="J2083" t="s">
        <v>27</v>
      </c>
      <c r="K2083" t="s">
        <v>544</v>
      </c>
      <c r="L2083" t="s">
        <v>310</v>
      </c>
      <c r="M2083">
        <v>85023</v>
      </c>
      <c r="N2083" t="s">
        <v>44</v>
      </c>
      <c r="O2083" t="s">
        <v>2989</v>
      </c>
      <c r="P2083" t="s">
        <v>32</v>
      </c>
      <c r="Q2083" t="s">
        <v>65</v>
      </c>
      <c r="R2083" t="s">
        <v>2990</v>
      </c>
      <c r="S2083">
        <v>7.7120000000000006</v>
      </c>
      <c r="T2083">
        <v>2</v>
      </c>
      <c r="U2083">
        <v>0.2</v>
      </c>
      <c r="V2083">
        <v>1.7352000000000005</v>
      </c>
    </row>
    <row r="2084" spans="1:22" x14ac:dyDescent="0.3">
      <c r="A2084">
        <v>2278</v>
      </c>
      <c r="B2084" t="s">
        <v>5278</v>
      </c>
      <c r="C2084">
        <v>2011</v>
      </c>
      <c r="D2084" s="21">
        <v>40721</v>
      </c>
      <c r="E2084" s="21">
        <v>40725</v>
      </c>
      <c r="F2084" t="s">
        <v>50</v>
      </c>
      <c r="G2084" t="s">
        <v>1851</v>
      </c>
      <c r="H2084" t="s">
        <v>1852</v>
      </c>
      <c r="I2084" t="s">
        <v>26</v>
      </c>
      <c r="J2084" t="s">
        <v>27</v>
      </c>
      <c r="K2084" t="s">
        <v>5279</v>
      </c>
      <c r="L2084" t="s">
        <v>1487</v>
      </c>
      <c r="M2084">
        <v>38671</v>
      </c>
      <c r="N2084" t="s">
        <v>30</v>
      </c>
      <c r="O2084" t="s">
        <v>3822</v>
      </c>
      <c r="P2084" t="s">
        <v>32</v>
      </c>
      <c r="Q2084" t="s">
        <v>56</v>
      </c>
      <c r="R2084" t="s">
        <v>3274</v>
      </c>
      <c r="S2084">
        <v>85.98</v>
      </c>
      <c r="T2084">
        <v>1</v>
      </c>
      <c r="U2084">
        <v>0</v>
      </c>
      <c r="V2084">
        <v>22.354800000000004</v>
      </c>
    </row>
    <row r="2085" spans="1:22" x14ac:dyDescent="0.3">
      <c r="A2085">
        <v>2276</v>
      </c>
      <c r="B2085" t="s">
        <v>5275</v>
      </c>
      <c r="C2085">
        <v>2011</v>
      </c>
      <c r="D2085" s="21">
        <v>40819</v>
      </c>
      <c r="E2085" s="21">
        <v>40824</v>
      </c>
      <c r="F2085" t="s">
        <v>23</v>
      </c>
      <c r="G2085" t="s">
        <v>1324</v>
      </c>
      <c r="H2085" t="s">
        <v>1325</v>
      </c>
      <c r="I2085" t="s">
        <v>41</v>
      </c>
      <c r="J2085" t="s">
        <v>27</v>
      </c>
      <c r="K2085" t="s">
        <v>42</v>
      </c>
      <c r="L2085" t="s">
        <v>43</v>
      </c>
      <c r="M2085">
        <v>90036</v>
      </c>
      <c r="N2085" t="s">
        <v>44</v>
      </c>
      <c r="O2085" t="s">
        <v>149</v>
      </c>
      <c r="P2085" t="s">
        <v>32</v>
      </c>
      <c r="Q2085" t="s">
        <v>36</v>
      </c>
      <c r="R2085" t="s">
        <v>150</v>
      </c>
      <c r="S2085">
        <v>122.352</v>
      </c>
      <c r="T2085">
        <v>3</v>
      </c>
      <c r="U2085">
        <v>0.2</v>
      </c>
      <c r="V2085">
        <v>13.764599999999994</v>
      </c>
    </row>
    <row r="2086" spans="1:22" x14ac:dyDescent="0.3">
      <c r="A2086">
        <v>2275</v>
      </c>
      <c r="B2086" t="s">
        <v>5275</v>
      </c>
      <c r="C2086">
        <v>2011</v>
      </c>
      <c r="D2086" s="21">
        <v>40819</v>
      </c>
      <c r="E2086" s="21">
        <v>40824</v>
      </c>
      <c r="F2086" t="s">
        <v>23</v>
      </c>
      <c r="G2086" t="s">
        <v>1324</v>
      </c>
      <c r="H2086" t="s">
        <v>1325</v>
      </c>
      <c r="I2086" t="s">
        <v>41</v>
      </c>
      <c r="J2086" t="s">
        <v>27</v>
      </c>
      <c r="K2086" t="s">
        <v>42</v>
      </c>
      <c r="L2086" t="s">
        <v>43</v>
      </c>
      <c r="M2086">
        <v>90036</v>
      </c>
      <c r="N2086" t="s">
        <v>44</v>
      </c>
      <c r="O2086" t="s">
        <v>5276</v>
      </c>
      <c r="P2086" t="s">
        <v>32</v>
      </c>
      <c r="Q2086" t="s">
        <v>56</v>
      </c>
      <c r="R2086" t="s">
        <v>5277</v>
      </c>
      <c r="S2086">
        <v>143.43199999999999</v>
      </c>
      <c r="T2086">
        <v>1</v>
      </c>
      <c r="U2086">
        <v>0.2</v>
      </c>
      <c r="V2086">
        <v>3.5857999999999848</v>
      </c>
    </row>
    <row r="2087" spans="1:22" x14ac:dyDescent="0.3">
      <c r="A2087">
        <v>2273</v>
      </c>
      <c r="B2087" t="s">
        <v>5270</v>
      </c>
      <c r="C2087">
        <v>2012</v>
      </c>
      <c r="D2087" s="21">
        <v>40974</v>
      </c>
      <c r="E2087" s="21">
        <v>40979</v>
      </c>
      <c r="F2087" t="s">
        <v>50</v>
      </c>
      <c r="G2087" t="s">
        <v>1202</v>
      </c>
      <c r="H2087" t="s">
        <v>1203</v>
      </c>
      <c r="I2087" t="s">
        <v>26</v>
      </c>
      <c r="J2087" t="s">
        <v>27</v>
      </c>
      <c r="K2087" t="s">
        <v>127</v>
      </c>
      <c r="L2087" t="s">
        <v>43</v>
      </c>
      <c r="M2087">
        <v>94122</v>
      </c>
      <c r="N2087" t="s">
        <v>44</v>
      </c>
      <c r="O2087" t="s">
        <v>5271</v>
      </c>
      <c r="P2087" t="s">
        <v>32</v>
      </c>
      <c r="Q2087" t="s">
        <v>65</v>
      </c>
      <c r="R2087" t="s">
        <v>5272</v>
      </c>
      <c r="S2087">
        <v>435.26</v>
      </c>
      <c r="T2087">
        <v>7</v>
      </c>
      <c r="U2087">
        <v>0</v>
      </c>
      <c r="V2087">
        <v>95.757200000000012</v>
      </c>
    </row>
    <row r="2088" spans="1:22" x14ac:dyDescent="0.3">
      <c r="A2088">
        <v>2263</v>
      </c>
      <c r="B2088" t="s">
        <v>5247</v>
      </c>
      <c r="C2088">
        <v>2014</v>
      </c>
      <c r="D2088" s="21">
        <v>41677</v>
      </c>
      <c r="E2088" s="21">
        <v>41680</v>
      </c>
      <c r="F2088" t="s">
        <v>188</v>
      </c>
      <c r="G2088" t="s">
        <v>5248</v>
      </c>
      <c r="H2088" t="s">
        <v>5249</v>
      </c>
      <c r="I2088" t="s">
        <v>26</v>
      </c>
      <c r="J2088" t="s">
        <v>27</v>
      </c>
      <c r="K2088" t="s">
        <v>1127</v>
      </c>
      <c r="L2088" t="s">
        <v>319</v>
      </c>
      <c r="M2088">
        <v>22204</v>
      </c>
      <c r="N2088" t="s">
        <v>30</v>
      </c>
      <c r="O2088" t="s">
        <v>2232</v>
      </c>
      <c r="P2088" t="s">
        <v>32</v>
      </c>
      <c r="Q2088" t="s">
        <v>33</v>
      </c>
      <c r="R2088" t="s">
        <v>2233</v>
      </c>
      <c r="S2088">
        <v>359.96999999999997</v>
      </c>
      <c r="T2088">
        <v>3</v>
      </c>
      <c r="U2088">
        <v>0</v>
      </c>
      <c r="V2088">
        <v>79.193399999999968</v>
      </c>
    </row>
    <row r="2089" spans="1:22" x14ac:dyDescent="0.3">
      <c r="A2089">
        <v>2258</v>
      </c>
      <c r="B2089" t="s">
        <v>5238</v>
      </c>
      <c r="C2089">
        <v>2014</v>
      </c>
      <c r="D2089" s="21">
        <v>41807</v>
      </c>
      <c r="E2089" s="21">
        <v>41810</v>
      </c>
      <c r="F2089" t="s">
        <v>188</v>
      </c>
      <c r="G2089" t="s">
        <v>542</v>
      </c>
      <c r="H2089" t="s">
        <v>543</v>
      </c>
      <c r="I2089" t="s">
        <v>26</v>
      </c>
      <c r="J2089" t="s">
        <v>27</v>
      </c>
      <c r="K2089" t="s">
        <v>127</v>
      </c>
      <c r="L2089" t="s">
        <v>43</v>
      </c>
      <c r="M2089">
        <v>94122</v>
      </c>
      <c r="N2089" t="s">
        <v>44</v>
      </c>
      <c r="O2089" t="s">
        <v>1488</v>
      </c>
      <c r="P2089" t="s">
        <v>32</v>
      </c>
      <c r="Q2089" t="s">
        <v>36</v>
      </c>
      <c r="R2089" t="s">
        <v>1489</v>
      </c>
      <c r="S2089">
        <v>1212.96</v>
      </c>
      <c r="T2089">
        <v>7</v>
      </c>
      <c r="U2089">
        <v>0.2</v>
      </c>
      <c r="V2089">
        <v>90.97199999999998</v>
      </c>
    </row>
    <row r="2090" spans="1:22" x14ac:dyDescent="0.3">
      <c r="A2090">
        <v>2257</v>
      </c>
      <c r="B2090" t="s">
        <v>5233</v>
      </c>
      <c r="C2090">
        <v>2013</v>
      </c>
      <c r="D2090" s="21">
        <v>41535</v>
      </c>
      <c r="E2090" s="21">
        <v>41540</v>
      </c>
      <c r="F2090" t="s">
        <v>50</v>
      </c>
      <c r="G2090" t="s">
        <v>1345</v>
      </c>
      <c r="H2090" t="s">
        <v>1346</v>
      </c>
      <c r="I2090" t="s">
        <v>41</v>
      </c>
      <c r="J2090" t="s">
        <v>27</v>
      </c>
      <c r="K2090" t="s">
        <v>5234</v>
      </c>
      <c r="L2090" t="s">
        <v>5235</v>
      </c>
      <c r="M2090">
        <v>4401</v>
      </c>
      <c r="N2090" t="s">
        <v>148</v>
      </c>
      <c r="O2090" t="s">
        <v>3351</v>
      </c>
      <c r="P2090" t="s">
        <v>32</v>
      </c>
      <c r="Q2090" t="s">
        <v>65</v>
      </c>
      <c r="R2090" t="s">
        <v>3352</v>
      </c>
      <c r="S2090">
        <v>109.48</v>
      </c>
      <c r="T2090">
        <v>2</v>
      </c>
      <c r="U2090">
        <v>0</v>
      </c>
      <c r="V2090">
        <v>33.938800000000001</v>
      </c>
    </row>
    <row r="2091" spans="1:22" x14ac:dyDescent="0.3">
      <c r="A2091">
        <v>2239</v>
      </c>
      <c r="B2091" t="s">
        <v>5211</v>
      </c>
      <c r="C2091">
        <v>2014</v>
      </c>
      <c r="D2091" s="21">
        <v>41750</v>
      </c>
      <c r="E2091" s="21">
        <v>41756</v>
      </c>
      <c r="F2091" t="s">
        <v>50</v>
      </c>
      <c r="G2091" t="s">
        <v>2656</v>
      </c>
      <c r="H2091" t="s">
        <v>2657</v>
      </c>
      <c r="I2091" t="s">
        <v>102</v>
      </c>
      <c r="J2091" t="s">
        <v>27</v>
      </c>
      <c r="K2091" t="s">
        <v>303</v>
      </c>
      <c r="L2091" t="s">
        <v>211</v>
      </c>
      <c r="M2091">
        <v>60610</v>
      </c>
      <c r="N2091" t="s">
        <v>105</v>
      </c>
      <c r="O2091" t="s">
        <v>5212</v>
      </c>
      <c r="P2091" t="s">
        <v>32</v>
      </c>
      <c r="Q2091" t="s">
        <v>65</v>
      </c>
      <c r="R2091" t="s">
        <v>5213</v>
      </c>
      <c r="S2091">
        <v>44.400000000000006</v>
      </c>
      <c r="T2091">
        <v>2</v>
      </c>
      <c r="U2091">
        <v>0.6</v>
      </c>
      <c r="V2091">
        <v>-52.169999999999987</v>
      </c>
    </row>
    <row r="2092" spans="1:22" x14ac:dyDescent="0.3">
      <c r="A2092">
        <v>2232</v>
      </c>
      <c r="B2092" t="s">
        <v>5193</v>
      </c>
      <c r="C2092">
        <v>2014</v>
      </c>
      <c r="D2092" s="21">
        <v>41817</v>
      </c>
      <c r="E2092" s="21">
        <v>41822</v>
      </c>
      <c r="F2092" t="s">
        <v>50</v>
      </c>
      <c r="G2092" t="s">
        <v>5194</v>
      </c>
      <c r="H2092" t="s">
        <v>5195</v>
      </c>
      <c r="I2092" t="s">
        <v>26</v>
      </c>
      <c r="J2092" t="s">
        <v>27</v>
      </c>
      <c r="K2092" t="s">
        <v>3289</v>
      </c>
      <c r="L2092" t="s">
        <v>254</v>
      </c>
      <c r="M2092">
        <v>46350</v>
      </c>
      <c r="N2092" t="s">
        <v>105</v>
      </c>
      <c r="O2092" t="s">
        <v>3109</v>
      </c>
      <c r="P2092" t="s">
        <v>32</v>
      </c>
      <c r="Q2092" t="s">
        <v>65</v>
      </c>
      <c r="R2092" t="s">
        <v>3110</v>
      </c>
      <c r="S2092">
        <v>526.45000000000005</v>
      </c>
      <c r="T2092">
        <v>5</v>
      </c>
      <c r="U2092">
        <v>0</v>
      </c>
      <c r="V2092">
        <v>31.586999999999961</v>
      </c>
    </row>
    <row r="2093" spans="1:22" x14ac:dyDescent="0.3">
      <c r="A2093">
        <v>2092</v>
      </c>
      <c r="B2093" t="s">
        <v>4984</v>
      </c>
      <c r="C2093">
        <v>2014</v>
      </c>
      <c r="D2093" s="21">
        <v>41836</v>
      </c>
      <c r="E2093" s="21">
        <v>41840</v>
      </c>
      <c r="F2093" t="s">
        <v>50</v>
      </c>
      <c r="G2093" t="s">
        <v>4985</v>
      </c>
      <c r="H2093" t="s">
        <v>4986</v>
      </c>
      <c r="I2093" t="s">
        <v>26</v>
      </c>
      <c r="J2093" t="s">
        <v>27</v>
      </c>
      <c r="K2093" t="s">
        <v>521</v>
      </c>
      <c r="L2093" t="s">
        <v>245</v>
      </c>
      <c r="M2093">
        <v>19805</v>
      </c>
      <c r="N2093" t="s">
        <v>148</v>
      </c>
      <c r="O2093" t="s">
        <v>4455</v>
      </c>
      <c r="P2093" t="s">
        <v>32</v>
      </c>
      <c r="Q2093" t="s">
        <v>56</v>
      </c>
      <c r="R2093" t="s">
        <v>4456</v>
      </c>
      <c r="S2093">
        <v>310.44300000000004</v>
      </c>
      <c r="T2093">
        <v>3</v>
      </c>
      <c r="U2093">
        <v>0.3</v>
      </c>
      <c r="V2093">
        <v>-48.783900000000031</v>
      </c>
    </row>
    <row r="2094" spans="1:22" x14ac:dyDescent="0.3">
      <c r="A2094">
        <v>2093</v>
      </c>
      <c r="B2094" t="s">
        <v>4987</v>
      </c>
      <c r="C2094">
        <v>2011</v>
      </c>
      <c r="D2094" s="21">
        <v>40864</v>
      </c>
      <c r="E2094" s="21">
        <v>40868</v>
      </c>
      <c r="F2094" t="s">
        <v>50</v>
      </c>
      <c r="G2094" t="s">
        <v>762</v>
      </c>
      <c r="H2094" t="s">
        <v>763</v>
      </c>
      <c r="I2094" t="s">
        <v>102</v>
      </c>
      <c r="J2094" t="s">
        <v>27</v>
      </c>
      <c r="K2094" t="s">
        <v>4988</v>
      </c>
      <c r="L2094" t="s">
        <v>229</v>
      </c>
      <c r="M2094">
        <v>56560</v>
      </c>
      <c r="N2094" t="s">
        <v>105</v>
      </c>
      <c r="O2094" t="s">
        <v>3891</v>
      </c>
      <c r="P2094" t="s">
        <v>32</v>
      </c>
      <c r="Q2094" t="s">
        <v>36</v>
      </c>
      <c r="R2094" t="s">
        <v>3892</v>
      </c>
      <c r="S2094">
        <v>479.90000000000003</v>
      </c>
      <c r="T2094">
        <v>5</v>
      </c>
      <c r="U2094">
        <v>0</v>
      </c>
      <c r="V2094">
        <v>81.58299999999997</v>
      </c>
    </row>
    <row r="2095" spans="1:22" x14ac:dyDescent="0.3">
      <c r="A2095">
        <v>2229</v>
      </c>
      <c r="B2095" t="s">
        <v>5189</v>
      </c>
      <c r="C2095">
        <v>2013</v>
      </c>
      <c r="D2095" s="21">
        <v>41549</v>
      </c>
      <c r="E2095" s="21">
        <v>41553</v>
      </c>
      <c r="F2095" t="s">
        <v>50</v>
      </c>
      <c r="G2095" t="s">
        <v>3467</v>
      </c>
      <c r="H2095" t="s">
        <v>3468</v>
      </c>
      <c r="I2095" t="s">
        <v>26</v>
      </c>
      <c r="J2095" t="s">
        <v>27</v>
      </c>
      <c r="K2095" t="s">
        <v>266</v>
      </c>
      <c r="L2095" t="s">
        <v>267</v>
      </c>
      <c r="M2095">
        <v>10024</v>
      </c>
      <c r="N2095" t="s">
        <v>148</v>
      </c>
      <c r="O2095" t="s">
        <v>5067</v>
      </c>
      <c r="P2095" t="s">
        <v>32</v>
      </c>
      <c r="Q2095" t="s">
        <v>56</v>
      </c>
      <c r="R2095" t="s">
        <v>5068</v>
      </c>
      <c r="S2095">
        <v>330.58800000000002</v>
      </c>
      <c r="T2095">
        <v>1</v>
      </c>
      <c r="U2095">
        <v>0.4</v>
      </c>
      <c r="V2095">
        <v>-115.70580000000004</v>
      </c>
    </row>
    <row r="2096" spans="1:22" x14ac:dyDescent="0.3">
      <c r="A2096">
        <v>2226</v>
      </c>
      <c r="B2096" t="s">
        <v>5182</v>
      </c>
      <c r="C2096">
        <v>2013</v>
      </c>
      <c r="D2096" s="21">
        <v>41353</v>
      </c>
      <c r="E2096" s="21">
        <v>41355</v>
      </c>
      <c r="F2096" t="s">
        <v>23</v>
      </c>
      <c r="G2096" t="s">
        <v>5183</v>
      </c>
      <c r="H2096" t="s">
        <v>5184</v>
      </c>
      <c r="I2096" t="s">
        <v>26</v>
      </c>
      <c r="J2096" t="s">
        <v>27</v>
      </c>
      <c r="K2096" t="s">
        <v>5185</v>
      </c>
      <c r="L2096" t="s">
        <v>457</v>
      </c>
      <c r="M2096">
        <v>80122</v>
      </c>
      <c r="N2096" t="s">
        <v>44</v>
      </c>
      <c r="O2096" t="s">
        <v>5186</v>
      </c>
      <c r="P2096" t="s">
        <v>32</v>
      </c>
      <c r="Q2096" t="s">
        <v>33</v>
      </c>
      <c r="R2096" t="s">
        <v>5187</v>
      </c>
      <c r="S2096">
        <v>72.294000000000011</v>
      </c>
      <c r="T2096">
        <v>1</v>
      </c>
      <c r="U2096">
        <v>0.7</v>
      </c>
      <c r="V2096">
        <v>-98.801799999999986</v>
      </c>
    </row>
    <row r="2097" spans="1:22" x14ac:dyDescent="0.3">
      <c r="A2097">
        <v>2224</v>
      </c>
      <c r="B2097" t="s">
        <v>5175</v>
      </c>
      <c r="C2097">
        <v>2012</v>
      </c>
      <c r="D2097" s="21">
        <v>41249</v>
      </c>
      <c r="E2097" s="21">
        <v>41249</v>
      </c>
      <c r="F2097" t="s">
        <v>1290</v>
      </c>
      <c r="G2097" t="s">
        <v>5176</v>
      </c>
      <c r="H2097" t="s">
        <v>5177</v>
      </c>
      <c r="I2097" t="s">
        <v>26</v>
      </c>
      <c r="J2097" t="s">
        <v>27</v>
      </c>
      <c r="K2097" t="s">
        <v>5178</v>
      </c>
      <c r="L2097" t="s">
        <v>498</v>
      </c>
      <c r="M2097">
        <v>43302</v>
      </c>
      <c r="N2097" t="s">
        <v>148</v>
      </c>
      <c r="O2097" t="s">
        <v>890</v>
      </c>
      <c r="P2097" t="s">
        <v>32</v>
      </c>
      <c r="Q2097" t="s">
        <v>36</v>
      </c>
      <c r="R2097" t="s">
        <v>891</v>
      </c>
      <c r="S2097">
        <v>70.685999999999993</v>
      </c>
      <c r="T2097">
        <v>1</v>
      </c>
      <c r="U2097">
        <v>0.3</v>
      </c>
      <c r="V2097">
        <v>-24.23520000000001</v>
      </c>
    </row>
    <row r="2098" spans="1:22" x14ac:dyDescent="0.3">
      <c r="A2098">
        <v>2217</v>
      </c>
      <c r="B2098" t="s">
        <v>5164</v>
      </c>
      <c r="C2098">
        <v>2014</v>
      </c>
      <c r="D2098" s="21">
        <v>41914</v>
      </c>
      <c r="E2098" s="21">
        <v>41915</v>
      </c>
      <c r="F2098" t="s">
        <v>188</v>
      </c>
      <c r="G2098" t="s">
        <v>4330</v>
      </c>
      <c r="H2098" t="s">
        <v>4331</v>
      </c>
      <c r="I2098" t="s">
        <v>26</v>
      </c>
      <c r="J2098" t="s">
        <v>27</v>
      </c>
      <c r="K2098" t="s">
        <v>630</v>
      </c>
      <c r="L2098" t="s">
        <v>43</v>
      </c>
      <c r="M2098">
        <v>95123</v>
      </c>
      <c r="N2098" t="s">
        <v>44</v>
      </c>
      <c r="O2098" t="s">
        <v>5165</v>
      </c>
      <c r="P2098" t="s">
        <v>32</v>
      </c>
      <c r="Q2098" t="s">
        <v>36</v>
      </c>
      <c r="R2098" t="s">
        <v>5166</v>
      </c>
      <c r="S2098">
        <v>108.608</v>
      </c>
      <c r="T2098">
        <v>4</v>
      </c>
      <c r="U2098">
        <v>0.2</v>
      </c>
      <c r="V2098">
        <v>9.5031999999999925</v>
      </c>
    </row>
    <row r="2099" spans="1:22" x14ac:dyDescent="0.3">
      <c r="A2099">
        <v>2213</v>
      </c>
      <c r="B2099" t="s">
        <v>5163</v>
      </c>
      <c r="C2099">
        <v>2014</v>
      </c>
      <c r="D2099" s="21">
        <v>41965</v>
      </c>
      <c r="E2099" s="21">
        <v>41969</v>
      </c>
      <c r="F2099" t="s">
        <v>50</v>
      </c>
      <c r="G2099" t="s">
        <v>2893</v>
      </c>
      <c r="H2099" t="s">
        <v>2894</v>
      </c>
      <c r="I2099" t="s">
        <v>26</v>
      </c>
      <c r="J2099" t="s">
        <v>27</v>
      </c>
      <c r="K2099" t="s">
        <v>266</v>
      </c>
      <c r="L2099" t="s">
        <v>267</v>
      </c>
      <c r="M2099">
        <v>10035</v>
      </c>
      <c r="N2099" t="s">
        <v>148</v>
      </c>
      <c r="O2099" t="s">
        <v>3507</v>
      </c>
      <c r="P2099" t="s">
        <v>32</v>
      </c>
      <c r="Q2099" t="s">
        <v>65</v>
      </c>
      <c r="R2099" t="s">
        <v>3508</v>
      </c>
      <c r="S2099">
        <v>27.42</v>
      </c>
      <c r="T2099">
        <v>1</v>
      </c>
      <c r="U2099">
        <v>0</v>
      </c>
      <c r="V2099">
        <v>11.2422</v>
      </c>
    </row>
    <row r="2100" spans="1:22" x14ac:dyDescent="0.3">
      <c r="A2100">
        <v>2205</v>
      </c>
      <c r="B2100" t="s">
        <v>5145</v>
      </c>
      <c r="C2100">
        <v>2012</v>
      </c>
      <c r="D2100" s="21">
        <v>41089</v>
      </c>
      <c r="E2100" s="21">
        <v>41095</v>
      </c>
      <c r="F2100" t="s">
        <v>50</v>
      </c>
      <c r="G2100" t="s">
        <v>519</v>
      </c>
      <c r="H2100" t="s">
        <v>520</v>
      </c>
      <c r="I2100" t="s">
        <v>26</v>
      </c>
      <c r="J2100" t="s">
        <v>27</v>
      </c>
      <c r="K2100" t="s">
        <v>2470</v>
      </c>
      <c r="L2100" t="s">
        <v>147</v>
      </c>
      <c r="M2100">
        <v>17602</v>
      </c>
      <c r="N2100" t="s">
        <v>148</v>
      </c>
      <c r="O2100" t="s">
        <v>3928</v>
      </c>
      <c r="P2100" t="s">
        <v>32</v>
      </c>
      <c r="Q2100" t="s">
        <v>65</v>
      </c>
      <c r="R2100" t="s">
        <v>5146</v>
      </c>
      <c r="S2100">
        <v>20.103999999999999</v>
      </c>
      <c r="T2100">
        <v>1</v>
      </c>
      <c r="U2100">
        <v>0.2</v>
      </c>
      <c r="V2100">
        <v>1.7591000000000001</v>
      </c>
    </row>
    <row r="2101" spans="1:22" x14ac:dyDescent="0.3">
      <c r="A2101">
        <v>2204</v>
      </c>
      <c r="B2101" t="s">
        <v>5142</v>
      </c>
      <c r="C2101">
        <v>2012</v>
      </c>
      <c r="D2101" s="21">
        <v>41158</v>
      </c>
      <c r="E2101" s="21">
        <v>41164</v>
      </c>
      <c r="F2101" t="s">
        <v>50</v>
      </c>
      <c r="G2101" t="s">
        <v>3837</v>
      </c>
      <c r="H2101" t="s">
        <v>3838</v>
      </c>
      <c r="I2101" t="s">
        <v>102</v>
      </c>
      <c r="J2101" t="s">
        <v>27</v>
      </c>
      <c r="K2101" t="s">
        <v>95</v>
      </c>
      <c r="L2101" t="s">
        <v>96</v>
      </c>
      <c r="M2101">
        <v>98103</v>
      </c>
      <c r="N2101" t="s">
        <v>44</v>
      </c>
      <c r="O2101" t="s">
        <v>5143</v>
      </c>
      <c r="P2101" t="s">
        <v>32</v>
      </c>
      <c r="Q2101" t="s">
        <v>65</v>
      </c>
      <c r="R2101" t="s">
        <v>5144</v>
      </c>
      <c r="S2101">
        <v>191.82</v>
      </c>
      <c r="T2101">
        <v>3</v>
      </c>
      <c r="U2101">
        <v>0</v>
      </c>
      <c r="V2101">
        <v>74.809799999999996</v>
      </c>
    </row>
    <row r="2102" spans="1:22" x14ac:dyDescent="0.3">
      <c r="A2102">
        <v>2201</v>
      </c>
      <c r="B2102" t="s">
        <v>5140</v>
      </c>
      <c r="C2102">
        <v>2011</v>
      </c>
      <c r="D2102" s="21">
        <v>40695</v>
      </c>
      <c r="E2102" s="21">
        <v>40700</v>
      </c>
      <c r="F2102" t="s">
        <v>50</v>
      </c>
      <c r="G2102" t="s">
        <v>2474</v>
      </c>
      <c r="H2102" t="s">
        <v>2475</v>
      </c>
      <c r="I2102" t="s">
        <v>26</v>
      </c>
      <c r="J2102" t="s">
        <v>27</v>
      </c>
      <c r="K2102" t="s">
        <v>5141</v>
      </c>
      <c r="L2102" t="s">
        <v>1707</v>
      </c>
      <c r="M2102">
        <v>72209</v>
      </c>
      <c r="N2102" t="s">
        <v>30</v>
      </c>
      <c r="O2102" t="s">
        <v>1362</v>
      </c>
      <c r="P2102" t="s">
        <v>32</v>
      </c>
      <c r="Q2102" t="s">
        <v>65</v>
      </c>
      <c r="R2102" t="s">
        <v>1363</v>
      </c>
      <c r="S2102">
        <v>22.200000000000003</v>
      </c>
      <c r="T2102">
        <v>6</v>
      </c>
      <c r="U2102">
        <v>0</v>
      </c>
      <c r="V2102">
        <v>9.1020000000000021</v>
      </c>
    </row>
    <row r="2103" spans="1:22" x14ac:dyDescent="0.3">
      <c r="A2103">
        <v>2189</v>
      </c>
      <c r="B2103" t="s">
        <v>5129</v>
      </c>
      <c r="C2103">
        <v>2014</v>
      </c>
      <c r="D2103" s="21">
        <v>41862</v>
      </c>
      <c r="E2103" s="21">
        <v>41867</v>
      </c>
      <c r="F2103" t="s">
        <v>50</v>
      </c>
      <c r="G2103" t="s">
        <v>5110</v>
      </c>
      <c r="H2103" t="s">
        <v>5111</v>
      </c>
      <c r="I2103" t="s">
        <v>26</v>
      </c>
      <c r="J2103" t="s">
        <v>27</v>
      </c>
      <c r="K2103" t="s">
        <v>497</v>
      </c>
      <c r="L2103" t="s">
        <v>254</v>
      </c>
      <c r="M2103">
        <v>47201</v>
      </c>
      <c r="N2103" t="s">
        <v>105</v>
      </c>
      <c r="O2103" t="s">
        <v>338</v>
      </c>
      <c r="P2103" t="s">
        <v>32</v>
      </c>
      <c r="Q2103" t="s">
        <v>65</v>
      </c>
      <c r="R2103" t="s">
        <v>339</v>
      </c>
      <c r="S2103">
        <v>121.3</v>
      </c>
      <c r="T2103">
        <v>2</v>
      </c>
      <c r="U2103">
        <v>0</v>
      </c>
      <c r="V2103">
        <v>25.472999999999999</v>
      </c>
    </row>
    <row r="2104" spans="1:22" x14ac:dyDescent="0.3">
      <c r="A2104">
        <v>2103</v>
      </c>
      <c r="B2104" t="s">
        <v>5002</v>
      </c>
      <c r="C2104">
        <v>2011</v>
      </c>
      <c r="D2104" s="21">
        <v>40742</v>
      </c>
      <c r="E2104" s="21">
        <v>40742</v>
      </c>
      <c r="F2104" t="s">
        <v>1290</v>
      </c>
      <c r="G2104" t="s">
        <v>5003</v>
      </c>
      <c r="H2104" t="s">
        <v>5004</v>
      </c>
      <c r="I2104" t="s">
        <v>102</v>
      </c>
      <c r="J2104" t="s">
        <v>27</v>
      </c>
      <c r="K2104" t="s">
        <v>1310</v>
      </c>
      <c r="L2104" t="s">
        <v>310</v>
      </c>
      <c r="M2104">
        <v>85705</v>
      </c>
      <c r="N2104" t="s">
        <v>44</v>
      </c>
      <c r="O2104" t="s">
        <v>1548</v>
      </c>
      <c r="P2104" t="s">
        <v>32</v>
      </c>
      <c r="Q2104" t="s">
        <v>36</v>
      </c>
      <c r="R2104" t="s">
        <v>1549</v>
      </c>
      <c r="S2104">
        <v>259.13600000000002</v>
      </c>
      <c r="T2104">
        <v>4</v>
      </c>
      <c r="U2104">
        <v>0.2</v>
      </c>
      <c r="V2104">
        <v>-25.913599999999988</v>
      </c>
    </row>
    <row r="2105" spans="1:22" x14ac:dyDescent="0.3">
      <c r="A2105">
        <v>2185</v>
      </c>
      <c r="B2105" t="s">
        <v>5122</v>
      </c>
      <c r="C2105">
        <v>2013</v>
      </c>
      <c r="D2105" s="21">
        <v>41402</v>
      </c>
      <c r="E2105" s="21">
        <v>41406</v>
      </c>
      <c r="F2105" t="s">
        <v>50</v>
      </c>
      <c r="G2105" t="s">
        <v>1453</v>
      </c>
      <c r="H2105" t="s">
        <v>1454</v>
      </c>
      <c r="I2105" t="s">
        <v>26</v>
      </c>
      <c r="J2105" t="s">
        <v>27</v>
      </c>
      <c r="K2105" t="s">
        <v>266</v>
      </c>
      <c r="L2105" t="s">
        <v>267</v>
      </c>
      <c r="M2105">
        <v>10009</v>
      </c>
      <c r="N2105" t="s">
        <v>148</v>
      </c>
      <c r="O2105" t="s">
        <v>2887</v>
      </c>
      <c r="P2105" t="s">
        <v>32</v>
      </c>
      <c r="Q2105" t="s">
        <v>65</v>
      </c>
      <c r="R2105" t="s">
        <v>186</v>
      </c>
      <c r="S2105">
        <v>63.68</v>
      </c>
      <c r="T2105">
        <v>8</v>
      </c>
      <c r="U2105">
        <v>0</v>
      </c>
      <c r="V2105">
        <v>28.019200000000005</v>
      </c>
    </row>
    <row r="2106" spans="1:22" x14ac:dyDescent="0.3">
      <c r="A2106">
        <v>2182</v>
      </c>
      <c r="B2106" t="s">
        <v>5122</v>
      </c>
      <c r="C2106">
        <v>2013</v>
      </c>
      <c r="D2106" s="21">
        <v>41402</v>
      </c>
      <c r="E2106" s="21">
        <v>41406</v>
      </c>
      <c r="F2106" t="s">
        <v>50</v>
      </c>
      <c r="G2106" t="s">
        <v>1453</v>
      </c>
      <c r="H2106" t="s">
        <v>1454</v>
      </c>
      <c r="I2106" t="s">
        <v>26</v>
      </c>
      <c r="J2106" t="s">
        <v>27</v>
      </c>
      <c r="K2106" t="s">
        <v>266</v>
      </c>
      <c r="L2106" t="s">
        <v>267</v>
      </c>
      <c r="M2106">
        <v>10009</v>
      </c>
      <c r="N2106" t="s">
        <v>148</v>
      </c>
      <c r="O2106" t="s">
        <v>5123</v>
      </c>
      <c r="P2106" t="s">
        <v>32</v>
      </c>
      <c r="Q2106" t="s">
        <v>36</v>
      </c>
      <c r="R2106" t="s">
        <v>5124</v>
      </c>
      <c r="S2106">
        <v>442.76400000000001</v>
      </c>
      <c r="T2106">
        <v>4</v>
      </c>
      <c r="U2106">
        <v>0.1</v>
      </c>
      <c r="V2106">
        <v>59.035200000000003</v>
      </c>
    </row>
    <row r="2107" spans="1:22" x14ac:dyDescent="0.3">
      <c r="A2107">
        <v>2172</v>
      </c>
      <c r="B2107" t="s">
        <v>5107</v>
      </c>
      <c r="C2107">
        <v>2014</v>
      </c>
      <c r="D2107" s="21">
        <v>41963</v>
      </c>
      <c r="E2107" s="21">
        <v>41969</v>
      </c>
      <c r="F2107" t="s">
        <v>50</v>
      </c>
      <c r="G2107" t="s">
        <v>208</v>
      </c>
      <c r="H2107" t="s">
        <v>209</v>
      </c>
      <c r="I2107" t="s">
        <v>41</v>
      </c>
      <c r="J2107" t="s">
        <v>27</v>
      </c>
      <c r="K2107" t="s">
        <v>5108</v>
      </c>
      <c r="L2107" t="s">
        <v>104</v>
      </c>
      <c r="M2107">
        <v>76903</v>
      </c>
      <c r="N2107" t="s">
        <v>105</v>
      </c>
      <c r="O2107" t="s">
        <v>2476</v>
      </c>
      <c r="P2107" t="s">
        <v>32</v>
      </c>
      <c r="Q2107" t="s">
        <v>36</v>
      </c>
      <c r="R2107" t="s">
        <v>2477</v>
      </c>
      <c r="S2107">
        <v>305.31200000000001</v>
      </c>
      <c r="T2107">
        <v>2</v>
      </c>
      <c r="U2107">
        <v>0.3</v>
      </c>
      <c r="V2107">
        <v>-8.7232000000000198</v>
      </c>
    </row>
    <row r="2108" spans="1:22" x14ac:dyDescent="0.3">
      <c r="A2108">
        <v>2166</v>
      </c>
      <c r="B2108" t="s">
        <v>5101</v>
      </c>
      <c r="C2108">
        <v>2013</v>
      </c>
      <c r="D2108" s="21">
        <v>41561</v>
      </c>
      <c r="E2108" s="21">
        <v>41567</v>
      </c>
      <c r="F2108" t="s">
        <v>50</v>
      </c>
      <c r="G2108" t="s">
        <v>600</v>
      </c>
      <c r="H2108" t="s">
        <v>601</v>
      </c>
      <c r="I2108" t="s">
        <v>26</v>
      </c>
      <c r="J2108" t="s">
        <v>27</v>
      </c>
      <c r="K2108" t="s">
        <v>1986</v>
      </c>
      <c r="L2108" t="s">
        <v>104</v>
      </c>
      <c r="M2108">
        <v>78041</v>
      </c>
      <c r="N2108" t="s">
        <v>105</v>
      </c>
      <c r="O2108" t="s">
        <v>2263</v>
      </c>
      <c r="P2108" t="s">
        <v>32</v>
      </c>
      <c r="Q2108" t="s">
        <v>65</v>
      </c>
      <c r="R2108" t="s">
        <v>2264</v>
      </c>
      <c r="S2108">
        <v>139.91999999999999</v>
      </c>
      <c r="T2108">
        <v>5</v>
      </c>
      <c r="U2108">
        <v>0.6</v>
      </c>
      <c r="V2108">
        <v>-150.41399999999999</v>
      </c>
    </row>
    <row r="2109" spans="1:22" x14ac:dyDescent="0.3">
      <c r="A2109">
        <v>2161</v>
      </c>
      <c r="B2109" t="s">
        <v>5093</v>
      </c>
      <c r="C2109">
        <v>2013</v>
      </c>
      <c r="D2109" s="21">
        <v>41409</v>
      </c>
      <c r="E2109" s="21">
        <v>41409</v>
      </c>
      <c r="F2109" t="s">
        <v>1290</v>
      </c>
      <c r="G2109" t="s">
        <v>940</v>
      </c>
      <c r="H2109" t="s">
        <v>941</v>
      </c>
      <c r="I2109" t="s">
        <v>26</v>
      </c>
      <c r="J2109" t="s">
        <v>27</v>
      </c>
      <c r="K2109" t="s">
        <v>1007</v>
      </c>
      <c r="L2109" t="s">
        <v>498</v>
      </c>
      <c r="M2109">
        <v>45231</v>
      </c>
      <c r="N2109" t="s">
        <v>148</v>
      </c>
      <c r="O2109" t="s">
        <v>4256</v>
      </c>
      <c r="P2109" t="s">
        <v>32</v>
      </c>
      <c r="Q2109" t="s">
        <v>65</v>
      </c>
      <c r="R2109" t="s">
        <v>4257</v>
      </c>
      <c r="S2109">
        <v>79.384000000000015</v>
      </c>
      <c r="T2109">
        <v>1</v>
      </c>
      <c r="U2109">
        <v>0.2</v>
      </c>
      <c r="V2109">
        <v>29.768999999999998</v>
      </c>
    </row>
    <row r="2110" spans="1:22" x14ac:dyDescent="0.3">
      <c r="A2110">
        <v>2155</v>
      </c>
      <c r="B2110" t="s">
        <v>5086</v>
      </c>
      <c r="C2110">
        <v>2013</v>
      </c>
      <c r="D2110" s="21">
        <v>41395</v>
      </c>
      <c r="E2110" s="21">
        <v>41400</v>
      </c>
      <c r="F2110" t="s">
        <v>50</v>
      </c>
      <c r="G2110" t="s">
        <v>3436</v>
      </c>
      <c r="H2110" t="s">
        <v>3437</v>
      </c>
      <c r="I2110" t="s">
        <v>102</v>
      </c>
      <c r="J2110" t="s">
        <v>27</v>
      </c>
      <c r="K2110" t="s">
        <v>815</v>
      </c>
      <c r="L2110" t="s">
        <v>104</v>
      </c>
      <c r="M2110">
        <v>75081</v>
      </c>
      <c r="N2110" t="s">
        <v>105</v>
      </c>
      <c r="O2110" t="s">
        <v>4628</v>
      </c>
      <c r="P2110" t="s">
        <v>32</v>
      </c>
      <c r="Q2110" t="s">
        <v>65</v>
      </c>
      <c r="R2110" t="s">
        <v>4629</v>
      </c>
      <c r="S2110">
        <v>22.608000000000001</v>
      </c>
      <c r="T2110">
        <v>3</v>
      </c>
      <c r="U2110">
        <v>0.6</v>
      </c>
      <c r="V2110">
        <v>-10.173599999999997</v>
      </c>
    </row>
    <row r="2111" spans="1:22" x14ac:dyDescent="0.3">
      <c r="A2111">
        <v>2151</v>
      </c>
      <c r="B2111" t="s">
        <v>5076</v>
      </c>
      <c r="C2111">
        <v>2014</v>
      </c>
      <c r="D2111" s="21">
        <v>41963</v>
      </c>
      <c r="E2111" s="21">
        <v>41970</v>
      </c>
      <c r="F2111" t="s">
        <v>50</v>
      </c>
      <c r="G2111" t="s">
        <v>5077</v>
      </c>
      <c r="H2111" t="s">
        <v>5078</v>
      </c>
      <c r="I2111" t="s">
        <v>26</v>
      </c>
      <c r="J2111" t="s">
        <v>27</v>
      </c>
      <c r="K2111" t="s">
        <v>5079</v>
      </c>
      <c r="L2111" t="s">
        <v>104</v>
      </c>
      <c r="M2111">
        <v>77840</v>
      </c>
      <c r="N2111" t="s">
        <v>105</v>
      </c>
      <c r="O2111" t="s">
        <v>3545</v>
      </c>
      <c r="P2111" t="s">
        <v>32</v>
      </c>
      <c r="Q2111" t="s">
        <v>36</v>
      </c>
      <c r="R2111" t="s">
        <v>3546</v>
      </c>
      <c r="S2111">
        <v>233.05799999999999</v>
      </c>
      <c r="T2111">
        <v>3</v>
      </c>
      <c r="U2111">
        <v>0.3</v>
      </c>
      <c r="V2111">
        <v>-53.270399999999995</v>
      </c>
    </row>
    <row r="2112" spans="1:22" x14ac:dyDescent="0.3">
      <c r="A2112">
        <v>2149</v>
      </c>
      <c r="B2112" t="s">
        <v>5072</v>
      </c>
      <c r="C2112">
        <v>2011</v>
      </c>
      <c r="D2112" s="21">
        <v>40889</v>
      </c>
      <c r="E2112" s="21">
        <v>40894</v>
      </c>
      <c r="F2112" t="s">
        <v>50</v>
      </c>
      <c r="G2112" t="s">
        <v>5054</v>
      </c>
      <c r="H2112" t="s">
        <v>5055</v>
      </c>
      <c r="I2112" t="s">
        <v>26</v>
      </c>
      <c r="J2112" t="s">
        <v>27</v>
      </c>
      <c r="K2112" t="s">
        <v>87</v>
      </c>
      <c r="L2112" t="s">
        <v>43</v>
      </c>
      <c r="M2112">
        <v>94521</v>
      </c>
      <c r="N2112" t="s">
        <v>44</v>
      </c>
      <c r="O2112" t="s">
        <v>3069</v>
      </c>
      <c r="P2112" t="s">
        <v>32</v>
      </c>
      <c r="Q2112" t="s">
        <v>65</v>
      </c>
      <c r="R2112" t="s">
        <v>3070</v>
      </c>
      <c r="S2112">
        <v>43.31</v>
      </c>
      <c r="T2112">
        <v>1</v>
      </c>
      <c r="U2112">
        <v>0</v>
      </c>
      <c r="V2112">
        <v>4.330999999999996</v>
      </c>
    </row>
    <row r="2113" spans="1:22" x14ac:dyDescent="0.3">
      <c r="A2113">
        <v>2112</v>
      </c>
      <c r="B2113" t="s">
        <v>5012</v>
      </c>
      <c r="C2113">
        <v>2012</v>
      </c>
      <c r="D2113" s="21">
        <v>41213</v>
      </c>
      <c r="E2113" s="21">
        <v>41213</v>
      </c>
      <c r="F2113" t="s">
        <v>1290</v>
      </c>
      <c r="G2113" t="s">
        <v>593</v>
      </c>
      <c r="H2113" t="s">
        <v>594</v>
      </c>
      <c r="I2113" t="s">
        <v>26</v>
      </c>
      <c r="J2113" t="s">
        <v>27</v>
      </c>
      <c r="K2113" t="s">
        <v>775</v>
      </c>
      <c r="L2113" t="s">
        <v>43</v>
      </c>
      <c r="M2113">
        <v>92374</v>
      </c>
      <c r="N2113" t="s">
        <v>44</v>
      </c>
      <c r="O2113" t="s">
        <v>203</v>
      </c>
      <c r="P2113" t="s">
        <v>32</v>
      </c>
      <c r="Q2113" t="s">
        <v>36</v>
      </c>
      <c r="R2113" t="s">
        <v>204</v>
      </c>
      <c r="S2113">
        <v>323.13600000000002</v>
      </c>
      <c r="T2113">
        <v>4</v>
      </c>
      <c r="U2113">
        <v>0.2</v>
      </c>
      <c r="V2113">
        <v>20.196000000000012</v>
      </c>
    </row>
    <row r="2114" spans="1:22" x14ac:dyDescent="0.3">
      <c r="A2114">
        <v>2146</v>
      </c>
      <c r="B2114" t="s">
        <v>5070</v>
      </c>
      <c r="C2114">
        <v>2013</v>
      </c>
      <c r="D2114" s="21">
        <v>41451</v>
      </c>
      <c r="E2114" s="21">
        <v>41455</v>
      </c>
      <c r="F2114" t="s">
        <v>50</v>
      </c>
      <c r="G2114" t="s">
        <v>3136</v>
      </c>
      <c r="H2114" t="s">
        <v>3137</v>
      </c>
      <c r="I2114" t="s">
        <v>41</v>
      </c>
      <c r="J2114" t="s">
        <v>27</v>
      </c>
      <c r="K2114" t="s">
        <v>5071</v>
      </c>
      <c r="L2114" t="s">
        <v>147</v>
      </c>
      <c r="M2114">
        <v>17403</v>
      </c>
      <c r="N2114" t="s">
        <v>148</v>
      </c>
      <c r="O2114" t="s">
        <v>942</v>
      </c>
      <c r="P2114" t="s">
        <v>32</v>
      </c>
      <c r="Q2114" t="s">
        <v>36</v>
      </c>
      <c r="R2114" t="s">
        <v>943</v>
      </c>
      <c r="S2114">
        <v>422.05799999999994</v>
      </c>
      <c r="T2114">
        <v>3</v>
      </c>
      <c r="U2114">
        <v>0.3</v>
      </c>
      <c r="V2114">
        <v>-18.088200000000001</v>
      </c>
    </row>
    <row r="2115" spans="1:22" x14ac:dyDescent="0.3">
      <c r="A2115">
        <v>2142</v>
      </c>
      <c r="B2115" t="s">
        <v>5064</v>
      </c>
      <c r="C2115">
        <v>2011</v>
      </c>
      <c r="D2115" s="21">
        <v>40700</v>
      </c>
      <c r="E2115" s="21">
        <v>40705</v>
      </c>
      <c r="F2115" t="s">
        <v>50</v>
      </c>
      <c r="G2115" t="s">
        <v>2219</v>
      </c>
      <c r="H2115" t="s">
        <v>2220</v>
      </c>
      <c r="I2115" t="s">
        <v>41</v>
      </c>
      <c r="J2115" t="s">
        <v>27</v>
      </c>
      <c r="K2115" t="s">
        <v>1173</v>
      </c>
      <c r="L2115" t="s">
        <v>267</v>
      </c>
      <c r="M2115">
        <v>11561</v>
      </c>
      <c r="N2115" t="s">
        <v>148</v>
      </c>
      <c r="O2115" t="s">
        <v>5067</v>
      </c>
      <c r="P2115" t="s">
        <v>32</v>
      </c>
      <c r="Q2115" t="s">
        <v>56</v>
      </c>
      <c r="R2115" t="s">
        <v>5068</v>
      </c>
      <c r="S2115">
        <v>991.76400000000012</v>
      </c>
      <c r="T2115">
        <v>3</v>
      </c>
      <c r="U2115">
        <v>0.4</v>
      </c>
      <c r="V2115">
        <v>-347.11740000000009</v>
      </c>
    </row>
    <row r="2116" spans="1:22" x14ac:dyDescent="0.3">
      <c r="A2116">
        <v>2137</v>
      </c>
      <c r="B2116" t="s">
        <v>5058</v>
      </c>
      <c r="C2116">
        <v>2012</v>
      </c>
      <c r="D2116" s="21">
        <v>41274</v>
      </c>
      <c r="E2116" s="21">
        <v>41279</v>
      </c>
      <c r="F2116" t="s">
        <v>50</v>
      </c>
      <c r="G2116" t="s">
        <v>5059</v>
      </c>
      <c r="H2116" t="s">
        <v>5060</v>
      </c>
      <c r="I2116" t="s">
        <v>26</v>
      </c>
      <c r="J2116" t="s">
        <v>27</v>
      </c>
      <c r="K2116" t="s">
        <v>758</v>
      </c>
      <c r="L2116" t="s">
        <v>104</v>
      </c>
      <c r="M2116">
        <v>75051</v>
      </c>
      <c r="N2116" t="s">
        <v>105</v>
      </c>
      <c r="O2116" t="s">
        <v>5061</v>
      </c>
      <c r="P2116" t="s">
        <v>32</v>
      </c>
      <c r="Q2116" t="s">
        <v>65</v>
      </c>
      <c r="R2116" t="s">
        <v>5062</v>
      </c>
      <c r="S2116">
        <v>14.76</v>
      </c>
      <c r="T2116">
        <v>5</v>
      </c>
      <c r="U2116">
        <v>0.6</v>
      </c>
      <c r="V2116">
        <v>-11.439000000000004</v>
      </c>
    </row>
    <row r="2117" spans="1:22" x14ac:dyDescent="0.3">
      <c r="A2117">
        <v>2116</v>
      </c>
      <c r="B2117" t="s">
        <v>5012</v>
      </c>
      <c r="C2117">
        <v>2012</v>
      </c>
      <c r="D2117" s="21">
        <v>41213</v>
      </c>
      <c r="E2117" s="21">
        <v>41213</v>
      </c>
      <c r="F2117" t="s">
        <v>1290</v>
      </c>
      <c r="G2117" t="s">
        <v>593</v>
      </c>
      <c r="H2117" t="s">
        <v>594</v>
      </c>
      <c r="I2117" t="s">
        <v>26</v>
      </c>
      <c r="J2117" t="s">
        <v>27</v>
      </c>
      <c r="K2117" t="s">
        <v>775</v>
      </c>
      <c r="L2117" t="s">
        <v>43</v>
      </c>
      <c r="M2117">
        <v>92374</v>
      </c>
      <c r="N2117" t="s">
        <v>44</v>
      </c>
      <c r="O2117" t="s">
        <v>5019</v>
      </c>
      <c r="P2117" t="s">
        <v>32</v>
      </c>
      <c r="Q2117" t="s">
        <v>33</v>
      </c>
      <c r="R2117" t="s">
        <v>5020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x14ac:dyDescent="0.3">
      <c r="A2118">
        <v>2117</v>
      </c>
      <c r="B2118" t="s">
        <v>5021</v>
      </c>
      <c r="C2118">
        <v>2012</v>
      </c>
      <c r="D2118" s="21">
        <v>41194</v>
      </c>
      <c r="E2118" s="21">
        <v>41199</v>
      </c>
      <c r="F2118" t="s">
        <v>23</v>
      </c>
      <c r="G2118" t="s">
        <v>2839</v>
      </c>
      <c r="H2118" t="s">
        <v>2840</v>
      </c>
      <c r="I2118" t="s">
        <v>26</v>
      </c>
      <c r="J2118" t="s">
        <v>27</v>
      </c>
      <c r="K2118" t="s">
        <v>389</v>
      </c>
      <c r="L2118" t="s">
        <v>267</v>
      </c>
      <c r="M2118">
        <v>14609</v>
      </c>
      <c r="N2118" t="s">
        <v>148</v>
      </c>
      <c r="O2118" t="s">
        <v>4429</v>
      </c>
      <c r="P2118" t="s">
        <v>32</v>
      </c>
      <c r="Q2118" t="s">
        <v>56</v>
      </c>
      <c r="R2118" t="s">
        <v>4430</v>
      </c>
      <c r="S2118">
        <v>209.67</v>
      </c>
      <c r="T2118">
        <v>1</v>
      </c>
      <c r="U2118">
        <v>0.4</v>
      </c>
      <c r="V2118">
        <v>-13.978000000000009</v>
      </c>
    </row>
    <row r="2119" spans="1:22" x14ac:dyDescent="0.3">
      <c r="A2119">
        <v>2132</v>
      </c>
      <c r="B2119" t="s">
        <v>5043</v>
      </c>
      <c r="C2119">
        <v>2011</v>
      </c>
      <c r="D2119" s="21">
        <v>40683</v>
      </c>
      <c r="E2119" s="21">
        <v>40685</v>
      </c>
      <c r="F2119" t="s">
        <v>23</v>
      </c>
      <c r="G2119" t="s">
        <v>5044</v>
      </c>
      <c r="H2119" t="s">
        <v>5045</v>
      </c>
      <c r="I2119" t="s">
        <v>41</v>
      </c>
      <c r="J2119" t="s">
        <v>27</v>
      </c>
      <c r="K2119" t="s">
        <v>244</v>
      </c>
      <c r="L2119" t="s">
        <v>2694</v>
      </c>
      <c r="M2119">
        <v>3820</v>
      </c>
      <c r="N2119" t="s">
        <v>148</v>
      </c>
      <c r="O2119" t="s">
        <v>3462</v>
      </c>
      <c r="P2119" t="s">
        <v>32</v>
      </c>
      <c r="Q2119" t="s">
        <v>65</v>
      </c>
      <c r="R2119" t="s">
        <v>3463</v>
      </c>
      <c r="S2119">
        <v>139.86000000000001</v>
      </c>
      <c r="T2119">
        <v>7</v>
      </c>
      <c r="U2119">
        <v>0</v>
      </c>
      <c r="V2119">
        <v>60.139800000000015</v>
      </c>
    </row>
    <row r="2120" spans="1:22" x14ac:dyDescent="0.3">
      <c r="A2120">
        <v>2128</v>
      </c>
      <c r="B2120" t="s">
        <v>5040</v>
      </c>
      <c r="C2120">
        <v>2012</v>
      </c>
      <c r="D2120" s="21">
        <v>41186</v>
      </c>
      <c r="E2120" s="21">
        <v>41191</v>
      </c>
      <c r="F2120" t="s">
        <v>50</v>
      </c>
      <c r="G2120" t="s">
        <v>3787</v>
      </c>
      <c r="H2120" t="s">
        <v>3788</v>
      </c>
      <c r="I2120" t="s">
        <v>102</v>
      </c>
      <c r="J2120" t="s">
        <v>27</v>
      </c>
      <c r="K2120" t="s">
        <v>146</v>
      </c>
      <c r="L2120" t="s">
        <v>147</v>
      </c>
      <c r="M2120">
        <v>19134</v>
      </c>
      <c r="N2120" t="s">
        <v>148</v>
      </c>
      <c r="O2120" t="s">
        <v>5041</v>
      </c>
      <c r="P2120" t="s">
        <v>32</v>
      </c>
      <c r="Q2120" t="s">
        <v>65</v>
      </c>
      <c r="R2120" t="s">
        <v>5042</v>
      </c>
      <c r="S2120">
        <v>64.944000000000003</v>
      </c>
      <c r="T2120">
        <v>3</v>
      </c>
      <c r="U2120">
        <v>0.2</v>
      </c>
      <c r="V2120">
        <v>6.4943999999999953</v>
      </c>
    </row>
    <row r="2121" spans="1:22" x14ac:dyDescent="0.3">
      <c r="A2121">
        <v>2123</v>
      </c>
      <c r="B2121" t="s">
        <v>5031</v>
      </c>
      <c r="C2121">
        <v>2014</v>
      </c>
      <c r="D2121" s="21">
        <v>41905</v>
      </c>
      <c r="E2121" s="21">
        <v>41907</v>
      </c>
      <c r="F2121" t="s">
        <v>23</v>
      </c>
      <c r="G2121" t="s">
        <v>3158</v>
      </c>
      <c r="H2121" t="s">
        <v>3159</v>
      </c>
      <c r="I2121" t="s">
        <v>102</v>
      </c>
      <c r="J2121" t="s">
        <v>27</v>
      </c>
      <c r="K2121" t="s">
        <v>3304</v>
      </c>
      <c r="L2121" t="s">
        <v>238</v>
      </c>
      <c r="M2121">
        <v>48911</v>
      </c>
      <c r="N2121" t="s">
        <v>105</v>
      </c>
      <c r="O2121" t="s">
        <v>1443</v>
      </c>
      <c r="P2121" t="s">
        <v>32</v>
      </c>
      <c r="Q2121" t="s">
        <v>33</v>
      </c>
      <c r="R2121" t="s">
        <v>1444</v>
      </c>
      <c r="S2121">
        <v>241.96</v>
      </c>
      <c r="T2121">
        <v>2</v>
      </c>
      <c r="U2121">
        <v>0</v>
      </c>
      <c r="V2121">
        <v>41.133199999999988</v>
      </c>
    </row>
    <row r="2122" spans="1:22" x14ac:dyDescent="0.3">
      <c r="A2122">
        <v>2122</v>
      </c>
      <c r="B2122" t="s">
        <v>5029</v>
      </c>
      <c r="C2122">
        <v>2014</v>
      </c>
      <c r="D2122" s="21">
        <v>41953</v>
      </c>
      <c r="E2122" s="21">
        <v>41955</v>
      </c>
      <c r="F2122" t="s">
        <v>188</v>
      </c>
      <c r="G2122" t="s">
        <v>704</v>
      </c>
      <c r="H2122" t="s">
        <v>705</v>
      </c>
      <c r="I2122" t="s">
        <v>41</v>
      </c>
      <c r="J2122" t="s">
        <v>27</v>
      </c>
      <c r="K2122" t="s">
        <v>5030</v>
      </c>
      <c r="L2122" t="s">
        <v>43</v>
      </c>
      <c r="M2122">
        <v>94086</v>
      </c>
      <c r="N2122" t="s">
        <v>44</v>
      </c>
      <c r="O2122" t="s">
        <v>261</v>
      </c>
      <c r="P2122" t="s">
        <v>32</v>
      </c>
      <c r="Q2122" t="s">
        <v>36</v>
      </c>
      <c r="R2122" t="s">
        <v>262</v>
      </c>
      <c r="S2122">
        <v>215.976</v>
      </c>
      <c r="T2122">
        <v>3</v>
      </c>
      <c r="U2122">
        <v>0.2</v>
      </c>
      <c r="V2122">
        <v>-2.6997000000000355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18BA4-C7ED-47BC-BF0C-48FF3E4804D8}">
  <dimension ref="A3:B7"/>
  <sheetViews>
    <sheetView workbookViewId="0">
      <selection activeCell="L19" sqref="L19"/>
    </sheetView>
  </sheetViews>
  <sheetFormatPr defaultRowHeight="14.4" x14ac:dyDescent="0.3"/>
  <cols>
    <col min="1" max="1" width="13.109375" bestFit="1" customWidth="1"/>
    <col min="2" max="2" width="11.21875" bestFit="1" customWidth="1"/>
  </cols>
  <sheetData>
    <row r="3" spans="1:2" x14ac:dyDescent="0.3">
      <c r="A3" s="7" t="s">
        <v>10933</v>
      </c>
      <c r="B3" s="8" t="s">
        <v>10951</v>
      </c>
    </row>
    <row r="4" spans="1:2" x14ac:dyDescent="0.3">
      <c r="A4" s="9" t="s">
        <v>32</v>
      </c>
      <c r="B4" s="25">
        <v>0.32300170530281774</v>
      </c>
    </row>
    <row r="5" spans="1:2" x14ac:dyDescent="0.3">
      <c r="A5" s="10" t="s">
        <v>46</v>
      </c>
      <c r="B5" s="26">
        <v>0.31301008302169103</v>
      </c>
    </row>
    <row r="6" spans="1:2" x14ac:dyDescent="0.3">
      <c r="A6" s="10" t="s">
        <v>71</v>
      </c>
      <c r="B6" s="26">
        <v>0.36398821167549117</v>
      </c>
    </row>
    <row r="7" spans="1:2" x14ac:dyDescent="0.3">
      <c r="A7" s="12" t="s">
        <v>10934</v>
      </c>
      <c r="B7" s="27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FC7EA-4AC7-48C4-926B-AA219633D1EF}">
  <dimension ref="A3:F53"/>
  <sheetViews>
    <sheetView topLeftCell="A28" workbookViewId="0">
      <selection activeCell="I29" sqref="I29"/>
    </sheetView>
  </sheetViews>
  <sheetFormatPr defaultRowHeight="14.4" x14ac:dyDescent="0.3"/>
  <cols>
    <col min="1" max="1" width="17.33203125" bestFit="1" customWidth="1"/>
    <col min="2" max="2" width="12" bestFit="1" customWidth="1"/>
    <col min="5" max="5" width="16.44140625" customWidth="1"/>
    <col min="6" max="6" width="13.6640625" bestFit="1" customWidth="1"/>
  </cols>
  <sheetData>
    <row r="3" spans="1:6" x14ac:dyDescent="0.3">
      <c r="A3" s="7" t="s">
        <v>10933</v>
      </c>
      <c r="B3" s="8" t="s">
        <v>10951</v>
      </c>
      <c r="E3" s="23" t="s">
        <v>10955</v>
      </c>
      <c r="F3" s="23" t="s">
        <v>10956</v>
      </c>
    </row>
    <row r="4" spans="1:6" x14ac:dyDescent="0.3">
      <c r="A4" s="9" t="s">
        <v>358</v>
      </c>
      <c r="B4" s="8">
        <v>19510.639999999992</v>
      </c>
      <c r="E4" t="str">
        <f>A4</f>
        <v>Alabama</v>
      </c>
      <c r="F4" s="28">
        <f>GETPIVOTDATA("Sales",$A$3,"State","Alabama")</f>
        <v>19510.639999999992</v>
      </c>
    </row>
    <row r="5" spans="1:6" x14ac:dyDescent="0.3">
      <c r="A5" s="10" t="s">
        <v>310</v>
      </c>
      <c r="B5" s="11">
        <v>35282.000999999997</v>
      </c>
      <c r="E5" t="str">
        <f t="shared" ref="E5:E53" si="0">A5</f>
        <v>Arizona</v>
      </c>
      <c r="F5" s="28">
        <f t="shared" ref="F5:F52" si="1">GETPIVOTDATA("Sales",$A$3,"State",A5)</f>
        <v>35282.000999999997</v>
      </c>
    </row>
    <row r="6" spans="1:6" x14ac:dyDescent="0.3">
      <c r="A6" s="10" t="s">
        <v>1707</v>
      </c>
      <c r="B6" s="11">
        <v>11678.129999999997</v>
      </c>
      <c r="E6" t="str">
        <f t="shared" si="0"/>
        <v>Arkansas</v>
      </c>
      <c r="F6" s="28">
        <f t="shared" si="1"/>
        <v>11678.129999999997</v>
      </c>
    </row>
    <row r="7" spans="1:6" x14ac:dyDescent="0.3">
      <c r="A7" s="10" t="s">
        <v>43</v>
      </c>
      <c r="B7" s="11">
        <v>457687.63150000101</v>
      </c>
      <c r="E7" t="str">
        <f t="shared" si="0"/>
        <v>California</v>
      </c>
      <c r="F7" s="28">
        <f t="shared" si="1"/>
        <v>457687.63150000101</v>
      </c>
    </row>
    <row r="8" spans="1:6" x14ac:dyDescent="0.3">
      <c r="A8" s="10" t="s">
        <v>457</v>
      </c>
      <c r="B8" s="11">
        <v>32108.117999999995</v>
      </c>
      <c r="E8" t="str">
        <f t="shared" si="0"/>
        <v>Colorado</v>
      </c>
      <c r="F8" s="28">
        <f t="shared" si="1"/>
        <v>32108.117999999995</v>
      </c>
    </row>
    <row r="9" spans="1:6" x14ac:dyDescent="0.3">
      <c r="A9" s="10" t="s">
        <v>747</v>
      </c>
      <c r="B9" s="11">
        <v>13384.356999999996</v>
      </c>
      <c r="E9" t="str">
        <f t="shared" si="0"/>
        <v>Connecticut</v>
      </c>
      <c r="F9" s="28">
        <f t="shared" si="1"/>
        <v>13384.356999999996</v>
      </c>
    </row>
    <row r="10" spans="1:6" x14ac:dyDescent="0.3">
      <c r="A10" s="10" t="s">
        <v>245</v>
      </c>
      <c r="B10" s="11">
        <v>27451.068999999992</v>
      </c>
      <c r="E10" t="str">
        <f t="shared" si="0"/>
        <v>Delaware</v>
      </c>
      <c r="F10" s="28">
        <f t="shared" si="1"/>
        <v>27451.068999999992</v>
      </c>
    </row>
    <row r="11" spans="1:6" x14ac:dyDescent="0.3">
      <c r="A11" s="10" t="s">
        <v>3034</v>
      </c>
      <c r="B11" s="11">
        <v>2865.0199999999995</v>
      </c>
      <c r="E11" t="str">
        <f t="shared" si="0"/>
        <v>District of Columbia</v>
      </c>
      <c r="F11" s="28">
        <f t="shared" si="1"/>
        <v>2865.0199999999995</v>
      </c>
    </row>
    <row r="12" spans="1:6" x14ac:dyDescent="0.3">
      <c r="A12" s="10" t="s">
        <v>54</v>
      </c>
      <c r="B12" s="11">
        <v>89473.707999999999</v>
      </c>
      <c r="E12" t="str">
        <f t="shared" si="0"/>
        <v>Florida</v>
      </c>
      <c r="F12" s="28">
        <f t="shared" si="1"/>
        <v>89473.707999999999</v>
      </c>
    </row>
    <row r="13" spans="1:6" x14ac:dyDescent="0.3">
      <c r="A13" s="10" t="s">
        <v>1272</v>
      </c>
      <c r="B13" s="11">
        <v>49095.840000000004</v>
      </c>
      <c r="E13" t="str">
        <f t="shared" si="0"/>
        <v>Georgia</v>
      </c>
      <c r="F13" s="28">
        <f t="shared" si="1"/>
        <v>49095.840000000004</v>
      </c>
    </row>
    <row r="14" spans="1:6" x14ac:dyDescent="0.3">
      <c r="A14" s="10" t="s">
        <v>6260</v>
      </c>
      <c r="B14" s="11">
        <v>4382.4860000000017</v>
      </c>
      <c r="E14" t="str">
        <f t="shared" si="0"/>
        <v>Idaho</v>
      </c>
      <c r="F14" s="28">
        <f t="shared" si="1"/>
        <v>4382.4860000000017</v>
      </c>
    </row>
    <row r="15" spans="1:6" x14ac:dyDescent="0.3">
      <c r="A15" s="10" t="s">
        <v>211</v>
      </c>
      <c r="B15" s="11">
        <v>80166.10099999985</v>
      </c>
      <c r="E15" t="str">
        <f t="shared" si="0"/>
        <v>Illinois</v>
      </c>
      <c r="F15" s="28">
        <f t="shared" si="1"/>
        <v>80166.10099999985</v>
      </c>
    </row>
    <row r="16" spans="1:6" x14ac:dyDescent="0.3">
      <c r="A16" s="10" t="s">
        <v>254</v>
      </c>
      <c r="B16" s="11">
        <v>53555.360000000001</v>
      </c>
      <c r="E16" t="str">
        <f t="shared" si="0"/>
        <v>Indiana</v>
      </c>
      <c r="F16" s="28">
        <f t="shared" si="1"/>
        <v>53555.360000000001</v>
      </c>
    </row>
    <row r="17" spans="1:6" x14ac:dyDescent="0.3">
      <c r="A17" s="10" t="s">
        <v>489</v>
      </c>
      <c r="B17" s="11">
        <v>4579.7599999999993</v>
      </c>
      <c r="E17" t="str">
        <f t="shared" si="0"/>
        <v>Iowa</v>
      </c>
      <c r="F17" s="28">
        <f t="shared" si="1"/>
        <v>4579.7599999999993</v>
      </c>
    </row>
    <row r="18" spans="1:6" x14ac:dyDescent="0.3">
      <c r="A18" s="10" t="s">
        <v>4530</v>
      </c>
      <c r="B18" s="11">
        <v>2914.31</v>
      </c>
      <c r="E18" t="str">
        <f t="shared" si="0"/>
        <v>Kansas</v>
      </c>
      <c r="F18" s="28">
        <f t="shared" si="1"/>
        <v>2914.31</v>
      </c>
    </row>
    <row r="19" spans="1:6" x14ac:dyDescent="0.3">
      <c r="A19" s="10" t="s">
        <v>29</v>
      </c>
      <c r="B19" s="11">
        <v>36591.749999999971</v>
      </c>
      <c r="E19" t="str">
        <f t="shared" si="0"/>
        <v>Kentucky</v>
      </c>
      <c r="F19" s="28">
        <f t="shared" si="1"/>
        <v>36591.749999999971</v>
      </c>
    </row>
    <row r="20" spans="1:6" x14ac:dyDescent="0.3">
      <c r="A20" s="10" t="s">
        <v>736</v>
      </c>
      <c r="B20" s="11">
        <v>9217.0299999999988</v>
      </c>
      <c r="E20" t="str">
        <f t="shared" si="0"/>
        <v>Louisiana</v>
      </c>
      <c r="F20" s="28">
        <f t="shared" si="1"/>
        <v>9217.0299999999988</v>
      </c>
    </row>
    <row r="21" spans="1:6" x14ac:dyDescent="0.3">
      <c r="A21" s="10" t="s">
        <v>5235</v>
      </c>
      <c r="B21" s="11">
        <v>1270.53</v>
      </c>
      <c r="E21" t="str">
        <f t="shared" si="0"/>
        <v>Maine</v>
      </c>
      <c r="F21" s="28">
        <f t="shared" si="1"/>
        <v>1270.53</v>
      </c>
    </row>
    <row r="22" spans="1:6" x14ac:dyDescent="0.3">
      <c r="A22" s="10" t="s">
        <v>2735</v>
      </c>
      <c r="B22" s="11">
        <v>23705.523000000005</v>
      </c>
      <c r="E22" t="str">
        <f t="shared" si="0"/>
        <v>Maryland</v>
      </c>
      <c r="F22" s="28">
        <f t="shared" si="1"/>
        <v>23705.523000000005</v>
      </c>
    </row>
    <row r="23" spans="1:6" x14ac:dyDescent="0.3">
      <c r="A23" s="10" t="s">
        <v>1245</v>
      </c>
      <c r="B23" s="11">
        <v>28634.43399999999</v>
      </c>
      <c r="E23" t="str">
        <f t="shared" si="0"/>
        <v>Massachusetts</v>
      </c>
      <c r="F23" s="28">
        <f t="shared" si="1"/>
        <v>28634.43399999999</v>
      </c>
    </row>
    <row r="24" spans="1:6" x14ac:dyDescent="0.3">
      <c r="A24" s="10" t="s">
        <v>238</v>
      </c>
      <c r="B24" s="11">
        <v>76269.614000000016</v>
      </c>
      <c r="E24" t="str">
        <f t="shared" si="0"/>
        <v>Michigan</v>
      </c>
      <c r="F24" s="28">
        <f t="shared" si="1"/>
        <v>76269.614000000016</v>
      </c>
    </row>
    <row r="25" spans="1:6" x14ac:dyDescent="0.3">
      <c r="A25" s="10" t="s">
        <v>229</v>
      </c>
      <c r="B25" s="11">
        <v>29863.149999999994</v>
      </c>
      <c r="E25" t="str">
        <f t="shared" si="0"/>
        <v>Minnesota</v>
      </c>
      <c r="F25" s="28">
        <f t="shared" si="1"/>
        <v>29863.149999999994</v>
      </c>
    </row>
    <row r="26" spans="1:6" x14ac:dyDescent="0.3">
      <c r="A26" s="10" t="s">
        <v>1487</v>
      </c>
      <c r="B26" s="11">
        <v>10771.34</v>
      </c>
      <c r="E26" t="str">
        <f t="shared" si="0"/>
        <v>Mississippi</v>
      </c>
      <c r="F26" s="28">
        <f t="shared" si="1"/>
        <v>10771.34</v>
      </c>
    </row>
    <row r="27" spans="1:6" x14ac:dyDescent="0.3">
      <c r="A27" s="10" t="s">
        <v>596</v>
      </c>
      <c r="B27" s="11">
        <v>22205.149999999998</v>
      </c>
      <c r="E27" t="str">
        <f t="shared" si="0"/>
        <v>Missouri</v>
      </c>
      <c r="F27" s="28">
        <f t="shared" si="1"/>
        <v>22205.149999999998</v>
      </c>
    </row>
    <row r="28" spans="1:6" x14ac:dyDescent="0.3">
      <c r="A28" s="10" t="s">
        <v>1762</v>
      </c>
      <c r="B28" s="11">
        <v>5589.3519999999971</v>
      </c>
      <c r="E28" t="str">
        <f t="shared" si="0"/>
        <v>Montana</v>
      </c>
      <c r="F28" s="28">
        <f t="shared" si="1"/>
        <v>5589.3519999999971</v>
      </c>
    </row>
    <row r="29" spans="1:6" x14ac:dyDescent="0.3">
      <c r="A29" s="10" t="s">
        <v>138</v>
      </c>
      <c r="B29" s="11">
        <v>7464.9299999999985</v>
      </c>
      <c r="E29" t="str">
        <f t="shared" si="0"/>
        <v>Nebraska</v>
      </c>
      <c r="F29" s="28">
        <f t="shared" si="1"/>
        <v>7464.9299999999985</v>
      </c>
    </row>
    <row r="30" spans="1:6" x14ac:dyDescent="0.3">
      <c r="A30" s="10" t="s">
        <v>1392</v>
      </c>
      <c r="B30" s="11">
        <v>16729.101999999999</v>
      </c>
      <c r="E30" t="str">
        <f t="shared" si="0"/>
        <v>Nevada</v>
      </c>
      <c r="F30" s="28">
        <f t="shared" si="1"/>
        <v>16729.101999999999</v>
      </c>
    </row>
    <row r="31" spans="1:6" x14ac:dyDescent="0.3">
      <c r="A31" s="10" t="s">
        <v>2694</v>
      </c>
      <c r="B31" s="11">
        <v>7292.5239999999994</v>
      </c>
      <c r="E31" t="str">
        <f t="shared" si="0"/>
        <v>New Hampshire</v>
      </c>
      <c r="F31" s="28">
        <f t="shared" si="1"/>
        <v>7292.5239999999994</v>
      </c>
    </row>
    <row r="32" spans="1:6" x14ac:dyDescent="0.3">
      <c r="A32" s="10" t="s">
        <v>788</v>
      </c>
      <c r="B32" s="11">
        <v>35764.312000000013</v>
      </c>
      <c r="E32" t="str">
        <f t="shared" si="0"/>
        <v>New Jersey</v>
      </c>
      <c r="F32" s="28">
        <f t="shared" si="1"/>
        <v>35764.312000000013</v>
      </c>
    </row>
    <row r="33" spans="1:6" x14ac:dyDescent="0.3">
      <c r="A33" s="10" t="s">
        <v>668</v>
      </c>
      <c r="B33" s="11">
        <v>4783.5220000000008</v>
      </c>
      <c r="E33" t="str">
        <f t="shared" si="0"/>
        <v>New Mexico</v>
      </c>
      <c r="F33" s="28">
        <f t="shared" si="1"/>
        <v>4783.5220000000008</v>
      </c>
    </row>
    <row r="34" spans="1:6" x14ac:dyDescent="0.3">
      <c r="A34" s="10" t="s">
        <v>267</v>
      </c>
      <c r="B34" s="11">
        <v>310876.27099999978</v>
      </c>
      <c r="E34" t="str">
        <f t="shared" si="0"/>
        <v>New York</v>
      </c>
      <c r="F34" s="28">
        <f t="shared" si="1"/>
        <v>310876.27099999978</v>
      </c>
    </row>
    <row r="35" spans="1:6" x14ac:dyDescent="0.3">
      <c r="A35" s="10" t="s">
        <v>88</v>
      </c>
      <c r="B35" s="11">
        <v>55603.163999999968</v>
      </c>
      <c r="E35" t="str">
        <f t="shared" si="0"/>
        <v>North Carolina</v>
      </c>
      <c r="F35" s="28">
        <f t="shared" si="1"/>
        <v>55603.163999999968</v>
      </c>
    </row>
    <row r="36" spans="1:6" x14ac:dyDescent="0.3">
      <c r="A36" s="10" t="s">
        <v>7449</v>
      </c>
      <c r="B36" s="11">
        <v>919.91</v>
      </c>
      <c r="E36" t="str">
        <f t="shared" si="0"/>
        <v>North Dakota</v>
      </c>
      <c r="F36" s="28">
        <f t="shared" si="1"/>
        <v>919.91</v>
      </c>
    </row>
    <row r="37" spans="1:6" x14ac:dyDescent="0.3">
      <c r="A37" s="10" t="s">
        <v>498</v>
      </c>
      <c r="B37" s="11">
        <v>78258.135999999926</v>
      </c>
      <c r="E37" t="str">
        <f t="shared" si="0"/>
        <v>Ohio</v>
      </c>
      <c r="F37" s="28">
        <f t="shared" si="1"/>
        <v>78258.135999999926</v>
      </c>
    </row>
    <row r="38" spans="1:6" x14ac:dyDescent="0.3">
      <c r="A38" s="10" t="s">
        <v>649</v>
      </c>
      <c r="B38" s="11">
        <v>19683.390000000003</v>
      </c>
      <c r="E38" t="str">
        <f t="shared" si="0"/>
        <v>Oklahoma</v>
      </c>
      <c r="F38" s="28">
        <f t="shared" si="1"/>
        <v>19683.390000000003</v>
      </c>
    </row>
    <row r="39" spans="1:6" x14ac:dyDescent="0.3">
      <c r="A39" s="10" t="s">
        <v>420</v>
      </c>
      <c r="B39" s="11">
        <v>17431.149999999991</v>
      </c>
      <c r="E39" t="str">
        <f t="shared" si="0"/>
        <v>Oregon</v>
      </c>
      <c r="F39" s="28">
        <f t="shared" si="1"/>
        <v>17431.149999999991</v>
      </c>
    </row>
    <row r="40" spans="1:6" x14ac:dyDescent="0.3">
      <c r="A40" s="10" t="s">
        <v>147</v>
      </c>
      <c r="B40" s="11">
        <v>116511.91400000003</v>
      </c>
      <c r="E40" t="str">
        <f t="shared" si="0"/>
        <v>Pennsylvania</v>
      </c>
      <c r="F40" s="28">
        <f t="shared" si="1"/>
        <v>116511.91400000003</v>
      </c>
    </row>
    <row r="41" spans="1:6" x14ac:dyDescent="0.3">
      <c r="A41" s="10" t="s">
        <v>1399</v>
      </c>
      <c r="B41" s="11">
        <v>22627.955999999995</v>
      </c>
      <c r="E41" t="str">
        <f t="shared" si="0"/>
        <v>Rhode Island</v>
      </c>
      <c r="F41" s="28">
        <f t="shared" si="1"/>
        <v>22627.955999999995</v>
      </c>
    </row>
    <row r="42" spans="1:6" x14ac:dyDescent="0.3">
      <c r="A42" s="10" t="s">
        <v>383</v>
      </c>
      <c r="B42" s="11">
        <v>8481.7099999999991</v>
      </c>
      <c r="E42" t="str">
        <f t="shared" si="0"/>
        <v>South Carolina</v>
      </c>
      <c r="F42" s="28">
        <f t="shared" si="1"/>
        <v>8481.7099999999991</v>
      </c>
    </row>
    <row r="43" spans="1:6" x14ac:dyDescent="0.3">
      <c r="A43" s="10" t="s">
        <v>5326</v>
      </c>
      <c r="B43" s="11">
        <v>1315.5600000000002</v>
      </c>
      <c r="E43" t="str">
        <f t="shared" si="0"/>
        <v>South Dakota</v>
      </c>
      <c r="F43" s="28">
        <f t="shared" si="1"/>
        <v>1315.5600000000002</v>
      </c>
    </row>
    <row r="44" spans="1:6" x14ac:dyDescent="0.3">
      <c r="A44" s="10" t="s">
        <v>335</v>
      </c>
      <c r="B44" s="11">
        <v>30661.872999999981</v>
      </c>
      <c r="E44" t="str">
        <f t="shared" si="0"/>
        <v>Tennessee</v>
      </c>
      <c r="F44" s="28">
        <f t="shared" si="1"/>
        <v>30661.872999999981</v>
      </c>
    </row>
    <row r="45" spans="1:6" x14ac:dyDescent="0.3">
      <c r="A45" s="10" t="s">
        <v>104</v>
      </c>
      <c r="B45" s="11">
        <v>170188.04580000002</v>
      </c>
      <c r="E45" t="str">
        <f t="shared" si="0"/>
        <v>Texas</v>
      </c>
      <c r="F45" s="28">
        <f t="shared" si="1"/>
        <v>170188.04580000002</v>
      </c>
    </row>
    <row r="46" spans="1:6" x14ac:dyDescent="0.3">
      <c r="A46" s="10" t="s">
        <v>121</v>
      </c>
      <c r="B46" s="11">
        <v>11220.055999999999</v>
      </c>
      <c r="E46" t="str">
        <f t="shared" si="0"/>
        <v>Utah</v>
      </c>
      <c r="F46" s="28">
        <f t="shared" si="1"/>
        <v>11220.055999999999</v>
      </c>
    </row>
    <row r="47" spans="1:6" x14ac:dyDescent="0.3">
      <c r="A47" s="10" t="s">
        <v>5203</v>
      </c>
      <c r="B47" s="11">
        <v>8929.369999999999</v>
      </c>
      <c r="E47" t="str">
        <f t="shared" si="0"/>
        <v>Vermont</v>
      </c>
      <c r="F47" s="28">
        <f t="shared" si="1"/>
        <v>8929.369999999999</v>
      </c>
    </row>
    <row r="48" spans="1:6" x14ac:dyDescent="0.3">
      <c r="A48" s="10" t="s">
        <v>319</v>
      </c>
      <c r="B48" s="11">
        <v>70636.719999999987</v>
      </c>
      <c r="E48" t="str">
        <f t="shared" si="0"/>
        <v>Virginia</v>
      </c>
      <c r="F48" s="28">
        <f t="shared" si="1"/>
        <v>70636.719999999987</v>
      </c>
    </row>
    <row r="49" spans="1:6" x14ac:dyDescent="0.3">
      <c r="A49" s="10" t="s">
        <v>96</v>
      </c>
      <c r="B49" s="11">
        <v>138641.26999999993</v>
      </c>
      <c r="E49" t="str">
        <f t="shared" si="0"/>
        <v>Washington</v>
      </c>
      <c r="F49" s="28">
        <f t="shared" si="1"/>
        <v>138641.26999999993</v>
      </c>
    </row>
    <row r="50" spans="1:6" x14ac:dyDescent="0.3">
      <c r="A50" s="10" t="s">
        <v>9726</v>
      </c>
      <c r="B50" s="11">
        <v>1209.8240000000001</v>
      </c>
      <c r="E50" t="str">
        <f t="shared" si="0"/>
        <v>West Virginia</v>
      </c>
      <c r="F50" s="28">
        <f t="shared" si="1"/>
        <v>1209.8240000000001</v>
      </c>
    </row>
    <row r="51" spans="1:6" x14ac:dyDescent="0.3">
      <c r="A51" s="10" t="s">
        <v>114</v>
      </c>
      <c r="B51" s="11">
        <v>32114.610000000019</v>
      </c>
      <c r="E51" t="str">
        <f t="shared" si="0"/>
        <v>Wisconsin</v>
      </c>
      <c r="F51" s="28">
        <f t="shared" si="1"/>
        <v>32114.610000000019</v>
      </c>
    </row>
    <row r="52" spans="1:6" x14ac:dyDescent="0.3">
      <c r="A52" s="10" t="s">
        <v>8542</v>
      </c>
      <c r="B52" s="11">
        <v>1603.1360000000002</v>
      </c>
      <c r="E52" t="str">
        <f t="shared" si="0"/>
        <v>Wyoming</v>
      </c>
      <c r="F52" s="28">
        <f t="shared" si="1"/>
        <v>1603.1360000000002</v>
      </c>
    </row>
    <row r="53" spans="1:6" x14ac:dyDescent="0.3">
      <c r="A53" s="12" t="s">
        <v>10934</v>
      </c>
      <c r="B53" s="13">
        <v>2297200.8603000003</v>
      </c>
      <c r="E53" t="str">
        <f t="shared" si="0"/>
        <v>Grand Total</v>
      </c>
      <c r="F53" s="28">
        <v>2297200.86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5A32-5869-40D8-8808-B765B60F80D6}">
  <dimension ref="A3:B9"/>
  <sheetViews>
    <sheetView workbookViewId="0">
      <selection activeCell="L4" sqref="L4"/>
    </sheetView>
  </sheetViews>
  <sheetFormatPr defaultRowHeight="14.4" x14ac:dyDescent="0.3"/>
  <cols>
    <col min="1" max="1" width="12.44140625" bestFit="1" customWidth="1"/>
    <col min="2" max="2" width="11.21875" bestFit="1" customWidth="1"/>
  </cols>
  <sheetData>
    <row r="3" spans="1:2" x14ac:dyDescent="0.3">
      <c r="A3" s="7" t="s">
        <v>10933</v>
      </c>
      <c r="B3" s="8" t="s">
        <v>10951</v>
      </c>
    </row>
    <row r="4" spans="1:2" x14ac:dyDescent="0.3">
      <c r="A4" s="9" t="s">
        <v>72</v>
      </c>
      <c r="B4" s="8">
        <v>330007.05400000012</v>
      </c>
    </row>
    <row r="5" spans="1:2" x14ac:dyDescent="0.3">
      <c r="A5" s="10" t="s">
        <v>36</v>
      </c>
      <c r="B5" s="11">
        <v>328449.1030000007</v>
      </c>
    </row>
    <row r="6" spans="1:2" x14ac:dyDescent="0.3">
      <c r="A6" s="10" t="s">
        <v>59</v>
      </c>
      <c r="B6" s="11">
        <v>223843.60800000012</v>
      </c>
    </row>
    <row r="7" spans="1:2" x14ac:dyDescent="0.3">
      <c r="A7" s="10" t="s">
        <v>56</v>
      </c>
      <c r="B7" s="11">
        <v>206965.53200000009</v>
      </c>
    </row>
    <row r="8" spans="1:2" x14ac:dyDescent="0.3">
      <c r="A8" s="10" t="s">
        <v>75</v>
      </c>
      <c r="B8" s="11">
        <v>203412.73300000009</v>
      </c>
    </row>
    <row r="9" spans="1:2" x14ac:dyDescent="0.3">
      <c r="A9" s="12" t="s">
        <v>10934</v>
      </c>
      <c r="B9" s="13">
        <v>1292678.0300000012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63B9D-51EA-4B8D-A947-CD4ED9919041}">
  <dimension ref="A3:N21"/>
  <sheetViews>
    <sheetView topLeftCell="A9" workbookViewId="0">
      <selection activeCell="K19" sqref="K19"/>
    </sheetView>
  </sheetViews>
  <sheetFormatPr defaultRowHeight="14.4" x14ac:dyDescent="0.3"/>
  <cols>
    <col min="1" max="1" width="12.44140625" bestFit="1" customWidth="1"/>
    <col min="2" max="2" width="13.6640625" bestFit="1" customWidth="1"/>
    <col min="4" max="4" width="12.44140625" bestFit="1" customWidth="1"/>
    <col min="5" max="5" width="12" bestFit="1" customWidth="1"/>
    <col min="7" max="7" width="12.44140625" bestFit="1" customWidth="1"/>
    <col min="8" max="8" width="14.21875" bestFit="1" customWidth="1"/>
    <col min="10" max="10" width="12.44140625" bestFit="1" customWidth="1"/>
    <col min="11" max="11" width="15.5546875" bestFit="1" customWidth="1"/>
    <col min="12" max="12" width="17.44140625" bestFit="1" customWidth="1"/>
    <col min="13" max="13" width="12.44140625" bestFit="1" customWidth="1"/>
    <col min="14" max="14" width="17.44140625" bestFit="1" customWidth="1"/>
  </cols>
  <sheetData>
    <row r="3" spans="1:14" x14ac:dyDescent="0.3">
      <c r="A3" s="7" t="s">
        <v>10933</v>
      </c>
      <c r="B3" s="8" t="s">
        <v>10951</v>
      </c>
      <c r="D3" s="7" t="s">
        <v>10933</v>
      </c>
      <c r="E3" s="8" t="s">
        <v>10952</v>
      </c>
      <c r="G3" s="7" t="s">
        <v>10933</v>
      </c>
      <c r="H3" s="8" t="s">
        <v>10957</v>
      </c>
      <c r="J3" s="7" t="s">
        <v>10933</v>
      </c>
      <c r="K3" s="8" t="s">
        <v>10958</v>
      </c>
      <c r="M3" s="7" t="s">
        <v>10933</v>
      </c>
      <c r="N3" s="8" t="s">
        <v>10959</v>
      </c>
    </row>
    <row r="4" spans="1:14" x14ac:dyDescent="0.3">
      <c r="A4" s="9" t="s">
        <v>10936</v>
      </c>
      <c r="B4" s="8">
        <v>95365.937600000019</v>
      </c>
      <c r="D4" s="9" t="s">
        <v>10936</v>
      </c>
      <c r="E4" s="8">
        <v>9199.2699999999986</v>
      </c>
      <c r="G4" s="9" t="s">
        <v>10936</v>
      </c>
      <c r="H4" s="8">
        <v>1500</v>
      </c>
      <c r="J4" s="9" t="s">
        <v>10936</v>
      </c>
      <c r="K4" s="8">
        <v>387</v>
      </c>
      <c r="M4" s="9" t="s">
        <v>10936</v>
      </c>
      <c r="N4" s="8">
        <v>9.6462848596792869E-2</v>
      </c>
    </row>
    <row r="5" spans="1:14" x14ac:dyDescent="0.3">
      <c r="A5" s="10" t="s">
        <v>10937</v>
      </c>
      <c r="B5" s="11">
        <v>60172.649400000024</v>
      </c>
      <c r="D5" s="10" t="s">
        <v>10937</v>
      </c>
      <c r="E5" s="11">
        <v>10288.898699999991</v>
      </c>
      <c r="G5" s="10" t="s">
        <v>10937</v>
      </c>
      <c r="H5" s="11">
        <v>1068</v>
      </c>
      <c r="J5" s="10" t="s">
        <v>10937</v>
      </c>
      <c r="K5" s="11">
        <v>301</v>
      </c>
      <c r="M5" s="10" t="s">
        <v>10937</v>
      </c>
      <c r="N5" s="11">
        <v>0.17098962406664425</v>
      </c>
    </row>
    <row r="6" spans="1:14" x14ac:dyDescent="0.3">
      <c r="A6" s="10" t="s">
        <v>10938</v>
      </c>
      <c r="B6" s="11">
        <v>199252.98399999991</v>
      </c>
      <c r="D6" s="10" t="s">
        <v>10938</v>
      </c>
      <c r="E6" s="11">
        <v>26806.573700000015</v>
      </c>
      <c r="G6" s="10" t="s">
        <v>10938</v>
      </c>
      <c r="H6" s="11">
        <v>2491</v>
      </c>
      <c r="J6" s="10" t="s">
        <v>10938</v>
      </c>
      <c r="K6" s="11">
        <v>680</v>
      </c>
      <c r="M6" s="10" t="s">
        <v>10938</v>
      </c>
      <c r="N6" s="11">
        <v>0.13453536886554246</v>
      </c>
    </row>
    <row r="7" spans="1:14" x14ac:dyDescent="0.3">
      <c r="A7" s="10" t="s">
        <v>10939</v>
      </c>
      <c r="B7" s="11">
        <v>141851.5674</v>
      </c>
      <c r="D7" s="10" t="s">
        <v>10939</v>
      </c>
      <c r="E7" s="11">
        <v>13437.806799999998</v>
      </c>
      <c r="G7" s="10" t="s">
        <v>10939</v>
      </c>
      <c r="H7" s="11">
        <v>2441</v>
      </c>
      <c r="J7" s="10" t="s">
        <v>10939</v>
      </c>
      <c r="K7" s="11">
        <v>663</v>
      </c>
      <c r="M7" s="10" t="s">
        <v>10939</v>
      </c>
      <c r="N7" s="11">
        <v>9.4731465053942004E-2</v>
      </c>
    </row>
    <row r="8" spans="1:14" x14ac:dyDescent="0.3">
      <c r="A8" s="10" t="s">
        <v>10940</v>
      </c>
      <c r="B8" s="11">
        <v>156122.28669999994</v>
      </c>
      <c r="D8" s="10" t="s">
        <v>10940</v>
      </c>
      <c r="E8" s="11">
        <v>22308.51279999999</v>
      </c>
      <c r="G8" s="10" t="s">
        <v>10940</v>
      </c>
      <c r="H8" s="11">
        <v>2850</v>
      </c>
      <c r="J8" s="10" t="s">
        <v>10940</v>
      </c>
      <c r="K8" s="11">
        <v>750</v>
      </c>
      <c r="M8" s="10" t="s">
        <v>10940</v>
      </c>
      <c r="N8" s="11">
        <v>0.14289127626517142</v>
      </c>
    </row>
    <row r="9" spans="1:14" x14ac:dyDescent="0.3">
      <c r="A9" s="10" t="s">
        <v>10941</v>
      </c>
      <c r="B9" s="11">
        <v>147082.61130000011</v>
      </c>
      <c r="D9" s="10" t="s">
        <v>10941</v>
      </c>
      <c r="E9" s="11">
        <v>20899.334500000012</v>
      </c>
      <c r="G9" s="10" t="s">
        <v>10941</v>
      </c>
      <c r="H9" s="11">
        <v>2644</v>
      </c>
      <c r="J9" s="10" t="s">
        <v>10941</v>
      </c>
      <c r="K9" s="11">
        <v>709</v>
      </c>
      <c r="M9" s="10" t="s">
        <v>10941</v>
      </c>
      <c r="N9" s="11">
        <v>0.1420924901678027</v>
      </c>
    </row>
    <row r="10" spans="1:14" x14ac:dyDescent="0.3">
      <c r="A10" s="10" t="s">
        <v>10942</v>
      </c>
      <c r="B10" s="11">
        <v>149580.83800000031</v>
      </c>
      <c r="D10" s="10" t="s">
        <v>10942</v>
      </c>
      <c r="E10" s="11">
        <v>13535.38299999998</v>
      </c>
      <c r="G10" s="10" t="s">
        <v>10942</v>
      </c>
      <c r="H10" s="11">
        <v>2705</v>
      </c>
      <c r="J10" s="10" t="s">
        <v>10942</v>
      </c>
      <c r="K10" s="11">
        <v>708</v>
      </c>
      <c r="M10" s="10" t="s">
        <v>10942</v>
      </c>
      <c r="N10" s="11">
        <v>9.0488749635163512E-2</v>
      </c>
    </row>
    <row r="11" spans="1:14" x14ac:dyDescent="0.3">
      <c r="A11" s="10" t="s">
        <v>10943</v>
      </c>
      <c r="B11" s="11">
        <v>159589.45099999988</v>
      </c>
      <c r="D11" s="10" t="s">
        <v>10943</v>
      </c>
      <c r="E11" s="11">
        <v>21896.715399999972</v>
      </c>
      <c r="G11" s="10" t="s">
        <v>10943</v>
      </c>
      <c r="H11" s="11">
        <v>2796</v>
      </c>
      <c r="J11" s="10" t="s">
        <v>10943</v>
      </c>
      <c r="K11" s="11">
        <v>710</v>
      </c>
      <c r="M11" s="10" t="s">
        <v>10943</v>
      </c>
      <c r="N11" s="11">
        <v>0.13720653378273723</v>
      </c>
    </row>
    <row r="12" spans="1:14" x14ac:dyDescent="0.3">
      <c r="A12" s="10" t="s">
        <v>10944</v>
      </c>
      <c r="B12" s="11">
        <v>309770.09970000025</v>
      </c>
      <c r="D12" s="10" t="s">
        <v>10944</v>
      </c>
      <c r="E12" s="11">
        <v>37293.192500000034</v>
      </c>
      <c r="G12" s="10" t="s">
        <v>10944</v>
      </c>
      <c r="H12" s="11">
        <v>5073</v>
      </c>
      <c r="J12" s="10" t="s">
        <v>10944</v>
      </c>
      <c r="K12" s="11">
        <v>1386</v>
      </c>
      <c r="M12" s="10" t="s">
        <v>10944</v>
      </c>
      <c r="N12" s="11">
        <v>0.12038990379031732</v>
      </c>
    </row>
    <row r="13" spans="1:14" x14ac:dyDescent="0.3">
      <c r="A13" s="10" t="s">
        <v>10945</v>
      </c>
      <c r="B13" s="11">
        <v>197115.20170000009</v>
      </c>
      <c r="D13" s="10" t="s">
        <v>10945</v>
      </c>
      <c r="E13" s="11">
        <v>31469.663800000035</v>
      </c>
      <c r="G13" s="10" t="s">
        <v>10945</v>
      </c>
      <c r="H13" s="11">
        <v>3095</v>
      </c>
      <c r="J13" s="10" t="s">
        <v>10945</v>
      </c>
      <c r="K13" s="11">
        <v>817</v>
      </c>
      <c r="M13" s="10" t="s">
        <v>10945</v>
      </c>
      <c r="N13" s="11">
        <v>0.15965112547684351</v>
      </c>
    </row>
    <row r="14" spans="1:14" x14ac:dyDescent="0.3">
      <c r="A14" s="10" t="s">
        <v>10946</v>
      </c>
      <c r="B14" s="11">
        <v>349120.07400000008</v>
      </c>
      <c r="D14" s="10" t="s">
        <v>10946</v>
      </c>
      <c r="E14" s="11">
        <v>35825.536599999927</v>
      </c>
      <c r="G14" s="10" t="s">
        <v>10946</v>
      </c>
      <c r="H14" s="11">
        <v>5741</v>
      </c>
      <c r="J14" s="10" t="s">
        <v>10946</v>
      </c>
      <c r="K14" s="11">
        <v>1462</v>
      </c>
      <c r="M14" s="10" t="s">
        <v>10946</v>
      </c>
      <c r="N14" s="11">
        <v>0.10261666191099604</v>
      </c>
    </row>
    <row r="15" spans="1:14" x14ac:dyDescent="0.3">
      <c r="A15" s="10" t="s">
        <v>10947</v>
      </c>
      <c r="B15" s="11">
        <v>332177.15950000001</v>
      </c>
      <c r="D15" s="10" t="s">
        <v>10947</v>
      </c>
      <c r="E15" s="11">
        <v>43436.13390000003</v>
      </c>
      <c r="G15" s="10" t="s">
        <v>10947</v>
      </c>
      <c r="H15" s="11">
        <v>5469</v>
      </c>
      <c r="J15" s="10" t="s">
        <v>10947</v>
      </c>
      <c r="K15" s="11">
        <v>1421</v>
      </c>
      <c r="M15" s="10" t="s">
        <v>10947</v>
      </c>
      <c r="N15" s="11">
        <v>0.13076195234308405</v>
      </c>
    </row>
    <row r="16" spans="1:14" x14ac:dyDescent="0.3">
      <c r="A16" s="12" t="s">
        <v>10934</v>
      </c>
      <c r="B16" s="13">
        <v>2297200.8603000008</v>
      </c>
      <c r="D16" s="12" t="s">
        <v>10934</v>
      </c>
      <c r="E16" s="13">
        <v>286397.02169999998</v>
      </c>
      <c r="G16" s="12" t="s">
        <v>10934</v>
      </c>
      <c r="H16" s="13">
        <v>37873</v>
      </c>
      <c r="J16" s="12" t="s">
        <v>10934</v>
      </c>
      <c r="K16" s="13">
        <v>9994</v>
      </c>
      <c r="M16" s="12" t="s">
        <v>10934</v>
      </c>
      <c r="N16" s="13">
        <v>0.12467217240315856</v>
      </c>
    </row>
    <row r="18" spans="2:14" x14ac:dyDescent="0.3">
      <c r="B18" s="40">
        <f>GETPIVOTDATA("Sales",$A$3)</f>
        <v>2297200.8603000008</v>
      </c>
      <c r="E18">
        <f>GETPIVOTDATA("Profit",$D$3)</f>
        <v>286397.02169999998</v>
      </c>
      <c r="H18">
        <f>GETPIVOTDATA("Quantity",$G$3)</f>
        <v>37873</v>
      </c>
      <c r="K18" s="39">
        <f>GETPIVOTDATA("Order ID",$J$3)</f>
        <v>9994</v>
      </c>
    </row>
    <row r="21" spans="2:14" x14ac:dyDescent="0.3">
      <c r="N21" s="38">
        <f>GETPIVOTDATA("proft margin",$M$3)</f>
        <v>0.12467217240315856</v>
      </c>
    </row>
  </sheetData>
  <pageMargins left="0.7" right="0.7" top="0.75" bottom="0.75" header="0.3" footer="0.3"/>
  <drawing r:id="rId6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74A39128-3931-423D-8FFC-A57ADBDAFB6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kpi!B18</xm:f>
              <xm:sqref>B22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29E0F-2B3C-4153-80B2-684642200612}">
  <dimension ref="A3:F12"/>
  <sheetViews>
    <sheetView workbookViewId="0">
      <selection activeCell="F11" sqref="F11"/>
    </sheetView>
  </sheetViews>
  <sheetFormatPr defaultRowHeight="14.4" x14ac:dyDescent="0.3"/>
  <cols>
    <col min="1" max="1" width="12.44140625" bestFit="1" customWidth="1"/>
    <col min="2" max="3" width="12" bestFit="1" customWidth="1"/>
    <col min="4" max="4" width="14.21875" bestFit="1" customWidth="1"/>
    <col min="5" max="5" width="15.5546875" bestFit="1" customWidth="1"/>
    <col min="6" max="6" width="17.44140625" bestFit="1" customWidth="1"/>
  </cols>
  <sheetData>
    <row r="3" spans="1:6" x14ac:dyDescent="0.3">
      <c r="A3" s="7" t="s">
        <v>10933</v>
      </c>
      <c r="B3" s="6" t="s">
        <v>10951</v>
      </c>
      <c r="C3" s="32" t="s">
        <v>10952</v>
      </c>
      <c r="D3" s="32" t="s">
        <v>10957</v>
      </c>
      <c r="E3" s="32" t="s">
        <v>10958</v>
      </c>
      <c r="F3" s="14" t="s">
        <v>10959</v>
      </c>
    </row>
    <row r="4" spans="1:6" x14ac:dyDescent="0.3">
      <c r="A4" s="9" t="s">
        <v>10935</v>
      </c>
      <c r="B4" s="6">
        <v>484247.49810000096</v>
      </c>
      <c r="C4" s="32">
        <v>49543.974100000007</v>
      </c>
      <c r="D4" s="32">
        <v>7581</v>
      </c>
      <c r="E4" s="32">
        <v>1993</v>
      </c>
      <c r="F4" s="14">
        <v>0.10231126499236715</v>
      </c>
    </row>
    <row r="5" spans="1:6" x14ac:dyDescent="0.3">
      <c r="A5" s="10" t="s">
        <v>10948</v>
      </c>
      <c r="B5" s="15">
        <v>470532.50899999985</v>
      </c>
      <c r="C5" s="33">
        <v>61618.603700000051</v>
      </c>
      <c r="D5" s="33">
        <v>7979</v>
      </c>
      <c r="E5" s="33">
        <v>2102</v>
      </c>
      <c r="F5" s="16">
        <v>0.13095504034557592</v>
      </c>
    </row>
    <row r="6" spans="1:6" x14ac:dyDescent="0.3">
      <c r="A6" s="10" t="s">
        <v>10949</v>
      </c>
      <c r="B6" s="15">
        <v>608473.83000000066</v>
      </c>
      <c r="C6" s="33">
        <v>81726.930800000177</v>
      </c>
      <c r="D6" s="33">
        <v>9810</v>
      </c>
      <c r="E6" s="33">
        <v>2580</v>
      </c>
      <c r="F6" s="16">
        <v>0.13431461924993568</v>
      </c>
    </row>
    <row r="7" spans="1:6" x14ac:dyDescent="0.3">
      <c r="A7" s="10" t="s">
        <v>10950</v>
      </c>
      <c r="B7" s="15">
        <v>733947.0231999997</v>
      </c>
      <c r="C7" s="33">
        <v>93507.513099999967</v>
      </c>
      <c r="D7" s="33">
        <v>12503</v>
      </c>
      <c r="E7" s="33">
        <v>3319</v>
      </c>
      <c r="F7" s="16">
        <v>0.12740362743390987</v>
      </c>
    </row>
    <row r="8" spans="1:6" x14ac:dyDescent="0.3">
      <c r="A8" s="12" t="s">
        <v>10934</v>
      </c>
      <c r="B8" s="17">
        <v>2297200.8602999519</v>
      </c>
      <c r="C8" s="34">
        <v>286397.02169999998</v>
      </c>
      <c r="D8" s="34">
        <v>37873</v>
      </c>
      <c r="E8" s="34">
        <v>9994</v>
      </c>
      <c r="F8" s="18">
        <v>0.12467217240315866</v>
      </c>
    </row>
    <row r="11" spans="1:6" x14ac:dyDescent="0.3">
      <c r="B11" s="36">
        <f>(GETPIVOTDATA("Sum of Sales",$A$3,"Years (Order Date)",2014)/GETPIVOTDATA("Sum of Sales",$A$3,"Years (Order Date)",2013))-1</f>
        <v>0.20620967905883303</v>
      </c>
      <c r="C11" s="36">
        <f>(GETPIVOTDATA("Sum of Profit",$A$3,"Years (Order Date)",2014)/GETPIVOTDATA("Sum of Profit",$A$3,"Years (Order Date)",2013))-1</f>
        <v>0.14414565902185772</v>
      </c>
      <c r="D11" s="36">
        <f>(GETPIVOTDATA("Sum of Quantity",$A$3,"Years (Order Date)",2014)/GETPIVOTDATA("Sum of Quantity",$A$3,"Years (Order Date)",2013))-1</f>
        <v>0.27451580020387367</v>
      </c>
      <c r="E11" s="36">
        <f>GETPIVOTDATA("Count of Order ID",$A$3,"Years (Order Date)",2014)/GETPIVOTDATA("Count of Order ID",$A$3,"Years (Order Date)",2013)-1</f>
        <v>0.2864341085271318</v>
      </c>
      <c r="F11" s="37">
        <f>GETPIVOTDATA("Sum of proft margin",$A$3,"Years (Order Date)",2014)/GETPIVOTDATA("Sum of proft margin",$A$3,"Years (Order Date)",2013)-1</f>
        <v>-5.1453757264990463E-2</v>
      </c>
    </row>
    <row r="12" spans="1:6" x14ac:dyDescent="0.3">
      <c r="B12" s="35"/>
      <c r="C12" s="35"/>
      <c r="D12" s="35"/>
      <c r="E12" s="35"/>
      <c r="F12" s="35"/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D8561-B65E-4DF5-935E-B02DDA22D181}">
  <dimension ref="D17"/>
  <sheetViews>
    <sheetView showGridLines="0" showRowColHeaders="0" tabSelected="1" topLeftCell="A5" zoomScale="70" workbookViewId="0">
      <selection activeCell="J27" sqref="J27"/>
    </sheetView>
  </sheetViews>
  <sheetFormatPr defaultRowHeight="14.4" x14ac:dyDescent="0.3"/>
  <sheetData>
    <row r="17" spans="4:4" x14ac:dyDescent="0.3">
      <c r="D17" s="36"/>
    </row>
  </sheetData>
  <pageMargins left="0.7" right="0.7" top="0.75" bottom="0.75" header="0.3" footer="0.3"/>
  <drawing r:id="rId1"/>
  <legacyDrawing r:id="rId2"/>
  <picture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activeCell="C9" sqref="C9"/>
    </sheetView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5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4140625" defaultRowHeight="15" customHeight="1" x14ac:dyDescent="0.3"/>
  <cols>
    <col min="1" max="26" width="8.6640625" customWidth="1"/>
  </cols>
  <sheetData>
    <row r="1" spans="1:17" ht="14.25" customHeight="1" x14ac:dyDescent="0.3"/>
    <row r="2" spans="1:17" ht="14.25" customHeight="1" x14ac:dyDescent="0.3"/>
    <row r="3" spans="1:17" ht="14.25" customHeight="1" x14ac:dyDescent="0.3"/>
    <row r="4" spans="1:17" ht="14.25" customHeight="1" x14ac:dyDescent="0.3"/>
    <row r="5" spans="1:17" ht="14.25" customHeight="1" x14ac:dyDescent="0.3"/>
    <row r="6" spans="1:17" ht="14.25" customHeight="1" x14ac:dyDescent="0.3"/>
    <row r="7" spans="1:17" ht="14.25" customHeight="1" x14ac:dyDescent="0.3"/>
    <row r="8" spans="1:17" ht="14.25" customHeight="1" x14ac:dyDescent="0.3"/>
    <row r="9" spans="1:17" ht="14.25" customHeight="1" x14ac:dyDescent="0.3"/>
    <row r="10" spans="1:17" ht="14.25" customHeight="1" x14ac:dyDescent="0.3"/>
    <row r="11" spans="1:17" ht="14.25" customHeight="1" x14ac:dyDescent="0.4">
      <c r="A11" s="4" t="s">
        <v>10932</v>
      </c>
      <c r="B11" s="2" t="e">
        <f>#REF!</f>
        <v>#REF!</v>
      </c>
      <c r="Q11" s="4"/>
    </row>
    <row r="12" spans="1:17" ht="14.25" customHeight="1" x14ac:dyDescent="0.3"/>
    <row r="13" spans="1:17" ht="14.25" customHeight="1" x14ac:dyDescent="0.3"/>
    <row r="14" spans="1:17" ht="14.25" customHeight="1" x14ac:dyDescent="0.3"/>
    <row r="15" spans="1:17" ht="14.25" customHeight="1" x14ac:dyDescent="0.3"/>
    <row r="16" spans="1:17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combo_chart</vt:lpstr>
      <vt:lpstr>waterfall</vt:lpstr>
      <vt:lpstr>Sheet6</vt:lpstr>
      <vt:lpstr>Sheet5</vt:lpstr>
      <vt:lpstr>Sheet7</vt:lpstr>
      <vt:lpstr>Sheet8</vt:lpstr>
      <vt:lpstr>kpi</vt:lpstr>
      <vt:lpstr>Sheet13</vt:lpstr>
      <vt:lpstr>Sheet1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AMAN KUMAR</cp:lastModifiedBy>
  <dcterms:created xsi:type="dcterms:W3CDTF">2015-06-05T18:17:20Z</dcterms:created>
  <dcterms:modified xsi:type="dcterms:W3CDTF">2023-06-21T08:24:26Z</dcterms:modified>
</cp:coreProperties>
</file>