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turerkinov/Documents/"/>
    </mc:Choice>
  </mc:AlternateContent>
  <xr:revisionPtr revIDLastSave="0" documentId="13_ncr:1_{A15F7B40-CC3C-F142-92EC-527787E1F861}" xr6:coauthVersionLast="47" xr6:coauthVersionMax="47" xr10:uidLastSave="{00000000-0000-0000-0000-000000000000}"/>
  <bookViews>
    <workbookView xWindow="1080" yWindow="700" windowWidth="25960" windowHeight="16860" xr2:uid="{EB760C59-65B5-AB4B-9AEE-F224B1F3A4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E11" i="1"/>
  <c r="D9" i="1"/>
  <c r="X24" i="1"/>
  <c r="Z24" i="1"/>
  <c r="Z23" i="1"/>
  <c r="AI28" i="1"/>
  <c r="AH28" i="1"/>
  <c r="AG28" i="1"/>
  <c r="X16" i="1"/>
  <c r="AG26" i="1"/>
  <c r="AG27" i="1"/>
  <c r="AG29" i="1"/>
  <c r="AI13" i="1"/>
  <c r="AI15" i="1"/>
  <c r="AI22" i="1"/>
  <c r="AI26" i="1"/>
  <c r="AI12" i="1"/>
  <c r="AG25" i="1"/>
  <c r="AI25" i="1" s="1"/>
  <c r="AG14" i="1"/>
  <c r="AI14" i="1" s="1"/>
  <c r="AG24" i="1"/>
  <c r="AI24" i="1" s="1"/>
  <c r="AG23" i="1"/>
  <c r="AI23" i="1" s="1"/>
  <c r="AG22" i="1"/>
  <c r="AG21" i="1"/>
  <c r="AI21" i="1" s="1"/>
  <c r="AG13" i="1"/>
  <c r="AG15" i="1"/>
  <c r="AG16" i="1"/>
  <c r="AI16" i="1" s="1"/>
  <c r="AG17" i="1"/>
  <c r="AI17" i="1" s="1"/>
  <c r="AG18" i="1"/>
  <c r="AI18" i="1" s="1"/>
  <c r="AG19" i="1"/>
  <c r="AI19" i="1" s="1"/>
  <c r="AG20" i="1"/>
  <c r="AI20" i="1" s="1"/>
  <c r="AG12" i="1"/>
  <c r="X14" i="1"/>
  <c r="X15" i="1"/>
  <c r="X13" i="1"/>
  <c r="O28" i="1"/>
  <c r="P28" i="1"/>
  <c r="Y37" i="1"/>
  <c r="Y38" i="1"/>
  <c r="Y39" i="1"/>
  <c r="Y40" i="1"/>
  <c r="Y41" i="1"/>
  <c r="Y42" i="1"/>
  <c r="Y43" i="1"/>
  <c r="Y35" i="1"/>
  <c r="N18" i="1"/>
  <c r="N19" i="1"/>
  <c r="N20" i="1"/>
  <c r="N21" i="1"/>
  <c r="N22" i="1"/>
  <c r="N23" i="1"/>
  <c r="N27" i="1"/>
  <c r="G9" i="1"/>
  <c r="H9" i="1"/>
  <c r="I9" i="1"/>
  <c r="C9" i="1"/>
  <c r="AI27" i="1" l="1"/>
  <c r="N28" i="1"/>
  <c r="Y44" i="1"/>
</calcChain>
</file>

<file path=xl/sharedStrings.xml><?xml version="1.0" encoding="utf-8"?>
<sst xmlns="http://schemas.openxmlformats.org/spreadsheetml/2006/main" count="118" uniqueCount="73">
  <si>
    <t>магазин</t>
  </si>
  <si>
    <t>устукан 3</t>
  </si>
  <si>
    <t>бургер</t>
  </si>
  <si>
    <t>грин лайф</t>
  </si>
  <si>
    <t>1, 3000</t>
  </si>
  <si>
    <t>21, 1500</t>
  </si>
  <si>
    <t>№</t>
  </si>
  <si>
    <t>мы</t>
  </si>
  <si>
    <t>цена подписки</t>
  </si>
  <si>
    <t>---</t>
  </si>
  <si>
    <t>фото салон</t>
  </si>
  <si>
    <t>полиграфия</t>
  </si>
  <si>
    <t>удобство</t>
  </si>
  <si>
    <t>высокая</t>
  </si>
  <si>
    <t>средняя</t>
  </si>
  <si>
    <t>что ближе</t>
  </si>
  <si>
    <t>+</t>
  </si>
  <si>
    <t>быстрота</t>
  </si>
  <si>
    <t>интересный дизайн</t>
  </si>
  <si>
    <t>наименование</t>
  </si>
  <si>
    <t>цена(сом)</t>
  </si>
  <si>
    <t>кол-о</t>
  </si>
  <si>
    <t>истого(сом)</t>
  </si>
  <si>
    <t>дорожные расходы</t>
  </si>
  <si>
    <t>принтер</t>
  </si>
  <si>
    <t>купюра приемник</t>
  </si>
  <si>
    <t>дизайн</t>
  </si>
  <si>
    <t>пк</t>
  </si>
  <si>
    <t>мышка</t>
  </si>
  <si>
    <t>клавиатура</t>
  </si>
  <si>
    <t>наименнование</t>
  </si>
  <si>
    <t>аренда сервера</t>
  </si>
  <si>
    <t>налог</t>
  </si>
  <si>
    <t>откритие ип</t>
  </si>
  <si>
    <t>аренда домена</t>
  </si>
  <si>
    <t>картриджы</t>
  </si>
  <si>
    <t>интернет</t>
  </si>
  <si>
    <t>ком услуги</t>
  </si>
  <si>
    <t>Зп сотрудника</t>
  </si>
  <si>
    <t>итого</t>
  </si>
  <si>
    <t>собственный вклад</t>
  </si>
  <si>
    <t>запрашиваемая сумма</t>
  </si>
  <si>
    <t>запрашиваемаясумма</t>
  </si>
  <si>
    <t>Вот пример таблицы с планом реализации проекта для ONLYNE PRINTER:</t>
  </si>
  <si>
    <t>| №  | Название деятельности                | Описание                                                                                                                                   | Ответственные         | Сроки             |</t>
  </si>
  <si>
    <t>|----|--------------------------------------|---------------------------------------------------------------------------------------------------------------------------------------------|-----------------------|-------------------|</t>
  </si>
  <si>
    <t>| 1  | Исследование и планирование          | Проведение детального анализа рынка, разработка технических требований и составление плана проекта.                                         | Команда аналитиков    | 1 месяц           |</t>
  </si>
  <si>
    <t>| 2  | Разработка прототипа                 | Создание и тестирование первого прототипа устройства, включая аппаратную и программную части.                                               | Инженеры и разработчики | 3 месяца          |</t>
  </si>
  <si>
    <t>| 3  | Тестирование и оптимизация           | Проведение тестирования устройства в реальных условиях, сбор обратной связи и внесение необходимых улучшений.                               | Команда тестировщиков | 2 месяца          |</t>
  </si>
  <si>
    <t>| 4  | Производство и сертификация          | Запуск мелкосерийного производства устройства и получение необходимых сертификатов для выхода на рынок.                                     | Производственный отдел | 3 месяца          |</t>
  </si>
  <si>
    <t>| 5  | Маркетинг и начало продаж            | Разработка и реализация маркетинговой стратегии, запуск B2B продаж, заключение первых контрактов с партнерами и заказчиками.               | Отдел маркетинга и продаж | 4 месяца          |</t>
  </si>
  <si>
    <t>Этот план охватывает ключевые этапы, необходимые для успешного запуска проекта и его дальнейшего развития.</t>
  </si>
  <si>
    <t>оплата</t>
  </si>
  <si>
    <t>куб(корпус)</t>
  </si>
  <si>
    <t>разовые</t>
  </si>
  <si>
    <t>краска</t>
  </si>
  <si>
    <t>лекало для рисунка</t>
  </si>
  <si>
    <t>постоянные</t>
  </si>
  <si>
    <t>модемы</t>
  </si>
  <si>
    <t>аренда помешение</t>
  </si>
  <si>
    <t>пласты метала (корпус)</t>
  </si>
  <si>
    <t>интернет для себя</t>
  </si>
  <si>
    <t>пк для принтера</t>
  </si>
  <si>
    <t>зп программистам</t>
  </si>
  <si>
    <t>дизан корпуса</t>
  </si>
  <si>
    <t>постонянные</t>
  </si>
  <si>
    <t>прин глобус</t>
  </si>
  <si>
    <t>суши нипон</t>
  </si>
  <si>
    <t>18, 1500</t>
  </si>
  <si>
    <t>5, 1500</t>
  </si>
  <si>
    <t>11, 1000</t>
  </si>
  <si>
    <t>25, 500</t>
  </si>
  <si>
    <t>кок чай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</si>
</sst>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1D1E51"/>
      <name val="Helvetica"/>
      <family val="2"/>
    </font>
    <font>
      <sz val="14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3" fontId="0" fillId="0" borderId="1" xfId="0" applyNumberFormat="1" applyBorder="1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17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EBDB-F7AF-D54B-87AF-C37017952950}">
  <dimension ref="A4:AI53"/>
  <sheetViews>
    <sheetView tabSelected="1" topLeftCell="A2" zoomScale="141" zoomScaleNormal="138" workbookViewId="0">
      <selection activeCell="G11" sqref="G11"/>
    </sheetView>
  </sheetViews>
  <sheetFormatPr baseColWidth="10" defaultRowHeight="16" x14ac:dyDescent="0.2"/>
  <cols>
    <col min="3" max="3" width="25" customWidth="1"/>
    <col min="4" max="4" width="4.83203125" customWidth="1"/>
    <col min="5" max="5" width="18.1640625" bestFit="1" customWidth="1"/>
    <col min="10" max="10" width="4.1640625" customWidth="1"/>
    <col min="11" max="11" width="18" bestFit="1" customWidth="1"/>
    <col min="13" max="13" width="4.5" customWidth="1"/>
    <col min="15" max="15" width="7.1640625" customWidth="1"/>
    <col min="16" max="16" width="15.5" customWidth="1"/>
    <col min="17" max="17" width="17.5" customWidth="1"/>
    <col min="21" max="21" width="19" customWidth="1"/>
    <col min="22" max="22" width="9.6640625" customWidth="1"/>
    <col min="23" max="23" width="13.83203125" bestFit="1" customWidth="1"/>
    <col min="24" max="24" width="12.1640625" bestFit="1" customWidth="1"/>
    <col min="25" max="25" width="17.83203125" bestFit="1" customWidth="1"/>
    <col min="26" max="26" width="20.83203125" bestFit="1" customWidth="1"/>
    <col min="28" max="28" width="25.6640625" customWidth="1"/>
    <col min="29" max="29" width="4.1640625" customWidth="1"/>
    <col min="30" max="30" width="21.5" bestFit="1" customWidth="1"/>
    <col min="32" max="32" width="6.1640625" customWidth="1"/>
    <col min="34" max="34" width="17.83203125" bestFit="1" customWidth="1"/>
    <col min="35" max="35" width="16.83203125" customWidth="1"/>
  </cols>
  <sheetData>
    <row r="4" spans="1:35" x14ac:dyDescent="0.2">
      <c r="A4" s="1"/>
      <c r="B4" s="1" t="s">
        <v>0</v>
      </c>
      <c r="C4" s="17">
        <v>8</v>
      </c>
      <c r="D4" s="1">
        <v>9</v>
      </c>
      <c r="E4" s="18">
        <v>45658</v>
      </c>
      <c r="F4" s="18">
        <v>45689</v>
      </c>
      <c r="G4" s="1"/>
    </row>
    <row r="5" spans="1:35" x14ac:dyDescent="0.2">
      <c r="A5" s="1" t="s">
        <v>4</v>
      </c>
      <c r="B5" s="1" t="s">
        <v>1</v>
      </c>
      <c r="C5" s="17">
        <v>3000</v>
      </c>
      <c r="D5" s="1">
        <v>3000</v>
      </c>
      <c r="E5" s="1">
        <v>3000</v>
      </c>
      <c r="F5" s="1">
        <v>3000</v>
      </c>
      <c r="G5" s="1"/>
    </row>
    <row r="6" spans="1:35" x14ac:dyDescent="0.2">
      <c r="A6" s="1" t="s">
        <v>70</v>
      </c>
      <c r="B6" s="1" t="s">
        <v>2</v>
      </c>
      <c r="C6" s="17">
        <v>1200</v>
      </c>
      <c r="D6" s="1">
        <v>1000</v>
      </c>
      <c r="E6" s="1">
        <v>1000</v>
      </c>
      <c r="F6" s="1">
        <v>1000</v>
      </c>
      <c r="G6" s="1"/>
      <c r="H6">
        <v>0</v>
      </c>
    </row>
    <row r="7" spans="1:35" x14ac:dyDescent="0.2">
      <c r="A7" s="10" t="s">
        <v>71</v>
      </c>
      <c r="B7" s="1" t="s">
        <v>72</v>
      </c>
      <c r="C7" s="17">
        <v>500</v>
      </c>
      <c r="D7" s="1"/>
      <c r="E7" s="1">
        <v>500</v>
      </c>
      <c r="F7" s="1">
        <v>500</v>
      </c>
      <c r="G7" s="1"/>
    </row>
    <row r="8" spans="1:35" x14ac:dyDescent="0.2">
      <c r="A8" s="1" t="s">
        <v>5</v>
      </c>
      <c r="B8" s="1" t="s">
        <v>3</v>
      </c>
      <c r="C8" s="17">
        <v>1500</v>
      </c>
      <c r="D8" s="1"/>
      <c r="E8" s="1">
        <v>1500</v>
      </c>
      <c r="F8" s="1">
        <v>1500</v>
      </c>
      <c r="G8" s="1"/>
    </row>
    <row r="9" spans="1:35" x14ac:dyDescent="0.2">
      <c r="A9" s="10" t="s">
        <v>68</v>
      </c>
      <c r="B9" s="1" t="s">
        <v>66</v>
      </c>
      <c r="C9" s="17">
        <f>SUM(C5:C8)</f>
        <v>6200</v>
      </c>
      <c r="D9" s="1">
        <f>SUM(D5:D8)</f>
        <v>4000</v>
      </c>
      <c r="E9" s="1">
        <v>1500</v>
      </c>
      <c r="F9" s="1">
        <v>1500</v>
      </c>
      <c r="G9" s="1">
        <f t="shared" ref="G9:I9" si="0">SUM(G5:G8)</f>
        <v>0</v>
      </c>
      <c r="H9">
        <f t="shared" si="0"/>
        <v>0</v>
      </c>
      <c r="I9">
        <f t="shared" si="0"/>
        <v>0</v>
      </c>
    </row>
    <row r="10" spans="1:35" x14ac:dyDescent="0.2">
      <c r="A10" s="11" t="s">
        <v>69</v>
      </c>
      <c r="B10" s="5" t="s">
        <v>67</v>
      </c>
      <c r="D10" s="1"/>
      <c r="E10" s="1">
        <v>1500</v>
      </c>
      <c r="F10" s="1">
        <v>1500</v>
      </c>
      <c r="G10" s="1"/>
      <c r="AB10" t="s">
        <v>57</v>
      </c>
    </row>
    <row r="11" spans="1:35" x14ac:dyDescent="0.2">
      <c r="B11" s="5"/>
      <c r="E11">
        <f>+SUM(E5:E10)</f>
        <v>9000</v>
      </c>
      <c r="F11">
        <f>SUM(F5:F10)</f>
        <v>9000</v>
      </c>
      <c r="T11" t="s">
        <v>54</v>
      </c>
      <c r="AC11" s="2" t="s">
        <v>6</v>
      </c>
      <c r="AD11" s="1" t="s">
        <v>19</v>
      </c>
      <c r="AE11" s="1" t="s">
        <v>20</v>
      </c>
      <c r="AF11" s="1" t="s">
        <v>21</v>
      </c>
      <c r="AG11" s="1" t="s">
        <v>22</v>
      </c>
      <c r="AH11" s="9" t="s">
        <v>40</v>
      </c>
      <c r="AI11" s="9" t="s">
        <v>41</v>
      </c>
    </row>
    <row r="12" spans="1:35" x14ac:dyDescent="0.2">
      <c r="T12" s="2" t="s">
        <v>6</v>
      </c>
      <c r="U12" s="1" t="s">
        <v>19</v>
      </c>
      <c r="V12" s="1" t="s">
        <v>20</v>
      </c>
      <c r="W12" s="1" t="s">
        <v>21</v>
      </c>
      <c r="X12" s="1" t="s">
        <v>22</v>
      </c>
      <c r="AC12" s="1">
        <v>1</v>
      </c>
      <c r="AD12" s="1" t="s">
        <v>31</v>
      </c>
      <c r="AE12" s="1">
        <v>2000</v>
      </c>
      <c r="AF12" s="1">
        <v>1</v>
      </c>
      <c r="AG12" s="1">
        <f>AE12*AF12</f>
        <v>2000</v>
      </c>
      <c r="AH12" s="1">
        <v>0</v>
      </c>
      <c r="AI12" s="1">
        <f>AG12-AH12</f>
        <v>2000</v>
      </c>
    </row>
    <row r="13" spans="1:35" x14ac:dyDescent="0.2">
      <c r="T13" s="1">
        <v>1</v>
      </c>
      <c r="U13" s="1" t="s">
        <v>55</v>
      </c>
      <c r="V13" s="1">
        <v>3000</v>
      </c>
      <c r="W13" s="1">
        <v>3</v>
      </c>
      <c r="X13" s="1">
        <f>V13*W13</f>
        <v>9000</v>
      </c>
      <c r="AC13" s="1">
        <v>2</v>
      </c>
      <c r="AD13" s="1" t="s">
        <v>58</v>
      </c>
      <c r="AE13" s="1">
        <v>1200</v>
      </c>
      <c r="AF13" s="1">
        <v>1</v>
      </c>
      <c r="AG13" s="1">
        <f>AE13*AF14</f>
        <v>1200</v>
      </c>
      <c r="AH13" s="1">
        <v>0</v>
      </c>
      <c r="AI13" s="1">
        <f t="shared" ref="AI13:AI28" si="1">AG13-AH13</f>
        <v>1200</v>
      </c>
    </row>
    <row r="14" spans="1:35" x14ac:dyDescent="0.2">
      <c r="T14" s="1">
        <v>2</v>
      </c>
      <c r="U14" s="1" t="s">
        <v>56</v>
      </c>
      <c r="V14" s="1">
        <v>1000</v>
      </c>
      <c r="W14" s="1">
        <v>3</v>
      </c>
      <c r="X14" s="1">
        <f t="shared" ref="X14:X15" si="2">V14*W14</f>
        <v>3000</v>
      </c>
      <c r="AC14" s="1">
        <v>3</v>
      </c>
      <c r="AD14" s="1" t="s">
        <v>36</v>
      </c>
      <c r="AE14" s="1">
        <v>500</v>
      </c>
      <c r="AF14" s="1">
        <v>1</v>
      </c>
      <c r="AG14" s="1">
        <f>AE14*AF14</f>
        <v>500</v>
      </c>
      <c r="AH14" s="1">
        <v>500</v>
      </c>
      <c r="AI14" s="1">
        <f t="shared" si="1"/>
        <v>0</v>
      </c>
    </row>
    <row r="15" spans="1:35" x14ac:dyDescent="0.2">
      <c r="T15" s="1">
        <v>3</v>
      </c>
      <c r="U15" s="1" t="s">
        <v>64</v>
      </c>
      <c r="V15" s="1">
        <v>5000</v>
      </c>
      <c r="W15" s="1">
        <v>1</v>
      </c>
      <c r="X15" s="1">
        <f t="shared" si="2"/>
        <v>5000</v>
      </c>
      <c r="AC15" s="1">
        <v>4</v>
      </c>
      <c r="AD15" s="1" t="s">
        <v>59</v>
      </c>
      <c r="AE15" s="1">
        <v>30000</v>
      </c>
      <c r="AF15" s="1">
        <v>1</v>
      </c>
      <c r="AG15" s="1">
        <f t="shared" ref="AG15:AG29" si="3">AE15*AF15</f>
        <v>30000</v>
      </c>
      <c r="AH15" s="1">
        <v>30000</v>
      </c>
      <c r="AI15" s="1">
        <f t="shared" si="1"/>
        <v>0</v>
      </c>
    </row>
    <row r="16" spans="1:35" x14ac:dyDescent="0.2">
      <c r="D16" s="2" t="s">
        <v>6</v>
      </c>
      <c r="E16" s="1"/>
      <c r="F16" s="1" t="s">
        <v>7</v>
      </c>
      <c r="G16" s="1" t="s">
        <v>10</v>
      </c>
      <c r="H16" s="1" t="s">
        <v>11</v>
      </c>
      <c r="J16" s="2" t="s">
        <v>6</v>
      </c>
      <c r="K16" s="1" t="s">
        <v>19</v>
      </c>
      <c r="L16" s="1" t="s">
        <v>20</v>
      </c>
      <c r="M16" s="1" t="s">
        <v>21</v>
      </c>
      <c r="N16" s="1" t="s">
        <v>22</v>
      </c>
      <c r="O16" s="1" t="s">
        <v>40</v>
      </c>
      <c r="P16" s="1" t="s">
        <v>42</v>
      </c>
      <c r="T16" s="1"/>
      <c r="U16" s="16" t="s">
        <v>39</v>
      </c>
      <c r="V16" s="16"/>
      <c r="W16" s="16"/>
      <c r="X16" s="1">
        <f>SUM(X13:X15)</f>
        <v>17000</v>
      </c>
      <c r="AC16" s="1">
        <v>5</v>
      </c>
      <c r="AD16" s="1" t="s">
        <v>60</v>
      </c>
      <c r="AE16" s="1">
        <v>6000</v>
      </c>
      <c r="AF16" s="1">
        <v>4</v>
      </c>
      <c r="AG16" s="1">
        <f t="shared" si="3"/>
        <v>24000</v>
      </c>
      <c r="AH16" s="1">
        <v>0</v>
      </c>
      <c r="AI16" s="1">
        <f t="shared" si="1"/>
        <v>24000</v>
      </c>
    </row>
    <row r="17" spans="4:35" x14ac:dyDescent="0.2">
      <c r="D17" s="1">
        <v>1</v>
      </c>
      <c r="E17" s="1" t="s">
        <v>8</v>
      </c>
      <c r="F17" s="3">
        <v>5000</v>
      </c>
      <c r="G17" s="4" t="s">
        <v>9</v>
      </c>
      <c r="H17" s="4" t="s">
        <v>9</v>
      </c>
      <c r="J17" s="1">
        <v>1</v>
      </c>
      <c r="K17" s="1" t="s">
        <v>24</v>
      </c>
      <c r="L17" s="1">
        <v>55000</v>
      </c>
      <c r="M17" s="1">
        <v>1</v>
      </c>
      <c r="N17" s="1">
        <v>60000</v>
      </c>
      <c r="O17" s="1">
        <v>0</v>
      </c>
      <c r="P17" s="8">
        <v>60000</v>
      </c>
      <c r="T17">
        <v>5</v>
      </c>
      <c r="AC17" s="1">
        <v>6</v>
      </c>
      <c r="AD17" s="1" t="s">
        <v>61</v>
      </c>
      <c r="AE17" s="1">
        <v>1000</v>
      </c>
      <c r="AF17" s="1">
        <v>1</v>
      </c>
      <c r="AG17" s="1">
        <f t="shared" si="3"/>
        <v>1000</v>
      </c>
      <c r="AH17" s="1">
        <v>1000</v>
      </c>
      <c r="AI17" s="1">
        <f t="shared" si="1"/>
        <v>0</v>
      </c>
    </row>
    <row r="18" spans="4:35" x14ac:dyDescent="0.2">
      <c r="D18" s="1">
        <v>2</v>
      </c>
      <c r="E18" s="1" t="s">
        <v>12</v>
      </c>
      <c r="F18" s="1" t="s">
        <v>13</v>
      </c>
      <c r="G18" s="1" t="s">
        <v>14</v>
      </c>
      <c r="H18" s="1" t="s">
        <v>14</v>
      </c>
      <c r="J18" s="1">
        <v>2</v>
      </c>
      <c r="K18" s="1" t="s">
        <v>25</v>
      </c>
      <c r="L18" s="1">
        <v>17000</v>
      </c>
      <c r="M18" s="1">
        <v>1</v>
      </c>
      <c r="N18" s="1">
        <f t="shared" ref="N18:N27" si="4">L18*M18</f>
        <v>17000</v>
      </c>
      <c r="O18" s="1">
        <v>0</v>
      </c>
      <c r="P18" s="8">
        <v>17000</v>
      </c>
      <c r="T18">
        <v>6</v>
      </c>
      <c r="AC18" s="1">
        <v>7</v>
      </c>
      <c r="AD18" s="1" t="s">
        <v>24</v>
      </c>
      <c r="AE18" s="1">
        <v>55000</v>
      </c>
      <c r="AF18" s="1">
        <v>1</v>
      </c>
      <c r="AG18" s="1">
        <f t="shared" si="3"/>
        <v>55000</v>
      </c>
      <c r="AH18" s="1">
        <v>0</v>
      </c>
      <c r="AI18" s="1">
        <f t="shared" si="1"/>
        <v>55000</v>
      </c>
    </row>
    <row r="19" spans="4:35" x14ac:dyDescent="0.2">
      <c r="D19" s="1">
        <v>3</v>
      </c>
      <c r="E19" s="1" t="s">
        <v>15</v>
      </c>
      <c r="F19" s="3" t="s">
        <v>16</v>
      </c>
      <c r="G19" s="4" t="s">
        <v>9</v>
      </c>
      <c r="H19" s="4" t="s">
        <v>9</v>
      </c>
      <c r="J19" s="1">
        <v>3</v>
      </c>
      <c r="K19" s="1" t="s">
        <v>26</v>
      </c>
      <c r="L19" s="1">
        <v>5000</v>
      </c>
      <c r="M19" s="1">
        <v>1</v>
      </c>
      <c r="N19" s="1">
        <f t="shared" si="4"/>
        <v>5000</v>
      </c>
      <c r="O19" s="1">
        <v>5000</v>
      </c>
      <c r="P19" s="8">
        <v>0</v>
      </c>
      <c r="T19">
        <v>7</v>
      </c>
      <c r="Z19" s="1"/>
      <c r="AC19" s="1">
        <v>8</v>
      </c>
      <c r="AD19" s="1" t="s">
        <v>62</v>
      </c>
      <c r="AE19" s="1">
        <v>25000</v>
      </c>
      <c r="AF19" s="1">
        <v>1</v>
      </c>
      <c r="AG19" s="1">
        <f t="shared" si="3"/>
        <v>25000</v>
      </c>
      <c r="AH19" s="1">
        <v>0</v>
      </c>
      <c r="AI19" s="1">
        <f t="shared" si="1"/>
        <v>25000</v>
      </c>
    </row>
    <row r="20" spans="4:35" x14ac:dyDescent="0.2">
      <c r="D20" s="1">
        <v>4</v>
      </c>
      <c r="E20" s="1" t="s">
        <v>17</v>
      </c>
      <c r="F20" s="3" t="s">
        <v>16</v>
      </c>
      <c r="G20" s="4" t="s">
        <v>9</v>
      </c>
      <c r="H20" s="4" t="s">
        <v>9</v>
      </c>
      <c r="J20" s="1">
        <v>4</v>
      </c>
      <c r="K20" s="1" t="s">
        <v>53</v>
      </c>
      <c r="L20" s="1">
        <v>3000</v>
      </c>
      <c r="M20" s="1">
        <v>1</v>
      </c>
      <c r="N20" s="1">
        <f t="shared" si="4"/>
        <v>3000</v>
      </c>
      <c r="O20" s="5">
        <v>0</v>
      </c>
      <c r="P20" s="8">
        <v>15000</v>
      </c>
      <c r="T20">
        <v>8</v>
      </c>
      <c r="AC20" s="1">
        <v>9</v>
      </c>
      <c r="AD20" s="1" t="s">
        <v>35</v>
      </c>
      <c r="AE20" s="1">
        <v>1200</v>
      </c>
      <c r="AF20" s="1">
        <v>1</v>
      </c>
      <c r="AG20" s="1">
        <f t="shared" si="3"/>
        <v>1200</v>
      </c>
      <c r="AH20" s="1">
        <v>0</v>
      </c>
      <c r="AI20" s="1">
        <f t="shared" si="1"/>
        <v>1200</v>
      </c>
    </row>
    <row r="21" spans="4:35" x14ac:dyDescent="0.2">
      <c r="D21" s="1">
        <v>5</v>
      </c>
      <c r="E21" s="1" t="s">
        <v>18</v>
      </c>
      <c r="F21" s="3" t="s">
        <v>16</v>
      </c>
      <c r="G21" s="4" t="s">
        <v>9</v>
      </c>
      <c r="H21" s="4" t="s">
        <v>9</v>
      </c>
      <c r="J21" s="1">
        <v>5</v>
      </c>
      <c r="K21" s="1" t="s">
        <v>27</v>
      </c>
      <c r="L21" s="1">
        <v>25000</v>
      </c>
      <c r="M21" s="1">
        <v>1</v>
      </c>
      <c r="N21" s="1">
        <f t="shared" si="4"/>
        <v>25000</v>
      </c>
      <c r="O21" s="1">
        <v>25000</v>
      </c>
      <c r="P21" s="8">
        <v>0</v>
      </c>
      <c r="T21">
        <v>9</v>
      </c>
      <c r="V21" s="2" t="s">
        <v>6</v>
      </c>
      <c r="W21" s="1" t="s">
        <v>19</v>
      </c>
      <c r="X21" s="1"/>
      <c r="Y21" s="1" t="s">
        <v>40</v>
      </c>
      <c r="Z21" s="1" t="s">
        <v>41</v>
      </c>
      <c r="AC21" s="1">
        <v>10</v>
      </c>
      <c r="AD21" s="1" t="s">
        <v>63</v>
      </c>
      <c r="AE21" s="1">
        <v>20000</v>
      </c>
      <c r="AF21" s="1">
        <v>3</v>
      </c>
      <c r="AG21" s="1">
        <f t="shared" si="3"/>
        <v>60000</v>
      </c>
      <c r="AH21" s="1">
        <v>0</v>
      </c>
      <c r="AI21" s="1">
        <f t="shared" si="1"/>
        <v>60000</v>
      </c>
    </row>
    <row r="22" spans="4:35" x14ac:dyDescent="0.2">
      <c r="D22">
        <v>6</v>
      </c>
      <c r="J22" s="1">
        <v>6</v>
      </c>
      <c r="K22" s="1" t="s">
        <v>28</v>
      </c>
      <c r="L22" s="1">
        <v>1500</v>
      </c>
      <c r="M22" s="1">
        <v>1</v>
      </c>
      <c r="N22" s="1">
        <f t="shared" si="4"/>
        <v>1500</v>
      </c>
      <c r="O22" s="1">
        <v>1500</v>
      </c>
      <c r="P22" s="8">
        <v>0</v>
      </c>
      <c r="T22">
        <v>10</v>
      </c>
      <c r="V22" s="1">
        <v>1</v>
      </c>
      <c r="W22" s="1" t="s">
        <v>54</v>
      </c>
      <c r="X22" s="1">
        <v>21000</v>
      </c>
      <c r="Y22" s="1">
        <v>0</v>
      </c>
      <c r="Z22" s="1">
        <v>21000</v>
      </c>
      <c r="AC22" s="1">
        <v>11</v>
      </c>
      <c r="AD22" s="1" t="s">
        <v>25</v>
      </c>
      <c r="AE22" s="1">
        <v>15000</v>
      </c>
      <c r="AF22" s="1">
        <v>1</v>
      </c>
      <c r="AG22" s="1">
        <f t="shared" si="3"/>
        <v>15000</v>
      </c>
      <c r="AH22" s="1">
        <v>0</v>
      </c>
      <c r="AI22" s="1">
        <f t="shared" si="1"/>
        <v>15000</v>
      </c>
    </row>
    <row r="23" spans="4:35" x14ac:dyDescent="0.2">
      <c r="D23">
        <v>7</v>
      </c>
      <c r="J23" s="1">
        <v>7</v>
      </c>
      <c r="K23" s="1" t="s">
        <v>29</v>
      </c>
      <c r="L23" s="1">
        <v>2000</v>
      </c>
      <c r="M23" s="1">
        <v>1</v>
      </c>
      <c r="N23" s="1">
        <f t="shared" si="4"/>
        <v>2000</v>
      </c>
      <c r="O23" s="1">
        <v>2000</v>
      </c>
      <c r="P23" s="8">
        <v>0</v>
      </c>
      <c r="T23">
        <v>11</v>
      </c>
      <c r="V23" s="1">
        <v>2</v>
      </c>
      <c r="W23" s="1" t="s">
        <v>65</v>
      </c>
      <c r="X23" s="1">
        <v>227900</v>
      </c>
      <c r="Y23" s="1">
        <v>38000</v>
      </c>
      <c r="Z23" s="1">
        <f t="shared" ref="Z23" si="5">X23-Y23</f>
        <v>189900</v>
      </c>
      <c r="AC23" s="1">
        <v>12</v>
      </c>
      <c r="AD23" s="1" t="s">
        <v>28</v>
      </c>
      <c r="AE23" s="1">
        <v>1000</v>
      </c>
      <c r="AF23" s="1">
        <v>1</v>
      </c>
      <c r="AG23" s="1">
        <f t="shared" si="3"/>
        <v>1000</v>
      </c>
      <c r="AH23" s="1">
        <v>1000</v>
      </c>
      <c r="AI23" s="1">
        <f t="shared" si="1"/>
        <v>0</v>
      </c>
    </row>
    <row r="24" spans="4:35" x14ac:dyDescent="0.2">
      <c r="J24" s="1"/>
      <c r="K24" s="1"/>
      <c r="L24" s="1"/>
      <c r="M24" s="1"/>
      <c r="N24" s="1"/>
      <c r="O24" s="1"/>
      <c r="P24" s="8"/>
      <c r="V24" s="1">
        <v>3</v>
      </c>
      <c r="W24" s="1" t="s">
        <v>39</v>
      </c>
      <c r="X24" s="1">
        <f>SUM(X22:X23)</f>
        <v>248900</v>
      </c>
      <c r="Y24" s="1">
        <v>38000</v>
      </c>
      <c r="Z24" s="1">
        <f>SUM(Z22:Z23)</f>
        <v>210900</v>
      </c>
      <c r="AC24" s="1">
        <v>13</v>
      </c>
      <c r="AD24" s="1" t="s">
        <v>37</v>
      </c>
      <c r="AE24" s="1">
        <v>1500</v>
      </c>
      <c r="AF24" s="1">
        <v>1</v>
      </c>
      <c r="AG24" s="1">
        <f t="shared" si="3"/>
        <v>1500</v>
      </c>
      <c r="AH24" s="1">
        <v>1500</v>
      </c>
      <c r="AI24" s="1">
        <f t="shared" si="1"/>
        <v>0</v>
      </c>
    </row>
    <row r="25" spans="4:35" x14ac:dyDescent="0.2">
      <c r="J25" s="1"/>
      <c r="K25" s="1"/>
      <c r="L25" s="1"/>
      <c r="M25" s="1"/>
      <c r="N25" s="1"/>
      <c r="O25" s="1"/>
      <c r="P25" s="8"/>
      <c r="AC25" s="1">
        <v>14</v>
      </c>
      <c r="AD25" s="1" t="s">
        <v>32</v>
      </c>
      <c r="AE25" s="1">
        <v>4000</v>
      </c>
      <c r="AF25" s="1">
        <v>1</v>
      </c>
      <c r="AG25" s="1">
        <f t="shared" si="3"/>
        <v>4000</v>
      </c>
      <c r="AH25" s="1">
        <v>0</v>
      </c>
      <c r="AI25" s="1">
        <f t="shared" si="1"/>
        <v>4000</v>
      </c>
    </row>
    <row r="26" spans="4:35" x14ac:dyDescent="0.2">
      <c r="J26" s="1"/>
      <c r="K26" s="1"/>
      <c r="L26" s="1"/>
      <c r="M26" s="1"/>
      <c r="N26" s="1"/>
      <c r="O26" s="1"/>
      <c r="P26" s="8"/>
      <c r="AC26" s="1">
        <v>15</v>
      </c>
      <c r="AD26" s="1" t="s">
        <v>23</v>
      </c>
      <c r="AE26" s="1">
        <v>5000</v>
      </c>
      <c r="AF26" s="1">
        <v>1</v>
      </c>
      <c r="AG26" s="1">
        <f t="shared" si="3"/>
        <v>5000</v>
      </c>
      <c r="AH26" s="1">
        <v>2500</v>
      </c>
      <c r="AI26" s="1">
        <f t="shared" si="1"/>
        <v>2500</v>
      </c>
    </row>
    <row r="27" spans="4:35" x14ac:dyDescent="0.2">
      <c r="D27">
        <v>8</v>
      </c>
      <c r="J27" s="1">
        <v>8</v>
      </c>
      <c r="K27" s="1" t="s">
        <v>33</v>
      </c>
      <c r="L27" s="1">
        <v>1000</v>
      </c>
      <c r="M27" s="1">
        <v>1</v>
      </c>
      <c r="N27" s="1">
        <f t="shared" si="4"/>
        <v>1000</v>
      </c>
      <c r="O27" s="1">
        <v>0</v>
      </c>
      <c r="P27" s="8">
        <v>1000</v>
      </c>
      <c r="T27">
        <v>12</v>
      </c>
      <c r="AC27" s="1">
        <v>16</v>
      </c>
      <c r="AD27" s="1" t="s">
        <v>29</v>
      </c>
      <c r="AE27" s="1">
        <v>1500</v>
      </c>
      <c r="AF27" s="1">
        <v>1</v>
      </c>
      <c r="AG27" s="1">
        <f t="shared" si="3"/>
        <v>1500</v>
      </c>
      <c r="AH27" s="1">
        <v>1500</v>
      </c>
      <c r="AI27" s="1">
        <f t="shared" si="1"/>
        <v>0</v>
      </c>
    </row>
    <row r="28" spans="4:35" x14ac:dyDescent="0.2">
      <c r="D28">
        <v>9</v>
      </c>
      <c r="J28" s="13" t="s">
        <v>39</v>
      </c>
      <c r="K28" s="14"/>
      <c r="L28" s="14"/>
      <c r="M28" s="15"/>
      <c r="N28" s="1">
        <f>SUM(N17:N27)</f>
        <v>114500</v>
      </c>
      <c r="O28" s="1">
        <f>SUM(O17:O27)</f>
        <v>33500</v>
      </c>
      <c r="P28" s="8">
        <f>SUM(P17:P27)</f>
        <v>93000</v>
      </c>
      <c r="T28">
        <v>13</v>
      </c>
      <c r="AC28" s="1">
        <v>14</v>
      </c>
      <c r="AD28" s="13" t="s">
        <v>39</v>
      </c>
      <c r="AE28" s="14"/>
      <c r="AF28" s="15"/>
      <c r="AG28" s="1">
        <f>SUM(AG12:AG27)</f>
        <v>227900</v>
      </c>
      <c r="AH28" s="1">
        <f>SUM(AH12:AH27)</f>
        <v>38000</v>
      </c>
      <c r="AI28" s="1">
        <f t="shared" si="1"/>
        <v>189900</v>
      </c>
    </row>
    <row r="29" spans="4:35" x14ac:dyDescent="0.2">
      <c r="D29">
        <v>10</v>
      </c>
      <c r="J29" s="6"/>
      <c r="T29">
        <v>14</v>
      </c>
      <c r="AC29">
        <v>15</v>
      </c>
      <c r="AG29">
        <f t="shared" si="3"/>
        <v>0</v>
      </c>
    </row>
    <row r="30" spans="4:35" x14ac:dyDescent="0.2">
      <c r="J30" s="1"/>
      <c r="T30">
        <v>15</v>
      </c>
    </row>
    <row r="34" spans="11:25" x14ac:dyDescent="0.2">
      <c r="U34" s="2" t="s">
        <v>6</v>
      </c>
      <c r="V34" s="1" t="s">
        <v>30</v>
      </c>
      <c r="W34" s="1" t="s">
        <v>20</v>
      </c>
      <c r="X34" s="1" t="s">
        <v>21</v>
      </c>
      <c r="Y34" s="1" t="s">
        <v>22</v>
      </c>
    </row>
    <row r="35" spans="11:25" x14ac:dyDescent="0.2">
      <c r="V35" s="1" t="s">
        <v>31</v>
      </c>
      <c r="W35" s="1">
        <v>1500</v>
      </c>
      <c r="X35" s="1">
        <v>1</v>
      </c>
      <c r="Y35" s="1">
        <f>W35*X35</f>
        <v>1500</v>
      </c>
    </row>
    <row r="36" spans="11:25" x14ac:dyDescent="0.2">
      <c r="V36" s="1" t="s">
        <v>52</v>
      </c>
      <c r="W36" s="1"/>
      <c r="X36" s="1"/>
      <c r="Y36" s="1"/>
    </row>
    <row r="37" spans="11:25" x14ac:dyDescent="0.2">
      <c r="U37" s="1">
        <v>2</v>
      </c>
      <c r="V37" s="1" t="s">
        <v>32</v>
      </c>
      <c r="W37" s="1">
        <v>5000</v>
      </c>
      <c r="X37" s="1">
        <v>1</v>
      </c>
      <c r="Y37" s="1">
        <f t="shared" ref="Y37:Y43" si="6">W37*X37</f>
        <v>5000</v>
      </c>
    </row>
    <row r="38" spans="11:25" x14ac:dyDescent="0.2">
      <c r="U38" s="1">
        <v>3</v>
      </c>
      <c r="V38" s="1" t="s">
        <v>34</v>
      </c>
      <c r="W38" s="1">
        <v>1000</v>
      </c>
      <c r="X38" s="1">
        <v>1</v>
      </c>
      <c r="Y38" s="1">
        <f t="shared" si="6"/>
        <v>1000</v>
      </c>
    </row>
    <row r="39" spans="11:25" x14ac:dyDescent="0.2">
      <c r="U39" s="1">
        <v>4</v>
      </c>
      <c r="V39" s="1" t="s">
        <v>23</v>
      </c>
      <c r="W39" s="1">
        <v>5000</v>
      </c>
      <c r="X39" s="1">
        <v>1</v>
      </c>
      <c r="Y39" s="1">
        <f t="shared" si="6"/>
        <v>5000</v>
      </c>
    </row>
    <row r="40" spans="11:25" x14ac:dyDescent="0.2">
      <c r="U40" s="1">
        <v>5</v>
      </c>
      <c r="V40" s="1" t="s">
        <v>35</v>
      </c>
      <c r="W40" s="1">
        <v>700</v>
      </c>
      <c r="X40" s="1">
        <v>1</v>
      </c>
      <c r="Y40" s="1">
        <f t="shared" si="6"/>
        <v>700</v>
      </c>
    </row>
    <row r="41" spans="11:25" x14ac:dyDescent="0.2">
      <c r="U41" s="1">
        <v>6</v>
      </c>
      <c r="V41" s="1" t="s">
        <v>36</v>
      </c>
      <c r="W41" s="1">
        <v>1000</v>
      </c>
      <c r="X41" s="1">
        <v>1</v>
      </c>
      <c r="Y41" s="1">
        <f t="shared" si="6"/>
        <v>1000</v>
      </c>
    </row>
    <row r="42" spans="11:25" x14ac:dyDescent="0.2">
      <c r="U42" s="1">
        <v>7</v>
      </c>
      <c r="V42" s="1" t="s">
        <v>37</v>
      </c>
      <c r="W42" s="1">
        <v>1000</v>
      </c>
      <c r="X42" s="1">
        <v>1</v>
      </c>
      <c r="Y42" s="1">
        <f t="shared" si="6"/>
        <v>1000</v>
      </c>
    </row>
    <row r="43" spans="11:25" x14ac:dyDescent="0.2">
      <c r="K43" t="s">
        <v>43</v>
      </c>
      <c r="U43" s="1">
        <v>8</v>
      </c>
      <c r="V43" s="7" t="s">
        <v>38</v>
      </c>
      <c r="W43" s="1">
        <v>20000</v>
      </c>
      <c r="X43" s="1">
        <v>3</v>
      </c>
      <c r="Y43" s="1">
        <f t="shared" si="6"/>
        <v>60000</v>
      </c>
    </row>
    <row r="44" spans="11:25" ht="19" x14ac:dyDescent="0.25">
      <c r="U44" s="12" t="s">
        <v>39</v>
      </c>
      <c r="V44" s="12"/>
      <c r="W44" s="12"/>
      <c r="X44" s="12"/>
      <c r="Y44" s="1">
        <f>SUM(Y35:Y43)</f>
        <v>75200</v>
      </c>
    </row>
    <row r="45" spans="11:25" x14ac:dyDescent="0.2">
      <c r="K45" t="s">
        <v>44</v>
      </c>
    </row>
    <row r="46" spans="11:25" x14ac:dyDescent="0.2">
      <c r="K46" t="s">
        <v>45</v>
      </c>
    </row>
    <row r="47" spans="11:25" x14ac:dyDescent="0.2">
      <c r="K47" t="s">
        <v>46</v>
      </c>
    </row>
    <row r="48" spans="11:25" x14ac:dyDescent="0.2">
      <c r="K48" t="s">
        <v>47</v>
      </c>
    </row>
    <row r="49" spans="11:11" x14ac:dyDescent="0.2">
      <c r="K49" t="s">
        <v>48</v>
      </c>
    </row>
    <row r="50" spans="11:11" x14ac:dyDescent="0.2">
      <c r="K50" t="s">
        <v>49</v>
      </c>
    </row>
    <row r="51" spans="11:11" x14ac:dyDescent="0.2">
      <c r="K51" t="s">
        <v>50</v>
      </c>
    </row>
    <row r="53" spans="11:11" x14ac:dyDescent="0.2">
      <c r="K53" t="s">
        <v>51</v>
      </c>
    </row>
  </sheetData>
  <mergeCells count="4">
    <mergeCell ref="U44:X44"/>
    <mergeCell ref="J28:M28"/>
    <mergeCell ref="AD28:AF28"/>
    <mergeCell ref="U16:W16"/>
  </mergeCells>
  <pageMargins left="0.7" right="0.7" top="0.75" bottom="0.75" header="0.3" footer="0.3"/>
  <pageSetup paperSize="9" orientation="portrait" horizontalDpi="0" verticalDpi="0"/>
  <ignoredErrors>
    <ignoredError sqref="D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Амантур Эркинов</dc:creator>
  <cp:lastModifiedBy>Амантур Эркинов</cp:lastModifiedBy>
  <dcterms:created xsi:type="dcterms:W3CDTF">2024-08-20T15:31:20Z</dcterms:created>
  <dcterms:modified xsi:type="dcterms:W3CDTF">2025-02-18T15:46:23Z</dcterms:modified>
</cp:coreProperties>
</file>