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any\Downloads\"/>
    </mc:Choice>
  </mc:AlternateContent>
  <xr:revisionPtr revIDLastSave="0" documentId="13_ncr:1_{5B117A5A-008B-4A8A-B99C-F92F41BE5B6E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الارشادات" sheetId="3" r:id="rId1"/>
    <sheet name="البيانات" sheetId="1" r:id="rId2"/>
    <sheet name="Pivot Tables" sheetId="8" r:id="rId3"/>
    <sheet name="Cleaned" sheetId="4" r:id="rId4"/>
    <sheet name="Cover" sheetId="12" r:id="rId5"/>
    <sheet name="Sheet1" sheetId="14" r:id="rId6"/>
    <sheet name="Sheet2" sheetId="13" r:id="rId7"/>
  </sheets>
  <definedNames>
    <definedName name="_xlnm._FilterDatabase" localSheetId="3" hidden="1">Cleaned!$C$1:$V$88</definedName>
    <definedName name="_xlnm._FilterDatabase" localSheetId="1" hidden="1">البيانات!$A$1:$V$88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4" l="1"/>
  <c r="Q3" i="4"/>
  <c r="P4" i="4"/>
  <c r="Q4" i="4"/>
  <c r="P5" i="4"/>
  <c r="Q5" i="4"/>
  <c r="P6" i="4"/>
  <c r="Q6" i="4"/>
  <c r="P9" i="4"/>
  <c r="Q9" i="4"/>
  <c r="P12" i="4"/>
  <c r="Q12" i="4"/>
  <c r="P13" i="4"/>
  <c r="Q13" i="4"/>
  <c r="P14" i="4"/>
  <c r="Q14" i="4"/>
  <c r="P15" i="4"/>
  <c r="Q15" i="4"/>
  <c r="P17" i="4"/>
  <c r="Q17" i="4"/>
  <c r="P18" i="4"/>
  <c r="Q18" i="4"/>
  <c r="P19" i="4"/>
  <c r="Q19" i="4"/>
  <c r="P20" i="4"/>
  <c r="Q20" i="4"/>
  <c r="P21" i="4"/>
  <c r="Q21" i="4"/>
  <c r="P22" i="4"/>
  <c r="Q22" i="4"/>
  <c r="P24" i="4"/>
  <c r="Q24" i="4"/>
  <c r="P25" i="4"/>
  <c r="Q25" i="4"/>
  <c r="P26" i="4"/>
  <c r="Q26" i="4"/>
  <c r="P27" i="4"/>
  <c r="Q27" i="4"/>
  <c r="P28" i="4"/>
  <c r="Q28" i="4"/>
  <c r="P29" i="4"/>
  <c r="Q29" i="4"/>
  <c r="P30" i="4"/>
  <c r="Q30" i="4"/>
  <c r="P31" i="4"/>
  <c r="Q31" i="4"/>
  <c r="P32" i="4"/>
  <c r="Q32" i="4"/>
  <c r="P33" i="4"/>
  <c r="Q33" i="4"/>
  <c r="P34" i="4"/>
  <c r="Q34" i="4"/>
  <c r="P35" i="4"/>
  <c r="Q35" i="4"/>
  <c r="P36" i="4"/>
  <c r="Q36" i="4"/>
  <c r="P37" i="4"/>
  <c r="Q37" i="4"/>
  <c r="P38" i="4"/>
  <c r="Q38" i="4"/>
  <c r="P39" i="4"/>
  <c r="Q39" i="4"/>
  <c r="P40" i="4"/>
  <c r="Q40" i="4"/>
  <c r="P41" i="4"/>
  <c r="Q41" i="4"/>
  <c r="P42" i="4"/>
  <c r="Q42" i="4"/>
  <c r="P43" i="4"/>
  <c r="Q43" i="4"/>
  <c r="P44" i="4"/>
  <c r="Q44" i="4"/>
  <c r="P45" i="4"/>
  <c r="Q45" i="4"/>
  <c r="P46" i="4"/>
  <c r="Q46" i="4"/>
  <c r="P47" i="4"/>
  <c r="Q47" i="4"/>
  <c r="P48" i="4"/>
  <c r="Q48" i="4"/>
  <c r="P49" i="4"/>
  <c r="Q49" i="4"/>
  <c r="P50" i="4"/>
  <c r="Q50" i="4"/>
  <c r="P51" i="4"/>
  <c r="Q51" i="4"/>
  <c r="P52" i="4"/>
  <c r="Q52" i="4"/>
  <c r="P53" i="4"/>
  <c r="Q53" i="4"/>
  <c r="P54" i="4"/>
  <c r="Q54" i="4"/>
  <c r="P55" i="4"/>
  <c r="Q55" i="4"/>
  <c r="P56" i="4"/>
  <c r="Q56" i="4"/>
  <c r="P57" i="4"/>
  <c r="Q57" i="4"/>
  <c r="P58" i="4"/>
  <c r="Q58" i="4"/>
  <c r="P59" i="4"/>
  <c r="Q59" i="4"/>
  <c r="P60" i="4"/>
  <c r="Q60" i="4"/>
  <c r="P61" i="4"/>
  <c r="Q61" i="4"/>
  <c r="P62" i="4"/>
  <c r="Q62" i="4"/>
  <c r="P63" i="4"/>
  <c r="Q63" i="4"/>
  <c r="P64" i="4"/>
  <c r="Q64" i="4"/>
  <c r="P65" i="4"/>
  <c r="Q65" i="4"/>
  <c r="P66" i="4"/>
  <c r="Q66" i="4"/>
  <c r="P68" i="4"/>
  <c r="Q68" i="4"/>
  <c r="P69" i="4"/>
  <c r="Q69" i="4"/>
  <c r="P70" i="4"/>
  <c r="Q70" i="4"/>
  <c r="P71" i="4"/>
  <c r="Q71" i="4"/>
  <c r="P72" i="4"/>
  <c r="Q72" i="4"/>
  <c r="P73" i="4"/>
  <c r="Q73" i="4"/>
  <c r="P74" i="4"/>
  <c r="Q74" i="4"/>
  <c r="P75" i="4"/>
  <c r="Q75" i="4"/>
  <c r="P76" i="4"/>
  <c r="Q76" i="4"/>
  <c r="P77" i="4"/>
  <c r="Q77" i="4"/>
  <c r="P79" i="4"/>
  <c r="Q79" i="4"/>
  <c r="P80" i="4"/>
  <c r="Q80" i="4"/>
  <c r="P81" i="4"/>
  <c r="Q81" i="4"/>
  <c r="P82" i="4"/>
  <c r="Q82" i="4"/>
  <c r="P83" i="4"/>
  <c r="Q83" i="4"/>
  <c r="P84" i="4"/>
  <c r="Q84" i="4"/>
  <c r="P85" i="4"/>
  <c r="Q85" i="4"/>
  <c r="P86" i="4"/>
  <c r="Q86" i="4"/>
  <c r="P87" i="4"/>
  <c r="Q87" i="4"/>
  <c r="P88" i="4"/>
  <c r="Q88" i="4"/>
  <c r="P89" i="4"/>
  <c r="Q89" i="4"/>
  <c r="P91" i="4"/>
  <c r="Q91" i="4"/>
  <c r="P92" i="4"/>
  <c r="Q92" i="4"/>
  <c r="P93" i="4"/>
  <c r="Q93" i="4"/>
  <c r="P94" i="4"/>
  <c r="Q94" i="4"/>
  <c r="P95" i="4"/>
  <c r="Q95" i="4"/>
  <c r="P97" i="4"/>
  <c r="Q97" i="4"/>
  <c r="P98" i="4"/>
  <c r="Q98" i="4"/>
  <c r="P99" i="4"/>
  <c r="Q99" i="4"/>
  <c r="P100" i="4"/>
  <c r="Q100" i="4"/>
  <c r="P101" i="4"/>
  <c r="Q101" i="4"/>
  <c r="P102" i="4"/>
  <c r="Q102" i="4"/>
  <c r="P103" i="4"/>
  <c r="Q103" i="4"/>
  <c r="P104" i="4"/>
  <c r="Q104" i="4"/>
  <c r="P105" i="4"/>
  <c r="Q105" i="4"/>
  <c r="P107" i="4"/>
  <c r="Q107" i="4"/>
  <c r="P108" i="4"/>
  <c r="Q108" i="4"/>
  <c r="P109" i="4"/>
  <c r="Q109" i="4"/>
  <c r="P110" i="4"/>
  <c r="Q110" i="4"/>
  <c r="P111" i="4"/>
  <c r="Q111" i="4"/>
  <c r="P112" i="4"/>
  <c r="Q112" i="4"/>
  <c r="P113" i="4"/>
  <c r="Q113" i="4"/>
  <c r="P114" i="4"/>
  <c r="Q114" i="4"/>
  <c r="Q2" i="4"/>
  <c r="Q7" i="4"/>
  <c r="Q8" i="4"/>
  <c r="Q10" i="4"/>
  <c r="Q11" i="4"/>
  <c r="Q16" i="4"/>
  <c r="Q23" i="4"/>
  <c r="Q67" i="4"/>
  <c r="Q78" i="4"/>
  <c r="Q90" i="4"/>
  <c r="Q96" i="4"/>
  <c r="Q106" i="4"/>
  <c r="P2" i="4"/>
  <c r="P7" i="4"/>
  <c r="P8" i="4"/>
  <c r="P10" i="4"/>
  <c r="P11" i="4"/>
  <c r="P16" i="4"/>
  <c r="P23" i="4"/>
  <c r="P67" i="4"/>
  <c r="P78" i="4"/>
  <c r="P90" i="4"/>
  <c r="P96" i="4"/>
  <c r="P106" i="4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P129" i="4" l="1"/>
  <c r="Q129" i="4"/>
  <c r="B70" i="4" l="1"/>
  <c r="B6" i="4"/>
  <c r="B61" i="4"/>
  <c r="B71" i="4"/>
  <c r="B32" i="4"/>
  <c r="B76" i="4"/>
  <c r="B36" i="4"/>
  <c r="B102" i="4"/>
  <c r="B86" i="4"/>
  <c r="B54" i="4"/>
  <c r="B38" i="4"/>
  <c r="B22" i="4"/>
  <c r="B13" i="4"/>
  <c r="B29" i="4"/>
  <c r="B45" i="4"/>
  <c r="B109" i="4"/>
  <c r="B93" i="4"/>
  <c r="B77" i="4"/>
  <c r="B88" i="4"/>
  <c r="B112" i="4"/>
  <c r="B64" i="4"/>
  <c r="B3" i="4"/>
  <c r="B43" i="4"/>
  <c r="B79" i="4"/>
  <c r="B103" i="4"/>
  <c r="B55" i="4"/>
  <c r="B23" i="4"/>
  <c r="B108" i="4"/>
  <c r="B114" i="4"/>
  <c r="B110" i="4"/>
  <c r="B106" i="4"/>
  <c r="B98" i="4"/>
  <c r="B94" i="4"/>
  <c r="B90" i="4"/>
  <c r="B82" i="4"/>
  <c r="B78" i="4"/>
  <c r="B74" i="4"/>
  <c r="B66" i="4"/>
  <c r="B62" i="4"/>
  <c r="B58" i="4"/>
  <c r="B50" i="4"/>
  <c r="B46" i="4"/>
  <c r="B42" i="4"/>
  <c r="B34" i="4"/>
  <c r="B30" i="4"/>
  <c r="B26" i="4"/>
  <c r="B18" i="4"/>
  <c r="B14" i="4"/>
  <c r="B10" i="4"/>
  <c r="B2" i="4"/>
  <c r="B5" i="4"/>
  <c r="B9" i="4"/>
  <c r="B17" i="4"/>
  <c r="B21" i="4"/>
  <c r="B25" i="4"/>
  <c r="B33" i="4"/>
  <c r="B37" i="4"/>
  <c r="B41" i="4"/>
  <c r="B49" i="4"/>
  <c r="B53" i="4"/>
  <c r="B57" i="4"/>
  <c r="B65" i="4"/>
  <c r="B69" i="4"/>
  <c r="B113" i="4"/>
  <c r="B105" i="4"/>
  <c r="B101" i="4"/>
  <c r="B97" i="4"/>
  <c r="B89" i="4"/>
  <c r="B85" i="4"/>
  <c r="B81" i="4"/>
  <c r="B73" i="4"/>
  <c r="B4" i="4"/>
  <c r="B12" i="4"/>
  <c r="B75" i="4"/>
  <c r="B80" i="4"/>
  <c r="B84" i="4"/>
  <c r="B107" i="4"/>
  <c r="B111" i="4"/>
  <c r="B11" i="4"/>
  <c r="B104" i="4"/>
  <c r="B96" i="4"/>
  <c r="B72" i="4"/>
  <c r="B56" i="4"/>
  <c r="B48" i="4"/>
  <c r="B40" i="4"/>
  <c r="B24" i="4"/>
  <c r="B16" i="4"/>
  <c r="B8" i="4"/>
  <c r="B19" i="4"/>
  <c r="B27" i="4"/>
  <c r="B35" i="4"/>
  <c r="B51" i="4"/>
  <c r="B59" i="4"/>
  <c r="B67" i="4"/>
  <c r="B95" i="4"/>
  <c r="B100" i="4"/>
  <c r="B20" i="4"/>
  <c r="B87" i="4"/>
  <c r="B91" i="4"/>
  <c r="B68" i="4"/>
  <c r="B99" i="4"/>
  <c r="B83" i="4"/>
  <c r="B63" i="4"/>
  <c r="B47" i="4"/>
  <c r="B39" i="4"/>
  <c r="B31" i="4"/>
  <c r="B15" i="4"/>
  <c r="B7" i="4"/>
  <c r="B28" i="4"/>
  <c r="B44" i="4"/>
  <c r="B52" i="4"/>
  <c r="B60" i="4"/>
  <c r="B92" i="4"/>
</calcChain>
</file>

<file path=xl/sharedStrings.xml><?xml version="1.0" encoding="utf-8"?>
<sst xmlns="http://schemas.openxmlformats.org/spreadsheetml/2006/main" count="2625" uniqueCount="415">
  <si>
    <t>أسم العميل</t>
  </si>
  <si>
    <t>العنوان</t>
  </si>
  <si>
    <t>المنتج</t>
  </si>
  <si>
    <t>تاريخ التسليم</t>
  </si>
  <si>
    <t>المسئول عن التسليم</t>
  </si>
  <si>
    <t>م</t>
  </si>
  <si>
    <t xml:space="preserve">منصة البيع </t>
  </si>
  <si>
    <t>هومزمارت</t>
  </si>
  <si>
    <t xml:space="preserve">سعر البيع </t>
  </si>
  <si>
    <t xml:space="preserve">طريقه الدفع </t>
  </si>
  <si>
    <t>ميعاد التسليم</t>
  </si>
  <si>
    <t>ميعاد الطلب</t>
  </si>
  <si>
    <t xml:space="preserve">خالد عبد القوى </t>
  </si>
  <si>
    <t>العجوزه - الجيزه</t>
  </si>
  <si>
    <t xml:space="preserve">سرير منطبق الحديد ابيض والقماش ابيض </t>
  </si>
  <si>
    <t>مسبق الدفع</t>
  </si>
  <si>
    <t>27\7\2024</t>
  </si>
  <si>
    <t>محمود</t>
  </si>
  <si>
    <t>سموحه - اسكندريه</t>
  </si>
  <si>
    <t xml:space="preserve">سرير منطبق اسود والقماش اسود </t>
  </si>
  <si>
    <t>28\7\2024</t>
  </si>
  <si>
    <t>سعيد</t>
  </si>
  <si>
    <t xml:space="preserve">سيدى عبد الرحمن - الساحل الشمالى </t>
  </si>
  <si>
    <t xml:space="preserve">سرير كيفينج مقاس 90 لون ازرق </t>
  </si>
  <si>
    <t>ساندرا</t>
  </si>
  <si>
    <t xml:space="preserve">الغردقه </t>
  </si>
  <si>
    <t xml:space="preserve">ترابيزه قهوه متحركه </t>
  </si>
  <si>
    <t xml:space="preserve">تم التسليم عن طريق شركه شحن </t>
  </si>
  <si>
    <t xml:space="preserve">زينا </t>
  </si>
  <si>
    <t xml:space="preserve">سرير نوفال متر رمادى </t>
  </si>
  <si>
    <t xml:space="preserve">شيك هومز </t>
  </si>
  <si>
    <t xml:space="preserve">كنبه سرير رمادى </t>
  </si>
  <si>
    <t xml:space="preserve">احمد </t>
  </si>
  <si>
    <t>التجمع الخامس</t>
  </si>
  <si>
    <t>فيس بوك</t>
  </si>
  <si>
    <t xml:space="preserve">تم تسليم العميل عن طريق شركه شحن </t>
  </si>
  <si>
    <t xml:space="preserve">فشل التسليم </t>
  </si>
  <si>
    <t>yilmaz</t>
  </si>
  <si>
    <t xml:space="preserve">٦ اكتوبر الجيزه </t>
  </si>
  <si>
    <t xml:space="preserve">سرير فردى ابيض </t>
  </si>
  <si>
    <t xml:space="preserve">تاكى </t>
  </si>
  <si>
    <t>العباسيه</t>
  </si>
  <si>
    <t>تاكى</t>
  </si>
  <si>
    <t xml:space="preserve">ركنه </t>
  </si>
  <si>
    <t>٢ كنبه سحاره بمخدع</t>
  </si>
  <si>
    <t xml:space="preserve">العباسيه </t>
  </si>
  <si>
    <t xml:space="preserve">٢ كنبه سحاره بدون مخدع </t>
  </si>
  <si>
    <t xml:space="preserve">على رشوان </t>
  </si>
  <si>
    <t>مصر الجديده</t>
  </si>
  <si>
    <t>سرير نوفال ابيض مقاس ٨٠</t>
  </si>
  <si>
    <t xml:space="preserve">سرير كينج ابيض </t>
  </si>
  <si>
    <t>شيك هومز</t>
  </si>
  <si>
    <t xml:space="preserve">سرير كينج اسود </t>
  </si>
  <si>
    <t xml:space="preserve">فيصل نعيم </t>
  </si>
  <si>
    <t xml:space="preserve">التجمع الخامس </t>
  </si>
  <si>
    <t xml:space="preserve">اوسكار ريتن </t>
  </si>
  <si>
    <t xml:space="preserve">٢ سرير كيفنج ١٢٠ اسود </t>
  </si>
  <si>
    <t>ellho elkafy</t>
  </si>
  <si>
    <t xml:space="preserve">مدينه نصر </t>
  </si>
  <si>
    <t xml:space="preserve">سرير كينج ابيض مقاس ٨٠ التصميم الجديد </t>
  </si>
  <si>
    <t xml:space="preserve">لينا </t>
  </si>
  <si>
    <t xml:space="preserve">المقطم </t>
  </si>
  <si>
    <t xml:space="preserve">ترابيزه قهوه علويه جديده </t>
  </si>
  <si>
    <t xml:space="preserve">٢ فوتيه فنيسيا </t>
  </si>
  <si>
    <t xml:space="preserve">احمد فخرى </t>
  </si>
  <si>
    <t>سرير فردى خشب موسكى الحديد ابيض مقاس ٨٠</t>
  </si>
  <si>
    <t>القاهره الجديده</t>
  </si>
  <si>
    <t>٤سرير فردى خشب موسكى الحديد ابيض مقاس ٨٠</t>
  </si>
  <si>
    <t>حسن حازم</t>
  </si>
  <si>
    <t>سرير اسبانى ابيض ١٢٠</t>
  </si>
  <si>
    <t xml:space="preserve">رنا </t>
  </si>
  <si>
    <t xml:space="preserve">القطاميه </t>
  </si>
  <si>
    <t xml:space="preserve">على السيد </t>
  </si>
  <si>
    <t xml:space="preserve">الشروق القاهره </t>
  </si>
  <si>
    <t xml:space="preserve">هشام بسيونى </t>
  </si>
  <si>
    <t xml:space="preserve">حدايق الاهرام </t>
  </si>
  <si>
    <t xml:space="preserve">سرير نوفال  ٩٠ اسود </t>
  </si>
  <si>
    <t xml:space="preserve">            ٢ سرير كيفنج ١٠٠ اسود </t>
  </si>
  <si>
    <t>عبير نور الدين</t>
  </si>
  <si>
    <t xml:space="preserve">١٨ شارع البحيري بولاق الدكرور الجيزه </t>
  </si>
  <si>
    <t xml:space="preserve">سرير ٣ ادورا اسود مقاس ١٠٠ </t>
  </si>
  <si>
    <t>اوسكار راتن</t>
  </si>
  <si>
    <t xml:space="preserve">مخزن اوسكار في القناطر </t>
  </si>
  <si>
    <t>حساب شركه</t>
  </si>
  <si>
    <t xml:space="preserve">٢ سرير ارفيل ١٢٠ اسود </t>
  </si>
  <si>
    <t>٢ سريرفورجينا خشب موسكى ابيض مقاس ١٢٠</t>
  </si>
  <si>
    <t>الشروق</t>
  </si>
  <si>
    <t xml:space="preserve">ساره وجيه </t>
  </si>
  <si>
    <t xml:space="preserve">سرير كيفنج دورين مقاس ٨٠ ابيض </t>
  </si>
  <si>
    <t xml:space="preserve">سرير ٣ ادوار ابيض مقاس ٨٠ ابيض </t>
  </si>
  <si>
    <t xml:space="preserve">مها </t>
  </si>
  <si>
    <t xml:space="preserve">لافيستا العين السخنه </t>
  </si>
  <si>
    <t>سرير استيل ازرق مقاس ١٤٠</t>
  </si>
  <si>
    <t xml:space="preserve">اسراء ابو العنين </t>
  </si>
  <si>
    <t>سرير اسبانى اسود مقاس ١٢٠</t>
  </si>
  <si>
    <t xml:space="preserve">بسام الشربينى </t>
  </si>
  <si>
    <t xml:space="preserve">سرير كينج ١٢٠ بنفسجى </t>
  </si>
  <si>
    <t>وائل صادق</t>
  </si>
  <si>
    <t xml:space="preserve">سرير كوين مقاس ١٤٠ دهبي ورمادى </t>
  </si>
  <si>
    <t xml:space="preserve">هبه عبد الفتاح </t>
  </si>
  <si>
    <t xml:space="preserve">القاهره الجديده </t>
  </si>
  <si>
    <t xml:space="preserve">كنبه سرير ٤ حركه </t>
  </si>
  <si>
    <t xml:space="preserve">حاتم العيسوي </t>
  </si>
  <si>
    <t>سرير منطبق اسود حديد وقماش</t>
  </si>
  <si>
    <t>صفاء</t>
  </si>
  <si>
    <t>المعادى</t>
  </si>
  <si>
    <t xml:space="preserve">اسراء ابراهيم </t>
  </si>
  <si>
    <t xml:space="preserve">ملغى </t>
  </si>
  <si>
    <t xml:space="preserve">طارق كمال </t>
  </si>
  <si>
    <t xml:space="preserve">سرير ٣ ادوار اسود مقاس ٩٠ </t>
  </si>
  <si>
    <t xml:space="preserve">مصطفي غنيم </t>
  </si>
  <si>
    <t xml:space="preserve">اسيوط </t>
  </si>
  <si>
    <t xml:space="preserve">سرير كيفنج دورين مقاس ١٢٠ رمادى </t>
  </si>
  <si>
    <t xml:space="preserve">مسبق الدفع </t>
  </si>
  <si>
    <t>حسام عبدون</t>
  </si>
  <si>
    <t>الغردقه</t>
  </si>
  <si>
    <t xml:space="preserve">اياد </t>
  </si>
  <si>
    <t>ميار خورشد</t>
  </si>
  <si>
    <t xml:space="preserve">سرير منطبق اسود حديد ومعدن </t>
  </si>
  <si>
    <t xml:space="preserve">عبد الله سيد </t>
  </si>
  <si>
    <t xml:space="preserve">الشيخ زايد ٦ اكتوبر </t>
  </si>
  <si>
    <t xml:space="preserve">سرير اسبانى  ١٤٠ اسود وبيج </t>
  </si>
  <si>
    <t xml:space="preserve">كينج سونا </t>
  </si>
  <si>
    <t xml:space="preserve">تربيزه قهوه مرتفعه برف سحاب </t>
  </si>
  <si>
    <t xml:space="preserve">رامى </t>
  </si>
  <si>
    <t xml:space="preserve">سرير نوفال ١٠٠ رمادى </t>
  </si>
  <si>
    <t xml:space="preserve">احمد خالد </t>
  </si>
  <si>
    <t>الرحاب</t>
  </si>
  <si>
    <t xml:space="preserve"> ٢. سرير فورجينا ابيض مقاس ١٢٠</t>
  </si>
  <si>
    <t>ساره</t>
  </si>
  <si>
    <t xml:space="preserve">   ٢. سرير اسبانى ابيض ١٢٠</t>
  </si>
  <si>
    <t>رحاب</t>
  </si>
  <si>
    <t xml:space="preserve">احمد ايمن </t>
  </si>
  <si>
    <t>العبور</t>
  </si>
  <si>
    <t xml:space="preserve">فؤاد المنسي </t>
  </si>
  <si>
    <t xml:space="preserve">سرير نوفال مقاس ٨٠ ابيض </t>
  </si>
  <si>
    <t xml:space="preserve">ديفد بهجت </t>
  </si>
  <si>
    <t>فيصل الجيزه</t>
  </si>
  <si>
    <t>تربيزه قهوه ٢ رافع</t>
  </si>
  <si>
    <t xml:space="preserve">حسن مغرب </t>
  </si>
  <si>
    <t xml:space="preserve">سرير كيفنج ١٢٠ رمادى </t>
  </si>
  <si>
    <t>صفاء الحكيم</t>
  </si>
  <si>
    <t>العين السخنه</t>
  </si>
  <si>
    <t>سرير منطببق اسود وقماش اسود</t>
  </si>
  <si>
    <t>14/9/224</t>
  </si>
  <si>
    <t>يوسف شناوى</t>
  </si>
  <si>
    <t xml:space="preserve">الابراهيميه . الإسكندرية </t>
  </si>
  <si>
    <t xml:space="preserve">ترابيزه قهوه علويه برف سحاب </t>
  </si>
  <si>
    <t>سرير</t>
  </si>
  <si>
    <t>منطبق</t>
  </si>
  <si>
    <t>نوفال</t>
  </si>
  <si>
    <t>فردى</t>
  </si>
  <si>
    <t>كينج</t>
  </si>
  <si>
    <t>كيفنج</t>
  </si>
  <si>
    <t>اسبانى</t>
  </si>
  <si>
    <t>تربيزه</t>
  </si>
  <si>
    <t>ركنة</t>
  </si>
  <si>
    <t>سحارة</t>
  </si>
  <si>
    <t>ركنة بسرير</t>
  </si>
  <si>
    <t>كنبة</t>
  </si>
  <si>
    <t>كرسى</t>
  </si>
  <si>
    <t>فنسيا</t>
  </si>
  <si>
    <t>4*1</t>
  </si>
  <si>
    <t>دورين</t>
  </si>
  <si>
    <t xml:space="preserve">كنبة </t>
  </si>
  <si>
    <t>ابيض</t>
  </si>
  <si>
    <t>اسود</t>
  </si>
  <si>
    <t>ارفيل</t>
  </si>
  <si>
    <t>ازرق</t>
  </si>
  <si>
    <t>ثلاثه ادوار</t>
  </si>
  <si>
    <t>رمادى</t>
  </si>
  <si>
    <t>بنفسجى</t>
  </si>
  <si>
    <t>الاسم</t>
  </si>
  <si>
    <t>المقاس</t>
  </si>
  <si>
    <t>دهبي</t>
  </si>
  <si>
    <t>فورجينا</t>
  </si>
  <si>
    <t>كورين</t>
  </si>
  <si>
    <t>اللون المعدن</t>
  </si>
  <si>
    <t>لون القماش</t>
  </si>
  <si>
    <t>رقم العملية</t>
  </si>
  <si>
    <t>رقم الطلب</t>
  </si>
  <si>
    <t>mohannad</t>
  </si>
  <si>
    <t>EL-Maadi</t>
  </si>
  <si>
    <t>Mohamed Ayman</t>
  </si>
  <si>
    <t>Madinet Badr</t>
  </si>
  <si>
    <t>2 ميكانزم</t>
  </si>
  <si>
    <t>بمكتبة</t>
  </si>
  <si>
    <t>رف سحاب</t>
  </si>
  <si>
    <t>الحالة</t>
  </si>
  <si>
    <t>نم التسليم</t>
  </si>
  <si>
    <t>فشل التسليم</t>
  </si>
  <si>
    <t>لغى</t>
  </si>
  <si>
    <t>نم التصنيع</t>
  </si>
  <si>
    <t>15/9/2024</t>
  </si>
  <si>
    <t>اسامه</t>
  </si>
  <si>
    <t>16/9/2024</t>
  </si>
  <si>
    <t>تم التسليم</t>
  </si>
  <si>
    <t xml:space="preserve">تم التسليم محمود على </t>
  </si>
  <si>
    <t xml:space="preserve">المخزن ابو الغيط </t>
  </si>
  <si>
    <t>اسود وبنى</t>
  </si>
  <si>
    <t>ولاء بدوى</t>
  </si>
  <si>
    <t>عبد الرحمن يسري</t>
  </si>
  <si>
    <t>اكتوبر الجيزه</t>
  </si>
  <si>
    <t>كنبه</t>
  </si>
  <si>
    <t>4×1</t>
  </si>
  <si>
    <t xml:space="preserve">اسود </t>
  </si>
  <si>
    <t>مرتجع</t>
  </si>
  <si>
    <t>31/9/2024</t>
  </si>
  <si>
    <t>الحج محمد السويس</t>
  </si>
  <si>
    <t xml:space="preserve">السويس </t>
  </si>
  <si>
    <t>السويس</t>
  </si>
  <si>
    <t>فانتاستك</t>
  </si>
  <si>
    <t>ملون</t>
  </si>
  <si>
    <t>فنيسيا</t>
  </si>
  <si>
    <t>رصاصي مشجر</t>
  </si>
  <si>
    <t>اسزد</t>
  </si>
  <si>
    <t>بيج</t>
  </si>
  <si>
    <t>شيزلونج</t>
  </si>
  <si>
    <t xml:space="preserve">نبيتى </t>
  </si>
  <si>
    <t>عمرو الأسود</t>
  </si>
  <si>
    <t>الزمالك</t>
  </si>
  <si>
    <t>لغي</t>
  </si>
  <si>
    <t>مخزن شيك هومز</t>
  </si>
  <si>
    <t xml:space="preserve">كنبه </t>
  </si>
  <si>
    <t xml:space="preserve">بترولى </t>
  </si>
  <si>
    <t xml:space="preserve">تم التسليم بمعرفه الحج سيد </t>
  </si>
  <si>
    <t xml:space="preserve">تم التسليم </t>
  </si>
  <si>
    <t xml:space="preserve">أكتوبر </t>
  </si>
  <si>
    <t>التجمع</t>
  </si>
  <si>
    <t>keira</t>
  </si>
  <si>
    <t xml:space="preserve">نوفال </t>
  </si>
  <si>
    <t>١٤٠/١٠٠</t>
  </si>
  <si>
    <t>بينك</t>
  </si>
  <si>
    <t>tarek</t>
  </si>
  <si>
    <t>لاغى</t>
  </si>
  <si>
    <t>reem</t>
  </si>
  <si>
    <t>البطاش اسكندريه</t>
  </si>
  <si>
    <t>١٠٠/١٤٠</t>
  </si>
  <si>
    <t>هشام سامى</t>
  </si>
  <si>
    <t>s03163</t>
  </si>
  <si>
    <t>41 كومبوند جولدن جستس الدور 4 شقه 4</t>
  </si>
  <si>
    <t xml:space="preserve">منزلى </t>
  </si>
  <si>
    <t>بلحه</t>
  </si>
  <si>
    <t>خشب بنى فاتح</t>
  </si>
  <si>
    <t>فانتستيك</t>
  </si>
  <si>
    <t>الوان</t>
  </si>
  <si>
    <t>المعرض مدينه نصر</t>
  </si>
  <si>
    <t xml:space="preserve">اقرب وقت </t>
  </si>
  <si>
    <t>فاطمه محمد</t>
  </si>
  <si>
    <t>أكتوبر الجيزه</t>
  </si>
  <si>
    <t>الشيخ زايد اكتوبر</t>
  </si>
  <si>
    <t>بولا هومزمارت</t>
  </si>
  <si>
    <t>مسيو هومزمارت</t>
  </si>
  <si>
    <t>4800+300شحن</t>
  </si>
  <si>
    <t>5000+300شحن</t>
  </si>
  <si>
    <t xml:space="preserve">محمد شكرى </t>
  </si>
  <si>
    <t>ارينا</t>
  </si>
  <si>
    <t>بترولى</t>
  </si>
  <si>
    <t>مسبق</t>
  </si>
  <si>
    <t>3/12/204</t>
  </si>
  <si>
    <t>so3290</t>
  </si>
  <si>
    <t>منزلى</t>
  </si>
  <si>
    <t>مدينتى</t>
  </si>
  <si>
    <t>s_6725</t>
  </si>
  <si>
    <t>حماده</t>
  </si>
  <si>
    <t>صفاء عبد الباقي</t>
  </si>
  <si>
    <t xml:space="preserve">كينج </t>
  </si>
  <si>
    <t>s_6806</t>
  </si>
  <si>
    <t xml:space="preserve">سرير </t>
  </si>
  <si>
    <t>s-6626</t>
  </si>
  <si>
    <t>المخزن</t>
  </si>
  <si>
    <t xml:space="preserve">دورين </t>
  </si>
  <si>
    <t xml:space="preserve">مرفوض </t>
  </si>
  <si>
    <t xml:space="preserve">رندا العامرى </t>
  </si>
  <si>
    <t xml:space="preserve">كيمت </t>
  </si>
  <si>
    <t xml:space="preserve">كيفنج </t>
  </si>
  <si>
    <t>٦ اكتوبر الجيزه</t>
  </si>
  <si>
    <t xml:space="preserve">فردى </t>
  </si>
  <si>
    <t>امريكى</t>
  </si>
  <si>
    <t>محمد حمدى</t>
  </si>
  <si>
    <t>فيسبوك</t>
  </si>
  <si>
    <t xml:space="preserve">كوين </t>
  </si>
  <si>
    <t>5700+300شحن</t>
  </si>
  <si>
    <t xml:space="preserve">بافلى هانى </t>
  </si>
  <si>
    <t xml:space="preserve">شبرا </t>
  </si>
  <si>
    <t xml:space="preserve">اسبانى </t>
  </si>
  <si>
    <t>t1</t>
  </si>
  <si>
    <t xml:space="preserve">تم التسليم م محمد </t>
  </si>
  <si>
    <t>رنا ميلاد</t>
  </si>
  <si>
    <t xml:space="preserve">جليم الإسكندرية </t>
  </si>
  <si>
    <t>ترابيزه</t>
  </si>
  <si>
    <t>مكتبه</t>
  </si>
  <si>
    <t>محمد ناجى</t>
  </si>
  <si>
    <t xml:space="preserve">دوران </t>
  </si>
  <si>
    <t>ميكانزم</t>
  </si>
  <si>
    <t>ابيض في بنى غامق</t>
  </si>
  <si>
    <t>احمد عبد الستار</t>
  </si>
  <si>
    <t>المندره اسكندريه</t>
  </si>
  <si>
    <t xml:space="preserve">نور </t>
  </si>
  <si>
    <t xml:space="preserve">ترابيزه </t>
  </si>
  <si>
    <t>بنى غامق</t>
  </si>
  <si>
    <t>نور</t>
  </si>
  <si>
    <t xml:space="preserve">هومزمارت </t>
  </si>
  <si>
    <t xml:space="preserve">بنى غامق </t>
  </si>
  <si>
    <t>تامر</t>
  </si>
  <si>
    <t>٢ ميكانزم</t>
  </si>
  <si>
    <t xml:space="preserve">بيج </t>
  </si>
  <si>
    <t>هناء اسامه</t>
  </si>
  <si>
    <t>القطاميه</t>
  </si>
  <si>
    <t>s_7152</t>
  </si>
  <si>
    <t xml:space="preserve">محمد عادل </t>
  </si>
  <si>
    <t>مريم عنان</t>
  </si>
  <si>
    <t xml:space="preserve">اب تاون كايرو التجمع </t>
  </si>
  <si>
    <t xml:space="preserve">هبه عطيه </t>
  </si>
  <si>
    <t>دوران</t>
  </si>
  <si>
    <t>حمدى ذكرى</t>
  </si>
  <si>
    <t>روك ١٠</t>
  </si>
  <si>
    <t>العميل رفض الاستلام</t>
  </si>
  <si>
    <t xml:space="preserve">معتمدا علي الهدف الأساسي المتمثل في " تحديد المنتجات الأعلى والأقل مبيعًا " </t>
  </si>
  <si>
    <t>إجمالي المبيعات (Total Sales)</t>
  </si>
  <si>
    <t xml:space="preserve">عدد الطلبات (Total Orders) </t>
  </si>
  <si>
    <t>متوسط سعر البيع (Average Selling Price)</t>
  </si>
  <si>
    <t>عدد المنتجات المباعة حسب المنصة (Sales by Platform)</t>
  </si>
  <si>
    <t>نسبة الطلبات المسلمة في الموعد (On-time Delivery Rate).</t>
  </si>
  <si>
    <t>مستندا الي  KPIS الأساسية :</t>
  </si>
  <si>
    <t xml:space="preserve"> قم بتصميم Dashboard</t>
  </si>
  <si>
    <t xml:space="preserve">المنتج الأكثر مبيعا   Best  Seller </t>
  </si>
  <si>
    <t xml:space="preserve">اللون الأكثر مبيعا Best Color sold </t>
  </si>
  <si>
    <t>المدينة الأكثر مبيعا   (Orders by Area).</t>
  </si>
  <si>
    <t xml:space="preserve">عدد الأفراد والشركات التي تتعامل معها شركة مسيو </t>
  </si>
  <si>
    <t>نسبة الطلبات  الملغاة التي لم تتسلم (Delivery Status Breakdown)</t>
  </si>
  <si>
    <t>Column1</t>
  </si>
  <si>
    <t>Column2</t>
  </si>
  <si>
    <t>Column3</t>
  </si>
  <si>
    <t>Column4</t>
  </si>
  <si>
    <t xml:space="preserve">نوع العميل </t>
  </si>
  <si>
    <t>المحافظة</t>
  </si>
  <si>
    <t>الجيزة</t>
  </si>
  <si>
    <t>الإسكندرية</t>
  </si>
  <si>
    <t>مطروح</t>
  </si>
  <si>
    <t>البحر الأحمر</t>
  </si>
  <si>
    <t>القاهرة</t>
  </si>
  <si>
    <t>القليوبية</t>
  </si>
  <si>
    <t>أسيوط</t>
  </si>
  <si>
    <t>غير محدد من العنوان</t>
  </si>
  <si>
    <t>كاش</t>
  </si>
  <si>
    <t xml:space="preserve">طريقة الدفع </t>
  </si>
  <si>
    <t>مدة التسليم(الهدف)</t>
  </si>
  <si>
    <t>مدة التسليم(الفعلي)</t>
  </si>
  <si>
    <t>Row Labels</t>
  </si>
  <si>
    <t>Grand Total</t>
  </si>
  <si>
    <t>(blank)</t>
  </si>
  <si>
    <t>خالد عبد القوى</t>
  </si>
  <si>
    <t>زينا</t>
  </si>
  <si>
    <t>احمد</t>
  </si>
  <si>
    <t>على رشوان</t>
  </si>
  <si>
    <t>احمد فخرى</t>
  </si>
  <si>
    <t>لينا</t>
  </si>
  <si>
    <t>فيصل نعيم</t>
  </si>
  <si>
    <t>حاتم العيسوي</t>
  </si>
  <si>
    <t>رنا</t>
  </si>
  <si>
    <t>اسراء ابو العنين</t>
  </si>
  <si>
    <t>حسن مغرب</t>
  </si>
  <si>
    <t>على السيد</t>
  </si>
  <si>
    <t>هشام بسيونى</t>
  </si>
  <si>
    <t>ساره وجيه</t>
  </si>
  <si>
    <t>مها</t>
  </si>
  <si>
    <t>بسام الشربينى</t>
  </si>
  <si>
    <t>هبه عبد الفتاح</t>
  </si>
  <si>
    <t>اسراء ابراهيم</t>
  </si>
  <si>
    <t>طارق كمال</t>
  </si>
  <si>
    <t>ديفد بهجت</t>
  </si>
  <si>
    <t>اياد</t>
  </si>
  <si>
    <t>عبد الله سيد</t>
  </si>
  <si>
    <t>كينج سونا</t>
  </si>
  <si>
    <t>احمد خالد</t>
  </si>
  <si>
    <t>احمد ايمن</t>
  </si>
  <si>
    <t>مصطفي غنيم</t>
  </si>
  <si>
    <t>رامى</t>
  </si>
  <si>
    <t>فؤاد المنسي</t>
  </si>
  <si>
    <t>محمد شكرى</t>
  </si>
  <si>
    <t>رندا العامرى</t>
  </si>
  <si>
    <t>بافلى هانى</t>
  </si>
  <si>
    <t>محمد عادل</t>
  </si>
  <si>
    <t>هبه عطيه</t>
  </si>
  <si>
    <t>Customer Type</t>
  </si>
  <si>
    <t>أفراد</t>
  </si>
  <si>
    <t>شركات</t>
  </si>
  <si>
    <t xml:space="preserve">Sum of سعر البيع </t>
  </si>
  <si>
    <t xml:space="preserve">Average of سعر البيع </t>
  </si>
  <si>
    <t>0</t>
  </si>
  <si>
    <t>طريقة الدفع</t>
  </si>
  <si>
    <t xml:space="preserve">Count of نوع العميل </t>
  </si>
  <si>
    <t xml:space="preserve">نوع  المنتج </t>
  </si>
  <si>
    <t>اسم المنتج</t>
  </si>
  <si>
    <t>Aug</t>
  </si>
  <si>
    <t>Sep</t>
  </si>
  <si>
    <t>Oct</t>
  </si>
  <si>
    <t>Nov</t>
  </si>
  <si>
    <t>Dec</t>
  </si>
  <si>
    <t>Average of مدة التسليم(الهدف)</t>
  </si>
  <si>
    <t>Average of مدة التسليم(الفعلي)</t>
  </si>
  <si>
    <t/>
  </si>
  <si>
    <t>مدة التسليم(الهدف) Vs مدة التسليم(الفعلي)</t>
  </si>
  <si>
    <t xml:space="preserve">المسؤول عن التسليم </t>
  </si>
  <si>
    <t>Count of اللون المعدن</t>
  </si>
  <si>
    <t>نبيتى</t>
  </si>
  <si>
    <t>Total Sales</t>
  </si>
  <si>
    <t>Total Orders</t>
  </si>
  <si>
    <t>Count of أسم العميل</t>
  </si>
  <si>
    <t xml:space="preserve">Average Price </t>
  </si>
  <si>
    <t>Sales by Platfotm</t>
  </si>
  <si>
    <t>Orders by Area</t>
  </si>
  <si>
    <t>Best seller</t>
  </si>
  <si>
    <t>Best Color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</si>
</sst>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20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8"/>
      <color rgb="FF000000"/>
      <name val="Times New Roman"/>
      <family val="1"/>
    </font>
    <font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18254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right" indent="2"/>
    </xf>
    <xf numFmtId="0" fontId="2" fillId="0" borderId="0" xfId="0" applyFont="1"/>
    <xf numFmtId="0" fontId="11" fillId="0" borderId="0" xfId="0" applyFont="1"/>
    <xf numFmtId="0" fontId="11" fillId="0" borderId="0" xfId="0" applyFont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14" fontId="11" fillId="0" borderId="0" xfId="0" applyNumberFormat="1" applyFont="1"/>
    <xf numFmtId="14" fontId="0" fillId="0" borderId="0" xfId="0" applyNumberFormat="1" applyAlignment="1">
      <alignment horizontal="right" vertical="center"/>
    </xf>
    <xf numFmtId="14" fontId="0" fillId="0" borderId="0" xfId="0" applyNumberFormat="1"/>
    <xf numFmtId="1" fontId="11" fillId="0" borderId="0" xfId="0" applyNumberFormat="1" applyFont="1"/>
    <xf numFmtId="1" fontId="0" fillId="0" borderId="1" xfId="0" applyNumberFormat="1" applyBorder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4" fillId="0" borderId="0" xfId="0" applyFont="1"/>
    <xf numFmtId="0" fontId="15" fillId="0" borderId="0" xfId="0" applyFont="1"/>
    <xf numFmtId="1" fontId="15" fillId="0" borderId="0" xfId="0" applyNumberFormat="1" applyFont="1"/>
    <xf numFmtId="14" fontId="15" fillId="0" borderId="0" xfId="0" applyNumberFormat="1" applyFont="1"/>
    <xf numFmtId="9" fontId="0" fillId="0" borderId="0" xfId="0" applyNumberFormat="1"/>
    <xf numFmtId="0" fontId="0" fillId="3" borderId="0" xfId="0" applyFill="1"/>
    <xf numFmtId="0" fontId="0" fillId="2" borderId="0" xfId="0" applyFill="1" applyAlignment="1">
      <alignment horizontal="center"/>
    </xf>
    <xf numFmtId="0" fontId="13" fillId="2" borderId="0" xfId="0" applyFont="1" applyFill="1" applyAlignment="1">
      <alignment horizontal="center"/>
    </xf>
  </cellXfs>
  <cellStyles count="1">
    <cellStyle name="Normal" xfId="0" builtinId="0"/>
  </cellStyles>
  <dxfs count="63"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rgb="FF000000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8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numFmt numFmtId="13" formatCode="0%"/>
    </dxf>
    <dxf>
      <numFmt numFmtId="13" formatCode="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AA73528B-8D85-432A-9172-AA70B5E8C669}"/>
  </tableStyles>
  <colors>
    <mruColors>
      <color rgb="FFF2F2F2"/>
      <color rgb="FF182540"/>
      <color rgb="FF590209"/>
      <color rgb="FFA603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[MISUO - Amany Saeed Abdel-Ghafer - Copy.xlsx]Pivot Tables!PivotTable6</c:name>
    <c:fmtId val="9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Tables'!$AF$7</c:f>
              <c:strCache>
                <c:ptCount val="1"/>
                <c:pt idx="0">
                  <c:v>Average of مدة التسليم(الهدف)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Tables'!$AE$8:$AE$13</c:f>
              <c:strCache>
                <c:ptCount val="5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</c:strCache>
            </c:strRef>
          </c:cat>
          <c:val>
            <c:numRef>
              <c:f>'Pivot Tables'!$AF$8:$AF$13</c:f>
              <c:numCache>
                <c:formatCode>_-* #,##0_-;\-* #,##0_-;_-* "-"??_-;_-@_-</c:formatCode>
                <c:ptCount val="5"/>
                <c:pt idx="0">
                  <c:v>4</c:v>
                </c:pt>
                <c:pt idx="1">
                  <c:v>12.8125</c:v>
                </c:pt>
                <c:pt idx="2">
                  <c:v>30.972972972972972</c:v>
                </c:pt>
                <c:pt idx="3">
                  <c:v>19.954545454545453</c:v>
                </c:pt>
                <c:pt idx="4">
                  <c:v>19.8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8-4F4F-952E-B0B90E6D8FE5}"/>
            </c:ext>
          </c:extLst>
        </c:ser>
        <c:ser>
          <c:idx val="1"/>
          <c:order val="1"/>
          <c:tx>
            <c:strRef>
              <c:f>'Pivot Tables'!$AG$7</c:f>
              <c:strCache>
                <c:ptCount val="1"/>
                <c:pt idx="0">
                  <c:v>Average of مدة التسليم(الفعلي)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Tables'!$AE$8:$AE$13</c:f>
              <c:strCache>
                <c:ptCount val="5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</c:strCache>
            </c:strRef>
          </c:cat>
          <c:val>
            <c:numRef>
              <c:f>'Pivot Tables'!$AG$8:$AG$13</c:f>
              <c:numCache>
                <c:formatCode>_-* #,##0_-;\-* #,##0_-;_-* "-"??_-;_-@_-</c:formatCode>
                <c:ptCount val="5"/>
                <c:pt idx="0">
                  <c:v>8</c:v>
                </c:pt>
                <c:pt idx="1">
                  <c:v>16.0625</c:v>
                </c:pt>
                <c:pt idx="2">
                  <c:v>22.72972972972973</c:v>
                </c:pt>
                <c:pt idx="3">
                  <c:v>18.045454545454547</c:v>
                </c:pt>
                <c:pt idx="4">
                  <c:v>17.7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F8-4F4F-952E-B0B90E6D8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83103"/>
        <c:axId val="26583583"/>
      </c:lineChart>
      <c:catAx>
        <c:axId val="26583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83583"/>
        <c:crosses val="autoZero"/>
        <c:auto val="1"/>
        <c:lblAlgn val="ctr"/>
        <c:lblOffset val="100"/>
        <c:noMultiLvlLbl val="0"/>
      </c:catAx>
      <c:valAx>
        <c:axId val="2658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8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[MISUO - Amany Saeed Abdel-Ghafer - Copy.xlsx]Pivot Tables!PivotTable3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Tables'!$N$6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Tables'!$M$7:$M$15</c:f>
              <c:strCache>
                <c:ptCount val="8"/>
                <c:pt idx="0">
                  <c:v>كيمت </c:v>
                </c:pt>
                <c:pt idx="1">
                  <c:v>منزلى </c:v>
                </c:pt>
                <c:pt idx="2">
                  <c:v>فيسبوك</c:v>
                </c:pt>
                <c:pt idx="3">
                  <c:v>السويس</c:v>
                </c:pt>
                <c:pt idx="4">
                  <c:v>اوسكار ريتن </c:v>
                </c:pt>
                <c:pt idx="5">
                  <c:v>تاكى</c:v>
                </c:pt>
                <c:pt idx="6">
                  <c:v>شيك هومز </c:v>
                </c:pt>
                <c:pt idx="7">
                  <c:v>هومزمارت</c:v>
                </c:pt>
              </c:strCache>
            </c:strRef>
          </c:cat>
          <c:val>
            <c:numRef>
              <c:f>'Pivot Tables'!$N$7:$N$15</c:f>
              <c:numCache>
                <c:formatCode>_-* #,##0_-;\-* #,##0_-;_-* "-"??_-;_-@_-</c:formatCode>
                <c:ptCount val="8"/>
                <c:pt idx="0">
                  <c:v>7396</c:v>
                </c:pt>
                <c:pt idx="1">
                  <c:v>9655</c:v>
                </c:pt>
                <c:pt idx="2">
                  <c:v>27450</c:v>
                </c:pt>
                <c:pt idx="3">
                  <c:v>33144.905440000002</c:v>
                </c:pt>
                <c:pt idx="4">
                  <c:v>54511.91</c:v>
                </c:pt>
                <c:pt idx="5">
                  <c:v>70650</c:v>
                </c:pt>
                <c:pt idx="6">
                  <c:v>194340</c:v>
                </c:pt>
                <c:pt idx="7">
                  <c:v>781837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F-4167-B2A6-1A6C3B4374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1877151"/>
        <c:axId val="111885791"/>
      </c:barChart>
      <c:catAx>
        <c:axId val="1118771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85791"/>
        <c:crosses val="autoZero"/>
        <c:auto val="1"/>
        <c:lblAlgn val="ctr"/>
        <c:lblOffset val="100"/>
        <c:noMultiLvlLbl val="0"/>
      </c:catAx>
      <c:valAx>
        <c:axId val="111885791"/>
        <c:scaling>
          <c:orientation val="minMax"/>
        </c:scaling>
        <c:delete val="0"/>
        <c:axPos val="b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7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[MISUO - Amany Saeed Abdel-Ghafer - Copy.xlsx]Pivot Tables!PivotTable4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Tables'!$T$7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Tables'!$S$8:$S$16</c:f>
              <c:strCache>
                <c:ptCount val="8"/>
                <c:pt idx="0">
                  <c:v>القاهرة</c:v>
                </c:pt>
                <c:pt idx="1">
                  <c:v>الجيزة</c:v>
                </c:pt>
                <c:pt idx="2">
                  <c:v>السويس</c:v>
                </c:pt>
                <c:pt idx="3">
                  <c:v>القليوبية</c:v>
                </c:pt>
                <c:pt idx="4">
                  <c:v>الإسكندرية</c:v>
                </c:pt>
                <c:pt idx="5">
                  <c:v>البحر الأحمر</c:v>
                </c:pt>
                <c:pt idx="6">
                  <c:v>مطروح</c:v>
                </c:pt>
                <c:pt idx="7">
                  <c:v>أسيوط</c:v>
                </c:pt>
              </c:strCache>
            </c:strRef>
          </c:cat>
          <c:val>
            <c:numRef>
              <c:f>'Pivot Tables'!$T$8:$T$16</c:f>
              <c:numCache>
                <c:formatCode>_-* #,##0_-;\-* #,##0_-;_-* "-"??_-;_-@_-</c:formatCode>
                <c:ptCount val="8"/>
                <c:pt idx="0">
                  <c:v>562767.5</c:v>
                </c:pt>
                <c:pt idx="1">
                  <c:v>237762.41</c:v>
                </c:pt>
                <c:pt idx="2">
                  <c:v>72520.905440000002</c:v>
                </c:pt>
                <c:pt idx="3">
                  <c:v>55061</c:v>
                </c:pt>
                <c:pt idx="4">
                  <c:v>52362</c:v>
                </c:pt>
                <c:pt idx="5">
                  <c:v>41640</c:v>
                </c:pt>
                <c:pt idx="6">
                  <c:v>24288</c:v>
                </c:pt>
                <c:pt idx="7">
                  <c:v>12999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0-41AD-B50B-7C93D96A6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08975"/>
        <c:axId val="207605135"/>
      </c:barChart>
      <c:catAx>
        <c:axId val="20760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05135"/>
        <c:crosses val="autoZero"/>
        <c:auto val="1"/>
        <c:lblAlgn val="ctr"/>
        <c:lblOffset val="100"/>
        <c:noMultiLvlLbl val="0"/>
      </c:catAx>
      <c:valAx>
        <c:axId val="20760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0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[MISUO - Amany Saeed Abdel-Ghafer - Copy.xlsx]Pivot Tables!PivotTable5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94513900151308"/>
          <c:y val="2.5428331875182269E-2"/>
          <c:w val="0.73054860998486926"/>
          <c:h val="0.779917979002624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Tables'!$Z$7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Tables'!$Y$8:$Y$14</c:f>
              <c:strCache>
                <c:ptCount val="6"/>
                <c:pt idx="0">
                  <c:v>سرير</c:v>
                </c:pt>
                <c:pt idx="1">
                  <c:v>كنبة</c:v>
                </c:pt>
                <c:pt idx="2">
                  <c:v>ترابيزه</c:v>
                </c:pt>
                <c:pt idx="3">
                  <c:v>ركنة</c:v>
                </c:pt>
                <c:pt idx="4">
                  <c:v>شيزلونج</c:v>
                </c:pt>
                <c:pt idx="5">
                  <c:v>كرسى</c:v>
                </c:pt>
              </c:strCache>
            </c:strRef>
          </c:cat>
          <c:val>
            <c:numRef>
              <c:f>'Pivot Tables'!$Z$8:$Z$14</c:f>
              <c:numCache>
                <c:formatCode>_-* #,##0_-;\-* #,##0_-;_-* "-"??_-;_-@_-</c:formatCode>
                <c:ptCount val="6"/>
                <c:pt idx="0">
                  <c:v>735644.81544000003</c:v>
                </c:pt>
                <c:pt idx="1">
                  <c:v>251234</c:v>
                </c:pt>
                <c:pt idx="2">
                  <c:v>150806</c:v>
                </c:pt>
                <c:pt idx="3">
                  <c:v>22000</c:v>
                </c:pt>
                <c:pt idx="4">
                  <c:v>10000</c:v>
                </c:pt>
                <c:pt idx="5">
                  <c:v>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8-49E9-B8FD-916706160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04175"/>
        <c:axId val="207606575"/>
      </c:barChart>
      <c:catAx>
        <c:axId val="20760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06575"/>
        <c:crosses val="autoZero"/>
        <c:auto val="1"/>
        <c:lblAlgn val="ctr"/>
        <c:lblOffset val="100"/>
        <c:noMultiLvlLbl val="0"/>
      </c:catAx>
      <c:valAx>
        <c:axId val="20760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0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346365</xdr:colOff>
      <xdr:row>7</xdr:row>
      <xdr:rowOff>32472</xdr:rowOff>
    </xdr:from>
    <xdr:to>
      <xdr:col>33</xdr:col>
      <xdr:colOff>368013</xdr:colOff>
      <xdr:row>14</xdr:row>
      <xdr:rowOff>105208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C7CB8C-B4AE-6042-F966-859CD495D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497898</xdr:colOff>
      <xdr:row>2</xdr:row>
      <xdr:rowOff>3031</xdr:rowOff>
    </xdr:from>
    <xdr:to>
      <xdr:col>14</xdr:col>
      <xdr:colOff>259772</xdr:colOff>
      <xdr:row>16</xdr:row>
      <xdr:rowOff>18617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9A336B-3380-9D00-DBBB-623760E17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517380</xdr:colOff>
      <xdr:row>5</xdr:row>
      <xdr:rowOff>13854</xdr:rowOff>
    </xdr:from>
    <xdr:to>
      <xdr:col>17</xdr:col>
      <xdr:colOff>121226</xdr:colOff>
      <xdr:row>19</xdr:row>
      <xdr:rowOff>29441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5F6ABB-C7C1-54B3-9A76-BDBA8BEC8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441613</xdr:colOff>
      <xdr:row>3</xdr:row>
      <xdr:rowOff>176212</xdr:rowOff>
    </xdr:from>
    <xdr:to>
      <xdr:col>28</xdr:col>
      <xdr:colOff>129885</xdr:colOff>
      <xdr:row>17</xdr:row>
      <xdr:rowOff>191799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40B4568-868A-76B0-CB59-A198760B3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</xdr:rowOff>
    </xdr:from>
    <xdr:to>
      <xdr:col>21</xdr:col>
      <xdr:colOff>342900</xdr:colOff>
      <xdr:row>28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F2A87A-AA9B-532D-88C4-9643AB21D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"/>
          <a:ext cx="13068300" cy="5486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0</xdr:row>
      <xdr:rowOff>133350</xdr:rowOff>
    </xdr:from>
    <xdr:to>
      <xdr:col>15</xdr:col>
      <xdr:colOff>457200</xdr:colOff>
      <xdr:row>4</xdr:row>
      <xdr:rowOff>85725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8AE4456-6D8A-7E52-FB7D-6774A1E85251}"/>
            </a:ext>
          </a:extLst>
        </xdr:cNvPr>
        <xdr:cNvSpPr/>
      </xdr:nvSpPr>
      <xdr:spPr>
        <a:xfrm>
          <a:off x="2724150" y="133350"/>
          <a:ext cx="6877050" cy="7143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0</xdr:colOff>
      <xdr:row>1</xdr:row>
      <xdr:rowOff>142875</xdr:rowOff>
    </xdr:from>
    <xdr:to>
      <xdr:col>13</xdr:col>
      <xdr:colOff>342900</xdr:colOff>
      <xdr:row>4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0DA718-5467-D643-8853-5819506215FA}"/>
            </a:ext>
          </a:extLst>
        </xdr:cNvPr>
        <xdr:cNvSpPr txBox="1"/>
      </xdr:nvSpPr>
      <xdr:spPr>
        <a:xfrm>
          <a:off x="3657600" y="333375"/>
          <a:ext cx="461010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3200" b="1">
              <a:solidFill>
                <a:srgbClr val="F2F2F2"/>
              </a:solidFill>
            </a:rPr>
            <a:t>SALES DASHBOARD</a:t>
          </a:r>
        </a:p>
      </xdr:txBody>
    </xdr:sp>
    <xdr:clientData/>
  </xdr:twoCellAnchor>
  <xdr:twoCellAnchor>
    <xdr:from>
      <xdr:col>0</xdr:col>
      <xdr:colOff>171451</xdr:colOff>
      <xdr:row>1</xdr:row>
      <xdr:rowOff>180976</xdr:rowOff>
    </xdr:from>
    <xdr:to>
      <xdr:col>3</xdr:col>
      <xdr:colOff>190501</xdr:colOff>
      <xdr:row>25</xdr:row>
      <xdr:rowOff>28576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A6019BB-CA64-3934-1733-706805108409}"/>
            </a:ext>
          </a:extLst>
        </xdr:cNvPr>
        <xdr:cNvSpPr/>
      </xdr:nvSpPr>
      <xdr:spPr>
        <a:xfrm>
          <a:off x="171451" y="371476"/>
          <a:ext cx="1847850" cy="4419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22</xdr:col>
      <xdr:colOff>57149</xdr:colOff>
      <xdr:row>26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837198-B942-3BAC-393D-45683CFD1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76200"/>
          <a:ext cx="13373099" cy="48768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y" refreshedDate="46278.929143518515" createdVersion="8" refreshedVersion="8" minRefreshableVersion="3" recordCount="113" xr:uid="{E49ECDAC-29FC-4E04-AE9B-23D9541719FC}">
  <cacheSource type="worksheet">
    <worksheetSource name="Table13"/>
  </cacheSource>
  <cacheFields count="28">
    <cacheField name="نوع العميل " numFmtId="0">
      <sharedItems count="2">
        <s v="أفراد"/>
        <s v="شركات"/>
      </sharedItems>
    </cacheField>
    <cacheField name="أسم العميل" numFmtId="0">
      <sharedItems/>
    </cacheField>
    <cacheField name="العنوان" numFmtId="0">
      <sharedItems containsBlank="1"/>
    </cacheField>
    <cacheField name="المحافظة" numFmtId="0">
      <sharedItems containsBlank="1" count="10">
        <s v="الجيزة"/>
        <s v="الإسكندرية"/>
        <s v="مطروح"/>
        <s v="البحر الأحمر"/>
        <m/>
        <s v="القاهرة"/>
        <s v="القليوبية"/>
        <s v="السويس"/>
        <s v="أسيوط"/>
        <s v="غير محدد من العنوان"/>
      </sharedItems>
    </cacheField>
    <cacheField name="منصة البيع " numFmtId="0">
      <sharedItems count="8">
        <s v="هومزمارت"/>
        <s v="شيك هومز "/>
        <s v="فيسبوك"/>
        <s v="تاكى"/>
        <s v="اوسكار ريتن "/>
        <s v="السويس"/>
        <s v="منزلى "/>
        <s v="كيمت "/>
      </sharedItems>
    </cacheField>
    <cacheField name="اسم المنتج" numFmtId="0">
      <sharedItems count="6">
        <s v="سرير"/>
        <s v="ترابيزه"/>
        <s v="كنبة"/>
        <s v="ركنة"/>
        <s v="كرسى"/>
        <s v="شيزلونج"/>
      </sharedItems>
    </cacheField>
    <cacheField name="نوع  المنتج " numFmtId="0">
      <sharedItems containsBlank="1"/>
    </cacheField>
    <cacheField name="الاسم" numFmtId="0">
      <sharedItems containsBlank="1"/>
    </cacheField>
    <cacheField name="المقاس" numFmtId="0">
      <sharedItems containsBlank="1" containsMixedTypes="1" containsNumber="1" containsInteger="1" minValue="80" maxValue="160"/>
    </cacheField>
    <cacheField name="اللون المعدن" numFmtId="0">
      <sharedItems containsBlank="1" count="16">
        <s v=""/>
        <s v="ازرق"/>
        <s v="رمادى"/>
        <s v="ابيض"/>
        <s v="اسود"/>
        <s v="دهبي"/>
        <s v="بنفسجى"/>
        <s v="اسود وبنى"/>
        <s v="ملون"/>
        <s v="بينك"/>
        <s v="نبيتى"/>
        <s v="الوان"/>
        <m u="1"/>
        <s v="اسود " u="1"/>
        <s v="اسزد" u="1"/>
        <s v="نبيتى " u="1"/>
      </sharedItems>
    </cacheField>
    <cacheField name="لون القماش" numFmtId="0">
      <sharedItems containsBlank="1"/>
    </cacheField>
    <cacheField name="المنتج" numFmtId="0">
      <sharedItems containsBlank="1"/>
    </cacheField>
    <cacheField name="سعر البيع " numFmtId="0">
      <sharedItems containsSemiMixedTypes="0" containsString="0" containsNumber="1" minValue="4020" maxValue="22000"/>
    </cacheField>
    <cacheField name="طريقة الدفع " numFmtId="0">
      <sharedItems containsMixedTypes="1" containsNumber="1" containsInteger="1" minValue="0" maxValue="0" count="5">
        <s v="مسبق الدفع"/>
        <s v="كاش"/>
        <s v="حساب شركه"/>
        <s v="0"/>
        <n v="0" u="1"/>
      </sharedItems>
    </cacheField>
    <cacheField name="مدة التسليم(الهدف)" numFmtId="0">
      <sharedItems containsSemiMixedTypes="0" containsString="0" containsNumber="1" containsInteger="1" minValue="0" maxValue="67"/>
    </cacheField>
    <cacheField name="مدة التسليم(الفعلي)" numFmtId="1">
      <sharedItems containsSemiMixedTypes="0" containsString="0" containsNumber="1" containsInteger="1" minValue="0" maxValue="59"/>
    </cacheField>
    <cacheField name="ميعاد الطلب" numFmtId="14">
      <sharedItems containsNonDate="0" containsDate="1" containsString="0" containsBlank="1" minDate="2024-07-27T00:00:00" maxDate="2024-12-15T00:00:00" count="56">
        <d v="2024-07-27T00:00:00"/>
        <d v="2024-07-28T00:00:00"/>
        <d v="2024-08-25T00:00:00"/>
        <d v="2024-08-16T00:00:00"/>
        <d v="2024-08-14T00:00:00"/>
        <d v="2024-08-17T00:00:00"/>
        <d v="2024-08-19T00:00:00"/>
        <m/>
        <d v="2024-09-01T00:00:00"/>
        <d v="2024-09-05T00:00:00"/>
        <d v="2024-09-04T00:00:00"/>
        <d v="2024-09-03T00:00:00"/>
        <d v="2024-09-06T00:00:00"/>
        <d v="2024-09-09T00:00:00"/>
        <d v="2024-09-12T00:00:00"/>
        <d v="2024-09-14T00:00:00"/>
        <d v="2024-09-13T00:00:00"/>
        <d v="2024-09-15T00:00:00"/>
        <d v="2024-09-16T00:00:00"/>
        <d v="2024-09-21T00:00:00"/>
        <d v="2024-09-23T00:00:00"/>
        <d v="2024-09-26T00:00:00"/>
        <d v="2024-09-29T00:00:00"/>
        <d v="2024-10-01T00:00:00"/>
        <d v="2024-10-03T00:00:00"/>
        <d v="2024-10-08T00:00:00"/>
        <d v="2024-10-07T00:00:00"/>
        <d v="2024-10-10T00:00:00"/>
        <d v="2024-10-13T00:00:00"/>
        <d v="2024-10-16T00:00:00"/>
        <d v="2024-10-17T00:00:00"/>
        <d v="2024-10-20T00:00:00"/>
        <d v="2024-10-22T00:00:00"/>
        <d v="2024-10-21T00:00:00"/>
        <d v="2024-10-24T00:00:00"/>
        <d v="2024-10-26T00:00:00"/>
        <d v="2024-10-28T00:00:00"/>
        <d v="2024-11-11T00:00:00"/>
        <d v="2024-11-08T00:00:00"/>
        <d v="2024-11-10T00:00:00"/>
        <d v="2024-11-12T00:00:00"/>
        <d v="2024-11-14T00:00:00"/>
        <d v="2024-11-17T00:00:00"/>
        <d v="2024-11-20T00:00:00"/>
        <d v="2024-11-22T00:00:00"/>
        <d v="2024-11-24T00:00:00"/>
        <d v="2024-11-19T00:00:00"/>
        <d v="2024-11-27T00:00:00"/>
        <d v="2024-11-29T00:00:00"/>
        <d v="2024-11-30T00:00:00"/>
        <d v="2024-12-02T00:00:00"/>
        <d v="2024-12-01T00:00:00"/>
        <d v="2024-12-04T00:00:00"/>
        <d v="2024-12-09T00:00:00"/>
        <d v="2024-12-12T00:00:00"/>
        <d v="2024-12-14T00:00:00"/>
      </sharedItems>
      <fieldGroup par="22"/>
    </cacheField>
    <cacheField name="ميعاد التسليم" numFmtId="14">
      <sharedItems containsNonDate="0" containsDate="1" containsString="0" containsBlank="1" minDate="2024-08-20T00:00:00" maxDate="2025-01-06T00:00:00" count="57">
        <m/>
        <d v="2024-09-07T00:00:00"/>
        <d v="2024-08-31T00:00:00"/>
        <d v="2024-09-03T00:00:00"/>
        <d v="2024-08-20T00:00:00"/>
        <d v="2024-09-01T00:00:00"/>
        <d v="2024-09-15T00:00:00"/>
        <d v="2024-09-16T00:00:00"/>
        <d v="2024-09-14T00:00:00"/>
        <d v="2024-09-18T00:00:00"/>
        <d v="2024-10-16T00:00:00"/>
        <d v="2024-09-17T00:00:00"/>
        <d v="2024-09-19T00:00:00"/>
        <d v="2024-09-21T00:00:00"/>
        <d v="2024-09-22T00:00:00"/>
        <d v="2024-09-24T00:00:00"/>
        <d v="2024-09-26T00:00:00"/>
        <d v="2024-09-27T00:00:00"/>
        <d v="2024-09-29T00:00:00"/>
        <d v="2024-09-30T00:00:00"/>
        <d v="2024-10-29T00:00:00"/>
        <d v="2024-11-20T00:00:00"/>
        <d v="2024-10-30T00:00:00"/>
        <d v="2024-10-05T00:00:00"/>
        <d v="2024-10-08T00:00:00"/>
        <d v="2024-11-10T00:00:00"/>
        <d v="2024-10-14T00:00:00"/>
        <d v="2024-10-20T00:00:00"/>
        <d v="2024-10-12T00:00:00"/>
        <d v="2024-10-09T00:00:00"/>
        <d v="2024-11-17T00:00:00"/>
        <d v="2024-10-31T00:00:00"/>
        <d v="2024-12-17T00:00:00"/>
        <d v="2024-12-19T00:00:00"/>
        <d v="2024-12-22T00:00:00"/>
        <d v="2024-11-12T00:00:00"/>
        <d v="2024-11-14T00:00:00"/>
        <d v="2024-11-16T00:00:00"/>
        <d v="2024-11-11T00:00:00"/>
        <d v="2024-11-26T00:00:00"/>
        <d v="2024-12-03T00:00:00"/>
        <d v="2024-11-22T00:00:00"/>
        <d v="2024-11-24T00:00:00"/>
        <d v="2024-11-30T00:00:00"/>
        <d v="2024-11-27T00:00:00"/>
        <d v="2024-11-28T00:00:00"/>
        <d v="2024-12-05T00:00:00"/>
        <d v="2024-12-08T00:00:00"/>
        <d v="2024-12-02T00:00:00"/>
        <d v="2024-12-10T00:00:00"/>
        <d v="2024-12-15T00:00:00"/>
        <d v="2024-12-12T00:00:00"/>
        <d v="2024-12-14T00:00:00"/>
        <d v="2024-12-31T00:00:00"/>
        <d v="2024-12-24T00:00:00"/>
        <d v="2024-12-28T00:00:00"/>
        <d v="2025-01-05T00:00:00"/>
      </sharedItems>
      <fieldGroup par="25"/>
    </cacheField>
    <cacheField name="تاريخ التسليم" numFmtId="14">
      <sharedItems containsNonDate="0" containsDate="1" containsString="0" containsBlank="1" minDate="2024-08-10T00:00:00" maxDate="2024-12-30T00:00:00" count="44">
        <d v="2024-08-10T00:00:00"/>
        <d v="2024-08-11T00:00:00"/>
        <m/>
        <d v="2024-08-27T00:00:00"/>
        <d v="2024-09-05T00:00:00"/>
        <d v="2024-08-19T00:00:00"/>
        <d v="2024-09-10T00:00:00"/>
        <d v="2024-09-17T00:00:00"/>
        <d v="2024-09-08T00:00:00"/>
        <d v="2024-09-25T00:00:00"/>
        <d v="2024-09-15T00:00:00"/>
        <d v="2024-09-21T00:00:00"/>
        <d v="2024-09-22T00:00:00"/>
        <d v="2024-09-24T00:00:00"/>
        <d v="2024-09-30T00:00:00"/>
        <d v="2024-10-03T00:00:00"/>
        <d v="2024-10-02T00:00:00"/>
        <d v="2024-10-16T00:00:00"/>
        <d v="2024-10-20T00:00:00"/>
        <d v="2024-10-15T00:00:00"/>
        <d v="2024-10-04T00:00:00"/>
        <d v="2024-10-21T00:00:00"/>
        <d v="2024-10-30T00:00:00"/>
        <d v="2024-10-19T00:00:00"/>
        <d v="2024-10-13T00:00:00"/>
        <d v="2024-10-17T00:00:00"/>
        <d v="2024-10-01T00:00:00"/>
        <d v="2024-10-09T00:00:00"/>
        <d v="2024-11-14T00:00:00"/>
        <d v="2024-10-12T00:00:00"/>
        <d v="2024-10-10T00:00:00"/>
        <d v="2024-11-02T00:00:00"/>
        <d v="2024-12-03T00:00:00"/>
        <d v="2024-11-18T00:00:00"/>
        <d v="2024-11-21T00:00:00"/>
        <d v="2024-11-27T00:00:00"/>
        <d v="2024-11-25T00:00:00"/>
        <d v="2024-11-26T00:00:00"/>
        <d v="2024-12-10T00:00:00"/>
        <d v="2024-11-20T00:00:00"/>
        <d v="2024-12-23T00:00:00"/>
        <d v="2024-12-19T00:00:00"/>
        <d v="2024-12-12T00:00:00"/>
        <d v="2024-12-29T00:00:00"/>
      </sharedItems>
      <fieldGroup par="27"/>
    </cacheField>
    <cacheField name="المسئول عن التسليم" numFmtId="0">
      <sharedItems containsBlank="1" count="6">
        <s v="تم التسليم عن طريق شركه شحن "/>
        <m/>
        <s v="تم التسليم محمود على "/>
        <s v="تم التسليم بمعرفه الحج سيد "/>
        <s v="تم التسليم م محمد "/>
        <s v="فشل التسليم " u="1"/>
      </sharedItems>
    </cacheField>
    <cacheField name="الحالة" numFmtId="0">
      <sharedItems containsBlank="1"/>
    </cacheField>
    <cacheField name="Days (ميعاد الطلب)" numFmtId="0" databaseField="0">
      <fieldGroup base="16">
        <rangePr groupBy="days" startDate="2024-07-27T00:00:00" endDate="2024-12-15T00:00:00"/>
        <groupItems count="368">
          <s v="&lt;27/07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2/2024"/>
        </groupItems>
      </fieldGroup>
    </cacheField>
    <cacheField name="Months (ميعاد الطلب)" numFmtId="0" databaseField="0">
      <fieldGroup base="16">
        <rangePr groupBy="months" startDate="2024-07-27T00:00:00" endDate="2024-12-15T00:00:00"/>
        <groupItems count="14">
          <s v="&lt;27/07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12/2024"/>
        </groupItems>
      </fieldGroup>
    </cacheField>
    <cacheField name="Months (ميعاد التسليم)" numFmtId="0" databaseField="0">
      <fieldGroup base="17">
        <rangePr groupBy="months" startDate="2024-08-20T00:00:00" endDate="2025-01-06T00:00:00"/>
        <groupItems count="14">
          <s v="&lt;20/08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01/2025"/>
        </groupItems>
      </fieldGroup>
    </cacheField>
    <cacheField name="Quarters (ميعاد التسليم)" numFmtId="0" databaseField="0">
      <fieldGroup base="17">
        <rangePr groupBy="quarters" startDate="2024-08-20T00:00:00" endDate="2025-01-06T00:00:00"/>
        <groupItems count="6">
          <s v="&lt;20/08/2024"/>
          <s v="Qtr1"/>
          <s v="Qtr2"/>
          <s v="Qtr3"/>
          <s v="Qtr4"/>
          <s v="&gt;06/01/2025"/>
        </groupItems>
      </fieldGroup>
    </cacheField>
    <cacheField name="Years (ميعاد التسليم)" numFmtId="0" databaseField="0">
      <fieldGroup base="17">
        <rangePr groupBy="years" startDate="2024-08-20T00:00:00" endDate="2025-01-06T00:00:00"/>
        <groupItems count="4">
          <s v="&lt;20/08/2024"/>
          <s v="2024"/>
          <s v="2025"/>
          <s v="&gt;06/01/2025"/>
        </groupItems>
      </fieldGroup>
    </cacheField>
    <cacheField name="Days (تاريخ التسليم)" numFmtId="0" databaseField="0">
      <fieldGroup base="18">
        <rangePr groupBy="days" startDate="2024-08-10T00:00:00" endDate="2024-12-30T00:00:00"/>
        <groupItems count="368">
          <s v="&lt;10/08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12/2024"/>
        </groupItems>
      </fieldGroup>
    </cacheField>
    <cacheField name="Months (تاريخ التسليم)" numFmtId="0" databaseField="0">
      <fieldGroup base="18">
        <rangePr groupBy="months" startDate="2024-08-10T00:00:00" endDate="2024-12-30T00:00:00"/>
        <groupItems count="14">
          <s v="&lt;10/08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x v="0"/>
    <s v="خالد عبد القوى"/>
    <s v="العجوزه - الجيزه"/>
    <x v="0"/>
    <x v="0"/>
    <x v="0"/>
    <s v="منطبق"/>
    <m/>
    <m/>
    <x v="0"/>
    <m/>
    <s v="سرير منطبق الحديد ابيض والقماش ابيض "/>
    <n v="10160"/>
    <x v="0"/>
    <n v="0"/>
    <n v="14"/>
    <x v="0"/>
    <x v="0"/>
    <x v="0"/>
    <x v="0"/>
    <s v="تم التسليم"/>
  </r>
  <r>
    <x v="0"/>
    <s v="محمود"/>
    <s v="سموحه - اسكندريه"/>
    <x v="1"/>
    <x v="0"/>
    <x v="0"/>
    <s v="منطبق"/>
    <m/>
    <m/>
    <x v="0"/>
    <m/>
    <s v="سرير منطبق اسود والقماش اسود "/>
    <n v="10160"/>
    <x v="1"/>
    <n v="0"/>
    <n v="14"/>
    <x v="1"/>
    <x v="0"/>
    <x v="1"/>
    <x v="0"/>
    <s v="تم التسليم"/>
  </r>
  <r>
    <x v="0"/>
    <s v="سعيد"/>
    <s v="سيدى عبد الرحمن - الساحل الشمالى "/>
    <x v="2"/>
    <x v="0"/>
    <x v="0"/>
    <s v="دورين"/>
    <s v="كيفنج"/>
    <n v="90"/>
    <x v="1"/>
    <m/>
    <s v="سرير كيفينج مقاس 90 لون ازرق "/>
    <n v="11455"/>
    <x v="1"/>
    <n v="0"/>
    <n v="0"/>
    <x v="0"/>
    <x v="0"/>
    <x v="2"/>
    <x v="1"/>
    <s v="فشل التسليم"/>
  </r>
  <r>
    <x v="0"/>
    <s v="ساندرا"/>
    <s v="الغردقه "/>
    <x v="3"/>
    <x v="0"/>
    <x v="1"/>
    <m/>
    <m/>
    <m/>
    <x v="0"/>
    <m/>
    <s v="ترابيزه قهوه متحركه "/>
    <n v="8642"/>
    <x v="0"/>
    <n v="13"/>
    <n v="2"/>
    <x v="2"/>
    <x v="1"/>
    <x v="3"/>
    <x v="0"/>
    <s v="تم التسليم"/>
  </r>
  <r>
    <x v="0"/>
    <s v="زينا"/>
    <s v="سيدى عبد الرحمن - الساحل الشمالى "/>
    <x v="2"/>
    <x v="0"/>
    <x v="0"/>
    <s v="دورين"/>
    <s v="نوفال"/>
    <n v="100"/>
    <x v="2"/>
    <m/>
    <s v="سرير نوفال متر رمادى "/>
    <n v="12833"/>
    <x v="1"/>
    <n v="15"/>
    <n v="0"/>
    <x v="3"/>
    <x v="2"/>
    <x v="2"/>
    <x v="1"/>
    <s v="فشل التسليم"/>
  </r>
  <r>
    <x v="1"/>
    <s v="شيك هومز"/>
    <m/>
    <x v="4"/>
    <x v="1"/>
    <x v="2"/>
    <s v="4*1"/>
    <m/>
    <m/>
    <x v="0"/>
    <m/>
    <s v="كنبه سرير رمادى "/>
    <n v="14550"/>
    <x v="0"/>
    <n v="20"/>
    <n v="22"/>
    <x v="4"/>
    <x v="3"/>
    <x v="4"/>
    <x v="0"/>
    <s v="تم التسليم"/>
  </r>
  <r>
    <x v="0"/>
    <s v="احمد"/>
    <s v="التجمع الخامس"/>
    <x v="5"/>
    <x v="2"/>
    <x v="2"/>
    <s v="4*1"/>
    <m/>
    <m/>
    <x v="0"/>
    <m/>
    <s v="كنبه سرير رمادى "/>
    <n v="12000"/>
    <x v="1"/>
    <n v="3"/>
    <n v="2"/>
    <x v="5"/>
    <x v="4"/>
    <x v="5"/>
    <x v="0"/>
    <s v="تم التسليم"/>
  </r>
  <r>
    <x v="0"/>
    <s v="yilmaz"/>
    <s v="٦ اكتوبر الجيزه "/>
    <x v="0"/>
    <x v="0"/>
    <x v="0"/>
    <s v="فردى"/>
    <m/>
    <m/>
    <x v="0"/>
    <m/>
    <s v="سرير فردى ابيض "/>
    <n v="7228"/>
    <x v="0"/>
    <n v="9"/>
    <n v="16"/>
    <x v="2"/>
    <x v="3"/>
    <x v="6"/>
    <x v="0"/>
    <s v="تم التسليم"/>
  </r>
  <r>
    <x v="1"/>
    <s v="تاكى"/>
    <s v="العباسيه"/>
    <x v="5"/>
    <x v="3"/>
    <x v="3"/>
    <s v="ركنة بسرير"/>
    <m/>
    <m/>
    <x v="0"/>
    <m/>
    <s v="ركنه "/>
    <n v="22000"/>
    <x v="1"/>
    <n v="13"/>
    <n v="29"/>
    <x v="6"/>
    <x v="5"/>
    <x v="7"/>
    <x v="1"/>
    <s v="تم التسليم"/>
  </r>
  <r>
    <x v="1"/>
    <s v="تاكى"/>
    <s v="العباسيه"/>
    <x v="5"/>
    <x v="3"/>
    <x v="2"/>
    <s v="سحارة"/>
    <m/>
    <m/>
    <x v="0"/>
    <m/>
    <s v="٢ كنبه سحاره بمخدع"/>
    <n v="16000"/>
    <x v="1"/>
    <n v="0"/>
    <n v="0"/>
    <x v="7"/>
    <x v="0"/>
    <x v="2"/>
    <x v="1"/>
    <s v="فشل التسليم"/>
  </r>
  <r>
    <x v="1"/>
    <s v="تاكى"/>
    <s v="العباسيه "/>
    <x v="5"/>
    <x v="3"/>
    <x v="2"/>
    <s v="سحارة"/>
    <m/>
    <m/>
    <x v="0"/>
    <m/>
    <s v="٢ كنبه سحاره بدون مخدع "/>
    <n v="6000"/>
    <x v="1"/>
    <n v="21"/>
    <n v="23"/>
    <x v="2"/>
    <x v="6"/>
    <x v="7"/>
    <x v="2"/>
    <s v="تم التسليم"/>
  </r>
  <r>
    <x v="0"/>
    <s v="على رشوان"/>
    <s v="مصر الجديده"/>
    <x v="5"/>
    <x v="0"/>
    <x v="0"/>
    <s v="دورين"/>
    <s v="نوفال"/>
    <n v="80"/>
    <x v="3"/>
    <m/>
    <s v="سرير نوفال ابيض مقاس ٨٠"/>
    <n v="10499"/>
    <x v="1"/>
    <n v="15"/>
    <n v="7"/>
    <x v="8"/>
    <x v="7"/>
    <x v="8"/>
    <x v="0"/>
    <s v="تم التسليم"/>
  </r>
  <r>
    <x v="0"/>
    <s v="احمد فخرى"/>
    <s v="٦ اكتوبر الجيزه "/>
    <x v="0"/>
    <x v="0"/>
    <x v="0"/>
    <s v="فردى"/>
    <s v="نوفال"/>
    <n v="80"/>
    <x v="3"/>
    <m/>
    <s v="سرير فردى خشب موسكى الحديد ابيض مقاس ٨٠"/>
    <n v="7295"/>
    <x v="1"/>
    <n v="9"/>
    <n v="0"/>
    <x v="9"/>
    <x v="8"/>
    <x v="2"/>
    <x v="1"/>
    <s v="فشل التسليم"/>
  </r>
  <r>
    <x v="0"/>
    <s v="لينا"/>
    <s v="المقطم "/>
    <x v="5"/>
    <x v="0"/>
    <x v="1"/>
    <s v="2 ميكانزم"/>
    <m/>
    <m/>
    <x v="0"/>
    <m/>
    <s v="ترابيزه قهوه علويه جديده "/>
    <n v="7849"/>
    <x v="0"/>
    <n v="12"/>
    <n v="21"/>
    <x v="10"/>
    <x v="7"/>
    <x v="9"/>
    <x v="0"/>
    <s v="فشل التسليم"/>
  </r>
  <r>
    <x v="0"/>
    <s v="فيصل نعيم"/>
    <s v="التجمع الخامس "/>
    <x v="5"/>
    <x v="4"/>
    <x v="0"/>
    <s v="دورين"/>
    <s v="كيفنج"/>
    <n v="120"/>
    <x v="4"/>
    <m/>
    <s v="٢ سرير كيفنج ١٢٠ اسود "/>
    <n v="6180"/>
    <x v="1"/>
    <n v="13"/>
    <n v="12"/>
    <x v="11"/>
    <x v="7"/>
    <x v="10"/>
    <x v="2"/>
    <s v="تم التسليم"/>
  </r>
  <r>
    <x v="0"/>
    <s v="ellho elkafy"/>
    <s v="مدينه نصر "/>
    <x v="5"/>
    <x v="0"/>
    <x v="0"/>
    <s v="دورين"/>
    <s v="كينج"/>
    <n v="80"/>
    <x v="3"/>
    <m/>
    <s v="سرير كينج ابيض مقاس ٨٠ التصميم الجديد "/>
    <n v="11199"/>
    <x v="1"/>
    <n v="14"/>
    <n v="0"/>
    <x v="10"/>
    <x v="9"/>
    <x v="2"/>
    <x v="1"/>
    <s v="فشل التسليم"/>
  </r>
  <r>
    <x v="0"/>
    <s v="احمد"/>
    <s v="القاهره الجديده"/>
    <x v="5"/>
    <x v="0"/>
    <x v="0"/>
    <s v="فردى"/>
    <s v="فورجينا"/>
    <n v="80"/>
    <x v="3"/>
    <m/>
    <s v="٤سرير فردى خشب موسكى الحديد ابيض مقاس ٨٠"/>
    <n v="7987"/>
    <x v="0"/>
    <n v="10"/>
    <n v="15"/>
    <x v="12"/>
    <x v="7"/>
    <x v="11"/>
    <x v="2"/>
    <s v="تم التسليم"/>
  </r>
  <r>
    <x v="1"/>
    <s v="تاكى"/>
    <s v="العباسيه"/>
    <x v="5"/>
    <x v="3"/>
    <x v="4"/>
    <s v="فنسيا"/>
    <m/>
    <m/>
    <x v="0"/>
    <m/>
    <s v="٢ فوتيه فنيسيا "/>
    <n v="9300"/>
    <x v="1"/>
    <n v="11"/>
    <n v="13"/>
    <x v="10"/>
    <x v="6"/>
    <x v="7"/>
    <x v="2"/>
    <s v="تم التسليم"/>
  </r>
  <r>
    <x v="0"/>
    <s v="صفاء"/>
    <s v="المعادى"/>
    <x v="5"/>
    <x v="0"/>
    <x v="1"/>
    <s v="2 ميكانزم"/>
    <m/>
    <m/>
    <x v="0"/>
    <m/>
    <s v="ترابيزه قهوه علويه جديده "/>
    <n v="8849"/>
    <x v="0"/>
    <n v="43"/>
    <n v="0"/>
    <x v="11"/>
    <x v="10"/>
    <x v="2"/>
    <x v="1"/>
    <s v="فشل التسليم"/>
  </r>
  <r>
    <x v="0"/>
    <s v="حسن حازم"/>
    <s v="٦ اكتوبر الجيزه "/>
    <x v="0"/>
    <x v="0"/>
    <x v="0"/>
    <s v="فردى"/>
    <s v="اسبانى"/>
    <n v="120"/>
    <x v="3"/>
    <m/>
    <s v="سرير اسبانى ابيض ١٢٠"/>
    <n v="10987"/>
    <x v="0"/>
    <n v="8"/>
    <n v="12"/>
    <x v="13"/>
    <x v="11"/>
    <x v="11"/>
    <x v="2"/>
    <s v="تم التسليم"/>
  </r>
  <r>
    <x v="1"/>
    <s v="شيك هومز"/>
    <m/>
    <x v="4"/>
    <x v="1"/>
    <x v="0"/>
    <s v="دورين"/>
    <s v="كينج"/>
    <n v="100"/>
    <x v="3"/>
    <m/>
    <s v="سرير كينج ابيض "/>
    <n v="9208"/>
    <x v="1"/>
    <n v="18"/>
    <n v="20"/>
    <x v="8"/>
    <x v="12"/>
    <x v="11"/>
    <x v="2"/>
    <s v="تم التسليم"/>
  </r>
  <r>
    <x v="1"/>
    <s v="شيك هومز"/>
    <m/>
    <x v="4"/>
    <x v="1"/>
    <x v="0"/>
    <s v="دورين"/>
    <s v="كينج"/>
    <n v="100"/>
    <x v="4"/>
    <m/>
    <s v="سرير كينج اسود "/>
    <n v="9208"/>
    <x v="1"/>
    <n v="18"/>
    <n v="20"/>
    <x v="8"/>
    <x v="12"/>
    <x v="11"/>
    <x v="2"/>
    <s v="تم التسليم"/>
  </r>
  <r>
    <x v="1"/>
    <s v="اوسكار راتن"/>
    <s v="مخزن اوسكار في القناطر "/>
    <x v="6"/>
    <x v="4"/>
    <x v="0"/>
    <s v="فردى"/>
    <s v="فورجينا"/>
    <n v="120"/>
    <x v="3"/>
    <m/>
    <s v="٢ سريرفورجينا خشب موسكى ابيض مقاس ١٢٠"/>
    <n v="4020"/>
    <x v="2"/>
    <n v="9"/>
    <n v="10"/>
    <x v="14"/>
    <x v="13"/>
    <x v="12"/>
    <x v="2"/>
    <s v="تم التسليم"/>
  </r>
  <r>
    <x v="1"/>
    <s v="اوسكار راتن"/>
    <s v="مخزن اوسكار في القناطر "/>
    <x v="6"/>
    <x v="4"/>
    <x v="0"/>
    <s v="فردى"/>
    <s v="ارفيل"/>
    <n v="120"/>
    <x v="4"/>
    <m/>
    <s v="٢ سرير ارفيل ١٢٠ اسود "/>
    <n v="4020"/>
    <x v="0"/>
    <n v="9"/>
    <n v="10"/>
    <x v="14"/>
    <x v="13"/>
    <x v="12"/>
    <x v="2"/>
    <s v="تم التسليم"/>
  </r>
  <r>
    <x v="0"/>
    <s v="صفاء الحكيم"/>
    <s v="العين السخنه"/>
    <x v="7"/>
    <x v="0"/>
    <x v="0"/>
    <s v="منطبق"/>
    <m/>
    <m/>
    <x v="4"/>
    <s v="اسود"/>
    <s v="سرير منطببق اسود وقماش اسود"/>
    <n v="9399"/>
    <x v="0"/>
    <n v="8"/>
    <n v="0"/>
    <x v="15"/>
    <x v="14"/>
    <x v="2"/>
    <x v="1"/>
    <s v="فشل التسليم"/>
  </r>
  <r>
    <x v="0"/>
    <s v="يوسف شناوى"/>
    <s v="الابراهيميه . الإسكندرية "/>
    <x v="1"/>
    <x v="0"/>
    <x v="1"/>
    <s v="رف سحاب"/>
    <m/>
    <m/>
    <x v="0"/>
    <m/>
    <s v="ترابيزه قهوه علويه برف سحاب "/>
    <n v="8349"/>
    <x v="0"/>
    <n v="8"/>
    <n v="10"/>
    <x v="15"/>
    <x v="14"/>
    <x v="13"/>
    <x v="0"/>
    <s v="تم التسليم"/>
  </r>
  <r>
    <x v="0"/>
    <s v="حاتم العيسوي"/>
    <s v="٦ اكتوبر الجيزه "/>
    <x v="0"/>
    <x v="0"/>
    <x v="0"/>
    <s v="منطبق"/>
    <m/>
    <m/>
    <x v="4"/>
    <s v="اسود"/>
    <s v="سرير منطبق اسود حديد وقماش"/>
    <n v="9399"/>
    <x v="0"/>
    <n v="11"/>
    <n v="17"/>
    <x v="16"/>
    <x v="15"/>
    <x v="14"/>
    <x v="0"/>
    <s v="تم التسليم"/>
  </r>
  <r>
    <x v="0"/>
    <s v="رنا"/>
    <s v="القطاميه "/>
    <x v="5"/>
    <x v="0"/>
    <x v="1"/>
    <s v="2 ميكانزم"/>
    <m/>
    <m/>
    <x v="0"/>
    <m/>
    <s v="ترابيزه قهوه علويه جديده "/>
    <n v="7849"/>
    <x v="1"/>
    <n v="14"/>
    <n v="0"/>
    <x v="14"/>
    <x v="16"/>
    <x v="2"/>
    <x v="0"/>
    <s v="تم التسليم"/>
  </r>
  <r>
    <x v="0"/>
    <s v="عبير نور الدين"/>
    <s v="١٨ شارع البحيري بولاق الدكرور الجيزه "/>
    <x v="0"/>
    <x v="2"/>
    <x v="0"/>
    <s v="ثلاثه ادوار"/>
    <s v="كيفنج"/>
    <n v="100"/>
    <x v="4"/>
    <m/>
    <s v="سرير ٣ ادورا اسود مقاس ١٠٠ "/>
    <n v="9450"/>
    <x v="1"/>
    <n v="14"/>
    <n v="0"/>
    <x v="14"/>
    <x v="16"/>
    <x v="2"/>
    <x v="1"/>
    <s v="فشل التسليم"/>
  </r>
  <r>
    <x v="0"/>
    <s v="اسراء ابو العنين"/>
    <s v="القاهره الجديده"/>
    <x v="5"/>
    <x v="0"/>
    <x v="0"/>
    <s v="فردى"/>
    <s v="اسبانى"/>
    <n v="120"/>
    <x v="4"/>
    <m/>
    <s v="سرير اسبانى اسود مقاس ١٢٠"/>
    <n v="7460"/>
    <x v="0"/>
    <n v="13"/>
    <n v="20"/>
    <x v="16"/>
    <x v="16"/>
    <x v="15"/>
    <x v="2"/>
    <s v="تم التسليم"/>
  </r>
  <r>
    <x v="0"/>
    <s v="وائل صادق"/>
    <s v="القاهره الجديده"/>
    <x v="5"/>
    <x v="0"/>
    <x v="0"/>
    <s v="فردى"/>
    <s v="كورين"/>
    <n v="140"/>
    <x v="5"/>
    <s v="رمادى"/>
    <s v="سرير كوين مقاس ١٤٠ دهبي ورمادى "/>
    <n v="9528"/>
    <x v="0"/>
    <n v="13"/>
    <n v="20"/>
    <x v="16"/>
    <x v="16"/>
    <x v="15"/>
    <x v="2"/>
    <s v="تم التسليم"/>
  </r>
  <r>
    <x v="0"/>
    <s v="حسن مغرب"/>
    <s v="٦ اكتوبر الجيزه "/>
    <x v="0"/>
    <x v="0"/>
    <x v="0"/>
    <s v="دورين"/>
    <s v="كيفنج"/>
    <n v="120"/>
    <x v="2"/>
    <m/>
    <s v="سرير كيفنج ١٢٠ رمادى "/>
    <n v="12999"/>
    <x v="0"/>
    <n v="13"/>
    <n v="18"/>
    <x v="15"/>
    <x v="17"/>
    <x v="16"/>
    <x v="2"/>
    <s v="تم التسليم"/>
  </r>
  <r>
    <x v="0"/>
    <s v="على السيد"/>
    <s v="الشروق القاهره "/>
    <x v="5"/>
    <x v="0"/>
    <x v="0"/>
    <s v="دورين"/>
    <s v="نوفال"/>
    <n v="90"/>
    <x v="4"/>
    <m/>
    <s v="سرير نوفال  ٩٠ اسود "/>
    <n v="5999"/>
    <x v="0"/>
    <n v="17"/>
    <n v="0"/>
    <x v="14"/>
    <x v="18"/>
    <x v="2"/>
    <x v="1"/>
    <m/>
  </r>
  <r>
    <x v="0"/>
    <s v="هشام بسيونى"/>
    <s v="حدايق الاهرام "/>
    <x v="0"/>
    <x v="0"/>
    <x v="0"/>
    <s v="دورين"/>
    <s v="كيفنج"/>
    <n v="100"/>
    <x v="4"/>
    <m/>
    <s v="            ٢ سرير كيفنج ١٠٠ اسود "/>
    <n v="11949"/>
    <x v="1"/>
    <n v="17"/>
    <n v="20"/>
    <x v="14"/>
    <x v="18"/>
    <x v="16"/>
    <x v="2"/>
    <s v="تم التسليم"/>
  </r>
  <r>
    <x v="0"/>
    <s v="احمد"/>
    <s v="الشروق"/>
    <x v="5"/>
    <x v="0"/>
    <x v="0"/>
    <s v="ثلاثه ادوار"/>
    <s v="كيفنج"/>
    <n v="80"/>
    <x v="3"/>
    <m/>
    <s v="سرير ٣ ادوار ابيض مقاس ٨٠ ابيض "/>
    <n v="16599"/>
    <x v="0"/>
    <n v="17"/>
    <n v="20"/>
    <x v="16"/>
    <x v="19"/>
    <x v="15"/>
    <x v="2"/>
    <s v="تم التسليم"/>
  </r>
  <r>
    <x v="0"/>
    <s v="ساره وجيه"/>
    <s v="الغردقه "/>
    <x v="3"/>
    <x v="0"/>
    <x v="0"/>
    <s v="دورين"/>
    <s v="كيفنج"/>
    <n v="80"/>
    <x v="3"/>
    <m/>
    <s v="سرير كيفنج دورين مقاس ٨٠ ابيض "/>
    <n v="10999"/>
    <x v="0"/>
    <n v="17"/>
    <n v="33"/>
    <x v="16"/>
    <x v="19"/>
    <x v="17"/>
    <x v="0"/>
    <s v="تم التسليم"/>
  </r>
  <r>
    <x v="0"/>
    <s v="مها"/>
    <s v="لافيستا العين السخنه "/>
    <x v="7"/>
    <x v="0"/>
    <x v="0"/>
    <s v="دورين"/>
    <s v="كيفنج"/>
    <n v="140"/>
    <x v="1"/>
    <m/>
    <s v="سرير استيل ازرق مقاس ١٤٠"/>
    <n v="13099"/>
    <x v="0"/>
    <n v="17"/>
    <n v="20"/>
    <x v="16"/>
    <x v="19"/>
    <x v="15"/>
    <x v="0"/>
    <s v="تم التسليم"/>
  </r>
  <r>
    <x v="0"/>
    <s v="بسام الشربينى"/>
    <s v="٦ اكتوبر الجيزه "/>
    <x v="0"/>
    <x v="0"/>
    <x v="0"/>
    <s v="دورين"/>
    <s v="كينج"/>
    <n v="120"/>
    <x v="6"/>
    <m/>
    <s v="سرير كينج ١٢٠ بنفسجى "/>
    <n v="13849"/>
    <x v="0"/>
    <n v="17"/>
    <n v="37"/>
    <x v="16"/>
    <x v="19"/>
    <x v="18"/>
    <x v="2"/>
    <s v="تم التسليم"/>
  </r>
  <r>
    <x v="0"/>
    <s v="هبه عبد الفتاح"/>
    <s v="القاهره الجديده "/>
    <x v="5"/>
    <x v="0"/>
    <x v="2"/>
    <s v="4*1"/>
    <m/>
    <m/>
    <x v="4"/>
    <s v="رمادى"/>
    <s v="كنبه سرير ٤ حركه "/>
    <n v="21999"/>
    <x v="0"/>
    <n v="17"/>
    <n v="0"/>
    <x v="16"/>
    <x v="19"/>
    <x v="2"/>
    <x v="2"/>
    <s v="تم التسليم"/>
  </r>
  <r>
    <x v="0"/>
    <s v="اسراء ابراهيم"/>
    <s v="٦ اكتوبر الجيزه "/>
    <x v="0"/>
    <x v="0"/>
    <x v="0"/>
    <s v="دورين"/>
    <s v="كيفنج"/>
    <n v="80"/>
    <x v="3"/>
    <m/>
    <s v="سرير كيفنج دورين مقاس ٨٠ ابيض "/>
    <n v="10999"/>
    <x v="0"/>
    <n v="17"/>
    <n v="32"/>
    <x v="16"/>
    <x v="19"/>
    <x v="19"/>
    <x v="2"/>
    <s v="تم التسليم"/>
  </r>
  <r>
    <x v="0"/>
    <s v="طارق كمال"/>
    <s v="المعادى"/>
    <x v="5"/>
    <x v="0"/>
    <x v="0"/>
    <s v="ثلاثه ادوار"/>
    <s v="كيفنج"/>
    <n v="90"/>
    <x v="4"/>
    <m/>
    <s v="سرير ٣ ادوار اسود مقاس ٩٠ "/>
    <n v="17249"/>
    <x v="0"/>
    <n v="17"/>
    <n v="21"/>
    <x v="16"/>
    <x v="19"/>
    <x v="20"/>
    <x v="2"/>
    <s v="تم التسليم"/>
  </r>
  <r>
    <x v="0"/>
    <s v="ديفد بهجت"/>
    <s v="فيصل الجيزه"/>
    <x v="0"/>
    <x v="0"/>
    <x v="1"/>
    <s v="2 ميكانزم"/>
    <m/>
    <m/>
    <x v="0"/>
    <m/>
    <s v="تربيزه قهوه ٢ رافع"/>
    <n v="8349"/>
    <x v="0"/>
    <n v="32"/>
    <n v="37"/>
    <x v="15"/>
    <x v="10"/>
    <x v="21"/>
    <x v="2"/>
    <s v="تم التسليم"/>
  </r>
  <r>
    <x v="0"/>
    <s v="اياد"/>
    <s v="المقطم "/>
    <x v="5"/>
    <x v="0"/>
    <x v="1"/>
    <s v="بمكتبة"/>
    <m/>
    <m/>
    <x v="0"/>
    <m/>
    <s v="ترابيزه قهوه متحركه "/>
    <n v="7849"/>
    <x v="0"/>
    <n v="45"/>
    <n v="46"/>
    <x v="15"/>
    <x v="20"/>
    <x v="22"/>
    <x v="2"/>
    <s v="تم التسليم"/>
  </r>
  <r>
    <x v="0"/>
    <s v="ميار خورشد"/>
    <s v="٦ اكتوبر الجيزه "/>
    <x v="0"/>
    <x v="0"/>
    <x v="0"/>
    <s v="منطبق"/>
    <m/>
    <m/>
    <x v="4"/>
    <s v="اسود"/>
    <s v="سرير منطبق اسود حديد ومعدن "/>
    <n v="9399"/>
    <x v="0"/>
    <n v="45"/>
    <n v="31"/>
    <x v="15"/>
    <x v="20"/>
    <x v="19"/>
    <x v="2"/>
    <s v="تم التسليم"/>
  </r>
  <r>
    <x v="0"/>
    <s v="عبد الله سيد"/>
    <s v="الشيخ زايد ٦ اكتوبر "/>
    <x v="0"/>
    <x v="0"/>
    <x v="0"/>
    <s v="فردى"/>
    <s v="اسبانى"/>
    <n v="140"/>
    <x v="4"/>
    <m/>
    <s v="سرير اسبانى  ١٤٠ اسود وبيج "/>
    <n v="11817"/>
    <x v="0"/>
    <n v="45"/>
    <n v="31"/>
    <x v="15"/>
    <x v="20"/>
    <x v="19"/>
    <x v="2"/>
    <s v="تم التسليم"/>
  </r>
  <r>
    <x v="0"/>
    <s v="كينج سونا"/>
    <s v="الشروق"/>
    <x v="5"/>
    <x v="0"/>
    <x v="1"/>
    <s v="رف سحاب"/>
    <m/>
    <m/>
    <x v="0"/>
    <m/>
    <s v="تربيزه قهوه مرتفعه برف سحاب "/>
    <n v="8349"/>
    <x v="0"/>
    <n v="45"/>
    <n v="35"/>
    <x v="15"/>
    <x v="20"/>
    <x v="23"/>
    <x v="2"/>
    <s v="تم التسليم"/>
  </r>
  <r>
    <x v="0"/>
    <s v="احمد خالد"/>
    <s v="الرحاب"/>
    <x v="5"/>
    <x v="0"/>
    <x v="0"/>
    <s v="فردى"/>
    <s v="فورجينا"/>
    <n v="120"/>
    <x v="3"/>
    <m/>
    <s v=" ٢. سرير فورجينا ابيض مقاس ١٢٠"/>
    <n v="17886"/>
    <x v="0"/>
    <n v="45"/>
    <n v="0"/>
    <x v="15"/>
    <x v="20"/>
    <x v="2"/>
    <x v="1"/>
    <s v="فشل التسليم"/>
  </r>
  <r>
    <x v="0"/>
    <s v="ساره"/>
    <s v="القاهره الجديده"/>
    <x v="5"/>
    <x v="0"/>
    <x v="0"/>
    <s v="فردى"/>
    <s v="اسبانى"/>
    <n v="120"/>
    <x v="3"/>
    <m/>
    <s v="   ٢. سرير اسبانى ابيض ١٢٠"/>
    <n v="10987"/>
    <x v="0"/>
    <n v="45"/>
    <n v="29"/>
    <x v="15"/>
    <x v="20"/>
    <x v="24"/>
    <x v="2"/>
    <s v="تم التسليم"/>
  </r>
  <r>
    <x v="0"/>
    <s v="احمد ايمن"/>
    <s v="العبور"/>
    <x v="6"/>
    <x v="0"/>
    <x v="1"/>
    <s v="2 ميكانزم"/>
    <m/>
    <m/>
    <x v="0"/>
    <m/>
    <s v="ترابيزه قهوه علويه جديده "/>
    <n v="10319"/>
    <x v="0"/>
    <n v="45"/>
    <n v="35"/>
    <x v="15"/>
    <x v="20"/>
    <x v="23"/>
    <x v="2"/>
    <s v="تم التسليم"/>
  </r>
  <r>
    <x v="0"/>
    <s v="مصطفي غنيم"/>
    <s v="اسيوط "/>
    <x v="8"/>
    <x v="0"/>
    <x v="0"/>
    <s v="دورين"/>
    <s v="كيفنج"/>
    <n v="120"/>
    <x v="2"/>
    <m/>
    <s v="سرير كيفنج دورين مقاس ١٢٠ رمادى "/>
    <n v="12999"/>
    <x v="0"/>
    <n v="67"/>
    <n v="33"/>
    <x v="15"/>
    <x v="21"/>
    <x v="25"/>
    <x v="0"/>
    <s v="تم التسليم"/>
  </r>
  <r>
    <x v="0"/>
    <s v="حسام عبدون"/>
    <s v="الغردقه"/>
    <x v="3"/>
    <x v="0"/>
    <x v="2"/>
    <s v="4*1"/>
    <m/>
    <m/>
    <x v="4"/>
    <s v="رمادى"/>
    <s v="كنبه سرير ٤ حركه "/>
    <n v="21999"/>
    <x v="0"/>
    <n v="67"/>
    <n v="0"/>
    <x v="15"/>
    <x v="21"/>
    <x v="2"/>
    <x v="1"/>
    <s v="فشل التسليم"/>
  </r>
  <r>
    <x v="0"/>
    <s v="رامى"/>
    <s v="الشروق"/>
    <x v="5"/>
    <x v="0"/>
    <x v="0"/>
    <s v="دورين"/>
    <s v="نوفال"/>
    <n v="100"/>
    <x v="2"/>
    <m/>
    <s v="سرير نوفال ١٠٠ رمادى "/>
    <n v="12399"/>
    <x v="0"/>
    <n v="67"/>
    <n v="17"/>
    <x v="15"/>
    <x v="21"/>
    <x v="26"/>
    <x v="0"/>
    <s v="تم التسليم"/>
  </r>
  <r>
    <x v="0"/>
    <s v="رحاب"/>
    <s v="القاهره الجديده"/>
    <x v="5"/>
    <x v="0"/>
    <x v="2"/>
    <s v="4*1"/>
    <m/>
    <m/>
    <x v="4"/>
    <s v="رمادى"/>
    <s v="كنبه سرير ٤ حركه "/>
    <n v="21999"/>
    <x v="0"/>
    <n v="67"/>
    <n v="25"/>
    <x v="15"/>
    <x v="21"/>
    <x v="27"/>
    <x v="2"/>
    <s v="تم التسليم "/>
  </r>
  <r>
    <x v="0"/>
    <s v="فؤاد المنسي"/>
    <s v="المقطم "/>
    <x v="5"/>
    <x v="0"/>
    <x v="0"/>
    <s v="دورين"/>
    <s v="نوفال"/>
    <n v="80"/>
    <x v="3"/>
    <m/>
    <s v="سرير نوفال مقاس ٨٠ ابيض "/>
    <n v="10999"/>
    <x v="0"/>
    <n v="67"/>
    <n v="32"/>
    <x v="15"/>
    <x v="21"/>
    <x v="17"/>
    <x v="2"/>
    <s v="تم التسليم "/>
  </r>
  <r>
    <x v="0"/>
    <s v="mohannad"/>
    <s v="EL-Maadi"/>
    <x v="5"/>
    <x v="0"/>
    <x v="0"/>
    <s v="دورين"/>
    <s v="كيفنج"/>
    <n v="80"/>
    <x v="3"/>
    <m/>
    <m/>
    <n v="10999"/>
    <x v="0"/>
    <n v="66"/>
    <n v="31"/>
    <x v="17"/>
    <x v="21"/>
    <x v="17"/>
    <x v="2"/>
    <s v="تم التسليم "/>
  </r>
  <r>
    <x v="0"/>
    <s v="Mohamed Ayman"/>
    <s v="Madinet Badr"/>
    <x v="5"/>
    <x v="0"/>
    <x v="2"/>
    <s v="4*1"/>
    <m/>
    <m/>
    <x v="4"/>
    <s v="رمادى"/>
    <m/>
    <n v="21999"/>
    <x v="0"/>
    <n v="66"/>
    <n v="34"/>
    <x v="17"/>
    <x v="21"/>
    <x v="23"/>
    <x v="2"/>
    <s v="تم التسليم "/>
  </r>
  <r>
    <x v="0"/>
    <s v="اسامه"/>
    <s v="العين السخنه"/>
    <x v="7"/>
    <x v="0"/>
    <x v="1"/>
    <s v="2 ميكانزم"/>
    <m/>
    <m/>
    <x v="0"/>
    <m/>
    <m/>
    <n v="7849"/>
    <x v="1"/>
    <n v="44"/>
    <n v="59"/>
    <x v="18"/>
    <x v="22"/>
    <x v="28"/>
    <x v="0"/>
    <s v="تم التسليم"/>
  </r>
  <r>
    <x v="1"/>
    <s v="اوسكار راتن"/>
    <s v="المخزن ابو الغيط "/>
    <x v="6"/>
    <x v="4"/>
    <x v="0"/>
    <s v="دورين"/>
    <s v="كيفنج"/>
    <n v="80"/>
    <x v="3"/>
    <m/>
    <m/>
    <n v="5074"/>
    <x v="2"/>
    <n v="14"/>
    <n v="21"/>
    <x v="19"/>
    <x v="23"/>
    <x v="29"/>
    <x v="2"/>
    <s v="تم التسليم "/>
  </r>
  <r>
    <x v="1"/>
    <s v="تاكى"/>
    <s v="العباسيه"/>
    <x v="5"/>
    <x v="3"/>
    <x v="0"/>
    <s v="دورين"/>
    <s v="كينج"/>
    <n v="100"/>
    <x v="7"/>
    <m/>
    <m/>
    <n v="6250"/>
    <x v="2"/>
    <n v="15"/>
    <n v="24"/>
    <x v="20"/>
    <x v="24"/>
    <x v="25"/>
    <x v="2"/>
    <s v="تم التسليم "/>
  </r>
  <r>
    <x v="0"/>
    <s v="ولاء بدوى"/>
    <s v="العباسيه"/>
    <x v="5"/>
    <x v="0"/>
    <x v="0"/>
    <s v="فردى"/>
    <s v="فورجينا"/>
    <n v="120"/>
    <x v="3"/>
    <m/>
    <m/>
    <n v="8943"/>
    <x v="1"/>
    <n v="45"/>
    <n v="14"/>
    <x v="21"/>
    <x v="25"/>
    <x v="30"/>
    <x v="2"/>
    <s v="تم التسليم "/>
  </r>
  <r>
    <x v="0"/>
    <s v="عبد الرحمن يسري"/>
    <s v="اكتوبر الجيزه"/>
    <x v="0"/>
    <x v="0"/>
    <x v="1"/>
    <s v="رف سحاب"/>
    <m/>
    <m/>
    <x v="0"/>
    <m/>
    <m/>
    <n v="8349"/>
    <x v="1"/>
    <n v="45"/>
    <n v="0"/>
    <x v="21"/>
    <x v="25"/>
    <x v="2"/>
    <x v="1"/>
    <s v="فشل التسليم"/>
  </r>
  <r>
    <x v="1"/>
    <s v="شيك هومز"/>
    <s v="التجمع"/>
    <x v="5"/>
    <x v="1"/>
    <x v="2"/>
    <s v="4×1"/>
    <m/>
    <m/>
    <x v="0"/>
    <s v="نبيتى "/>
    <m/>
    <n v="14950"/>
    <x v="0"/>
    <n v="18"/>
    <n v="17"/>
    <x v="21"/>
    <x v="26"/>
    <x v="24"/>
    <x v="2"/>
    <s v="تم التسليم"/>
  </r>
  <r>
    <x v="1"/>
    <s v="شيك هومز"/>
    <m/>
    <x v="4"/>
    <x v="1"/>
    <x v="0"/>
    <s v="دورين"/>
    <s v="كينج"/>
    <n v="100"/>
    <x v="4"/>
    <m/>
    <m/>
    <n v="9208"/>
    <x v="1"/>
    <n v="18"/>
    <n v="0"/>
    <x v="21"/>
    <x v="26"/>
    <x v="2"/>
    <x v="1"/>
    <s v="فشل التسليم"/>
  </r>
  <r>
    <x v="1"/>
    <s v="شيك هومز"/>
    <m/>
    <x v="4"/>
    <x v="1"/>
    <x v="0"/>
    <s v="فردى"/>
    <s v="اسبانى"/>
    <n v="120"/>
    <x v="3"/>
    <m/>
    <m/>
    <n v="7433"/>
    <x v="0"/>
    <n v="21"/>
    <n v="22"/>
    <x v="22"/>
    <x v="27"/>
    <x v="21"/>
    <x v="2"/>
    <s v="تم التسليم"/>
  </r>
  <r>
    <x v="1"/>
    <s v="اوسكار راتن"/>
    <s v="المخزن ابو الغيط "/>
    <x v="6"/>
    <x v="4"/>
    <x v="0"/>
    <s v="فردى"/>
    <s v="فورجينا"/>
    <n v="120"/>
    <x v="3"/>
    <m/>
    <m/>
    <n v="4020"/>
    <x v="2"/>
    <n v="13"/>
    <n v="13"/>
    <x v="22"/>
    <x v="28"/>
    <x v="29"/>
    <x v="2"/>
    <s v="تم التسليم "/>
  </r>
  <r>
    <x v="0"/>
    <s v="الحج محمد السويس"/>
    <s v="السويس "/>
    <x v="7"/>
    <x v="5"/>
    <x v="0"/>
    <s v="دورين"/>
    <s v="فانتاستك"/>
    <n v="100"/>
    <x v="8"/>
    <m/>
    <m/>
    <n v="8544.9054400000005"/>
    <x v="3"/>
    <n v="8"/>
    <n v="8"/>
    <x v="23"/>
    <x v="29"/>
    <x v="27"/>
    <x v="3"/>
    <s v="تم التسليم"/>
  </r>
  <r>
    <x v="0"/>
    <s v="الحج محمد السويس"/>
    <s v="السويس "/>
    <x v="7"/>
    <x v="5"/>
    <x v="0"/>
    <s v="منطبق"/>
    <m/>
    <m/>
    <x v="4"/>
    <s v="بيج"/>
    <m/>
    <n v="4600"/>
    <x v="3"/>
    <n v="8"/>
    <n v="8"/>
    <x v="23"/>
    <x v="29"/>
    <x v="27"/>
    <x v="3"/>
    <s v="تم التسليم"/>
  </r>
  <r>
    <x v="0"/>
    <s v="الحج محمد السويس"/>
    <s v="السويس "/>
    <x v="7"/>
    <x v="5"/>
    <x v="2"/>
    <s v="فنيسيا"/>
    <m/>
    <m/>
    <x v="4"/>
    <s v="رصاصي مشجر"/>
    <m/>
    <n v="10000"/>
    <x v="3"/>
    <n v="8"/>
    <n v="8"/>
    <x v="23"/>
    <x v="29"/>
    <x v="27"/>
    <x v="3"/>
    <s v="تم التسليم"/>
  </r>
  <r>
    <x v="0"/>
    <s v="الحج محمد السويس"/>
    <s v="السويس "/>
    <x v="7"/>
    <x v="5"/>
    <x v="5"/>
    <m/>
    <m/>
    <m/>
    <x v="4"/>
    <s v="نبيتى "/>
    <m/>
    <n v="10000"/>
    <x v="3"/>
    <n v="8"/>
    <n v="8"/>
    <x v="23"/>
    <x v="29"/>
    <x v="27"/>
    <x v="3"/>
    <s v="تم التسليم"/>
  </r>
  <r>
    <x v="0"/>
    <s v="عمرو الأسود"/>
    <s v="الزمالك"/>
    <x v="5"/>
    <x v="0"/>
    <x v="0"/>
    <s v="منطبق"/>
    <m/>
    <m/>
    <x v="4"/>
    <s v="اسود"/>
    <m/>
    <n v="8899"/>
    <x v="1"/>
    <n v="45"/>
    <n v="0"/>
    <x v="24"/>
    <x v="30"/>
    <x v="2"/>
    <x v="1"/>
    <m/>
  </r>
  <r>
    <x v="1"/>
    <s v="شيك هومز"/>
    <s v="مخزن شيك هومز"/>
    <x v="9"/>
    <x v="1"/>
    <x v="2"/>
    <s v="4×1"/>
    <m/>
    <m/>
    <x v="4"/>
    <s v="بترولى "/>
    <m/>
    <n v="14550"/>
    <x v="0"/>
    <n v="21"/>
    <n v="22"/>
    <x v="25"/>
    <x v="20"/>
    <x v="22"/>
    <x v="2"/>
    <s v="تم التسليم"/>
  </r>
  <r>
    <x v="1"/>
    <s v="شيك هومز"/>
    <s v="أكتوبر "/>
    <x v="0"/>
    <x v="1"/>
    <x v="2"/>
    <s v="4×1"/>
    <m/>
    <m/>
    <x v="4"/>
    <s v="بترولى "/>
    <m/>
    <n v="14550"/>
    <x v="0"/>
    <n v="22"/>
    <n v="8"/>
    <x v="26"/>
    <x v="20"/>
    <x v="19"/>
    <x v="2"/>
    <s v="تم التسليم"/>
  </r>
  <r>
    <x v="1"/>
    <s v="شيك هومز"/>
    <m/>
    <x v="5"/>
    <x v="1"/>
    <x v="2"/>
    <s v="4×1"/>
    <m/>
    <m/>
    <x v="4"/>
    <s v="نبيتى "/>
    <m/>
    <n v="14550"/>
    <x v="1"/>
    <n v="21"/>
    <n v="23"/>
    <x v="27"/>
    <x v="31"/>
    <x v="31"/>
    <x v="2"/>
    <s v="تم التسليم"/>
  </r>
  <r>
    <x v="0"/>
    <s v="keira"/>
    <s v="القاهره الجديده "/>
    <x v="5"/>
    <x v="0"/>
    <x v="0"/>
    <s v="دورين"/>
    <s v="نوفال "/>
    <s v="١٤٠/١٠٠"/>
    <x v="9"/>
    <m/>
    <m/>
    <n v="12899"/>
    <x v="1"/>
    <n v="65"/>
    <n v="20"/>
    <x v="28"/>
    <x v="32"/>
    <x v="31"/>
    <x v="2"/>
    <s v="تم التسليم"/>
  </r>
  <r>
    <x v="0"/>
    <s v="tarek"/>
    <s v="مصر الجديده"/>
    <x v="1"/>
    <x v="0"/>
    <x v="0"/>
    <s v="دورين"/>
    <s v="كيفنج"/>
    <n v="80"/>
    <x v="3"/>
    <m/>
    <m/>
    <n v="10499"/>
    <x v="0"/>
    <n v="64"/>
    <n v="5"/>
    <x v="29"/>
    <x v="33"/>
    <x v="21"/>
    <x v="2"/>
    <s v="تم التسليم"/>
  </r>
  <r>
    <x v="0"/>
    <s v="reem"/>
    <s v="البطاش اسكندريه"/>
    <x v="5"/>
    <x v="0"/>
    <x v="0"/>
    <s v="دورين"/>
    <s v="نوفال"/>
    <s v="١٠٠/١٤٠"/>
    <x v="9"/>
    <m/>
    <m/>
    <n v="12899"/>
    <x v="0"/>
    <n v="66"/>
    <n v="47"/>
    <x v="30"/>
    <x v="34"/>
    <x v="32"/>
    <x v="0"/>
    <s v="تم التسليم "/>
  </r>
  <r>
    <x v="0"/>
    <s v="هشام سامى"/>
    <s v="41 كومبوند جولدن جستس الدور 4 شقه 4"/>
    <x v="0"/>
    <x v="6"/>
    <x v="0"/>
    <s v="فردى"/>
    <s v="بلحه"/>
    <n v="140"/>
    <x v="10"/>
    <s v="خشب بنى فاتح"/>
    <m/>
    <n v="5135"/>
    <x v="0"/>
    <n v="28"/>
    <n v="25"/>
    <x v="31"/>
    <x v="30"/>
    <x v="28"/>
    <x v="2"/>
    <s v="تم التسليم"/>
  </r>
  <r>
    <x v="1"/>
    <s v="شيك هومز"/>
    <s v="اكتوبر الجيزه"/>
    <x v="0"/>
    <x v="1"/>
    <x v="0"/>
    <s v="دورين"/>
    <s v="فانتستيك"/>
    <n v="100"/>
    <x v="11"/>
    <m/>
    <m/>
    <n v="12777.5"/>
    <x v="1"/>
    <n v="21"/>
    <n v="27"/>
    <x v="32"/>
    <x v="35"/>
    <x v="33"/>
    <x v="2"/>
    <s v="تم التسليم"/>
  </r>
  <r>
    <x v="1"/>
    <s v="شيك هومز"/>
    <s v="اكتوبر الجيزه"/>
    <x v="5"/>
    <x v="1"/>
    <x v="0"/>
    <s v="دورين"/>
    <s v="فانتستيك"/>
    <n v="100"/>
    <x v="11"/>
    <m/>
    <m/>
    <n v="12777.5"/>
    <x v="1"/>
    <n v="21"/>
    <n v="27"/>
    <x v="32"/>
    <x v="35"/>
    <x v="33"/>
    <x v="2"/>
    <s v="تم التسليم"/>
  </r>
  <r>
    <x v="1"/>
    <s v="اوسكار راتن"/>
    <s v="المعرض مدينه نصر"/>
    <x v="0"/>
    <x v="4"/>
    <x v="0"/>
    <s v="دورين"/>
    <s v="فانتستيك"/>
    <n v="100"/>
    <x v="11"/>
    <m/>
    <m/>
    <n v="8544.91"/>
    <x v="2"/>
    <n v="0"/>
    <n v="0"/>
    <x v="32"/>
    <x v="0"/>
    <x v="2"/>
    <x v="1"/>
    <s v="فشل التسليم"/>
  </r>
  <r>
    <x v="0"/>
    <s v="فاطمه محمد"/>
    <s v="أكتوبر الجيزه"/>
    <x v="0"/>
    <x v="0"/>
    <x v="0"/>
    <s v="فردى"/>
    <s v="فورجينا"/>
    <n v="120"/>
    <x v="3"/>
    <m/>
    <m/>
    <n v="8943"/>
    <x v="1"/>
    <n v="24"/>
    <n v="28"/>
    <x v="33"/>
    <x v="36"/>
    <x v="33"/>
    <x v="2"/>
    <s v="تم التسليم"/>
  </r>
  <r>
    <x v="1"/>
    <s v="شيك هومز"/>
    <m/>
    <x v="4"/>
    <x v="1"/>
    <x v="2"/>
    <s v="4×1"/>
    <m/>
    <m/>
    <x v="4"/>
    <m/>
    <m/>
    <n v="15516"/>
    <x v="0"/>
    <n v="21"/>
    <n v="6"/>
    <x v="34"/>
    <x v="36"/>
    <x v="22"/>
    <x v="2"/>
    <s v="تم التسليم"/>
  </r>
  <r>
    <x v="1"/>
    <s v="شيك هومز"/>
    <m/>
    <x v="4"/>
    <x v="1"/>
    <x v="0"/>
    <s v="دورين"/>
    <s v="كينج"/>
    <n v="100"/>
    <x v="4"/>
    <m/>
    <m/>
    <n v="10045"/>
    <x v="1"/>
    <n v="21"/>
    <n v="0"/>
    <x v="35"/>
    <x v="37"/>
    <x v="2"/>
    <x v="1"/>
    <s v="فشل التسليم"/>
  </r>
  <r>
    <x v="0"/>
    <s v="ساره"/>
    <s v="الشيخ زايد اكتوبر"/>
    <x v="0"/>
    <x v="0"/>
    <x v="0"/>
    <s v="دورين"/>
    <s v="كينج"/>
    <n v="90"/>
    <x v="4"/>
    <m/>
    <m/>
    <n v="11649"/>
    <x v="1"/>
    <n v="15"/>
    <n v="23"/>
    <x v="35"/>
    <x v="25"/>
    <x v="33"/>
    <x v="2"/>
    <s v="تم التسليم"/>
  </r>
  <r>
    <x v="0"/>
    <s v="بولا هومزمارت"/>
    <s v="المعادى"/>
    <x v="5"/>
    <x v="0"/>
    <x v="0"/>
    <s v="فردى"/>
    <s v="اسبانى"/>
    <n v="100"/>
    <x v="3"/>
    <m/>
    <m/>
    <n v="5100"/>
    <x v="1"/>
    <n v="14"/>
    <n v="24"/>
    <x v="36"/>
    <x v="38"/>
    <x v="34"/>
    <x v="2"/>
    <s v="تم التسليم"/>
  </r>
  <r>
    <x v="0"/>
    <s v="بولا هومزمارت"/>
    <s v="المعادى"/>
    <x v="5"/>
    <x v="0"/>
    <x v="0"/>
    <s v="فردى"/>
    <s v="اسبانى"/>
    <n v="120"/>
    <x v="3"/>
    <m/>
    <m/>
    <n v="5300"/>
    <x v="1"/>
    <n v="14"/>
    <n v="24"/>
    <x v="36"/>
    <x v="38"/>
    <x v="34"/>
    <x v="2"/>
    <s v="تم التسليم"/>
  </r>
  <r>
    <x v="0"/>
    <s v="محمد شكرى"/>
    <s v="مدينتى"/>
    <x v="5"/>
    <x v="0"/>
    <x v="0"/>
    <s v="دورين"/>
    <s v="كيفنج"/>
    <n v="80"/>
    <x v="3"/>
    <m/>
    <m/>
    <n v="12099"/>
    <x v="0"/>
    <n v="15"/>
    <n v="16"/>
    <x v="37"/>
    <x v="39"/>
    <x v="35"/>
    <x v="2"/>
    <s v="تم التسليم"/>
  </r>
  <r>
    <x v="1"/>
    <s v="شيك هومز"/>
    <s v="مخزن شيك هومز"/>
    <x v="9"/>
    <x v="1"/>
    <x v="2"/>
    <s v="4×1"/>
    <s v="ارينا"/>
    <m/>
    <x v="4"/>
    <s v="بترولى"/>
    <m/>
    <n v="15872"/>
    <x v="0"/>
    <n v="25"/>
    <n v="6"/>
    <x v="38"/>
    <x v="40"/>
    <x v="28"/>
    <x v="2"/>
    <s v="تم التسليم"/>
  </r>
  <r>
    <x v="0"/>
    <s v="منزلى"/>
    <s v="التجمع الخامس"/>
    <x v="5"/>
    <x v="6"/>
    <x v="0"/>
    <s v="فردى"/>
    <s v="فورجينا"/>
    <n v="120"/>
    <x v="3"/>
    <m/>
    <m/>
    <n v="4520"/>
    <x v="2"/>
    <n v="12"/>
    <n v="11"/>
    <x v="39"/>
    <x v="41"/>
    <x v="34"/>
    <x v="2"/>
    <s v="تم التسليم"/>
  </r>
  <r>
    <x v="1"/>
    <s v="اوسكار راتن"/>
    <s v="المخزن ابو الغيط "/>
    <x v="6"/>
    <x v="4"/>
    <x v="0"/>
    <s v="دورين"/>
    <s v="كينج"/>
    <n v="90"/>
    <x v="4"/>
    <m/>
    <m/>
    <n v="5766"/>
    <x v="2"/>
    <n v="14"/>
    <n v="13"/>
    <x v="40"/>
    <x v="39"/>
    <x v="36"/>
    <x v="2"/>
    <s v="تم التسليم"/>
  </r>
  <r>
    <x v="0"/>
    <s v="حماده"/>
    <s v="المعادى"/>
    <x v="5"/>
    <x v="0"/>
    <x v="0"/>
    <s v="فردى"/>
    <s v="فورجينا"/>
    <n v="160"/>
    <x v="6"/>
    <m/>
    <m/>
    <n v="11395"/>
    <x v="0"/>
    <n v="12"/>
    <n v="15"/>
    <x v="40"/>
    <x v="42"/>
    <x v="35"/>
    <x v="2"/>
    <s v="تم التسليم"/>
  </r>
  <r>
    <x v="0"/>
    <s v="صفاء عبد الباقي"/>
    <s v="التجمع الخامس"/>
    <x v="5"/>
    <x v="0"/>
    <x v="0"/>
    <s v="دورين"/>
    <s v="كينج "/>
    <n v="80"/>
    <x v="3"/>
    <m/>
    <m/>
    <n v="12919"/>
    <x v="0"/>
    <n v="16"/>
    <n v="13"/>
    <x v="41"/>
    <x v="43"/>
    <x v="35"/>
    <x v="2"/>
    <s v="تم التسليم"/>
  </r>
  <r>
    <x v="1"/>
    <s v="اوسكار راتن"/>
    <s v="المخزن ابو الغيط "/>
    <x v="6"/>
    <x v="4"/>
    <x v="0"/>
    <s v="دورين"/>
    <s v="نوفال"/>
    <n v="120"/>
    <x v="2"/>
    <m/>
    <m/>
    <n v="6376"/>
    <x v="2"/>
    <n v="13"/>
    <n v="11"/>
    <x v="41"/>
    <x v="44"/>
    <x v="36"/>
    <x v="2"/>
    <s v="تم التسليم"/>
  </r>
  <r>
    <x v="1"/>
    <s v="اوسكار راتن"/>
    <s v="المخزن"/>
    <x v="9"/>
    <x v="4"/>
    <x v="0"/>
    <s v="دورين "/>
    <s v="نوفال"/>
    <n v="90"/>
    <x v="4"/>
    <m/>
    <m/>
    <n v="5294"/>
    <x v="2"/>
    <n v="13"/>
    <n v="11"/>
    <x v="41"/>
    <x v="44"/>
    <x v="36"/>
    <x v="2"/>
    <s v="تم التسليم"/>
  </r>
  <r>
    <x v="0"/>
    <s v="رندا العامرى"/>
    <s v="٦ اكتوبر الجيزه "/>
    <x v="0"/>
    <x v="7"/>
    <x v="0"/>
    <s v="دورين "/>
    <s v="كيفنج "/>
    <n v="80"/>
    <x v="3"/>
    <m/>
    <m/>
    <n v="7396"/>
    <x v="0"/>
    <n v="11"/>
    <n v="9"/>
    <x v="42"/>
    <x v="45"/>
    <x v="37"/>
    <x v="2"/>
    <s v="تم التسليم"/>
  </r>
  <r>
    <x v="0"/>
    <s v="ساره"/>
    <s v="٦ اكتوبر الجيزه"/>
    <x v="0"/>
    <x v="0"/>
    <x v="0"/>
    <s v="دورين"/>
    <s v="كينج"/>
    <n v="90"/>
    <x v="4"/>
    <m/>
    <m/>
    <n v="13439"/>
    <x v="1"/>
    <n v="15"/>
    <n v="6"/>
    <x v="43"/>
    <x v="46"/>
    <x v="37"/>
    <x v="2"/>
    <s v="تم التسليم"/>
  </r>
  <r>
    <x v="1"/>
    <s v="تاكى"/>
    <s v="العباسيه "/>
    <x v="5"/>
    <x v="3"/>
    <x v="0"/>
    <s v="فردى "/>
    <s v="امريكى"/>
    <n v="160"/>
    <x v="4"/>
    <m/>
    <m/>
    <n v="5100"/>
    <x v="2"/>
    <n v="24"/>
    <n v="0"/>
    <x v="41"/>
    <x v="47"/>
    <x v="2"/>
    <x v="1"/>
    <m/>
  </r>
  <r>
    <x v="0"/>
    <s v="محمد حمدى"/>
    <s v="مصر الجديده"/>
    <x v="5"/>
    <x v="2"/>
    <x v="0"/>
    <s v="فردى"/>
    <s v="كوين "/>
    <n v="160"/>
    <x v="5"/>
    <s v="ابيض"/>
    <m/>
    <n v="6000"/>
    <x v="1"/>
    <n v="10"/>
    <n v="5"/>
    <x v="44"/>
    <x v="48"/>
    <x v="35"/>
    <x v="2"/>
    <s v="تم التسليم"/>
  </r>
  <r>
    <x v="0"/>
    <s v="بافلى هانى"/>
    <s v="شبرا "/>
    <x v="5"/>
    <x v="0"/>
    <x v="0"/>
    <s v="فردى "/>
    <s v="اسبانى "/>
    <n v="120"/>
    <x v="2"/>
    <m/>
    <m/>
    <n v="10885"/>
    <x v="1"/>
    <n v="11"/>
    <n v="16"/>
    <x v="45"/>
    <x v="46"/>
    <x v="38"/>
    <x v="2"/>
    <s v="تم التسليم"/>
  </r>
  <r>
    <x v="1"/>
    <s v="تاكى"/>
    <s v="العباسيه "/>
    <x v="5"/>
    <x v="3"/>
    <x v="2"/>
    <s v="t1"/>
    <s v="t1"/>
    <m/>
    <x v="0"/>
    <m/>
    <m/>
    <n v="6000"/>
    <x v="1"/>
    <n v="16"/>
    <n v="1"/>
    <x v="46"/>
    <x v="46"/>
    <x v="39"/>
    <x v="4"/>
    <s v="تم التسليم"/>
  </r>
  <r>
    <x v="0"/>
    <s v="رنا ميلاد"/>
    <s v="جليم الإسكندرية "/>
    <x v="1"/>
    <x v="0"/>
    <x v="1"/>
    <m/>
    <s v="مكتبه"/>
    <m/>
    <x v="0"/>
    <m/>
    <m/>
    <n v="8449"/>
    <x v="0"/>
    <n v="13"/>
    <n v="26"/>
    <x v="47"/>
    <x v="49"/>
    <x v="40"/>
    <x v="0"/>
    <s v="تم التسليم"/>
  </r>
  <r>
    <x v="0"/>
    <s v="محمد ناجى"/>
    <s v="مدينه نصر "/>
    <x v="5"/>
    <x v="0"/>
    <x v="1"/>
    <s v="دوران "/>
    <s v="ميكانزم"/>
    <m/>
    <x v="3"/>
    <s v="ابيض في بنى غامق"/>
    <m/>
    <n v="10249"/>
    <x v="1"/>
    <n v="13"/>
    <n v="22"/>
    <x v="47"/>
    <x v="49"/>
    <x v="41"/>
    <x v="2"/>
    <s v="تم التسليم"/>
  </r>
  <r>
    <x v="0"/>
    <s v="احمد عبد الستار"/>
    <s v="المندره اسكندريه"/>
    <x v="1"/>
    <x v="0"/>
    <x v="0"/>
    <s v="دورين"/>
    <s v="كيفنج"/>
    <n v="100"/>
    <x v="4"/>
    <m/>
    <m/>
    <n v="14905"/>
    <x v="0"/>
    <n v="16"/>
    <n v="0"/>
    <x v="48"/>
    <x v="50"/>
    <x v="2"/>
    <x v="1"/>
    <s v="فشل التسليم"/>
  </r>
  <r>
    <x v="0"/>
    <s v="نور"/>
    <s v="القاهره الجديده"/>
    <x v="5"/>
    <x v="0"/>
    <x v="1"/>
    <s v="دوران "/>
    <s v="ميكانزم"/>
    <m/>
    <x v="4"/>
    <s v="بنى غامق"/>
    <m/>
    <n v="10249"/>
    <x v="0"/>
    <n v="12"/>
    <n v="0"/>
    <x v="49"/>
    <x v="51"/>
    <x v="2"/>
    <x v="1"/>
    <s v="فشل التسليم"/>
  </r>
  <r>
    <x v="0"/>
    <s v="نور"/>
    <s v="القاهره الجديده"/>
    <x v="5"/>
    <x v="0"/>
    <x v="1"/>
    <s v="رف سحاب"/>
    <m/>
    <m/>
    <x v="4"/>
    <s v="بنى غامق "/>
    <m/>
    <n v="9029"/>
    <x v="0"/>
    <n v="12"/>
    <n v="0"/>
    <x v="49"/>
    <x v="51"/>
    <x v="2"/>
    <x v="1"/>
    <s v="فشل التسليم"/>
  </r>
  <r>
    <x v="0"/>
    <s v="تامر"/>
    <s v="العين السخنه"/>
    <x v="7"/>
    <x v="0"/>
    <x v="1"/>
    <s v="٢ ميكانزم"/>
    <m/>
    <m/>
    <x v="4"/>
    <s v="بيج "/>
    <m/>
    <n v="9029"/>
    <x v="0"/>
    <n v="12"/>
    <n v="0"/>
    <x v="49"/>
    <x v="51"/>
    <x v="2"/>
    <x v="1"/>
    <m/>
  </r>
  <r>
    <x v="0"/>
    <s v="هناء اسامه"/>
    <s v="القطاميه"/>
    <x v="5"/>
    <x v="0"/>
    <x v="0"/>
    <s v="دورين "/>
    <s v="نوفال"/>
    <n v="80"/>
    <x v="3"/>
    <m/>
    <m/>
    <n v="12099"/>
    <x v="0"/>
    <n v="15"/>
    <n v="0"/>
    <x v="50"/>
    <x v="32"/>
    <x v="2"/>
    <x v="1"/>
    <s v="فشل التسليم"/>
  </r>
  <r>
    <x v="1"/>
    <s v="اوسكار راتن"/>
    <s v="المخزن ابو الغيط "/>
    <x v="6"/>
    <x v="4"/>
    <x v="0"/>
    <s v="دورين "/>
    <s v="كيفنج "/>
    <n v="90"/>
    <x v="1"/>
    <m/>
    <m/>
    <n v="5217"/>
    <x v="2"/>
    <n v="13"/>
    <n v="9"/>
    <x v="51"/>
    <x v="52"/>
    <x v="38"/>
    <x v="2"/>
    <s v="تم التسليم"/>
  </r>
  <r>
    <x v="0"/>
    <s v="محمد عادل"/>
    <s v="العبور"/>
    <x v="6"/>
    <x v="0"/>
    <x v="0"/>
    <s v="منطبق"/>
    <m/>
    <m/>
    <x v="4"/>
    <s v="اسود"/>
    <m/>
    <n v="10249"/>
    <x v="1"/>
    <n v="10"/>
    <n v="15"/>
    <x v="52"/>
    <x v="52"/>
    <x v="41"/>
    <x v="2"/>
    <s v="تم التسليم"/>
  </r>
  <r>
    <x v="0"/>
    <s v="مريم عنان"/>
    <s v="اب تاون كايرو التجمع "/>
    <x v="5"/>
    <x v="1"/>
    <x v="0"/>
    <s v="دورين"/>
    <s v="كينج"/>
    <m/>
    <x v="4"/>
    <m/>
    <m/>
    <n v="10445"/>
    <x v="1"/>
    <n v="22"/>
    <n v="3"/>
    <x v="53"/>
    <x v="53"/>
    <x v="42"/>
    <x v="2"/>
    <s v="تم التسليم"/>
  </r>
  <r>
    <x v="0"/>
    <s v="هبه عطيه"/>
    <s v="القاهره الجديده"/>
    <x v="5"/>
    <x v="0"/>
    <x v="1"/>
    <s v="دوران"/>
    <s v="ميكانزم"/>
    <m/>
    <x v="4"/>
    <s v="بنى غامق"/>
    <m/>
    <n v="11199"/>
    <x v="1"/>
    <n v="12"/>
    <n v="7"/>
    <x v="54"/>
    <x v="54"/>
    <x v="41"/>
    <x v="2"/>
    <s v="تم التسليم"/>
  </r>
  <r>
    <x v="0"/>
    <s v="حمدى ذكرى"/>
    <s v="٦ اكتوبر الجيزه"/>
    <x v="0"/>
    <x v="0"/>
    <x v="0"/>
    <s v="دورين"/>
    <s v="نوفال"/>
    <n v="80"/>
    <x v="4"/>
    <m/>
    <m/>
    <n v="13099"/>
    <x v="1"/>
    <n v="16"/>
    <n v="17"/>
    <x v="54"/>
    <x v="55"/>
    <x v="43"/>
    <x v="2"/>
    <s v="تم التسليم"/>
  </r>
  <r>
    <x v="1"/>
    <s v="شيك هومز"/>
    <s v="مخزن شيك هومز"/>
    <x v="9"/>
    <x v="1"/>
    <x v="2"/>
    <s v="4×1"/>
    <s v="ارينا"/>
    <m/>
    <x v="4"/>
    <s v="روك ١٠"/>
    <m/>
    <n v="8700"/>
    <x v="2"/>
    <n v="22"/>
    <n v="15"/>
    <x v="55"/>
    <x v="56"/>
    <x v="43"/>
    <x v="2"/>
    <s v="تم التسليم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F7F2C-487A-4B65-8418-87305DBA161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W7:AX19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7">
        <item x="3"/>
        <item x="1"/>
        <item m="1" x="14"/>
        <item x="4"/>
        <item m="1" x="13"/>
        <item x="7"/>
        <item x="11"/>
        <item x="6"/>
        <item x="9"/>
        <item x="5"/>
        <item x="2"/>
        <item x="8"/>
        <item m="1" x="15"/>
        <item h="1" m="1" x="12"/>
        <item h="1" x="0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" showAll="0"/>
    <pivotField showAll="0">
      <items count="57">
        <item x="0"/>
        <item x="1"/>
        <item x="4"/>
        <item x="3"/>
        <item x="5"/>
        <item x="6"/>
        <item x="2"/>
        <item x="8"/>
        <item x="11"/>
        <item x="10"/>
        <item x="9"/>
        <item x="12"/>
        <item x="13"/>
        <item x="14"/>
        <item x="16"/>
        <item x="15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7"/>
        <item t="default"/>
      </items>
    </pivotField>
    <pivotField showAll="0">
      <items count="58">
        <item x="4"/>
        <item x="2"/>
        <item x="5"/>
        <item x="3"/>
        <item x="1"/>
        <item x="8"/>
        <item x="6"/>
        <item x="7"/>
        <item x="11"/>
        <item x="9"/>
        <item x="12"/>
        <item x="13"/>
        <item x="14"/>
        <item x="15"/>
        <item x="16"/>
        <item x="17"/>
        <item x="18"/>
        <item x="19"/>
        <item x="23"/>
        <item x="24"/>
        <item x="29"/>
        <item x="28"/>
        <item x="26"/>
        <item x="10"/>
        <item x="27"/>
        <item x="20"/>
        <item x="22"/>
        <item x="31"/>
        <item x="25"/>
        <item x="38"/>
        <item x="35"/>
        <item x="36"/>
        <item x="37"/>
        <item x="30"/>
        <item x="21"/>
        <item x="41"/>
        <item x="42"/>
        <item x="39"/>
        <item x="44"/>
        <item x="45"/>
        <item x="43"/>
        <item x="48"/>
        <item x="40"/>
        <item x="46"/>
        <item x="47"/>
        <item x="49"/>
        <item x="51"/>
        <item x="52"/>
        <item x="50"/>
        <item x="32"/>
        <item x="33"/>
        <item x="34"/>
        <item x="54"/>
        <item x="55"/>
        <item x="53"/>
        <item x="56"/>
        <item x="0"/>
        <item t="default"/>
      </items>
    </pivotField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12">
    <i>
      <x v="3"/>
    </i>
    <i>
      <x/>
    </i>
    <i>
      <x v="10"/>
    </i>
    <i>
      <x v="1"/>
    </i>
    <i>
      <x v="6"/>
    </i>
    <i>
      <x v="9"/>
    </i>
    <i>
      <x v="8"/>
    </i>
    <i>
      <x v="7"/>
    </i>
    <i>
      <x v="5"/>
    </i>
    <i>
      <x v="15"/>
    </i>
    <i>
      <x v="11"/>
    </i>
    <i t="grand">
      <x/>
    </i>
  </rowItems>
  <colItems count="1">
    <i/>
  </colItems>
  <dataFields count="1">
    <dataField name="Count of اللون المعدن" fld="9" subtotal="count" showDataAs="percentOfTotal" baseField="0" baseItem="0" numFmtId="9"/>
  </dataFields>
  <formats count="3">
    <format dxfId="25">
      <pivotArea outline="0" fieldPosition="0">
        <references count="1">
          <reference field="4294967294" count="1">
            <x v="0"/>
          </reference>
        </references>
      </pivotArea>
    </format>
    <format dxfId="24">
      <pivotArea outline="0" collapsedLevelsAreSubtotals="1" fieldPosition="0"/>
    </format>
    <format dxfId="23">
      <pivotArea collapsedLevelsAreSubtotals="1" fieldPosition="0">
        <references count="1">
          <reference field="9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FB769-65E0-4159-9980-EC283EE5F28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K7:AL13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showAll="0">
      <items count="57">
        <item x="0"/>
        <item x="1"/>
        <item x="4"/>
        <item x="3"/>
        <item x="5"/>
        <item x="6"/>
        <item x="2"/>
        <item x="8"/>
        <item x="11"/>
        <item x="10"/>
        <item x="9"/>
        <item x="12"/>
        <item x="13"/>
        <item x="14"/>
        <item x="16"/>
        <item x="15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7"/>
        <item t="default"/>
      </items>
    </pivotField>
    <pivotField showAll="0">
      <items count="58">
        <item x="4"/>
        <item x="2"/>
        <item x="5"/>
        <item x="3"/>
        <item x="1"/>
        <item x="8"/>
        <item x="6"/>
        <item x="7"/>
        <item x="11"/>
        <item x="9"/>
        <item x="12"/>
        <item x="13"/>
        <item x="14"/>
        <item x="15"/>
        <item x="16"/>
        <item x="17"/>
        <item x="18"/>
        <item x="19"/>
        <item x="23"/>
        <item x="24"/>
        <item x="29"/>
        <item x="28"/>
        <item x="26"/>
        <item x="10"/>
        <item x="27"/>
        <item x="20"/>
        <item x="22"/>
        <item x="31"/>
        <item x="25"/>
        <item x="38"/>
        <item x="35"/>
        <item x="36"/>
        <item x="37"/>
        <item x="30"/>
        <item x="21"/>
        <item x="41"/>
        <item x="42"/>
        <item x="39"/>
        <item x="44"/>
        <item x="45"/>
        <item x="43"/>
        <item x="48"/>
        <item x="40"/>
        <item x="46"/>
        <item x="47"/>
        <item x="49"/>
        <item x="51"/>
        <item x="52"/>
        <item x="50"/>
        <item x="32"/>
        <item x="33"/>
        <item x="34"/>
        <item x="54"/>
        <item x="55"/>
        <item x="53"/>
        <item x="56"/>
        <item x="0"/>
        <item t="default"/>
      </items>
    </pivotField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axis="axisRow" showAll="0">
      <items count="7">
        <item x="3"/>
        <item x="0"/>
        <item x="4"/>
        <item x="2"/>
        <item m="1" x="5"/>
        <item x="1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Average of مدة التسليم(الفعلي)" fld="15" subtotal="average" baseField="19" baseItem="0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F7B5B-3E86-406E-A2FA-8A0655435BB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0:M21" firstHeaderRow="1" firstDataRow="1" firstDataCol="0"/>
  <pivotFields count="28"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>
      <items count="57">
        <item x="0"/>
        <item x="1"/>
        <item x="4"/>
        <item x="3"/>
        <item x="5"/>
        <item x="6"/>
        <item x="2"/>
        <item x="8"/>
        <item x="11"/>
        <item x="10"/>
        <item x="9"/>
        <item x="12"/>
        <item x="13"/>
        <item x="14"/>
        <item x="16"/>
        <item x="15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7"/>
        <item t="default"/>
      </items>
    </pivotField>
    <pivotField showAll="0">
      <items count="58">
        <item x="4"/>
        <item x="2"/>
        <item x="5"/>
        <item x="3"/>
        <item x="1"/>
        <item x="8"/>
        <item x="6"/>
        <item x="7"/>
        <item x="11"/>
        <item x="9"/>
        <item x="12"/>
        <item x="13"/>
        <item x="14"/>
        <item x="15"/>
        <item x="16"/>
        <item x="17"/>
        <item x="18"/>
        <item x="19"/>
        <item x="23"/>
        <item x="24"/>
        <item x="29"/>
        <item x="28"/>
        <item x="26"/>
        <item x="10"/>
        <item x="27"/>
        <item x="20"/>
        <item x="22"/>
        <item x="31"/>
        <item x="25"/>
        <item x="38"/>
        <item x="35"/>
        <item x="36"/>
        <item x="37"/>
        <item x="30"/>
        <item x="21"/>
        <item x="41"/>
        <item x="42"/>
        <item x="39"/>
        <item x="44"/>
        <item x="45"/>
        <item x="43"/>
        <item x="48"/>
        <item x="40"/>
        <item x="46"/>
        <item x="47"/>
        <item x="49"/>
        <item x="51"/>
        <item x="52"/>
        <item x="50"/>
        <item x="32"/>
        <item x="33"/>
        <item x="34"/>
        <item x="54"/>
        <item x="55"/>
        <item x="53"/>
        <item x="56"/>
        <item x="0"/>
        <item t="default"/>
      </items>
    </pivotField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Average of سعر البيع " fld="12" subtotal="average" baseField="0" baseItem="0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19C0A-0E02-454C-822C-B3F2439B603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7:G18" firstHeaderRow="1" firstDataRow="1" firstDataCol="0"/>
  <pivotFields count="28">
    <pivotField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>
      <items count="57">
        <item x="0"/>
        <item x="1"/>
        <item x="4"/>
        <item x="3"/>
        <item x="5"/>
        <item x="6"/>
        <item x="2"/>
        <item x="8"/>
        <item x="11"/>
        <item x="10"/>
        <item x="9"/>
        <item x="12"/>
        <item x="13"/>
        <item x="14"/>
        <item x="16"/>
        <item x="15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7"/>
        <item t="default"/>
      </items>
    </pivotField>
    <pivotField showAll="0">
      <items count="58">
        <item x="4"/>
        <item x="2"/>
        <item x="5"/>
        <item x="3"/>
        <item x="1"/>
        <item x="8"/>
        <item x="6"/>
        <item x="7"/>
        <item x="11"/>
        <item x="9"/>
        <item x="12"/>
        <item x="13"/>
        <item x="14"/>
        <item x="15"/>
        <item x="16"/>
        <item x="17"/>
        <item x="18"/>
        <item x="19"/>
        <item x="23"/>
        <item x="24"/>
        <item x="29"/>
        <item x="28"/>
        <item x="26"/>
        <item x="10"/>
        <item x="27"/>
        <item x="20"/>
        <item x="22"/>
        <item x="31"/>
        <item x="25"/>
        <item x="38"/>
        <item x="35"/>
        <item x="36"/>
        <item x="37"/>
        <item x="30"/>
        <item x="21"/>
        <item x="41"/>
        <item x="42"/>
        <item x="39"/>
        <item x="44"/>
        <item x="45"/>
        <item x="43"/>
        <item x="48"/>
        <item x="40"/>
        <item x="46"/>
        <item x="47"/>
        <item x="49"/>
        <item x="51"/>
        <item x="52"/>
        <item x="50"/>
        <item x="32"/>
        <item x="33"/>
        <item x="34"/>
        <item x="54"/>
        <item x="55"/>
        <item x="53"/>
        <item x="56"/>
        <item x="0"/>
        <item t="default"/>
      </items>
    </pivotField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unt of أسم العميل" fld="1" subtotal="count" baseField="0" baseItem="0"/>
  </dataFields>
  <formats count="1"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56827-2901-46B2-8AB5-95460ABBD9D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Y7:Z14" firstHeaderRow="1" firstDataRow="1" firstDataCol="1"/>
  <pivotFields count="28"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3"/>
        <item x="0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numFmtId="1" showAll="0"/>
    <pivotField showAll="0">
      <items count="57">
        <item x="0"/>
        <item x="1"/>
        <item x="4"/>
        <item x="3"/>
        <item x="5"/>
        <item x="6"/>
        <item x="2"/>
        <item x="8"/>
        <item x="11"/>
        <item x="10"/>
        <item x="9"/>
        <item x="12"/>
        <item x="13"/>
        <item x="14"/>
        <item x="16"/>
        <item x="15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7"/>
        <item t="default"/>
      </items>
    </pivotField>
    <pivotField showAll="0">
      <items count="58">
        <item x="4"/>
        <item x="2"/>
        <item x="5"/>
        <item x="3"/>
        <item x="1"/>
        <item x="8"/>
        <item x="6"/>
        <item x="7"/>
        <item x="11"/>
        <item x="9"/>
        <item x="12"/>
        <item x="13"/>
        <item x="14"/>
        <item x="15"/>
        <item x="16"/>
        <item x="17"/>
        <item x="18"/>
        <item x="19"/>
        <item x="23"/>
        <item x="24"/>
        <item x="29"/>
        <item x="28"/>
        <item x="26"/>
        <item x="10"/>
        <item x="27"/>
        <item x="20"/>
        <item x="22"/>
        <item x="31"/>
        <item x="25"/>
        <item x="38"/>
        <item x="35"/>
        <item x="36"/>
        <item x="37"/>
        <item x="30"/>
        <item x="21"/>
        <item x="41"/>
        <item x="42"/>
        <item x="39"/>
        <item x="44"/>
        <item x="45"/>
        <item x="43"/>
        <item x="48"/>
        <item x="40"/>
        <item x="46"/>
        <item x="47"/>
        <item x="49"/>
        <item x="51"/>
        <item x="52"/>
        <item x="50"/>
        <item x="32"/>
        <item x="33"/>
        <item x="34"/>
        <item x="54"/>
        <item x="55"/>
        <item x="53"/>
        <item x="56"/>
        <item x="0"/>
        <item t="default"/>
      </items>
    </pivotField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 v="2"/>
    </i>
    <i>
      <x v="5"/>
    </i>
    <i>
      <x/>
    </i>
    <i>
      <x v="1"/>
    </i>
    <i>
      <x v="3"/>
    </i>
    <i>
      <x v="4"/>
    </i>
    <i t="grand">
      <x/>
    </i>
  </rowItems>
  <colItems count="1">
    <i/>
  </colItems>
  <dataFields count="1">
    <dataField name="Sum of سعر البيع " fld="12" baseField="0" baseItem="0"/>
  </dataFields>
  <formats count="1">
    <format dxfId="29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8BD83-BFF2-4AC1-82C8-EE384D31109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6:B9" firstHeaderRow="1" firstDataRow="1" firstDataCol="1"/>
  <pivotFields count="28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>
      <items count="57">
        <item x="0"/>
        <item x="1"/>
        <item x="4"/>
        <item x="3"/>
        <item x="5"/>
        <item x="6"/>
        <item x="2"/>
        <item x="8"/>
        <item x="11"/>
        <item x="10"/>
        <item x="9"/>
        <item x="12"/>
        <item x="13"/>
        <item x="14"/>
        <item x="16"/>
        <item x="15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7"/>
        <item t="default"/>
      </items>
    </pivotField>
    <pivotField showAll="0">
      <items count="58">
        <item x="4"/>
        <item x="2"/>
        <item x="5"/>
        <item x="3"/>
        <item x="1"/>
        <item x="8"/>
        <item x="6"/>
        <item x="7"/>
        <item x="11"/>
        <item x="9"/>
        <item x="12"/>
        <item x="13"/>
        <item x="14"/>
        <item x="15"/>
        <item x="16"/>
        <item x="17"/>
        <item x="18"/>
        <item x="19"/>
        <item x="23"/>
        <item x="24"/>
        <item x="29"/>
        <item x="28"/>
        <item x="26"/>
        <item x="10"/>
        <item x="27"/>
        <item x="20"/>
        <item x="22"/>
        <item x="31"/>
        <item x="25"/>
        <item x="38"/>
        <item x="35"/>
        <item x="36"/>
        <item x="37"/>
        <item x="30"/>
        <item x="21"/>
        <item x="41"/>
        <item x="42"/>
        <item x="39"/>
        <item x="44"/>
        <item x="45"/>
        <item x="43"/>
        <item x="48"/>
        <item x="40"/>
        <item x="46"/>
        <item x="47"/>
        <item x="49"/>
        <item x="51"/>
        <item x="52"/>
        <item x="50"/>
        <item x="32"/>
        <item x="33"/>
        <item x="34"/>
        <item x="54"/>
        <item x="55"/>
        <item x="53"/>
        <item x="56"/>
        <item x="0"/>
        <item t="default"/>
      </items>
    </pivotField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نوع العميل " fld="0" subtotal="count" showDataAs="percentOfTotal" baseField="0" baseItem="0" numFmtId="9"/>
  </dataFields>
  <formats count="2">
    <format dxfId="31">
      <pivotArea outline="0" fieldPosition="0">
        <references count="1">
          <reference field="4294967294" count="1">
            <x v="0"/>
          </reference>
        </references>
      </pivotArea>
    </format>
    <format dxfId="30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EAEA6-F4EC-4EB1-86D6-C57AA5F5314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Q7:AR13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>
      <items count="57">
        <item x="0"/>
        <item x="1"/>
        <item x="4"/>
        <item x="3"/>
        <item x="5"/>
        <item x="6"/>
        <item x="2"/>
        <item x="8"/>
        <item x="11"/>
        <item x="10"/>
        <item x="9"/>
        <item x="12"/>
        <item x="13"/>
        <item x="14"/>
        <item x="16"/>
        <item x="15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7"/>
        <item t="default"/>
      </items>
    </pivotField>
    <pivotField showAll="0">
      <items count="58">
        <item x="4"/>
        <item x="2"/>
        <item x="5"/>
        <item x="3"/>
        <item x="1"/>
        <item x="8"/>
        <item x="6"/>
        <item x="7"/>
        <item x="11"/>
        <item x="9"/>
        <item x="12"/>
        <item x="13"/>
        <item x="14"/>
        <item x="15"/>
        <item x="16"/>
        <item x="17"/>
        <item x="18"/>
        <item x="19"/>
        <item x="23"/>
        <item x="24"/>
        <item x="29"/>
        <item x="28"/>
        <item x="26"/>
        <item x="10"/>
        <item x="27"/>
        <item x="20"/>
        <item x="22"/>
        <item x="31"/>
        <item x="25"/>
        <item x="38"/>
        <item x="35"/>
        <item x="36"/>
        <item x="37"/>
        <item x="30"/>
        <item x="21"/>
        <item x="41"/>
        <item x="42"/>
        <item x="39"/>
        <item x="44"/>
        <item x="45"/>
        <item x="43"/>
        <item x="48"/>
        <item x="40"/>
        <item x="46"/>
        <item x="47"/>
        <item x="49"/>
        <item x="51"/>
        <item x="52"/>
        <item x="50"/>
        <item x="32"/>
        <item x="33"/>
        <item x="34"/>
        <item x="54"/>
        <item x="55"/>
        <item x="53"/>
        <item x="56"/>
        <item x="0"/>
        <item t="default"/>
      </items>
    </pivotField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axis="axisRow" showAll="0" sortType="descending">
      <items count="7">
        <item x="3"/>
        <item x="0"/>
        <item x="4"/>
        <item x="2"/>
        <item m="1"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9"/>
  </rowFields>
  <rowItems count="6">
    <i>
      <x v="3"/>
    </i>
    <i>
      <x v="5"/>
    </i>
    <i>
      <x v="1"/>
    </i>
    <i>
      <x/>
    </i>
    <i>
      <x v="2"/>
    </i>
    <i t="grand">
      <x/>
    </i>
  </rowItems>
  <colItems count="1">
    <i/>
  </colItems>
  <dataFields count="1">
    <dataField name="Sum of سعر البيع " fld="12" baseField="0" baseItem="0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8DBA8-CD27-4878-8AD0-3BDCEFE52DA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S7:T16" firstHeaderRow="1" firstDataRow="1" firstDataCol="1"/>
  <pivotFields count="28">
    <pivotField showAll="0"/>
    <pivotField showAll="0"/>
    <pivotField showAll="0"/>
    <pivotField axis="axisRow" showAll="0" sortType="descending">
      <items count="11">
        <item x="8"/>
        <item x="1"/>
        <item x="3"/>
        <item x="0"/>
        <item x="7"/>
        <item x="5"/>
        <item x="6"/>
        <item h="1" x="9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>
      <items count="57">
        <item x="0"/>
        <item x="1"/>
        <item x="4"/>
        <item x="3"/>
        <item x="5"/>
        <item x="6"/>
        <item x="2"/>
        <item x="8"/>
        <item x="11"/>
        <item x="10"/>
        <item x="9"/>
        <item x="12"/>
        <item x="13"/>
        <item x="14"/>
        <item x="16"/>
        <item x="15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7"/>
        <item t="default"/>
      </items>
    </pivotField>
    <pivotField showAll="0">
      <items count="58">
        <item x="4"/>
        <item x="2"/>
        <item x="5"/>
        <item x="3"/>
        <item x="1"/>
        <item x="8"/>
        <item x="6"/>
        <item x="7"/>
        <item x="11"/>
        <item x="9"/>
        <item x="12"/>
        <item x="13"/>
        <item x="14"/>
        <item x="15"/>
        <item x="16"/>
        <item x="17"/>
        <item x="18"/>
        <item x="19"/>
        <item x="23"/>
        <item x="24"/>
        <item x="29"/>
        <item x="28"/>
        <item x="26"/>
        <item x="10"/>
        <item x="27"/>
        <item x="20"/>
        <item x="22"/>
        <item x="31"/>
        <item x="25"/>
        <item x="38"/>
        <item x="35"/>
        <item x="36"/>
        <item x="37"/>
        <item x="30"/>
        <item x="21"/>
        <item x="41"/>
        <item x="42"/>
        <item x="39"/>
        <item x="44"/>
        <item x="45"/>
        <item x="43"/>
        <item x="48"/>
        <item x="40"/>
        <item x="46"/>
        <item x="47"/>
        <item x="49"/>
        <item x="51"/>
        <item x="52"/>
        <item x="50"/>
        <item x="32"/>
        <item x="33"/>
        <item x="34"/>
        <item x="54"/>
        <item x="55"/>
        <item x="53"/>
        <item x="56"/>
        <item x="0"/>
        <item t="default"/>
      </items>
    </pivotField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9">
    <i>
      <x v="5"/>
    </i>
    <i>
      <x v="3"/>
    </i>
    <i>
      <x v="4"/>
    </i>
    <i>
      <x v="6"/>
    </i>
    <i>
      <x v="1"/>
    </i>
    <i>
      <x v="2"/>
    </i>
    <i>
      <x v="8"/>
    </i>
    <i>
      <x/>
    </i>
    <i t="grand">
      <x/>
    </i>
  </rowItems>
  <colItems count="1">
    <i/>
  </colItems>
  <dataFields count="1">
    <dataField name="Sum of سعر البيع " fld="12" baseField="0" baseItem="0"/>
  </dataFields>
  <formats count="1">
    <format dxfId="33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89B73-C6D1-4378-80CD-5D9F87AC93B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6:H10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m="1" x="4"/>
        <item x="2"/>
        <item x="1"/>
        <item x="0"/>
        <item h="1" x="3"/>
        <item t="default"/>
      </items>
    </pivotField>
    <pivotField showAll="0"/>
    <pivotField numFmtId="1" showAll="0"/>
    <pivotField showAll="0">
      <items count="57">
        <item x="0"/>
        <item x="1"/>
        <item x="4"/>
        <item x="3"/>
        <item x="5"/>
        <item x="6"/>
        <item x="2"/>
        <item x="8"/>
        <item x="11"/>
        <item x="10"/>
        <item x="9"/>
        <item x="12"/>
        <item x="13"/>
        <item x="14"/>
        <item x="16"/>
        <item x="15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7"/>
        <item t="default"/>
      </items>
    </pivotField>
    <pivotField showAll="0">
      <items count="58">
        <item x="4"/>
        <item x="2"/>
        <item x="5"/>
        <item x="3"/>
        <item x="1"/>
        <item x="8"/>
        <item x="6"/>
        <item x="7"/>
        <item x="11"/>
        <item x="9"/>
        <item x="12"/>
        <item x="13"/>
        <item x="14"/>
        <item x="15"/>
        <item x="16"/>
        <item x="17"/>
        <item x="18"/>
        <item x="19"/>
        <item x="23"/>
        <item x="24"/>
        <item x="29"/>
        <item x="28"/>
        <item x="26"/>
        <item x="10"/>
        <item x="27"/>
        <item x="20"/>
        <item x="22"/>
        <item x="31"/>
        <item x="25"/>
        <item x="38"/>
        <item x="35"/>
        <item x="36"/>
        <item x="37"/>
        <item x="30"/>
        <item x="21"/>
        <item x="41"/>
        <item x="42"/>
        <item x="39"/>
        <item x="44"/>
        <item x="45"/>
        <item x="43"/>
        <item x="48"/>
        <item x="40"/>
        <item x="46"/>
        <item x="47"/>
        <item x="49"/>
        <item x="51"/>
        <item x="52"/>
        <item x="50"/>
        <item x="32"/>
        <item x="33"/>
        <item x="34"/>
        <item x="54"/>
        <item x="55"/>
        <item x="53"/>
        <item x="56"/>
        <item x="0"/>
        <item t="default"/>
      </items>
    </pivotField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سعر البيع " fld="12" showDataAs="percentOfTotal" baseField="13" baseItem="1" numFmtId="9"/>
  </dataFields>
  <formats count="2">
    <format dxfId="35">
      <pivotArea outline="0" fieldPosition="0">
        <references count="1">
          <reference field="4294967294" count="1">
            <x v="0"/>
          </reference>
        </references>
      </pivotArea>
    </format>
    <format dxfId="34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EE4D1-E6B0-482D-9B42-043D96E33BA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A19" firstHeaderRow="1" firstDataRow="1" firstDataCol="0"/>
  <pivotFields count="28"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>
      <items count="57">
        <item x="0"/>
        <item x="1"/>
        <item x="4"/>
        <item x="3"/>
        <item x="5"/>
        <item x="6"/>
        <item x="2"/>
        <item x="8"/>
        <item x="11"/>
        <item x="10"/>
        <item x="9"/>
        <item x="12"/>
        <item x="13"/>
        <item x="14"/>
        <item x="16"/>
        <item x="15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7"/>
        <item t="default"/>
      </items>
    </pivotField>
    <pivotField showAll="0">
      <items count="58">
        <item x="4"/>
        <item x="2"/>
        <item x="5"/>
        <item x="3"/>
        <item x="1"/>
        <item x="8"/>
        <item x="6"/>
        <item x="7"/>
        <item x="11"/>
        <item x="9"/>
        <item x="12"/>
        <item x="13"/>
        <item x="14"/>
        <item x="15"/>
        <item x="16"/>
        <item x="17"/>
        <item x="18"/>
        <item x="19"/>
        <item x="23"/>
        <item x="24"/>
        <item x="29"/>
        <item x="28"/>
        <item x="26"/>
        <item x="10"/>
        <item x="27"/>
        <item x="20"/>
        <item x="22"/>
        <item x="31"/>
        <item x="25"/>
        <item x="38"/>
        <item x="35"/>
        <item x="36"/>
        <item x="37"/>
        <item x="30"/>
        <item x="21"/>
        <item x="41"/>
        <item x="42"/>
        <item x="39"/>
        <item x="44"/>
        <item x="45"/>
        <item x="43"/>
        <item x="48"/>
        <item x="40"/>
        <item x="46"/>
        <item x="47"/>
        <item x="49"/>
        <item x="51"/>
        <item x="52"/>
        <item x="50"/>
        <item x="32"/>
        <item x="33"/>
        <item x="34"/>
        <item x="54"/>
        <item x="55"/>
        <item x="53"/>
        <item x="56"/>
        <item x="0"/>
        <item t="default"/>
      </items>
    </pivotField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سعر البيع " fld="12" baseField="0" baseItem="0"/>
  </dataFields>
  <formats count="1"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49409-EC52-4F73-9602-6B06A83EE35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6:N15" firstHeaderRow="1" firstDataRow="1" firstDataCol="1"/>
  <pivotFields count="28">
    <pivotField showAll="0"/>
    <pivotField showAll="0"/>
    <pivotField showAll="0"/>
    <pivotField showAll="0"/>
    <pivotField axis="axisRow" showAll="0" sortType="ascending">
      <items count="9">
        <item x="5"/>
        <item x="4"/>
        <item x="3"/>
        <item x="1"/>
        <item x="2"/>
        <item x="7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>
      <items count="57">
        <item x="0"/>
        <item x="1"/>
        <item x="4"/>
        <item x="3"/>
        <item x="5"/>
        <item x="6"/>
        <item x="2"/>
        <item x="8"/>
        <item x="11"/>
        <item x="10"/>
        <item x="9"/>
        <item x="12"/>
        <item x="13"/>
        <item x="14"/>
        <item x="16"/>
        <item x="15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7"/>
        <item t="default"/>
      </items>
    </pivotField>
    <pivotField showAll="0">
      <items count="58">
        <item x="4"/>
        <item x="2"/>
        <item x="5"/>
        <item x="3"/>
        <item x="1"/>
        <item x="8"/>
        <item x="6"/>
        <item x="7"/>
        <item x="11"/>
        <item x="9"/>
        <item x="12"/>
        <item x="13"/>
        <item x="14"/>
        <item x="15"/>
        <item x="16"/>
        <item x="17"/>
        <item x="18"/>
        <item x="19"/>
        <item x="23"/>
        <item x="24"/>
        <item x="29"/>
        <item x="28"/>
        <item x="26"/>
        <item x="10"/>
        <item x="27"/>
        <item x="20"/>
        <item x="22"/>
        <item x="31"/>
        <item x="25"/>
        <item x="38"/>
        <item x="35"/>
        <item x="36"/>
        <item x="37"/>
        <item x="30"/>
        <item x="21"/>
        <item x="41"/>
        <item x="42"/>
        <item x="39"/>
        <item x="44"/>
        <item x="45"/>
        <item x="43"/>
        <item x="48"/>
        <item x="40"/>
        <item x="46"/>
        <item x="47"/>
        <item x="49"/>
        <item x="51"/>
        <item x="52"/>
        <item x="50"/>
        <item x="32"/>
        <item x="33"/>
        <item x="34"/>
        <item x="54"/>
        <item x="55"/>
        <item x="53"/>
        <item x="56"/>
        <item x="0"/>
        <item t="default"/>
      </items>
    </pivotField>
    <pivotField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 v="5"/>
    </i>
    <i>
      <x v="6"/>
    </i>
    <i>
      <x v="4"/>
    </i>
    <i>
      <x/>
    </i>
    <i>
      <x v="1"/>
    </i>
    <i>
      <x v="2"/>
    </i>
    <i>
      <x v="3"/>
    </i>
    <i>
      <x v="7"/>
    </i>
    <i t="grand">
      <x/>
    </i>
  </rowItems>
  <colItems count="1">
    <i/>
  </colItems>
  <dataFields count="1">
    <dataField name="Sum of سعر البيع " fld="12" baseField="0" baseItem="0"/>
  </dataFields>
  <formats count="1">
    <format dxfId="3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D6D49-0FD6-4B84-9670-65FA736DB54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E7:AG13" firstHeaderRow="0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1" showAll="0"/>
    <pivotField showAll="0">
      <items count="57">
        <item x="0"/>
        <item x="1"/>
        <item x="4"/>
        <item x="3"/>
        <item x="5"/>
        <item x="6"/>
        <item x="2"/>
        <item x="8"/>
        <item x="11"/>
        <item x="10"/>
        <item x="9"/>
        <item x="12"/>
        <item x="13"/>
        <item x="14"/>
        <item x="16"/>
        <item x="15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0"/>
        <item x="31"/>
        <item x="33"/>
        <item x="32"/>
        <item x="34"/>
        <item x="35"/>
        <item x="36"/>
        <item x="38"/>
        <item x="39"/>
        <item x="37"/>
        <item x="40"/>
        <item x="41"/>
        <item x="42"/>
        <item x="46"/>
        <item x="43"/>
        <item x="44"/>
        <item x="45"/>
        <item x="47"/>
        <item x="48"/>
        <item x="49"/>
        <item x="51"/>
        <item x="50"/>
        <item x="52"/>
        <item x="53"/>
        <item x="54"/>
        <item x="55"/>
        <item x="7"/>
        <item t="default"/>
      </items>
    </pivotField>
    <pivotField showAll="0">
      <items count="58">
        <item x="4"/>
        <item x="2"/>
        <item x="5"/>
        <item x="3"/>
        <item x="1"/>
        <item x="8"/>
        <item x="6"/>
        <item x="7"/>
        <item x="11"/>
        <item x="9"/>
        <item x="12"/>
        <item x="13"/>
        <item x="14"/>
        <item x="15"/>
        <item x="16"/>
        <item x="17"/>
        <item x="18"/>
        <item x="19"/>
        <item x="23"/>
        <item x="24"/>
        <item x="29"/>
        <item x="28"/>
        <item x="26"/>
        <item x="10"/>
        <item x="27"/>
        <item x="20"/>
        <item x="22"/>
        <item x="31"/>
        <item x="25"/>
        <item x="38"/>
        <item x="35"/>
        <item x="36"/>
        <item x="37"/>
        <item x="30"/>
        <item x="21"/>
        <item x="41"/>
        <item x="42"/>
        <item x="39"/>
        <item x="44"/>
        <item x="45"/>
        <item x="43"/>
        <item x="48"/>
        <item x="40"/>
        <item x="46"/>
        <item x="47"/>
        <item x="49"/>
        <item x="51"/>
        <item x="52"/>
        <item x="50"/>
        <item x="32"/>
        <item x="33"/>
        <item x="34"/>
        <item x="54"/>
        <item x="55"/>
        <item x="53"/>
        <item x="56"/>
        <item x="0"/>
        <item t="default"/>
      </items>
    </pivotField>
    <pivotField axis="axisRow" showAll="0">
      <items count="45">
        <item x="0"/>
        <item x="1"/>
        <item x="5"/>
        <item x="3"/>
        <item x="4"/>
        <item x="8"/>
        <item x="6"/>
        <item x="10"/>
        <item x="7"/>
        <item x="11"/>
        <item x="12"/>
        <item x="13"/>
        <item x="9"/>
        <item x="14"/>
        <item x="26"/>
        <item x="16"/>
        <item x="15"/>
        <item x="20"/>
        <item x="27"/>
        <item x="30"/>
        <item x="29"/>
        <item x="24"/>
        <item x="19"/>
        <item x="17"/>
        <item x="25"/>
        <item x="23"/>
        <item x="18"/>
        <item x="21"/>
        <item x="22"/>
        <item x="31"/>
        <item x="28"/>
        <item x="33"/>
        <item x="39"/>
        <item x="34"/>
        <item x="36"/>
        <item x="37"/>
        <item x="35"/>
        <item x="32"/>
        <item x="38"/>
        <item x="42"/>
        <item x="41"/>
        <item x="40"/>
        <item x="43"/>
        <item x="2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0"/>
        <item sd="0" x="13"/>
        <item t="default"/>
      </items>
    </pivotField>
  </pivotFields>
  <rowFields count="3">
    <field x="27"/>
    <field x="26"/>
    <field x="18"/>
  </rowFields>
  <rowItems count="6"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مدة التسليم(الهدف)" fld="14" subtotal="average" baseField="0" baseItem="1"/>
    <dataField name="Average of مدة التسليم(الفعلي)" fld="15" subtotal="average" baseField="0" baseItem="1"/>
  </dataFields>
  <formats count="1">
    <format dxfId="38">
      <pivotArea outline="0" collapsedLevelsAreSubtotals="1" fieldPosition="0"/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80E260-09A1-4EAD-9E70-1BA37055FF63}" name="Table1" displayName="Table1" ref="A1:V127" totalsRowShown="0" headerRowDxfId="62" dataDxfId="61">
  <autoFilter ref="A1:V127" xr:uid="{D980E260-09A1-4EAD-9E70-1BA37055FF63}"/>
  <tableColumns count="22">
    <tableColumn id="1" xr3:uid="{891D11FF-0A39-4720-B0A6-5B246749B346}" name="م" dataDxfId="60"/>
    <tableColumn id="2" xr3:uid="{55B1DB9D-6F78-41BF-BCFE-8825EE671B23}" name="رقم العملية" dataDxfId="59"/>
    <tableColumn id="3" xr3:uid="{DD2B0847-1491-42CB-87FC-92F855E53061}" name="رقم الطلب" dataDxfId="58"/>
    <tableColumn id="23" xr3:uid="{A8E61883-F709-41AB-9000-4F0693EBAEE9}" name="Column3" dataDxfId="57">
      <calculatedColumnFormula>TRIM(Table1[[#This Row],[أسم العميل]])</calculatedColumnFormula>
    </tableColumn>
    <tableColumn id="4" xr3:uid="{2A24BE82-C285-44BB-AC97-CC7AB0217AC0}" name="أسم العميل" dataDxfId="56"/>
    <tableColumn id="24" xr3:uid="{B716C637-2DD7-4F8C-B5E4-CB6728D9A4BE}" name="Column4" dataDxfId="55">
      <calculatedColumnFormula>TRIM(Table1[[#This Row],[العنوان]])</calculatedColumnFormula>
    </tableColumn>
    <tableColumn id="5" xr3:uid="{5A35E5A4-7039-4E0F-9372-565BE965AA9D}" name="العنوان" dataDxfId="54"/>
    <tableColumn id="7" xr3:uid="{6BE5BB2E-DF4F-4181-AAEC-51BF0784894F}" name="منصة البيع " dataDxfId="53"/>
    <tableColumn id="8" xr3:uid="{68A4DB31-68DA-4E85-A1B6-CE3A838A2EA8}" name="Column1" dataDxfId="52"/>
    <tableColumn id="9" xr3:uid="{08E3BCBD-E1E8-40AC-8B31-1CC5E0AF0E64}" name="Column2" dataDxfId="51"/>
    <tableColumn id="10" xr3:uid="{6E8879F3-E270-4C7C-A37A-C1A45521283B}" name="الاسم" dataDxfId="50"/>
    <tableColumn id="11" xr3:uid="{24F985FD-BE9D-4B58-BBD2-A4396251A655}" name="المقاس" dataDxfId="49"/>
    <tableColumn id="12" xr3:uid="{05AADD41-DEF0-4EDE-85D0-97DDF6F8FD43}" name="اللون المعدن" dataDxfId="48"/>
    <tableColumn id="13" xr3:uid="{FE673E18-1120-448D-B11F-09F5E07A9F6A}" name="لون القماش" dataDxfId="47"/>
    <tableColumn id="14" xr3:uid="{7EDF8861-F354-4129-B45B-EE7574966EE3}" name="المنتج" dataDxfId="46"/>
    <tableColumn id="15" xr3:uid="{3D23DFAC-5F29-48A2-8CBD-99FA85ED2D27}" name="سعر البيع " dataDxfId="45"/>
    <tableColumn id="16" xr3:uid="{B3833374-B32E-4533-897D-69CA9D3DBCC5}" name="طريقه الدفع " dataDxfId="44"/>
    <tableColumn id="17" xr3:uid="{80C7FAE7-BB44-4443-BB64-379771691B7A}" name="ميعاد الطلب" dataDxfId="43"/>
    <tableColumn id="18" xr3:uid="{F50C4D03-3A86-411B-BBFA-C25C171838DF}" name="ميعاد التسليم" dataDxfId="42"/>
    <tableColumn id="19" xr3:uid="{18EA1A79-4E74-4914-8092-6BD6AD938F06}" name="تاريخ التسليم" dataDxfId="41"/>
    <tableColumn id="20" xr3:uid="{F5A2BA1D-50A6-42D5-A5D9-F40139DB7F9E}" name="المسئول عن التسليم" dataDxfId="40"/>
    <tableColumn id="21" xr3:uid="{804E1130-E2FF-4B2E-AEB5-51AC6DB2E081}" name="الحالة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B9534-8F8B-46F9-A337-4F81DEB6C06E}" name="Table13" displayName="Table13" ref="B1:V114" totalsRowShown="0" headerRowDxfId="22" dataDxfId="21">
  <autoFilter ref="B1:V114" xr:uid="{D980E260-09A1-4EAD-9E70-1BA37055FF63}"/>
  <tableColumns count="21">
    <tableColumn id="1" xr3:uid="{CFE186DA-E5B2-4058-B5E6-BDF298FF5808}" name="نوع العميل " dataDxfId="20">
      <calculatedColumnFormula>IF(OR(Table13[[#This Row],[أسم العميل]]="شيك هومز",Table13[[#This Row],[أسم العميل]]="تاكى",Table13[[#This Row],[أسم العميل]]="اوسكار راتن"),"شركات","أفراد")</calculatedColumnFormula>
    </tableColumn>
    <tableColumn id="4" xr3:uid="{720E371D-188F-4E71-838E-3AB1302A0A31}" name="أسم العميل" dataDxfId="19"/>
    <tableColumn id="5" xr3:uid="{E06C08CE-9DDF-46CA-9482-55064C90BCAD}" name="العنوان" dataDxfId="18"/>
    <tableColumn id="6" xr3:uid="{8DE2514D-65F5-40F3-AF19-08300B9C1D19}" name="المحافظة" dataDxfId="17"/>
    <tableColumn id="7" xr3:uid="{1C5BB79E-7354-48E4-A4C7-A02FA2497354}" name="منصة البيع " dataDxfId="16"/>
    <tableColumn id="8" xr3:uid="{4D8CF101-F265-4BF5-8860-3B86F3D2B527}" name="اسم المنتج" dataDxfId="15"/>
    <tableColumn id="9" xr3:uid="{8AD94DF8-749F-40E5-8283-F08C60F332CC}" name="نوع  المنتج " dataDxfId="14"/>
    <tableColumn id="10" xr3:uid="{BC89626B-1C2A-4D07-BFC7-7060DDEA2182}" name="الاسم" dataDxfId="13"/>
    <tableColumn id="11" xr3:uid="{41DA7729-D314-46FD-AB97-99A49D8DF4DF}" name="المقاس" dataDxfId="12"/>
    <tableColumn id="12" xr3:uid="{801F9A71-CE1E-4BE5-AB30-FA065B7736F8}" name="اللون المعدن" dataDxfId="11"/>
    <tableColumn id="13" xr3:uid="{8F2933B9-FDAD-4588-A167-AFED3E97C197}" name="لون القماش" dataDxfId="10"/>
    <tableColumn id="14" xr3:uid="{15E43428-E703-4B36-86A3-0C084330D447}" name="المنتج" dataDxfId="9"/>
    <tableColumn id="15" xr3:uid="{C7F566A1-4EF5-4540-B480-D526F531529A}" name="سعر البيع " dataDxfId="8"/>
    <tableColumn id="3" xr3:uid="{DC6D373C-F440-4EF0-836E-26E862D0F7B8}" name="طريقة الدفع " dataDxfId="7"/>
    <tableColumn id="23" xr3:uid="{429AFE5C-2DD2-466C-9B7D-78C008D0100B}" name="مدة التسليم(الهدف)" dataDxfId="6">
      <calculatedColumnFormula>IF(OR(ISBLANK(Table13[[#This Row],[ميعاد التسليم]]),ISBLANK(Table13[[#This Row],[ميعاد الطلب]])),0,Table13[[#This Row],[ميعاد التسليم]]-Table13[[#This Row],[ميعاد الطلب]])</calculatedColumnFormula>
    </tableColumn>
    <tableColumn id="22" xr3:uid="{DE63B7D7-BA85-459D-89F6-9BF75A8DB037}" name="مدة التسليم(الفعلي)" dataDxfId="5">
      <calculatedColumnFormula>IF(OR(ISBLANK(Table13[[#This Row],[تاريخ التسليم]]),ISBLANK(Table13[[#This Row],[ميعاد الطلب]])),0,Table13[[#This Row],[تاريخ التسليم]]-Table13[[#This Row],[ميعاد الطلب]])</calculatedColumnFormula>
    </tableColumn>
    <tableColumn id="17" xr3:uid="{EBD9FC35-DE1A-47E2-B228-2B90BF8643EE}" name="ميعاد الطلب" dataDxfId="4"/>
    <tableColumn id="18" xr3:uid="{26B311A8-1C6A-4D31-B8BE-20D9567342D3}" name="ميعاد التسليم" dataDxfId="3"/>
    <tableColumn id="19" xr3:uid="{68754479-1BFF-4E21-8E1D-9E2B3C57FFAC}" name="تاريخ التسليم" dataDxfId="2"/>
    <tableColumn id="20" xr3:uid="{E5D05619-45CB-4149-B30F-9B42BBF71F3B}" name="المسئول عن التسليم" dataDxfId="1"/>
    <tableColumn id="21" xr3:uid="{04853507-6387-412B-A137-A116054EB3C0}" name="الحالة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EE45-E9D7-4D2C-B86A-99E0DABE7FC2}">
  <dimension ref="A1:B16"/>
  <sheetViews>
    <sheetView showGridLines="0" rightToLeft="1" workbookViewId="0">
      <selection activeCell="B15" sqref="B15"/>
    </sheetView>
  </sheetViews>
  <sheetFormatPr defaultRowHeight="15" x14ac:dyDescent="0.25"/>
  <cols>
    <col min="2" max="2" width="41.85546875" customWidth="1"/>
  </cols>
  <sheetData>
    <row r="1" spans="1:2" x14ac:dyDescent="0.25">
      <c r="A1" s="10"/>
      <c r="B1" s="10"/>
    </row>
    <row r="2" spans="1:2" x14ac:dyDescent="0.25">
      <c r="A2" s="10"/>
      <c r="B2" s="10"/>
    </row>
    <row r="3" spans="1:2" s="8" customFormat="1" ht="25.5" x14ac:dyDescent="0.35">
      <c r="A3" s="8" t="s">
        <v>325</v>
      </c>
    </row>
    <row r="4" spans="1:2" s="9" customFormat="1" ht="18.75" x14ac:dyDescent="0.3">
      <c r="A4" s="12" t="s">
        <v>318</v>
      </c>
      <c r="B4" s="12"/>
    </row>
    <row r="5" spans="1:2" s="5" customFormat="1" x14ac:dyDescent="0.25">
      <c r="A5" s="13"/>
      <c r="B5" s="13"/>
    </row>
    <row r="6" spans="1:2" s="7" customFormat="1" ht="18.75" x14ac:dyDescent="0.3">
      <c r="A6" s="7" t="s">
        <v>324</v>
      </c>
    </row>
    <row r="7" spans="1:2" s="6" customFormat="1" ht="15.75" x14ac:dyDescent="0.25">
      <c r="A7" s="14" t="s">
        <v>319</v>
      </c>
      <c r="B7" s="11"/>
    </row>
    <row r="8" spans="1:2" s="6" customFormat="1" ht="15.75" x14ac:dyDescent="0.25">
      <c r="A8" s="11" t="s">
        <v>320</v>
      </c>
      <c r="B8" s="11"/>
    </row>
    <row r="9" spans="1:2" s="6" customFormat="1" ht="15.75" x14ac:dyDescent="0.25">
      <c r="A9" s="11" t="s">
        <v>321</v>
      </c>
      <c r="B9" s="11"/>
    </row>
    <row r="10" spans="1:2" s="6" customFormat="1" ht="15.75" x14ac:dyDescent="0.25">
      <c r="A10" s="11" t="s">
        <v>322</v>
      </c>
      <c r="B10" s="11"/>
    </row>
    <row r="11" spans="1:2" s="11" customFormat="1" ht="15.75" x14ac:dyDescent="0.25">
      <c r="A11" s="11" t="s">
        <v>326</v>
      </c>
    </row>
    <row r="12" spans="1:2" s="6" customFormat="1" ht="15.75" x14ac:dyDescent="0.25">
      <c r="A12" s="11" t="s">
        <v>327</v>
      </c>
      <c r="B12" s="11"/>
    </row>
    <row r="13" spans="1:2" s="6" customFormat="1" ht="15.75" x14ac:dyDescent="0.25">
      <c r="A13" s="11" t="s">
        <v>323</v>
      </c>
      <c r="B13" s="11"/>
    </row>
    <row r="14" spans="1:2" s="6" customFormat="1" ht="15.75" x14ac:dyDescent="0.25">
      <c r="A14" s="11" t="s">
        <v>330</v>
      </c>
      <c r="B14" s="11"/>
    </row>
    <row r="15" spans="1:2" s="6" customFormat="1" ht="15.75" x14ac:dyDescent="0.25">
      <c r="A15" s="11" t="s">
        <v>328</v>
      </c>
      <c r="B15" s="11"/>
    </row>
    <row r="16" spans="1:2" ht="15.75" x14ac:dyDescent="0.25">
      <c r="A16" s="11" t="s">
        <v>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0"/>
  <sheetViews>
    <sheetView zoomScale="70" zoomScaleNormal="70" workbookViewId="0">
      <selection activeCell="C1" sqref="C1"/>
    </sheetView>
  </sheetViews>
  <sheetFormatPr defaultColWidth="8.85546875" defaultRowHeight="15" x14ac:dyDescent="0.25"/>
  <cols>
    <col min="1" max="1" width="5" style="1" customWidth="1"/>
    <col min="2" max="2" width="21.5703125" style="1" customWidth="1"/>
    <col min="3" max="3" width="14.42578125" style="1" bestFit="1" customWidth="1"/>
    <col min="4" max="4" width="22" style="1" customWidth="1"/>
    <col min="5" max="5" width="24" style="1" bestFit="1" customWidth="1"/>
    <col min="6" max="6" width="24" style="1" customWidth="1"/>
    <col min="7" max="7" width="45.42578125" style="1" bestFit="1" customWidth="1"/>
    <col min="8" max="8" width="13" style="1" customWidth="1"/>
    <col min="9" max="9" width="20.7109375" style="1" customWidth="1"/>
    <col min="10" max="10" width="18.42578125" style="1" customWidth="1"/>
    <col min="11" max="11" width="12.5703125" style="1" customWidth="1"/>
    <col min="12" max="12" width="14.140625" style="1" customWidth="1"/>
    <col min="13" max="13" width="18.28515625" style="1" customWidth="1"/>
    <col min="14" max="14" width="6.85546875" style="1" customWidth="1"/>
    <col min="15" max="15" width="53.5703125" style="1" bestFit="1" customWidth="1"/>
    <col min="16" max="16" width="17.5703125" style="1" customWidth="1"/>
    <col min="17" max="17" width="18" style="4" customWidth="1"/>
    <col min="18" max="18" width="14.85546875" style="1" customWidth="1"/>
    <col min="19" max="19" width="17.140625" style="1" customWidth="1"/>
    <col min="20" max="20" width="13.85546875" style="1" customWidth="1"/>
    <col min="21" max="21" width="33" style="1" customWidth="1"/>
    <col min="22" max="22" width="12.85546875" customWidth="1"/>
    <col min="23" max="16384" width="8.85546875" style="1"/>
  </cols>
  <sheetData>
    <row r="1" spans="1:22" s="17" customFormat="1" ht="20.100000000000001" customHeight="1" x14ac:dyDescent="0.35">
      <c r="A1" s="16" t="s">
        <v>5</v>
      </c>
      <c r="B1" s="16" t="s">
        <v>179</v>
      </c>
      <c r="C1" s="16" t="s">
        <v>180</v>
      </c>
      <c r="D1" s="16" t="s">
        <v>333</v>
      </c>
      <c r="E1" s="16" t="s">
        <v>0</v>
      </c>
      <c r="F1" s="16" t="s">
        <v>334</v>
      </c>
      <c r="G1" s="16" t="s">
        <v>1</v>
      </c>
      <c r="H1" s="16" t="s">
        <v>6</v>
      </c>
      <c r="I1" s="16" t="s">
        <v>331</v>
      </c>
      <c r="J1" s="16" t="s">
        <v>332</v>
      </c>
      <c r="K1" s="16" t="s">
        <v>172</v>
      </c>
      <c r="L1" s="16" t="s">
        <v>173</v>
      </c>
      <c r="M1" s="16" t="s">
        <v>177</v>
      </c>
      <c r="N1" s="16" t="s">
        <v>178</v>
      </c>
      <c r="O1" s="16" t="s">
        <v>2</v>
      </c>
      <c r="P1" s="16" t="s">
        <v>8</v>
      </c>
      <c r="Q1" s="16" t="s">
        <v>9</v>
      </c>
      <c r="R1" s="16" t="s">
        <v>11</v>
      </c>
      <c r="S1" s="16" t="s">
        <v>10</v>
      </c>
      <c r="T1" s="16" t="s">
        <v>3</v>
      </c>
      <c r="U1" s="16" t="s">
        <v>4</v>
      </c>
      <c r="V1" s="16" t="s">
        <v>188</v>
      </c>
    </row>
    <row r="2" spans="1:22" ht="20.100000000000001" customHeight="1" x14ac:dyDescent="0.35">
      <c r="A2" s="15">
        <v>1</v>
      </c>
      <c r="B2" s="15"/>
      <c r="C2" s="15"/>
      <c r="D2" s="15" t="str">
        <f>TRIM(Table1[[#This Row],[أسم العميل]])</f>
        <v>خالد عبد القوى</v>
      </c>
      <c r="E2" s="15" t="s">
        <v>12</v>
      </c>
      <c r="F2" s="15" t="str">
        <f>TRIM(Table1[[#This Row],[العنوان]])</f>
        <v>العجوزه - الجيزه</v>
      </c>
      <c r="G2" s="15" t="s">
        <v>13</v>
      </c>
      <c r="H2" s="15" t="s">
        <v>7</v>
      </c>
      <c r="I2" s="15" t="s">
        <v>148</v>
      </c>
      <c r="J2" s="15" t="s">
        <v>149</v>
      </c>
      <c r="K2" s="15"/>
      <c r="L2" s="15"/>
      <c r="M2" s="15"/>
      <c r="N2" s="15"/>
      <c r="O2" s="15" t="s">
        <v>14</v>
      </c>
      <c r="P2" s="15">
        <v>10160</v>
      </c>
      <c r="Q2" s="15" t="s">
        <v>15</v>
      </c>
      <c r="R2" s="15" t="s">
        <v>16</v>
      </c>
      <c r="S2" s="15" t="s">
        <v>17</v>
      </c>
      <c r="T2" s="15">
        <v>45514</v>
      </c>
      <c r="U2" s="15" t="s">
        <v>27</v>
      </c>
      <c r="V2" s="15" t="s">
        <v>189</v>
      </c>
    </row>
    <row r="3" spans="1:22" ht="20.100000000000001" customHeight="1" x14ac:dyDescent="0.35">
      <c r="A3" s="15">
        <v>2</v>
      </c>
      <c r="B3" s="15"/>
      <c r="C3" s="15"/>
      <c r="D3" s="15" t="str">
        <f>TRIM(Table1[[#This Row],[أسم العميل]])</f>
        <v>محمود</v>
      </c>
      <c r="E3" s="15" t="s">
        <v>17</v>
      </c>
      <c r="F3" s="15" t="str">
        <f>TRIM(Table1[[#This Row],[العنوان]])</f>
        <v>سموحه - اسكندريه</v>
      </c>
      <c r="G3" s="15" t="s">
        <v>18</v>
      </c>
      <c r="H3" s="15" t="s">
        <v>7</v>
      </c>
      <c r="I3" s="15" t="s">
        <v>148</v>
      </c>
      <c r="J3" s="15" t="s">
        <v>149</v>
      </c>
      <c r="K3" s="15"/>
      <c r="L3" s="15"/>
      <c r="M3" s="15"/>
      <c r="N3" s="15"/>
      <c r="O3" s="15" t="s">
        <v>19</v>
      </c>
      <c r="P3" s="15">
        <v>10160</v>
      </c>
      <c r="Q3" s="15">
        <v>9749</v>
      </c>
      <c r="R3" s="15" t="s">
        <v>20</v>
      </c>
      <c r="S3" s="15" t="s">
        <v>17</v>
      </c>
      <c r="T3" s="15">
        <v>45515</v>
      </c>
      <c r="U3" s="15" t="s">
        <v>27</v>
      </c>
      <c r="V3" s="15" t="s">
        <v>189</v>
      </c>
    </row>
    <row r="4" spans="1:22" ht="20.100000000000001" customHeight="1" x14ac:dyDescent="0.35">
      <c r="A4" s="15">
        <v>3</v>
      </c>
      <c r="B4" s="15"/>
      <c r="C4" s="15"/>
      <c r="D4" s="15" t="str">
        <f>TRIM(Table1[[#This Row],[أسم العميل]])</f>
        <v>سعيد</v>
      </c>
      <c r="E4" s="15" t="s">
        <v>21</v>
      </c>
      <c r="F4" s="15" t="str">
        <f>TRIM(Table1[[#This Row],[العنوان]])</f>
        <v>سيدى عبد الرحمن - الساحل الشمالى</v>
      </c>
      <c r="G4" s="15" t="s">
        <v>22</v>
      </c>
      <c r="H4" s="15" t="s">
        <v>7</v>
      </c>
      <c r="I4" s="15" t="s">
        <v>148</v>
      </c>
      <c r="J4" s="15" t="s">
        <v>163</v>
      </c>
      <c r="K4" s="15" t="s">
        <v>153</v>
      </c>
      <c r="L4" s="15">
        <v>90</v>
      </c>
      <c r="M4" s="15" t="s">
        <v>168</v>
      </c>
      <c r="N4" s="15"/>
      <c r="O4" s="15" t="s">
        <v>23</v>
      </c>
      <c r="P4" s="15">
        <v>11455</v>
      </c>
      <c r="Q4" s="15">
        <v>10067.68</v>
      </c>
      <c r="R4" s="15" t="s">
        <v>16</v>
      </c>
      <c r="S4" s="15" t="s">
        <v>25</v>
      </c>
      <c r="T4" s="15"/>
      <c r="U4" s="15" t="s">
        <v>36</v>
      </c>
      <c r="V4" s="15" t="s">
        <v>190</v>
      </c>
    </row>
    <row r="5" spans="1:22" ht="20.100000000000001" customHeight="1" x14ac:dyDescent="0.35">
      <c r="A5" s="15">
        <v>4</v>
      </c>
      <c r="B5" s="15"/>
      <c r="C5" s="15"/>
      <c r="D5" s="15" t="str">
        <f>TRIM(Table1[[#This Row],[أسم العميل]])</f>
        <v>ساندرا</v>
      </c>
      <c r="E5" s="15" t="s">
        <v>24</v>
      </c>
      <c r="F5" s="15" t="str">
        <f>TRIM(Table1[[#This Row],[العنوان]])</f>
        <v>الغردقه</v>
      </c>
      <c r="G5" s="15" t="s">
        <v>25</v>
      </c>
      <c r="H5" s="15" t="s">
        <v>7</v>
      </c>
      <c r="I5" s="15" t="s">
        <v>155</v>
      </c>
      <c r="J5" s="15"/>
      <c r="K5" s="15"/>
      <c r="L5" s="15"/>
      <c r="M5" s="15"/>
      <c r="N5" s="15"/>
      <c r="O5" s="15" t="s">
        <v>26</v>
      </c>
      <c r="P5" s="15">
        <v>8642</v>
      </c>
      <c r="Q5" s="15" t="s">
        <v>15</v>
      </c>
      <c r="R5" s="15">
        <v>45529</v>
      </c>
      <c r="S5" s="15">
        <v>45542</v>
      </c>
      <c r="T5" s="15">
        <v>45531</v>
      </c>
      <c r="U5" s="15" t="s">
        <v>27</v>
      </c>
      <c r="V5" s="15" t="s">
        <v>189</v>
      </c>
    </row>
    <row r="6" spans="1:22" ht="20.100000000000001" customHeight="1" x14ac:dyDescent="0.35">
      <c r="A6" s="15">
        <v>5</v>
      </c>
      <c r="B6" s="15"/>
      <c r="C6" s="15"/>
      <c r="D6" s="15" t="str">
        <f>TRIM(Table1[[#This Row],[أسم العميل]])</f>
        <v>زينا</v>
      </c>
      <c r="E6" s="15" t="s">
        <v>28</v>
      </c>
      <c r="F6" s="15" t="str">
        <f>TRIM(Table1[[#This Row],[العنوان]])</f>
        <v>سيدى عبد الرحمن - الساحل الشمالى</v>
      </c>
      <c r="G6" s="15" t="s">
        <v>22</v>
      </c>
      <c r="H6" s="15" t="s">
        <v>7</v>
      </c>
      <c r="I6" s="15" t="s">
        <v>148</v>
      </c>
      <c r="J6" s="15" t="s">
        <v>163</v>
      </c>
      <c r="K6" s="15" t="s">
        <v>150</v>
      </c>
      <c r="L6" s="15">
        <v>100</v>
      </c>
      <c r="M6" s="15" t="s">
        <v>170</v>
      </c>
      <c r="N6" s="15"/>
      <c r="O6" s="15" t="s">
        <v>29</v>
      </c>
      <c r="P6" s="15">
        <v>12833</v>
      </c>
      <c r="Q6" s="15">
        <v>12974.22</v>
      </c>
      <c r="R6" s="15">
        <v>45520</v>
      </c>
      <c r="S6" s="15">
        <v>45535</v>
      </c>
      <c r="T6" s="15"/>
      <c r="U6" s="15" t="s">
        <v>36</v>
      </c>
      <c r="V6" s="15" t="s">
        <v>190</v>
      </c>
    </row>
    <row r="7" spans="1:22" ht="20.100000000000001" customHeight="1" x14ac:dyDescent="0.35">
      <c r="A7" s="15">
        <v>6</v>
      </c>
      <c r="B7" s="15"/>
      <c r="C7" s="15"/>
      <c r="D7" s="15" t="str">
        <f>TRIM(Table1[[#This Row],[أسم العميل]])</f>
        <v>شيك هومز</v>
      </c>
      <c r="E7" s="15" t="s">
        <v>30</v>
      </c>
      <c r="F7" s="15" t="str">
        <f>TRIM(Table1[[#This Row],[العنوان]])</f>
        <v/>
      </c>
      <c r="G7" s="15"/>
      <c r="H7" s="15" t="s">
        <v>30</v>
      </c>
      <c r="I7" s="15" t="s">
        <v>164</v>
      </c>
      <c r="J7" s="15" t="s">
        <v>162</v>
      </c>
      <c r="K7" s="15"/>
      <c r="L7" s="15"/>
      <c r="M7" s="15"/>
      <c r="N7" s="15"/>
      <c r="O7" s="15" t="s">
        <v>31</v>
      </c>
      <c r="P7" s="15">
        <v>14550</v>
      </c>
      <c r="Q7" s="15" t="s">
        <v>15</v>
      </c>
      <c r="R7" s="15">
        <v>45518</v>
      </c>
      <c r="S7" s="15">
        <v>45538</v>
      </c>
      <c r="T7" s="15">
        <v>45540</v>
      </c>
      <c r="U7" s="15" t="s">
        <v>27</v>
      </c>
      <c r="V7" s="15" t="s">
        <v>189</v>
      </c>
    </row>
    <row r="8" spans="1:22" ht="20.100000000000001" customHeight="1" x14ac:dyDescent="0.35">
      <c r="A8" s="15">
        <v>7</v>
      </c>
      <c r="B8" s="15"/>
      <c r="C8" s="15"/>
      <c r="D8" s="15" t="str">
        <f>TRIM(Table1[[#This Row],[أسم العميل]])</f>
        <v>احمد</v>
      </c>
      <c r="E8" s="15" t="s">
        <v>32</v>
      </c>
      <c r="F8" s="15" t="str">
        <f>TRIM(Table1[[#This Row],[العنوان]])</f>
        <v>التجمع الخامس</v>
      </c>
      <c r="G8" s="15" t="s">
        <v>33</v>
      </c>
      <c r="H8" s="15" t="s">
        <v>34</v>
      </c>
      <c r="I8" s="15" t="s">
        <v>164</v>
      </c>
      <c r="J8" s="15" t="s">
        <v>162</v>
      </c>
      <c r="K8" s="15"/>
      <c r="L8" s="15"/>
      <c r="M8" s="15"/>
      <c r="N8" s="15"/>
      <c r="O8" s="15" t="s">
        <v>31</v>
      </c>
      <c r="P8" s="15">
        <v>12000</v>
      </c>
      <c r="Q8" s="15">
        <v>12000</v>
      </c>
      <c r="R8" s="15">
        <v>45521</v>
      </c>
      <c r="S8" s="15">
        <v>45524</v>
      </c>
      <c r="T8" s="15">
        <v>45523</v>
      </c>
      <c r="U8" s="15" t="s">
        <v>35</v>
      </c>
      <c r="V8" s="15" t="s">
        <v>189</v>
      </c>
    </row>
    <row r="9" spans="1:22" ht="20.100000000000001" customHeight="1" x14ac:dyDescent="0.35">
      <c r="A9" s="15">
        <v>8</v>
      </c>
      <c r="B9" s="15"/>
      <c r="C9" s="15"/>
      <c r="D9" s="15" t="str">
        <f>TRIM(Table1[[#This Row],[أسم العميل]])</f>
        <v>yilmaz</v>
      </c>
      <c r="E9" s="15" t="s">
        <v>37</v>
      </c>
      <c r="F9" s="15" t="str">
        <f>TRIM(Table1[[#This Row],[العنوان]])</f>
        <v>٦ اكتوبر الجيزه</v>
      </c>
      <c r="G9" s="15" t="s">
        <v>38</v>
      </c>
      <c r="H9" s="15" t="s">
        <v>7</v>
      </c>
      <c r="I9" s="15" t="s">
        <v>148</v>
      </c>
      <c r="J9" s="15" t="s">
        <v>151</v>
      </c>
      <c r="K9" s="15"/>
      <c r="L9" s="15"/>
      <c r="M9" s="15"/>
      <c r="N9" s="15"/>
      <c r="O9" s="15" t="s">
        <v>39</v>
      </c>
      <c r="P9" s="15">
        <v>7228</v>
      </c>
      <c r="Q9" s="15" t="s">
        <v>15</v>
      </c>
      <c r="R9" s="15">
        <v>45529</v>
      </c>
      <c r="S9" s="15">
        <v>45538</v>
      </c>
      <c r="T9" s="15">
        <v>45545</v>
      </c>
      <c r="U9" s="15" t="s">
        <v>27</v>
      </c>
      <c r="V9" s="15" t="s">
        <v>189</v>
      </c>
    </row>
    <row r="10" spans="1:22" ht="20.100000000000001" customHeight="1" x14ac:dyDescent="0.35">
      <c r="A10" s="15">
        <v>9</v>
      </c>
      <c r="B10" s="15"/>
      <c r="C10" s="15"/>
      <c r="D10" s="15" t="str">
        <f>TRIM(Table1[[#This Row],[أسم العميل]])</f>
        <v>تاكى</v>
      </c>
      <c r="E10" s="15" t="s">
        <v>40</v>
      </c>
      <c r="F10" s="15" t="str">
        <f>TRIM(Table1[[#This Row],[العنوان]])</f>
        <v>العباسيه</v>
      </c>
      <c r="G10" s="15" t="s">
        <v>41</v>
      </c>
      <c r="H10" s="15" t="s">
        <v>42</v>
      </c>
      <c r="I10" s="15" t="s">
        <v>156</v>
      </c>
      <c r="J10" s="15" t="s">
        <v>158</v>
      </c>
      <c r="K10" s="15"/>
      <c r="L10" s="15"/>
      <c r="M10" s="15"/>
      <c r="N10" s="15"/>
      <c r="O10" s="15" t="s">
        <v>43</v>
      </c>
      <c r="P10" s="15">
        <v>22000</v>
      </c>
      <c r="Q10" s="15">
        <v>22000</v>
      </c>
      <c r="R10" s="15">
        <v>45523</v>
      </c>
      <c r="S10" s="15">
        <v>45536</v>
      </c>
      <c r="T10" s="15">
        <v>45552</v>
      </c>
      <c r="U10" s="15"/>
      <c r="V10" s="15" t="s">
        <v>189</v>
      </c>
    </row>
    <row r="11" spans="1:22" ht="20.100000000000001" customHeight="1" x14ac:dyDescent="0.35">
      <c r="A11" s="15">
        <v>10</v>
      </c>
      <c r="B11" s="15"/>
      <c r="C11" s="15"/>
      <c r="D11" s="15" t="str">
        <f>TRIM(Table1[[#This Row],[أسم العميل]])</f>
        <v>تاكى</v>
      </c>
      <c r="E11" s="15" t="s">
        <v>40</v>
      </c>
      <c r="F11" s="15" t="str">
        <f>TRIM(Table1[[#This Row],[العنوان]])</f>
        <v>العباسيه</v>
      </c>
      <c r="G11" s="15" t="s">
        <v>41</v>
      </c>
      <c r="H11" s="15" t="s">
        <v>40</v>
      </c>
      <c r="I11" s="15" t="s">
        <v>159</v>
      </c>
      <c r="J11" s="15" t="s">
        <v>157</v>
      </c>
      <c r="K11" s="15"/>
      <c r="L11" s="15"/>
      <c r="M11" s="15"/>
      <c r="N11" s="15"/>
      <c r="O11" s="15" t="s">
        <v>44</v>
      </c>
      <c r="P11" s="15">
        <v>16000</v>
      </c>
      <c r="Q11" s="15">
        <v>16000</v>
      </c>
      <c r="R11" s="15"/>
      <c r="S11" s="15"/>
      <c r="T11" s="15"/>
      <c r="U11" s="15" t="s">
        <v>107</v>
      </c>
      <c r="V11" s="15" t="s">
        <v>191</v>
      </c>
    </row>
    <row r="12" spans="1:22" ht="20.100000000000001" customHeight="1" x14ac:dyDescent="0.35">
      <c r="A12" s="15">
        <v>11</v>
      </c>
      <c r="B12" s="15"/>
      <c r="C12" s="15"/>
      <c r="D12" s="15" t="str">
        <f>TRIM(Table1[[#This Row],[أسم العميل]])</f>
        <v>تاكى</v>
      </c>
      <c r="E12" s="15" t="s">
        <v>40</v>
      </c>
      <c r="F12" s="15" t="str">
        <f>TRIM(Table1[[#This Row],[العنوان]])</f>
        <v>العباسيه</v>
      </c>
      <c r="G12" s="15" t="s">
        <v>45</v>
      </c>
      <c r="H12" s="15" t="s">
        <v>42</v>
      </c>
      <c r="I12" s="15" t="s">
        <v>159</v>
      </c>
      <c r="J12" s="15" t="s">
        <v>157</v>
      </c>
      <c r="K12" s="15"/>
      <c r="L12" s="15"/>
      <c r="M12" s="15"/>
      <c r="N12" s="15"/>
      <c r="O12" s="15" t="s">
        <v>46</v>
      </c>
      <c r="P12" s="15">
        <v>6000</v>
      </c>
      <c r="Q12" s="15">
        <v>12000</v>
      </c>
      <c r="R12" s="15">
        <v>45529</v>
      </c>
      <c r="S12" s="15">
        <v>45550</v>
      </c>
      <c r="T12" s="15">
        <v>45552</v>
      </c>
      <c r="U12" s="15" t="s">
        <v>197</v>
      </c>
      <c r="V12" s="15" t="s">
        <v>189</v>
      </c>
    </row>
    <row r="13" spans="1:22" ht="20.100000000000001" customHeight="1" x14ac:dyDescent="0.35">
      <c r="A13" s="15">
        <v>12</v>
      </c>
      <c r="B13" s="15"/>
      <c r="C13" s="15"/>
      <c r="D13" s="15" t="str">
        <f>TRIM(Table1[[#This Row],[أسم العميل]])</f>
        <v>تاكى</v>
      </c>
      <c r="E13" s="15" t="s">
        <v>40</v>
      </c>
      <c r="F13" s="15" t="str">
        <f>TRIM(Table1[[#This Row],[العنوان]])</f>
        <v>العباسيه</v>
      </c>
      <c r="G13" s="15" t="s">
        <v>45</v>
      </c>
      <c r="H13" s="15" t="s">
        <v>42</v>
      </c>
      <c r="I13" s="15" t="s">
        <v>159</v>
      </c>
      <c r="J13" s="15" t="s">
        <v>157</v>
      </c>
      <c r="K13" s="15"/>
      <c r="L13" s="15"/>
      <c r="M13" s="15"/>
      <c r="N13" s="15"/>
      <c r="O13" s="15" t="s">
        <v>46</v>
      </c>
      <c r="P13" s="15">
        <v>6000</v>
      </c>
      <c r="Q13" s="15">
        <v>12000</v>
      </c>
      <c r="R13" s="15">
        <v>45529</v>
      </c>
      <c r="S13" s="15">
        <v>45550</v>
      </c>
      <c r="T13" s="15">
        <v>45552</v>
      </c>
      <c r="U13" s="15" t="s">
        <v>197</v>
      </c>
      <c r="V13" s="15" t="s">
        <v>189</v>
      </c>
    </row>
    <row r="14" spans="1:22" ht="20.100000000000001" customHeight="1" x14ac:dyDescent="0.35">
      <c r="A14" s="15">
        <v>13</v>
      </c>
      <c r="B14" s="15"/>
      <c r="C14" s="15"/>
      <c r="D14" s="15" t="str">
        <f>TRIM(Table1[[#This Row],[أسم العميل]])</f>
        <v>على رشوان</v>
      </c>
      <c r="E14" s="15" t="s">
        <v>47</v>
      </c>
      <c r="F14" s="15" t="str">
        <f>TRIM(Table1[[#This Row],[العنوان]])</f>
        <v>مصر الجديده</v>
      </c>
      <c r="G14" s="15" t="s">
        <v>48</v>
      </c>
      <c r="H14" s="15" t="s">
        <v>7</v>
      </c>
      <c r="I14" s="15" t="s">
        <v>148</v>
      </c>
      <c r="J14" s="15" t="s">
        <v>163</v>
      </c>
      <c r="K14" s="15" t="s">
        <v>150</v>
      </c>
      <c r="L14" s="15">
        <v>80</v>
      </c>
      <c r="M14" s="15" t="s">
        <v>165</v>
      </c>
      <c r="N14" s="15"/>
      <c r="O14" s="15" t="s">
        <v>49</v>
      </c>
      <c r="P14" s="15">
        <v>10499</v>
      </c>
      <c r="Q14" s="15">
        <v>8924</v>
      </c>
      <c r="R14" s="15">
        <v>45536</v>
      </c>
      <c r="S14" s="15">
        <v>45551</v>
      </c>
      <c r="T14" s="15">
        <v>45543</v>
      </c>
      <c r="U14" s="15" t="s">
        <v>27</v>
      </c>
      <c r="V14" s="15" t="s">
        <v>189</v>
      </c>
    </row>
    <row r="15" spans="1:22" ht="20.100000000000001" customHeight="1" x14ac:dyDescent="0.35">
      <c r="A15" s="15">
        <v>14</v>
      </c>
      <c r="B15" s="15">
        <v>1404561</v>
      </c>
      <c r="C15" s="15">
        <v>1199284</v>
      </c>
      <c r="D15" s="15" t="str">
        <f>TRIM(Table1[[#This Row],[أسم العميل]])</f>
        <v>احمد فخرى</v>
      </c>
      <c r="E15" s="15" t="s">
        <v>64</v>
      </c>
      <c r="F15" s="15" t="str">
        <f>TRIM(Table1[[#This Row],[العنوان]])</f>
        <v>٦ اكتوبر الجيزه</v>
      </c>
      <c r="G15" s="15" t="s">
        <v>38</v>
      </c>
      <c r="H15" s="15" t="s">
        <v>7</v>
      </c>
      <c r="I15" s="15" t="s">
        <v>148</v>
      </c>
      <c r="J15" s="15" t="s">
        <v>151</v>
      </c>
      <c r="K15" s="15" t="s">
        <v>150</v>
      </c>
      <c r="L15" s="15">
        <v>80</v>
      </c>
      <c r="M15" s="15" t="s">
        <v>165</v>
      </c>
      <c r="N15" s="15"/>
      <c r="O15" s="15" t="s">
        <v>65</v>
      </c>
      <c r="P15" s="15">
        <v>7295</v>
      </c>
      <c r="Q15" s="15">
        <v>5895</v>
      </c>
      <c r="R15" s="15">
        <v>45540</v>
      </c>
      <c r="S15" s="15">
        <v>45549</v>
      </c>
      <c r="T15" s="15"/>
      <c r="U15" s="15"/>
      <c r="V15" s="15" t="s">
        <v>191</v>
      </c>
    </row>
    <row r="16" spans="1:22" ht="20.100000000000001" customHeight="1" x14ac:dyDescent="0.35">
      <c r="A16" s="15">
        <v>15</v>
      </c>
      <c r="B16" s="15">
        <v>1401137</v>
      </c>
      <c r="C16" s="15">
        <v>1197500</v>
      </c>
      <c r="D16" s="15" t="str">
        <f>TRIM(Table1[[#This Row],[أسم العميل]])</f>
        <v>لينا</v>
      </c>
      <c r="E16" s="15" t="s">
        <v>60</v>
      </c>
      <c r="F16" s="15" t="str">
        <f>TRIM(Table1[[#This Row],[العنوان]])</f>
        <v>المقطم</v>
      </c>
      <c r="G16" s="15" t="s">
        <v>61</v>
      </c>
      <c r="H16" s="15" t="s">
        <v>7</v>
      </c>
      <c r="I16" s="15" t="s">
        <v>155</v>
      </c>
      <c r="J16" s="15" t="s">
        <v>185</v>
      </c>
      <c r="K16" s="15"/>
      <c r="L16" s="15"/>
      <c r="M16" s="15"/>
      <c r="N16" s="15"/>
      <c r="O16" s="15" t="s">
        <v>62</v>
      </c>
      <c r="P16" s="15">
        <v>7849</v>
      </c>
      <c r="Q16" s="15" t="s">
        <v>15</v>
      </c>
      <c r="R16" s="15">
        <v>45539</v>
      </c>
      <c r="S16" s="15">
        <v>45551</v>
      </c>
      <c r="T16" s="15">
        <v>45560</v>
      </c>
      <c r="U16" s="15" t="s">
        <v>27</v>
      </c>
      <c r="V16" s="15" t="s">
        <v>206</v>
      </c>
    </row>
    <row r="17" spans="1:22" ht="20.100000000000001" customHeight="1" x14ac:dyDescent="0.35">
      <c r="A17" s="15">
        <v>16</v>
      </c>
      <c r="B17" s="15"/>
      <c r="C17" s="15"/>
      <c r="D17" s="15" t="str">
        <f>TRIM(Table1[[#This Row],[أسم العميل]])</f>
        <v>فيصل نعيم</v>
      </c>
      <c r="E17" s="15" t="s">
        <v>53</v>
      </c>
      <c r="F17" s="15" t="str">
        <f>TRIM(Table1[[#This Row],[العنوان]])</f>
        <v>التجمع الخامس</v>
      </c>
      <c r="G17" s="15" t="s">
        <v>54</v>
      </c>
      <c r="H17" s="15" t="s">
        <v>55</v>
      </c>
      <c r="I17" s="15" t="s">
        <v>148</v>
      </c>
      <c r="J17" s="15" t="s">
        <v>163</v>
      </c>
      <c r="K17" s="15" t="s">
        <v>153</v>
      </c>
      <c r="L17" s="15">
        <v>120</v>
      </c>
      <c r="M17" s="15" t="s">
        <v>166</v>
      </c>
      <c r="N17" s="15"/>
      <c r="O17" s="15" t="s">
        <v>56</v>
      </c>
      <c r="P17" s="15">
        <v>6180</v>
      </c>
      <c r="Q17" s="15">
        <v>9700</v>
      </c>
      <c r="R17" s="15">
        <v>45538</v>
      </c>
      <c r="S17" s="15">
        <v>45551</v>
      </c>
      <c r="T17" s="15">
        <v>45550</v>
      </c>
      <c r="U17" s="15" t="s">
        <v>197</v>
      </c>
      <c r="V17" s="15" t="s">
        <v>189</v>
      </c>
    </row>
    <row r="18" spans="1:22" ht="20.100000000000001" customHeight="1" x14ac:dyDescent="0.35">
      <c r="A18" s="15">
        <v>17</v>
      </c>
      <c r="B18" s="15"/>
      <c r="C18" s="15"/>
      <c r="D18" s="15" t="str">
        <f>TRIM(Table1[[#This Row],[أسم العميل]])</f>
        <v>فيصل نعيم</v>
      </c>
      <c r="E18" s="15" t="s">
        <v>53</v>
      </c>
      <c r="F18" s="15" t="str">
        <f>TRIM(Table1[[#This Row],[العنوان]])</f>
        <v>التجمع الخامس</v>
      </c>
      <c r="G18" s="15" t="s">
        <v>54</v>
      </c>
      <c r="H18" s="15" t="s">
        <v>55</v>
      </c>
      <c r="I18" s="15" t="s">
        <v>148</v>
      </c>
      <c r="J18" s="15" t="s">
        <v>163</v>
      </c>
      <c r="K18" s="15" t="s">
        <v>153</v>
      </c>
      <c r="L18" s="15">
        <v>120</v>
      </c>
      <c r="M18" s="15" t="s">
        <v>166</v>
      </c>
      <c r="N18" s="15"/>
      <c r="O18" s="15" t="s">
        <v>56</v>
      </c>
      <c r="P18" s="15">
        <v>6180</v>
      </c>
      <c r="Q18" s="15">
        <v>9700</v>
      </c>
      <c r="R18" s="15">
        <v>45538</v>
      </c>
      <c r="S18" s="15">
        <v>45551</v>
      </c>
      <c r="T18" s="15">
        <v>45550</v>
      </c>
      <c r="U18" s="15" t="s">
        <v>197</v>
      </c>
      <c r="V18" s="15" t="s">
        <v>189</v>
      </c>
    </row>
    <row r="19" spans="1:22" ht="20.100000000000001" customHeight="1" x14ac:dyDescent="0.35">
      <c r="A19" s="15">
        <v>18</v>
      </c>
      <c r="B19" s="15">
        <v>1400149</v>
      </c>
      <c r="C19" s="15">
        <v>1196947</v>
      </c>
      <c r="D19" s="15" t="str">
        <f>TRIM(Table1[[#This Row],[أسم العميل]])</f>
        <v>ellho elkafy</v>
      </c>
      <c r="E19" s="15" t="s">
        <v>57</v>
      </c>
      <c r="F19" s="15" t="str">
        <f>TRIM(Table1[[#This Row],[العنوان]])</f>
        <v>مدينه نصر</v>
      </c>
      <c r="G19" s="15" t="s">
        <v>58</v>
      </c>
      <c r="H19" s="15" t="s">
        <v>7</v>
      </c>
      <c r="I19" s="15" t="s">
        <v>148</v>
      </c>
      <c r="J19" s="15" t="s">
        <v>163</v>
      </c>
      <c r="K19" s="15" t="s">
        <v>152</v>
      </c>
      <c r="L19" s="15">
        <v>80</v>
      </c>
      <c r="M19" s="15" t="s">
        <v>165</v>
      </c>
      <c r="N19" s="15"/>
      <c r="O19" s="15" t="s">
        <v>59</v>
      </c>
      <c r="P19" s="15">
        <v>11199</v>
      </c>
      <c r="Q19" s="15">
        <v>11310</v>
      </c>
      <c r="R19" s="15">
        <v>45539</v>
      </c>
      <c r="S19" s="15">
        <v>45553</v>
      </c>
      <c r="T19" s="15"/>
      <c r="U19" s="15"/>
      <c r="V19" s="15" t="s">
        <v>191</v>
      </c>
    </row>
    <row r="20" spans="1:22" ht="20.100000000000001" customHeight="1" x14ac:dyDescent="0.35">
      <c r="A20" s="15">
        <v>19</v>
      </c>
      <c r="B20" s="15">
        <v>1408099</v>
      </c>
      <c r="C20" s="15">
        <v>1201057</v>
      </c>
      <c r="D20" s="15" t="str">
        <f>TRIM(Table1[[#This Row],[أسم العميل]])</f>
        <v>احمد</v>
      </c>
      <c r="E20" s="15" t="s">
        <v>32</v>
      </c>
      <c r="F20" s="15" t="str">
        <f>TRIM(Table1[[#This Row],[العنوان]])</f>
        <v>القاهره الجديده</v>
      </c>
      <c r="G20" s="15" t="s">
        <v>66</v>
      </c>
      <c r="H20" s="15" t="s">
        <v>7</v>
      </c>
      <c r="I20" s="15" t="s">
        <v>148</v>
      </c>
      <c r="J20" s="15" t="s">
        <v>151</v>
      </c>
      <c r="K20" s="15" t="s">
        <v>175</v>
      </c>
      <c r="L20" s="15">
        <v>80</v>
      </c>
      <c r="M20" s="15" t="s">
        <v>165</v>
      </c>
      <c r="N20" s="15"/>
      <c r="O20" s="15" t="s">
        <v>67</v>
      </c>
      <c r="P20" s="15">
        <v>7987</v>
      </c>
      <c r="Q20" s="15" t="s">
        <v>15</v>
      </c>
      <c r="R20" s="15">
        <v>45541</v>
      </c>
      <c r="S20" s="15">
        <v>45551</v>
      </c>
      <c r="T20" s="15">
        <v>45556</v>
      </c>
      <c r="U20" s="15" t="s">
        <v>197</v>
      </c>
      <c r="V20" s="15" t="s">
        <v>196</v>
      </c>
    </row>
    <row r="21" spans="1:22" ht="20.100000000000001" customHeight="1" x14ac:dyDescent="0.35">
      <c r="A21" s="15">
        <v>20</v>
      </c>
      <c r="B21" s="15"/>
      <c r="C21" s="15"/>
      <c r="D21" s="15" t="str">
        <f>TRIM(Table1[[#This Row],[أسم العميل]])</f>
        <v>تاكى</v>
      </c>
      <c r="E21" s="15" t="s">
        <v>42</v>
      </c>
      <c r="F21" s="15" t="str">
        <f>TRIM(Table1[[#This Row],[العنوان]])</f>
        <v>العباسيه</v>
      </c>
      <c r="G21" s="15" t="s">
        <v>41</v>
      </c>
      <c r="H21" s="15" t="s">
        <v>42</v>
      </c>
      <c r="I21" s="15" t="s">
        <v>160</v>
      </c>
      <c r="J21" s="15" t="s">
        <v>161</v>
      </c>
      <c r="K21" s="15"/>
      <c r="L21" s="15"/>
      <c r="M21" s="15"/>
      <c r="N21" s="15"/>
      <c r="O21" s="15" t="s">
        <v>63</v>
      </c>
      <c r="P21" s="15">
        <v>9300</v>
      </c>
      <c r="Q21" s="15">
        <v>9300</v>
      </c>
      <c r="R21" s="15">
        <v>45539</v>
      </c>
      <c r="S21" s="15">
        <v>45550</v>
      </c>
      <c r="T21" s="15">
        <v>45552</v>
      </c>
      <c r="U21" s="15" t="s">
        <v>197</v>
      </c>
      <c r="V21" s="15" t="s">
        <v>189</v>
      </c>
    </row>
    <row r="22" spans="1:22" ht="20.100000000000001" customHeight="1" x14ac:dyDescent="0.35">
      <c r="A22" s="15">
        <v>21</v>
      </c>
      <c r="B22" s="15">
        <v>1408098</v>
      </c>
      <c r="C22" s="15">
        <v>1201057</v>
      </c>
      <c r="D22" s="15" t="str">
        <f>TRIM(Table1[[#This Row],[أسم العميل]])</f>
        <v>احمد</v>
      </c>
      <c r="E22" s="15" t="s">
        <v>32</v>
      </c>
      <c r="F22" s="15" t="str">
        <f>TRIM(Table1[[#This Row],[العنوان]])</f>
        <v>القاهره الجديده</v>
      </c>
      <c r="G22" s="15" t="s">
        <v>66</v>
      </c>
      <c r="H22" s="15" t="s">
        <v>7</v>
      </c>
      <c r="I22" s="15" t="s">
        <v>148</v>
      </c>
      <c r="J22" s="15" t="s">
        <v>151</v>
      </c>
      <c r="K22" s="15" t="s">
        <v>175</v>
      </c>
      <c r="L22" s="15">
        <v>80</v>
      </c>
      <c r="M22" s="15" t="s">
        <v>165</v>
      </c>
      <c r="N22" s="15"/>
      <c r="O22" s="15" t="s">
        <v>67</v>
      </c>
      <c r="P22" s="15">
        <v>7987</v>
      </c>
      <c r="Q22" s="15" t="s">
        <v>15</v>
      </c>
      <c r="R22" s="15">
        <v>45541</v>
      </c>
      <c r="S22" s="15">
        <v>45551</v>
      </c>
      <c r="T22" s="15">
        <v>45556</v>
      </c>
      <c r="U22" s="15" t="s">
        <v>197</v>
      </c>
      <c r="V22" s="15" t="s">
        <v>196</v>
      </c>
    </row>
    <row r="23" spans="1:22" ht="20.100000000000001" customHeight="1" x14ac:dyDescent="0.35">
      <c r="A23" s="15">
        <v>22</v>
      </c>
      <c r="B23" s="15">
        <v>1408100</v>
      </c>
      <c r="C23" s="15">
        <v>1201057</v>
      </c>
      <c r="D23" s="15" t="str">
        <f>TRIM(Table1[[#This Row],[أسم العميل]])</f>
        <v>احمد</v>
      </c>
      <c r="E23" s="15" t="s">
        <v>32</v>
      </c>
      <c r="F23" s="15" t="str">
        <f>TRIM(Table1[[#This Row],[العنوان]])</f>
        <v>القاهره الجديده</v>
      </c>
      <c r="G23" s="15" t="s">
        <v>66</v>
      </c>
      <c r="H23" s="15" t="s">
        <v>7</v>
      </c>
      <c r="I23" s="15" t="s">
        <v>148</v>
      </c>
      <c r="J23" s="15" t="s">
        <v>151</v>
      </c>
      <c r="K23" s="15" t="s">
        <v>175</v>
      </c>
      <c r="L23" s="15">
        <v>80</v>
      </c>
      <c r="M23" s="15" t="s">
        <v>165</v>
      </c>
      <c r="N23" s="15"/>
      <c r="O23" s="15" t="s">
        <v>67</v>
      </c>
      <c r="P23" s="15">
        <v>7987</v>
      </c>
      <c r="Q23" s="15" t="s">
        <v>15</v>
      </c>
      <c r="R23" s="15">
        <v>45541</v>
      </c>
      <c r="S23" s="15">
        <v>45551</v>
      </c>
      <c r="T23" s="15">
        <v>45556</v>
      </c>
      <c r="U23" s="15" t="s">
        <v>197</v>
      </c>
      <c r="V23" s="15" t="s">
        <v>196</v>
      </c>
    </row>
    <row r="24" spans="1:22" ht="20.100000000000001" customHeight="1" x14ac:dyDescent="0.35">
      <c r="A24" s="15">
        <v>23</v>
      </c>
      <c r="B24" s="15">
        <v>1408101</v>
      </c>
      <c r="C24" s="15">
        <v>1201057</v>
      </c>
      <c r="D24" s="15" t="str">
        <f>TRIM(Table1[[#This Row],[أسم العميل]])</f>
        <v>احمد</v>
      </c>
      <c r="E24" s="15" t="s">
        <v>32</v>
      </c>
      <c r="F24" s="15" t="str">
        <f>TRIM(Table1[[#This Row],[العنوان]])</f>
        <v>القاهره الجديده</v>
      </c>
      <c r="G24" s="15" t="s">
        <v>66</v>
      </c>
      <c r="H24" s="15" t="s">
        <v>7</v>
      </c>
      <c r="I24" s="15" t="s">
        <v>148</v>
      </c>
      <c r="J24" s="15" t="s">
        <v>151</v>
      </c>
      <c r="K24" s="15" t="s">
        <v>175</v>
      </c>
      <c r="L24" s="15">
        <v>80</v>
      </c>
      <c r="M24" s="15" t="s">
        <v>165</v>
      </c>
      <c r="N24" s="15"/>
      <c r="O24" s="15" t="s">
        <v>67</v>
      </c>
      <c r="P24" s="15">
        <v>7987</v>
      </c>
      <c r="Q24" s="15" t="s">
        <v>15</v>
      </c>
      <c r="R24" s="15">
        <v>45541</v>
      </c>
      <c r="S24" s="15">
        <v>45551</v>
      </c>
      <c r="T24" s="15">
        <v>45556</v>
      </c>
      <c r="U24" s="15" t="s">
        <v>197</v>
      </c>
      <c r="V24" s="15" t="s">
        <v>196</v>
      </c>
    </row>
    <row r="25" spans="1:22" ht="20.100000000000001" customHeight="1" x14ac:dyDescent="0.35">
      <c r="A25" s="15">
        <v>24</v>
      </c>
      <c r="B25" s="15">
        <v>1513856</v>
      </c>
      <c r="C25" s="15">
        <v>1231946</v>
      </c>
      <c r="D25" s="15" t="str">
        <f>TRIM(Table1[[#This Row],[أسم العميل]])</f>
        <v>صفاء</v>
      </c>
      <c r="E25" s="15" t="s">
        <v>104</v>
      </c>
      <c r="F25" s="15" t="str">
        <f>TRIM(Table1[[#This Row],[العنوان]])</f>
        <v>المعادى</v>
      </c>
      <c r="G25" s="15" t="s">
        <v>105</v>
      </c>
      <c r="H25" s="15" t="s">
        <v>7</v>
      </c>
      <c r="I25" s="15" t="s">
        <v>155</v>
      </c>
      <c r="J25" s="15" t="s">
        <v>185</v>
      </c>
      <c r="K25" s="15"/>
      <c r="L25" s="15"/>
      <c r="M25" s="15"/>
      <c r="N25" s="15"/>
      <c r="O25" s="15" t="s">
        <v>62</v>
      </c>
      <c r="P25" s="15">
        <v>8849</v>
      </c>
      <c r="Q25" s="15" t="s">
        <v>15</v>
      </c>
      <c r="R25" s="15">
        <v>45538</v>
      </c>
      <c r="S25" s="15">
        <v>45581</v>
      </c>
      <c r="T25" s="15"/>
      <c r="U25" s="15"/>
      <c r="V25" s="15" t="s">
        <v>191</v>
      </c>
    </row>
    <row r="26" spans="1:22" ht="20.100000000000001" customHeight="1" x14ac:dyDescent="0.35">
      <c r="A26" s="15">
        <v>25</v>
      </c>
      <c r="B26" s="15">
        <v>1411691</v>
      </c>
      <c r="C26" s="15">
        <v>1202775</v>
      </c>
      <c r="D26" s="15" t="str">
        <f>TRIM(Table1[[#This Row],[أسم العميل]])</f>
        <v>حسن حازم</v>
      </c>
      <c r="E26" s="15" t="s">
        <v>68</v>
      </c>
      <c r="F26" s="15" t="str">
        <f>TRIM(Table1[[#This Row],[العنوان]])</f>
        <v>٦ اكتوبر الجيزه</v>
      </c>
      <c r="G26" s="15" t="s">
        <v>38</v>
      </c>
      <c r="H26" s="15" t="s">
        <v>7</v>
      </c>
      <c r="I26" s="15" t="s">
        <v>148</v>
      </c>
      <c r="J26" s="15" t="s">
        <v>151</v>
      </c>
      <c r="K26" s="15" t="s">
        <v>154</v>
      </c>
      <c r="L26" s="15">
        <v>120</v>
      </c>
      <c r="M26" s="15" t="s">
        <v>165</v>
      </c>
      <c r="N26" s="15"/>
      <c r="O26" s="15" t="s">
        <v>69</v>
      </c>
      <c r="P26" s="15">
        <v>10987</v>
      </c>
      <c r="Q26" s="15" t="s">
        <v>15</v>
      </c>
      <c r="R26" s="15">
        <v>45544</v>
      </c>
      <c r="S26" s="15">
        <v>45552</v>
      </c>
      <c r="T26" s="15">
        <v>45556</v>
      </c>
      <c r="U26" s="15" t="s">
        <v>197</v>
      </c>
      <c r="V26" s="15" t="s">
        <v>189</v>
      </c>
    </row>
    <row r="27" spans="1:22" ht="20.100000000000001" customHeight="1" x14ac:dyDescent="0.35">
      <c r="A27" s="15">
        <v>26</v>
      </c>
      <c r="B27" s="15"/>
      <c r="C27" s="15"/>
      <c r="D27" s="15" t="str">
        <f>TRIM(Table1[[#This Row],[أسم العميل]])</f>
        <v>شيك هومز</v>
      </c>
      <c r="E27" s="15" t="s">
        <v>30</v>
      </c>
      <c r="F27" s="15" t="str">
        <f>TRIM(Table1[[#This Row],[العنوان]])</f>
        <v/>
      </c>
      <c r="G27" s="15"/>
      <c r="H27" s="15" t="s">
        <v>30</v>
      </c>
      <c r="I27" s="15" t="s">
        <v>148</v>
      </c>
      <c r="J27" s="15" t="s">
        <v>163</v>
      </c>
      <c r="K27" s="15" t="s">
        <v>152</v>
      </c>
      <c r="L27" s="15">
        <v>100</v>
      </c>
      <c r="M27" s="15" t="s">
        <v>165</v>
      </c>
      <c r="N27" s="15"/>
      <c r="O27" s="15" t="s">
        <v>50</v>
      </c>
      <c r="P27" s="15">
        <v>9208</v>
      </c>
      <c r="Q27" s="15">
        <v>5781.75</v>
      </c>
      <c r="R27" s="15">
        <v>45536</v>
      </c>
      <c r="S27" s="15">
        <v>45554</v>
      </c>
      <c r="T27" s="15">
        <v>45556</v>
      </c>
      <c r="U27" s="15" t="s">
        <v>197</v>
      </c>
      <c r="V27" s="15" t="s">
        <v>196</v>
      </c>
    </row>
    <row r="28" spans="1:22" ht="20.100000000000001" customHeight="1" x14ac:dyDescent="0.35">
      <c r="A28" s="15">
        <v>27</v>
      </c>
      <c r="B28" s="15"/>
      <c r="C28" s="15"/>
      <c r="D28" s="15" t="str">
        <f>TRIM(Table1[[#This Row],[أسم العميل]])</f>
        <v>شيك هومز</v>
      </c>
      <c r="E28" s="15" t="s">
        <v>30</v>
      </c>
      <c r="F28" s="15" t="str">
        <f>TRIM(Table1[[#This Row],[العنوان]])</f>
        <v/>
      </c>
      <c r="G28" s="15"/>
      <c r="H28" s="15" t="s">
        <v>51</v>
      </c>
      <c r="I28" s="15" t="s">
        <v>148</v>
      </c>
      <c r="J28" s="15" t="s">
        <v>163</v>
      </c>
      <c r="K28" s="15" t="s">
        <v>152</v>
      </c>
      <c r="L28" s="15">
        <v>100</v>
      </c>
      <c r="M28" s="15" t="s">
        <v>166</v>
      </c>
      <c r="N28" s="15"/>
      <c r="O28" s="15" t="s">
        <v>52</v>
      </c>
      <c r="P28" s="15">
        <v>9208</v>
      </c>
      <c r="Q28" s="15">
        <v>1278.53</v>
      </c>
      <c r="R28" s="15">
        <v>45536</v>
      </c>
      <c r="S28" s="15">
        <v>45554</v>
      </c>
      <c r="T28" s="15">
        <v>45556</v>
      </c>
      <c r="U28" s="15" t="s">
        <v>197</v>
      </c>
      <c r="V28" s="15" t="s">
        <v>196</v>
      </c>
    </row>
    <row r="29" spans="1:22" ht="20.100000000000001" customHeight="1" x14ac:dyDescent="0.35">
      <c r="A29" s="15">
        <v>28</v>
      </c>
      <c r="B29" s="15"/>
      <c r="C29" s="15"/>
      <c r="D29" s="15" t="str">
        <f>TRIM(Table1[[#This Row],[أسم العميل]])</f>
        <v>اوسكار راتن</v>
      </c>
      <c r="E29" s="15" t="s">
        <v>81</v>
      </c>
      <c r="F29" s="15" t="str">
        <f>TRIM(Table1[[#This Row],[العنوان]])</f>
        <v>مخزن اوسكار في القناطر</v>
      </c>
      <c r="G29" s="15" t="s">
        <v>82</v>
      </c>
      <c r="H29" s="15" t="s">
        <v>55</v>
      </c>
      <c r="I29" s="15" t="s">
        <v>148</v>
      </c>
      <c r="J29" s="15" t="s">
        <v>151</v>
      </c>
      <c r="K29" s="15" t="s">
        <v>175</v>
      </c>
      <c r="L29" s="15">
        <v>120</v>
      </c>
      <c r="M29" s="15" t="s">
        <v>165</v>
      </c>
      <c r="N29" s="15"/>
      <c r="O29" s="15" t="s">
        <v>85</v>
      </c>
      <c r="P29" s="15">
        <v>4020</v>
      </c>
      <c r="Q29" s="15" t="s">
        <v>83</v>
      </c>
      <c r="R29" s="15">
        <v>45547</v>
      </c>
      <c r="S29" s="15">
        <v>45556</v>
      </c>
      <c r="T29" s="15">
        <v>45557</v>
      </c>
      <c r="U29" s="15" t="s">
        <v>197</v>
      </c>
      <c r="V29" s="15" t="s">
        <v>189</v>
      </c>
    </row>
    <row r="30" spans="1:22" ht="20.100000000000001" customHeight="1" x14ac:dyDescent="0.35">
      <c r="A30" s="15">
        <v>29</v>
      </c>
      <c r="B30" s="15"/>
      <c r="C30" s="15"/>
      <c r="D30" s="15" t="str">
        <f>TRIM(Table1[[#This Row],[أسم العميل]])</f>
        <v>اوسكار راتن</v>
      </c>
      <c r="E30" s="15" t="s">
        <v>81</v>
      </c>
      <c r="F30" s="15" t="str">
        <f>TRIM(Table1[[#This Row],[العنوان]])</f>
        <v>مخزن اوسكار في القناطر</v>
      </c>
      <c r="G30" s="15" t="s">
        <v>82</v>
      </c>
      <c r="H30" s="15" t="s">
        <v>55</v>
      </c>
      <c r="I30" s="15" t="s">
        <v>148</v>
      </c>
      <c r="J30" s="15" t="s">
        <v>151</v>
      </c>
      <c r="K30" s="15" t="s">
        <v>175</v>
      </c>
      <c r="L30" s="15">
        <v>120</v>
      </c>
      <c r="M30" s="15" t="s">
        <v>165</v>
      </c>
      <c r="N30" s="15"/>
      <c r="O30" s="15" t="s">
        <v>85</v>
      </c>
      <c r="P30" s="15">
        <v>4020</v>
      </c>
      <c r="Q30" s="15" t="s">
        <v>83</v>
      </c>
      <c r="R30" s="15">
        <v>45547</v>
      </c>
      <c r="S30" s="15">
        <v>45556</v>
      </c>
      <c r="T30" s="15">
        <v>45557</v>
      </c>
      <c r="U30" s="15" t="s">
        <v>197</v>
      </c>
      <c r="V30" s="15" t="s">
        <v>189</v>
      </c>
    </row>
    <row r="31" spans="1:22" ht="20.100000000000001" customHeight="1" x14ac:dyDescent="0.35">
      <c r="A31" s="15">
        <v>30</v>
      </c>
      <c r="B31" s="15"/>
      <c r="C31" s="15"/>
      <c r="D31" s="15" t="str">
        <f>TRIM(Table1[[#This Row],[أسم العميل]])</f>
        <v>اوسكار راتن</v>
      </c>
      <c r="E31" s="15" t="s">
        <v>81</v>
      </c>
      <c r="F31" s="15" t="str">
        <f>TRIM(Table1[[#This Row],[العنوان]])</f>
        <v>مخزن اوسكار في القناطر</v>
      </c>
      <c r="G31" s="15" t="s">
        <v>82</v>
      </c>
      <c r="H31" s="15" t="s">
        <v>55</v>
      </c>
      <c r="I31" s="15" t="s">
        <v>148</v>
      </c>
      <c r="J31" s="15" t="s">
        <v>151</v>
      </c>
      <c r="K31" s="15" t="s">
        <v>167</v>
      </c>
      <c r="L31" s="15">
        <v>120</v>
      </c>
      <c r="M31" s="15" t="s">
        <v>166</v>
      </c>
      <c r="N31" s="15"/>
      <c r="O31" s="15" t="s">
        <v>84</v>
      </c>
      <c r="P31" s="15">
        <v>4020</v>
      </c>
      <c r="Q31" s="15" t="s">
        <v>113</v>
      </c>
      <c r="R31" s="15">
        <v>45547</v>
      </c>
      <c r="S31" s="15">
        <v>45556</v>
      </c>
      <c r="T31" s="15">
        <v>45557</v>
      </c>
      <c r="U31" s="15" t="s">
        <v>197</v>
      </c>
      <c r="V31" s="15" t="s">
        <v>189</v>
      </c>
    </row>
    <row r="32" spans="1:22" ht="20.100000000000001" customHeight="1" x14ac:dyDescent="0.35">
      <c r="A32" s="15">
        <v>31</v>
      </c>
      <c r="B32" s="15"/>
      <c r="C32" s="15"/>
      <c r="D32" s="15" t="str">
        <f>TRIM(Table1[[#This Row],[أسم العميل]])</f>
        <v>اوسكار راتن</v>
      </c>
      <c r="E32" s="15" t="s">
        <v>81</v>
      </c>
      <c r="F32" s="15" t="str">
        <f>TRIM(Table1[[#This Row],[العنوان]])</f>
        <v>مخزن اوسكار في القناطر</v>
      </c>
      <c r="G32" s="15" t="s">
        <v>82</v>
      </c>
      <c r="H32" s="15" t="s">
        <v>55</v>
      </c>
      <c r="I32" s="15" t="s">
        <v>148</v>
      </c>
      <c r="J32" s="15" t="s">
        <v>151</v>
      </c>
      <c r="K32" s="15" t="s">
        <v>167</v>
      </c>
      <c r="L32" s="15">
        <v>120</v>
      </c>
      <c r="M32" s="15" t="s">
        <v>166</v>
      </c>
      <c r="N32" s="15"/>
      <c r="O32" s="15" t="s">
        <v>84</v>
      </c>
      <c r="P32" s="15">
        <v>4020</v>
      </c>
      <c r="Q32" s="15" t="s">
        <v>113</v>
      </c>
      <c r="R32" s="15">
        <v>45547</v>
      </c>
      <c r="S32" s="15">
        <v>45556</v>
      </c>
      <c r="T32" s="15">
        <v>45557</v>
      </c>
      <c r="U32" s="15" t="s">
        <v>197</v>
      </c>
      <c r="V32" s="15" t="s">
        <v>189</v>
      </c>
    </row>
    <row r="33" spans="1:22" ht="20.100000000000001" customHeight="1" x14ac:dyDescent="0.35">
      <c r="A33" s="15">
        <v>32</v>
      </c>
      <c r="B33" s="15">
        <v>1509211</v>
      </c>
      <c r="C33" s="15">
        <v>1230837</v>
      </c>
      <c r="D33" s="15" t="str">
        <f>TRIM(Table1[[#This Row],[أسم العميل]])</f>
        <v>صفاء الحكيم</v>
      </c>
      <c r="E33" s="15" t="s">
        <v>141</v>
      </c>
      <c r="F33" s="15" t="str">
        <f>TRIM(Table1[[#This Row],[العنوان]])</f>
        <v>العين السخنه</v>
      </c>
      <c r="G33" s="15" t="s">
        <v>142</v>
      </c>
      <c r="H33" s="15" t="s">
        <v>7</v>
      </c>
      <c r="I33" s="15" t="s">
        <v>148</v>
      </c>
      <c r="J33" s="15" t="s">
        <v>149</v>
      </c>
      <c r="K33" s="15"/>
      <c r="L33" s="15"/>
      <c r="M33" s="15" t="s">
        <v>166</v>
      </c>
      <c r="N33" s="15" t="s">
        <v>166</v>
      </c>
      <c r="O33" s="15" t="s">
        <v>143</v>
      </c>
      <c r="P33" s="15">
        <v>9399</v>
      </c>
      <c r="Q33" s="15" t="s">
        <v>113</v>
      </c>
      <c r="R33" s="15" t="s">
        <v>144</v>
      </c>
      <c r="S33" s="15">
        <v>45557</v>
      </c>
      <c r="T33" s="15" t="s">
        <v>190</v>
      </c>
      <c r="U33" s="15" t="s">
        <v>36</v>
      </c>
      <c r="V33" s="15" t="s">
        <v>190</v>
      </c>
    </row>
    <row r="34" spans="1:22" ht="20.100000000000001" customHeight="1" x14ac:dyDescent="0.35">
      <c r="A34" s="15">
        <v>33</v>
      </c>
      <c r="B34" s="15">
        <v>1536687</v>
      </c>
      <c r="C34" s="15">
        <v>1237682</v>
      </c>
      <c r="D34" s="15" t="str">
        <f>TRIM(Table1[[#This Row],[أسم العميل]])</f>
        <v>يوسف شناوى</v>
      </c>
      <c r="E34" s="15" t="s">
        <v>145</v>
      </c>
      <c r="F34" s="15" t="str">
        <f>TRIM(Table1[[#This Row],[العنوان]])</f>
        <v>الابراهيميه . الإسكندرية</v>
      </c>
      <c r="G34" s="15" t="s">
        <v>146</v>
      </c>
      <c r="H34" s="15" t="s">
        <v>7</v>
      </c>
      <c r="I34" s="15" t="s">
        <v>155</v>
      </c>
      <c r="J34" s="15" t="s">
        <v>187</v>
      </c>
      <c r="K34" s="15"/>
      <c r="L34" s="15"/>
      <c r="M34" s="15"/>
      <c r="N34" s="15"/>
      <c r="O34" s="15" t="s">
        <v>147</v>
      </c>
      <c r="P34" s="15">
        <v>8349</v>
      </c>
      <c r="Q34" s="15" t="s">
        <v>113</v>
      </c>
      <c r="R34" s="15">
        <v>45549</v>
      </c>
      <c r="S34" s="15">
        <v>45557</v>
      </c>
      <c r="T34" s="15">
        <v>45559</v>
      </c>
      <c r="U34" s="15" t="s">
        <v>27</v>
      </c>
      <c r="V34" s="15" t="s">
        <v>189</v>
      </c>
    </row>
    <row r="35" spans="1:22" ht="20.100000000000001" customHeight="1" x14ac:dyDescent="0.35">
      <c r="A35" s="15">
        <v>34</v>
      </c>
      <c r="B35" s="15">
        <v>1520537</v>
      </c>
      <c r="C35" s="15">
        <v>1233624</v>
      </c>
      <c r="D35" s="15" t="str">
        <f>TRIM(Table1[[#This Row],[أسم العميل]])</f>
        <v>حاتم العيسوي</v>
      </c>
      <c r="E35" s="15" t="s">
        <v>102</v>
      </c>
      <c r="F35" s="15" t="str">
        <f>TRIM(Table1[[#This Row],[العنوان]])</f>
        <v>٦ اكتوبر الجيزه</v>
      </c>
      <c r="G35" s="15" t="s">
        <v>38</v>
      </c>
      <c r="H35" s="15" t="s">
        <v>7</v>
      </c>
      <c r="I35" s="15" t="s">
        <v>148</v>
      </c>
      <c r="J35" s="15" t="s">
        <v>149</v>
      </c>
      <c r="K35" s="15"/>
      <c r="L35" s="15"/>
      <c r="M35" s="15" t="s">
        <v>166</v>
      </c>
      <c r="N35" s="15" t="s">
        <v>166</v>
      </c>
      <c r="O35" s="15" t="s">
        <v>103</v>
      </c>
      <c r="P35" s="15">
        <v>9399</v>
      </c>
      <c r="Q35" s="15" t="s">
        <v>15</v>
      </c>
      <c r="R35" s="15">
        <v>45548</v>
      </c>
      <c r="S35" s="15">
        <v>45559</v>
      </c>
      <c r="T35" s="15" t="s">
        <v>207</v>
      </c>
      <c r="U35" s="15" t="s">
        <v>27</v>
      </c>
      <c r="V35" s="15" t="s">
        <v>196</v>
      </c>
    </row>
    <row r="36" spans="1:22" ht="20.100000000000001" customHeight="1" x14ac:dyDescent="0.35">
      <c r="A36" s="15">
        <v>35</v>
      </c>
      <c r="B36" s="15">
        <v>1422998</v>
      </c>
      <c r="C36" s="15">
        <v>1207350</v>
      </c>
      <c r="D36" s="15" t="str">
        <f>TRIM(Table1[[#This Row],[أسم العميل]])</f>
        <v>رنا</v>
      </c>
      <c r="E36" s="15" t="s">
        <v>70</v>
      </c>
      <c r="F36" s="15" t="str">
        <f>TRIM(Table1[[#This Row],[العنوان]])</f>
        <v>القطاميه</v>
      </c>
      <c r="G36" s="15" t="s">
        <v>71</v>
      </c>
      <c r="H36" s="15" t="s">
        <v>7</v>
      </c>
      <c r="I36" s="15" t="s">
        <v>155</v>
      </c>
      <c r="J36" s="15" t="s">
        <v>185</v>
      </c>
      <c r="K36" s="15"/>
      <c r="L36" s="15"/>
      <c r="M36" s="15"/>
      <c r="N36" s="15"/>
      <c r="O36" s="15" t="s">
        <v>62</v>
      </c>
      <c r="P36" s="15">
        <v>7849</v>
      </c>
      <c r="Q36" s="15">
        <v>7928</v>
      </c>
      <c r="R36" s="15">
        <v>45547</v>
      </c>
      <c r="S36" s="15">
        <v>45561</v>
      </c>
      <c r="T36" s="15" t="s">
        <v>27</v>
      </c>
      <c r="U36" s="15" t="s">
        <v>27</v>
      </c>
      <c r="V36" s="15" t="s">
        <v>192</v>
      </c>
    </row>
    <row r="37" spans="1:22" ht="20.100000000000001" customHeight="1" x14ac:dyDescent="0.35">
      <c r="A37" s="15">
        <v>36</v>
      </c>
      <c r="B37" s="15"/>
      <c r="C37" s="15"/>
      <c r="D37" s="15" t="str">
        <f>TRIM(Table1[[#This Row],[أسم العميل]])</f>
        <v>عبير نور الدين</v>
      </c>
      <c r="E37" s="15" t="s">
        <v>78</v>
      </c>
      <c r="F37" s="15" t="str">
        <f>TRIM(Table1[[#This Row],[العنوان]])</f>
        <v>١٨ شارع البحيري بولاق الدكرور الجيزه</v>
      </c>
      <c r="G37" s="15" t="s">
        <v>79</v>
      </c>
      <c r="H37" s="15" t="s">
        <v>34</v>
      </c>
      <c r="I37" s="15" t="s">
        <v>148</v>
      </c>
      <c r="J37" s="15" t="s">
        <v>169</v>
      </c>
      <c r="K37" s="15" t="s">
        <v>153</v>
      </c>
      <c r="L37" s="15">
        <v>100</v>
      </c>
      <c r="M37" s="15" t="s">
        <v>166</v>
      </c>
      <c r="N37" s="15"/>
      <c r="O37" s="15" t="s">
        <v>80</v>
      </c>
      <c r="P37" s="15">
        <v>9450</v>
      </c>
      <c r="Q37" s="15">
        <v>9450</v>
      </c>
      <c r="R37" s="15">
        <v>45547</v>
      </c>
      <c r="S37" s="15">
        <v>45561</v>
      </c>
      <c r="T37" s="15"/>
      <c r="U37" s="15"/>
      <c r="V37" s="15" t="s">
        <v>234</v>
      </c>
    </row>
    <row r="38" spans="1:22" ht="20.100000000000001" customHeight="1" x14ac:dyDescent="0.35">
      <c r="A38" s="15">
        <v>37</v>
      </c>
      <c r="B38" s="15">
        <v>1459790</v>
      </c>
      <c r="C38" s="15">
        <v>1218257</v>
      </c>
      <c r="D38" s="15" t="str">
        <f>TRIM(Table1[[#This Row],[أسم العميل]])</f>
        <v>اسراء ابو العنين</v>
      </c>
      <c r="E38" s="15" t="s">
        <v>93</v>
      </c>
      <c r="F38" s="15" t="str">
        <f>TRIM(Table1[[#This Row],[العنوان]])</f>
        <v>القاهره الجديده</v>
      </c>
      <c r="G38" s="15" t="s">
        <v>66</v>
      </c>
      <c r="H38" s="15" t="s">
        <v>7</v>
      </c>
      <c r="I38" s="15" t="s">
        <v>148</v>
      </c>
      <c r="J38" s="15" t="s">
        <v>151</v>
      </c>
      <c r="K38" s="15" t="s">
        <v>154</v>
      </c>
      <c r="L38" s="15">
        <v>120</v>
      </c>
      <c r="M38" s="15" t="s">
        <v>166</v>
      </c>
      <c r="N38" s="15"/>
      <c r="O38" s="15" t="s">
        <v>94</v>
      </c>
      <c r="P38" s="15">
        <v>7460</v>
      </c>
      <c r="Q38" s="15" t="s">
        <v>15</v>
      </c>
      <c r="R38" s="15">
        <v>45548</v>
      </c>
      <c r="S38" s="15">
        <v>45561</v>
      </c>
      <c r="T38" s="15">
        <v>45568</v>
      </c>
      <c r="U38" s="15" t="s">
        <v>197</v>
      </c>
      <c r="V38" s="15" t="s">
        <v>196</v>
      </c>
    </row>
    <row r="39" spans="1:22" ht="20.100000000000001" customHeight="1" x14ac:dyDescent="0.35">
      <c r="A39" s="15">
        <v>38</v>
      </c>
      <c r="B39" s="15">
        <v>1455486</v>
      </c>
      <c r="C39" s="15">
        <v>1217163</v>
      </c>
      <c r="D39" s="15" t="str">
        <f>TRIM(Table1[[#This Row],[أسم العميل]])</f>
        <v>وائل صادق</v>
      </c>
      <c r="E39" s="15" t="s">
        <v>97</v>
      </c>
      <c r="F39" s="15" t="str">
        <f>TRIM(Table1[[#This Row],[العنوان]])</f>
        <v>القاهره الجديده</v>
      </c>
      <c r="G39" s="15" t="s">
        <v>66</v>
      </c>
      <c r="H39" s="15" t="s">
        <v>7</v>
      </c>
      <c r="I39" s="15" t="s">
        <v>148</v>
      </c>
      <c r="J39" s="15" t="s">
        <v>151</v>
      </c>
      <c r="K39" s="15" t="s">
        <v>176</v>
      </c>
      <c r="L39" s="15">
        <v>140</v>
      </c>
      <c r="M39" s="15" t="s">
        <v>174</v>
      </c>
      <c r="N39" s="15" t="s">
        <v>170</v>
      </c>
      <c r="O39" s="15" t="s">
        <v>98</v>
      </c>
      <c r="P39" s="15">
        <v>9528</v>
      </c>
      <c r="Q39" s="15" t="s">
        <v>15</v>
      </c>
      <c r="R39" s="15">
        <v>45548</v>
      </c>
      <c r="S39" s="15">
        <v>45561</v>
      </c>
      <c r="T39" s="15">
        <v>45568</v>
      </c>
      <c r="U39" s="15" t="s">
        <v>197</v>
      </c>
      <c r="V39" s="15" t="s">
        <v>196</v>
      </c>
    </row>
    <row r="40" spans="1:22" ht="20.100000000000001" customHeight="1" x14ac:dyDescent="0.35">
      <c r="A40" s="15">
        <v>39</v>
      </c>
      <c r="B40" s="15">
        <v>1504407</v>
      </c>
      <c r="C40" s="15">
        <v>1229760</v>
      </c>
      <c r="D40" s="15" t="str">
        <f>TRIM(Table1[[#This Row],[أسم العميل]])</f>
        <v>حسن مغرب</v>
      </c>
      <c r="E40" s="15" t="s">
        <v>139</v>
      </c>
      <c r="F40" s="15" t="str">
        <f>TRIM(Table1[[#This Row],[العنوان]])</f>
        <v>٦ اكتوبر الجيزه</v>
      </c>
      <c r="G40" s="15" t="s">
        <v>38</v>
      </c>
      <c r="H40" s="15" t="s">
        <v>7</v>
      </c>
      <c r="I40" s="15" t="s">
        <v>148</v>
      </c>
      <c r="J40" s="15" t="s">
        <v>163</v>
      </c>
      <c r="K40" s="15" t="s">
        <v>153</v>
      </c>
      <c r="L40" s="15">
        <v>120</v>
      </c>
      <c r="M40" s="15" t="s">
        <v>170</v>
      </c>
      <c r="N40" s="15"/>
      <c r="O40" s="15" t="s">
        <v>140</v>
      </c>
      <c r="P40" s="15">
        <v>12999</v>
      </c>
      <c r="Q40" s="15" t="s">
        <v>15</v>
      </c>
      <c r="R40" s="15">
        <v>45549</v>
      </c>
      <c r="S40" s="15">
        <v>45562</v>
      </c>
      <c r="T40" s="15">
        <v>45567</v>
      </c>
      <c r="U40" s="15" t="s">
        <v>197</v>
      </c>
      <c r="V40" s="15" t="s">
        <v>196</v>
      </c>
    </row>
    <row r="41" spans="1:22" ht="20.100000000000001" customHeight="1" x14ac:dyDescent="0.35">
      <c r="A41" s="15">
        <v>40</v>
      </c>
      <c r="B41" s="15">
        <v>1423361</v>
      </c>
      <c r="C41" s="15">
        <v>1207484</v>
      </c>
      <c r="D41" s="15" t="str">
        <f>TRIM(Table1[[#This Row],[أسم العميل]])</f>
        <v>على السيد</v>
      </c>
      <c r="E41" s="15" t="s">
        <v>72</v>
      </c>
      <c r="F41" s="15" t="str">
        <f>TRIM(Table1[[#This Row],[العنوان]])</f>
        <v>الشروق القاهره</v>
      </c>
      <c r="G41" s="15" t="s">
        <v>73</v>
      </c>
      <c r="H41" s="15" t="s">
        <v>7</v>
      </c>
      <c r="I41" s="15" t="s">
        <v>148</v>
      </c>
      <c r="J41" s="15" t="s">
        <v>163</v>
      </c>
      <c r="K41" s="15" t="s">
        <v>150</v>
      </c>
      <c r="L41" s="15">
        <v>90</v>
      </c>
      <c r="M41" s="15" t="s">
        <v>166</v>
      </c>
      <c r="N41" s="15"/>
      <c r="O41" s="15" t="s">
        <v>76</v>
      </c>
      <c r="P41" s="15">
        <v>5999</v>
      </c>
      <c r="Q41" s="15" t="s">
        <v>15</v>
      </c>
      <c r="R41" s="15">
        <v>45547</v>
      </c>
      <c r="S41" s="15">
        <v>45564</v>
      </c>
      <c r="T41" s="15"/>
      <c r="U41" s="15"/>
      <c r="V41" s="15"/>
    </row>
    <row r="42" spans="1:22" ht="20.100000000000001" customHeight="1" x14ac:dyDescent="0.35">
      <c r="A42" s="15">
        <v>41</v>
      </c>
      <c r="B42" s="15">
        <v>1415725</v>
      </c>
      <c r="C42" s="15">
        <v>1204732</v>
      </c>
      <c r="D42" s="15" t="str">
        <f>TRIM(Table1[[#This Row],[أسم العميل]])</f>
        <v>هشام بسيونى</v>
      </c>
      <c r="E42" s="15" t="s">
        <v>74</v>
      </c>
      <c r="F42" s="15" t="str">
        <f>TRIM(Table1[[#This Row],[العنوان]])</f>
        <v>حدايق الاهرام</v>
      </c>
      <c r="G42" s="15" t="s">
        <v>75</v>
      </c>
      <c r="H42" s="15" t="s">
        <v>7</v>
      </c>
      <c r="I42" s="15" t="s">
        <v>148</v>
      </c>
      <c r="J42" s="15" t="s">
        <v>163</v>
      </c>
      <c r="K42" s="15" t="s">
        <v>153</v>
      </c>
      <c r="L42" s="15">
        <v>100</v>
      </c>
      <c r="M42" s="15" t="s">
        <v>166</v>
      </c>
      <c r="N42" s="15"/>
      <c r="O42" s="15" t="s">
        <v>77</v>
      </c>
      <c r="P42" s="15">
        <v>11949</v>
      </c>
      <c r="Q42" s="15">
        <v>10749</v>
      </c>
      <c r="R42" s="15">
        <v>45547</v>
      </c>
      <c r="S42" s="15">
        <v>45564</v>
      </c>
      <c r="T42" s="15">
        <v>45567</v>
      </c>
      <c r="U42" s="15" t="s">
        <v>197</v>
      </c>
      <c r="V42" s="15" t="s">
        <v>196</v>
      </c>
    </row>
    <row r="43" spans="1:22" ht="20.100000000000001" customHeight="1" x14ac:dyDescent="0.35">
      <c r="A43" s="15">
        <v>42</v>
      </c>
      <c r="B43" s="15">
        <v>1415726</v>
      </c>
      <c r="C43" s="15">
        <v>1204732</v>
      </c>
      <c r="D43" s="15" t="str">
        <f>TRIM(Table1[[#This Row],[أسم العميل]])</f>
        <v>هشام بسيونى</v>
      </c>
      <c r="E43" s="15" t="s">
        <v>74</v>
      </c>
      <c r="F43" s="15" t="str">
        <f>TRIM(Table1[[#This Row],[العنوان]])</f>
        <v>حدايق الاهرام</v>
      </c>
      <c r="G43" s="15" t="s">
        <v>75</v>
      </c>
      <c r="H43" s="15" t="s">
        <v>7</v>
      </c>
      <c r="I43" s="15" t="s">
        <v>148</v>
      </c>
      <c r="J43" s="15" t="s">
        <v>163</v>
      </c>
      <c r="K43" s="15" t="s">
        <v>153</v>
      </c>
      <c r="L43" s="15">
        <v>100</v>
      </c>
      <c r="M43" s="15" t="s">
        <v>166</v>
      </c>
      <c r="N43" s="15"/>
      <c r="O43" s="15" t="s">
        <v>77</v>
      </c>
      <c r="P43" s="15">
        <v>11949</v>
      </c>
      <c r="Q43" s="15">
        <v>10749</v>
      </c>
      <c r="R43" s="15">
        <v>45547</v>
      </c>
      <c r="S43" s="15">
        <v>45564</v>
      </c>
      <c r="T43" s="15">
        <v>45567</v>
      </c>
      <c r="U43" s="15" t="s">
        <v>197</v>
      </c>
      <c r="V43" s="15" t="s">
        <v>196</v>
      </c>
    </row>
    <row r="44" spans="1:22" ht="20.100000000000001" customHeight="1" x14ac:dyDescent="0.35">
      <c r="A44" s="15">
        <v>43</v>
      </c>
      <c r="B44" s="15">
        <v>1499397</v>
      </c>
      <c r="C44" s="15">
        <v>1228586</v>
      </c>
      <c r="D44" s="15" t="str">
        <f>TRIM(Table1[[#This Row],[أسم العميل]])</f>
        <v>احمد</v>
      </c>
      <c r="E44" s="15" t="s">
        <v>32</v>
      </c>
      <c r="F44" s="15" t="str">
        <f>TRIM(Table1[[#This Row],[العنوان]])</f>
        <v>الشروق</v>
      </c>
      <c r="G44" s="15" t="s">
        <v>86</v>
      </c>
      <c r="H44" s="15" t="s">
        <v>7</v>
      </c>
      <c r="I44" s="15" t="s">
        <v>148</v>
      </c>
      <c r="J44" s="15" t="s">
        <v>169</v>
      </c>
      <c r="K44" s="15" t="s">
        <v>153</v>
      </c>
      <c r="L44" s="15">
        <v>80</v>
      </c>
      <c r="M44" s="15" t="s">
        <v>165</v>
      </c>
      <c r="N44" s="15"/>
      <c r="O44" s="15" t="s">
        <v>89</v>
      </c>
      <c r="P44" s="15">
        <v>16599</v>
      </c>
      <c r="Q44" s="15" t="s">
        <v>15</v>
      </c>
      <c r="R44" s="15">
        <v>45548</v>
      </c>
      <c r="S44" s="15">
        <v>45565</v>
      </c>
      <c r="T44" s="15">
        <v>45568</v>
      </c>
      <c r="U44" s="15" t="s">
        <v>197</v>
      </c>
      <c r="V44" s="15" t="s">
        <v>196</v>
      </c>
    </row>
    <row r="45" spans="1:22" ht="20.100000000000001" customHeight="1" x14ac:dyDescent="0.35">
      <c r="A45" s="15">
        <v>44</v>
      </c>
      <c r="B45" s="15">
        <v>1458696</v>
      </c>
      <c r="C45" s="15">
        <v>1217982</v>
      </c>
      <c r="D45" s="15" t="str">
        <f>TRIM(Table1[[#This Row],[أسم العميل]])</f>
        <v>ساره وجيه</v>
      </c>
      <c r="E45" s="15" t="s">
        <v>87</v>
      </c>
      <c r="F45" s="15" t="str">
        <f>TRIM(Table1[[#This Row],[العنوان]])</f>
        <v>الغردقه</v>
      </c>
      <c r="G45" s="15" t="s">
        <v>25</v>
      </c>
      <c r="H45" s="15" t="s">
        <v>7</v>
      </c>
      <c r="I45" s="15" t="s">
        <v>148</v>
      </c>
      <c r="J45" s="15" t="s">
        <v>163</v>
      </c>
      <c r="K45" s="15" t="s">
        <v>153</v>
      </c>
      <c r="L45" s="15">
        <v>80</v>
      </c>
      <c r="M45" s="15" t="s">
        <v>165</v>
      </c>
      <c r="N45" s="15"/>
      <c r="O45" s="15" t="s">
        <v>88</v>
      </c>
      <c r="P45" s="15">
        <v>10999</v>
      </c>
      <c r="Q45" s="15" t="s">
        <v>15</v>
      </c>
      <c r="R45" s="15">
        <v>45548</v>
      </c>
      <c r="S45" s="15">
        <v>45565</v>
      </c>
      <c r="T45" s="15">
        <v>45581</v>
      </c>
      <c r="U45" s="15" t="s">
        <v>27</v>
      </c>
      <c r="V45" s="15" t="s">
        <v>196</v>
      </c>
    </row>
    <row r="46" spans="1:22" ht="20.100000000000001" customHeight="1" x14ac:dyDescent="0.35">
      <c r="A46" s="15">
        <v>45</v>
      </c>
      <c r="B46" s="15">
        <v>1480814</v>
      </c>
      <c r="C46" s="15">
        <v>1223964</v>
      </c>
      <c r="D46" s="15" t="str">
        <f>TRIM(Table1[[#This Row],[أسم العميل]])</f>
        <v>مها</v>
      </c>
      <c r="E46" s="15" t="s">
        <v>90</v>
      </c>
      <c r="F46" s="15" t="str">
        <f>TRIM(Table1[[#This Row],[العنوان]])</f>
        <v>لافيستا العين السخنه</v>
      </c>
      <c r="G46" s="15" t="s">
        <v>91</v>
      </c>
      <c r="H46" s="15" t="s">
        <v>7</v>
      </c>
      <c r="I46" s="15" t="s">
        <v>148</v>
      </c>
      <c r="J46" s="15" t="s">
        <v>163</v>
      </c>
      <c r="K46" s="15" t="s">
        <v>153</v>
      </c>
      <c r="L46" s="15">
        <v>140</v>
      </c>
      <c r="M46" s="15" t="s">
        <v>168</v>
      </c>
      <c r="N46" s="15"/>
      <c r="O46" s="15" t="s">
        <v>92</v>
      </c>
      <c r="P46" s="15">
        <v>13099</v>
      </c>
      <c r="Q46" s="15" t="s">
        <v>15</v>
      </c>
      <c r="R46" s="15">
        <v>45548</v>
      </c>
      <c r="S46" s="15">
        <v>45565</v>
      </c>
      <c r="T46" s="15">
        <v>45568</v>
      </c>
      <c r="U46" s="15" t="s">
        <v>27</v>
      </c>
      <c r="V46" s="15" t="s">
        <v>196</v>
      </c>
    </row>
    <row r="47" spans="1:22" ht="20.100000000000001" customHeight="1" x14ac:dyDescent="0.35">
      <c r="A47" s="15">
        <v>46</v>
      </c>
      <c r="B47" s="15">
        <v>1492471</v>
      </c>
      <c r="C47" s="15">
        <v>1227052</v>
      </c>
      <c r="D47" s="15" t="str">
        <f>TRIM(Table1[[#This Row],[أسم العميل]])</f>
        <v>بسام الشربينى</v>
      </c>
      <c r="E47" s="15" t="s">
        <v>95</v>
      </c>
      <c r="F47" s="15" t="str">
        <f>TRIM(Table1[[#This Row],[العنوان]])</f>
        <v>٦ اكتوبر الجيزه</v>
      </c>
      <c r="G47" s="15" t="s">
        <v>38</v>
      </c>
      <c r="H47" s="15" t="s">
        <v>7</v>
      </c>
      <c r="I47" s="15" t="s">
        <v>148</v>
      </c>
      <c r="J47" s="15" t="s">
        <v>163</v>
      </c>
      <c r="K47" s="15" t="s">
        <v>152</v>
      </c>
      <c r="L47" s="15">
        <v>120</v>
      </c>
      <c r="M47" s="15" t="s">
        <v>171</v>
      </c>
      <c r="N47" s="15"/>
      <c r="O47" s="15" t="s">
        <v>96</v>
      </c>
      <c r="P47" s="15">
        <v>13849</v>
      </c>
      <c r="Q47" s="15" t="s">
        <v>15</v>
      </c>
      <c r="R47" s="15">
        <v>45548</v>
      </c>
      <c r="S47" s="15">
        <v>45565</v>
      </c>
      <c r="T47" s="15">
        <v>45585</v>
      </c>
      <c r="U47" s="15" t="s">
        <v>197</v>
      </c>
      <c r="V47" s="15" t="s">
        <v>196</v>
      </c>
    </row>
    <row r="48" spans="1:22" ht="20.100000000000001" customHeight="1" x14ac:dyDescent="0.35">
      <c r="A48" s="15">
        <v>47</v>
      </c>
      <c r="B48" s="15">
        <v>1507912</v>
      </c>
      <c r="C48" s="15">
        <v>1230527</v>
      </c>
      <c r="D48" s="15" t="str">
        <f>TRIM(Table1[[#This Row],[أسم العميل]])</f>
        <v>هبه عبد الفتاح</v>
      </c>
      <c r="E48" s="15" t="s">
        <v>99</v>
      </c>
      <c r="F48" s="15" t="str">
        <f>TRIM(Table1[[#This Row],[العنوان]])</f>
        <v>القاهره الجديده</v>
      </c>
      <c r="G48" s="15" t="s">
        <v>100</v>
      </c>
      <c r="H48" s="15" t="s">
        <v>7</v>
      </c>
      <c r="I48" s="15" t="s">
        <v>159</v>
      </c>
      <c r="J48" s="15" t="s">
        <v>162</v>
      </c>
      <c r="K48" s="15"/>
      <c r="L48" s="15"/>
      <c r="M48" s="15" t="s">
        <v>166</v>
      </c>
      <c r="N48" s="15" t="s">
        <v>170</v>
      </c>
      <c r="O48" s="15" t="s">
        <v>101</v>
      </c>
      <c r="P48" s="15">
        <v>21999</v>
      </c>
      <c r="Q48" s="15" t="s">
        <v>15</v>
      </c>
      <c r="R48" s="15">
        <v>45548</v>
      </c>
      <c r="S48" s="15">
        <v>45565</v>
      </c>
      <c r="T48" s="15" t="s">
        <v>27</v>
      </c>
      <c r="U48" s="15" t="s">
        <v>197</v>
      </c>
      <c r="V48" s="15" t="s">
        <v>196</v>
      </c>
    </row>
    <row r="49" spans="1:22" ht="20.100000000000001" customHeight="1" x14ac:dyDescent="0.35">
      <c r="A49" s="15">
        <v>48</v>
      </c>
      <c r="B49" s="15">
        <v>1525747</v>
      </c>
      <c r="C49" s="15">
        <v>1234936</v>
      </c>
      <c r="D49" s="15" t="str">
        <f>TRIM(Table1[[#This Row],[أسم العميل]])</f>
        <v>اسراء ابراهيم</v>
      </c>
      <c r="E49" s="15" t="s">
        <v>106</v>
      </c>
      <c r="F49" s="15" t="str">
        <f>TRIM(Table1[[#This Row],[العنوان]])</f>
        <v>٦ اكتوبر الجيزه</v>
      </c>
      <c r="G49" s="15" t="s">
        <v>38</v>
      </c>
      <c r="H49" s="15" t="s">
        <v>7</v>
      </c>
      <c r="I49" s="15" t="s">
        <v>148</v>
      </c>
      <c r="J49" s="15" t="s">
        <v>163</v>
      </c>
      <c r="K49" s="15" t="s">
        <v>153</v>
      </c>
      <c r="L49" s="15">
        <v>80</v>
      </c>
      <c r="M49" s="15" t="s">
        <v>165</v>
      </c>
      <c r="N49" s="15"/>
      <c r="O49" s="15" t="s">
        <v>88</v>
      </c>
      <c r="P49" s="15">
        <v>10999</v>
      </c>
      <c r="Q49" s="15" t="s">
        <v>15</v>
      </c>
      <c r="R49" s="15">
        <v>45548</v>
      </c>
      <c r="S49" s="15">
        <v>45565</v>
      </c>
      <c r="T49" s="15">
        <v>45580</v>
      </c>
      <c r="U49" s="15" t="s">
        <v>197</v>
      </c>
      <c r="V49" s="15" t="s">
        <v>196</v>
      </c>
    </row>
    <row r="50" spans="1:22" ht="20.100000000000001" customHeight="1" x14ac:dyDescent="0.35">
      <c r="A50" s="15">
        <v>49</v>
      </c>
      <c r="B50" s="15">
        <v>1536313</v>
      </c>
      <c r="C50" s="15">
        <v>1237601</v>
      </c>
      <c r="D50" s="15" t="str">
        <f>TRIM(Table1[[#This Row],[أسم العميل]])</f>
        <v>طارق كمال</v>
      </c>
      <c r="E50" s="15" t="s">
        <v>108</v>
      </c>
      <c r="F50" s="15" t="str">
        <f>TRIM(Table1[[#This Row],[العنوان]])</f>
        <v>المعادى</v>
      </c>
      <c r="G50" s="15" t="s">
        <v>105</v>
      </c>
      <c r="H50" s="15" t="s">
        <v>7</v>
      </c>
      <c r="I50" s="15" t="s">
        <v>148</v>
      </c>
      <c r="J50" s="15" t="s">
        <v>169</v>
      </c>
      <c r="K50" s="15" t="s">
        <v>153</v>
      </c>
      <c r="L50" s="15">
        <v>90</v>
      </c>
      <c r="M50" s="15" t="s">
        <v>166</v>
      </c>
      <c r="N50" s="15"/>
      <c r="O50" s="15" t="s">
        <v>109</v>
      </c>
      <c r="P50" s="15">
        <v>17249</v>
      </c>
      <c r="Q50" s="15" t="s">
        <v>15</v>
      </c>
      <c r="R50" s="15">
        <v>45548</v>
      </c>
      <c r="S50" s="15">
        <v>45565</v>
      </c>
      <c r="T50" s="15">
        <v>45569</v>
      </c>
      <c r="U50" s="15" t="s">
        <v>197</v>
      </c>
      <c r="V50" s="15" t="s">
        <v>196</v>
      </c>
    </row>
    <row r="51" spans="1:22" ht="20.100000000000001" customHeight="1" x14ac:dyDescent="0.35">
      <c r="A51" s="15">
        <v>50</v>
      </c>
      <c r="B51" s="15">
        <v>1505609</v>
      </c>
      <c r="C51" s="15">
        <v>1230031</v>
      </c>
      <c r="D51" s="15" t="str">
        <f>TRIM(Table1[[#This Row],[أسم العميل]])</f>
        <v>ديفد بهجت</v>
      </c>
      <c r="E51" s="15" t="s">
        <v>136</v>
      </c>
      <c r="F51" s="15" t="str">
        <f>TRIM(Table1[[#This Row],[العنوان]])</f>
        <v>فيصل الجيزه</v>
      </c>
      <c r="G51" s="15" t="s">
        <v>137</v>
      </c>
      <c r="H51" s="15" t="s">
        <v>7</v>
      </c>
      <c r="I51" s="15" t="s">
        <v>155</v>
      </c>
      <c r="J51" s="15" t="s">
        <v>185</v>
      </c>
      <c r="K51" s="15"/>
      <c r="L51" s="15"/>
      <c r="M51" s="15"/>
      <c r="N51" s="15"/>
      <c r="O51" s="15" t="s">
        <v>138</v>
      </c>
      <c r="P51" s="15">
        <v>8349</v>
      </c>
      <c r="Q51" s="15" t="s">
        <v>15</v>
      </c>
      <c r="R51" s="15">
        <v>45549</v>
      </c>
      <c r="S51" s="15">
        <v>45581</v>
      </c>
      <c r="T51" s="15">
        <v>45586</v>
      </c>
      <c r="U51" s="15" t="s">
        <v>197</v>
      </c>
      <c r="V51" s="15" t="s">
        <v>196</v>
      </c>
    </row>
    <row r="52" spans="1:22" ht="20.100000000000001" customHeight="1" x14ac:dyDescent="0.35">
      <c r="A52" s="15">
        <v>51</v>
      </c>
      <c r="B52" s="15">
        <v>1612229</v>
      </c>
      <c r="C52" s="15">
        <v>1254076</v>
      </c>
      <c r="D52" s="15" t="str">
        <f>TRIM(Table1[[#This Row],[أسم العميل]])</f>
        <v>اياد</v>
      </c>
      <c r="E52" s="15" t="s">
        <v>116</v>
      </c>
      <c r="F52" s="15" t="str">
        <f>TRIM(Table1[[#This Row],[العنوان]])</f>
        <v>المقطم</v>
      </c>
      <c r="G52" s="15" t="s">
        <v>61</v>
      </c>
      <c r="H52" s="15" t="s">
        <v>7</v>
      </c>
      <c r="I52" s="15" t="s">
        <v>155</v>
      </c>
      <c r="J52" s="15" t="s">
        <v>186</v>
      </c>
      <c r="K52" s="15"/>
      <c r="L52" s="15"/>
      <c r="M52" s="15"/>
      <c r="N52" s="15"/>
      <c r="O52" s="15" t="s">
        <v>26</v>
      </c>
      <c r="P52" s="15">
        <v>7849</v>
      </c>
      <c r="Q52" s="15" t="s">
        <v>15</v>
      </c>
      <c r="R52" s="15">
        <v>45549</v>
      </c>
      <c r="S52" s="15">
        <v>45594</v>
      </c>
      <c r="T52" s="15">
        <v>45595</v>
      </c>
      <c r="U52" s="15" t="s">
        <v>197</v>
      </c>
      <c r="V52" s="15" t="s">
        <v>196</v>
      </c>
    </row>
    <row r="53" spans="1:22" ht="20.100000000000001" customHeight="1" x14ac:dyDescent="0.35">
      <c r="A53" s="15">
        <v>52</v>
      </c>
      <c r="B53" s="15">
        <v>1673771</v>
      </c>
      <c r="C53" s="15">
        <v>1269559</v>
      </c>
      <c r="D53" s="15" t="str">
        <f>TRIM(Table1[[#This Row],[أسم العميل]])</f>
        <v>ميار خورشد</v>
      </c>
      <c r="E53" s="15" t="s">
        <v>117</v>
      </c>
      <c r="F53" s="15" t="str">
        <f>TRIM(Table1[[#This Row],[العنوان]])</f>
        <v>٦ اكتوبر الجيزه</v>
      </c>
      <c r="G53" s="15" t="s">
        <v>38</v>
      </c>
      <c r="H53" s="15" t="s">
        <v>7</v>
      </c>
      <c r="I53" s="15" t="s">
        <v>148</v>
      </c>
      <c r="J53" s="15" t="s">
        <v>149</v>
      </c>
      <c r="K53" s="15"/>
      <c r="L53" s="15"/>
      <c r="M53" s="15" t="s">
        <v>166</v>
      </c>
      <c r="N53" s="15" t="s">
        <v>166</v>
      </c>
      <c r="O53" s="15" t="s">
        <v>118</v>
      </c>
      <c r="P53" s="15">
        <v>9399</v>
      </c>
      <c r="Q53" s="15" t="s">
        <v>113</v>
      </c>
      <c r="R53" s="15">
        <v>45549</v>
      </c>
      <c r="S53" s="15">
        <v>45594</v>
      </c>
      <c r="T53" s="15">
        <v>45580</v>
      </c>
      <c r="U53" s="15" t="s">
        <v>197</v>
      </c>
      <c r="V53" s="15" t="s">
        <v>196</v>
      </c>
    </row>
    <row r="54" spans="1:22" ht="20.100000000000001" customHeight="1" x14ac:dyDescent="0.35">
      <c r="A54" s="15">
        <v>53</v>
      </c>
      <c r="B54" s="15">
        <v>1667352</v>
      </c>
      <c r="C54" s="15">
        <v>1267819</v>
      </c>
      <c r="D54" s="15" t="str">
        <f>TRIM(Table1[[#This Row],[أسم العميل]])</f>
        <v>عبد الله سيد</v>
      </c>
      <c r="E54" s="15" t="s">
        <v>119</v>
      </c>
      <c r="F54" s="15" t="str">
        <f>TRIM(Table1[[#This Row],[العنوان]])</f>
        <v>الشيخ زايد ٦ اكتوبر</v>
      </c>
      <c r="G54" s="15" t="s">
        <v>120</v>
      </c>
      <c r="H54" s="15" t="s">
        <v>7</v>
      </c>
      <c r="I54" s="15" t="s">
        <v>148</v>
      </c>
      <c r="J54" s="15" t="s">
        <v>151</v>
      </c>
      <c r="K54" s="15" t="s">
        <v>154</v>
      </c>
      <c r="L54" s="15">
        <v>140</v>
      </c>
      <c r="M54" s="15" t="s">
        <v>166</v>
      </c>
      <c r="N54" s="15"/>
      <c r="O54" s="15" t="s">
        <v>121</v>
      </c>
      <c r="P54" s="15">
        <v>11817</v>
      </c>
      <c r="Q54" s="15" t="s">
        <v>113</v>
      </c>
      <c r="R54" s="15">
        <v>45549</v>
      </c>
      <c r="S54" s="15">
        <v>45594</v>
      </c>
      <c r="T54" s="15">
        <v>45580</v>
      </c>
      <c r="U54" s="15" t="s">
        <v>197</v>
      </c>
      <c r="V54" s="15" t="s">
        <v>196</v>
      </c>
    </row>
    <row r="55" spans="1:22" ht="20.100000000000001" customHeight="1" x14ac:dyDescent="0.35">
      <c r="A55" s="15">
        <v>54</v>
      </c>
      <c r="B55" s="15">
        <v>1649781</v>
      </c>
      <c r="C55" s="15">
        <v>1263160</v>
      </c>
      <c r="D55" s="15" t="str">
        <f>TRIM(Table1[[#This Row],[أسم العميل]])</f>
        <v>كينج سونا</v>
      </c>
      <c r="E55" s="15" t="s">
        <v>122</v>
      </c>
      <c r="F55" s="15" t="str">
        <f>TRIM(Table1[[#This Row],[العنوان]])</f>
        <v>الشروق</v>
      </c>
      <c r="G55" s="15" t="s">
        <v>86</v>
      </c>
      <c r="H55" s="15" t="s">
        <v>7</v>
      </c>
      <c r="I55" s="15" t="s">
        <v>155</v>
      </c>
      <c r="J55" s="15" t="s">
        <v>187</v>
      </c>
      <c r="K55" s="15"/>
      <c r="L55" s="15"/>
      <c r="M55" s="15"/>
      <c r="N55" s="15"/>
      <c r="O55" s="15" t="s">
        <v>123</v>
      </c>
      <c r="P55" s="15">
        <v>8349</v>
      </c>
      <c r="Q55" s="15" t="s">
        <v>113</v>
      </c>
      <c r="R55" s="15">
        <v>45549</v>
      </c>
      <c r="S55" s="15">
        <v>45594</v>
      </c>
      <c r="T55" s="15">
        <v>45584</v>
      </c>
      <c r="U55" s="15" t="s">
        <v>197</v>
      </c>
      <c r="V55" s="15" t="s">
        <v>196</v>
      </c>
    </row>
    <row r="56" spans="1:22" ht="20.100000000000001" customHeight="1" x14ac:dyDescent="0.35">
      <c r="A56" s="15">
        <v>55</v>
      </c>
      <c r="B56" s="15">
        <v>1681476</v>
      </c>
      <c r="C56" s="15">
        <v>1271813</v>
      </c>
      <c r="D56" s="15" t="str">
        <f>TRIM(Table1[[#This Row],[أسم العميل]])</f>
        <v>احمد خالد</v>
      </c>
      <c r="E56" s="15" t="s">
        <v>126</v>
      </c>
      <c r="F56" s="15" t="str">
        <f>TRIM(Table1[[#This Row],[العنوان]])</f>
        <v>الرحاب</v>
      </c>
      <c r="G56" s="15" t="s">
        <v>127</v>
      </c>
      <c r="H56" s="15" t="s">
        <v>7</v>
      </c>
      <c r="I56" s="15" t="s">
        <v>148</v>
      </c>
      <c r="J56" s="15" t="s">
        <v>151</v>
      </c>
      <c r="K56" s="15" t="s">
        <v>175</v>
      </c>
      <c r="L56" s="15">
        <v>120</v>
      </c>
      <c r="M56" s="15" t="s">
        <v>165</v>
      </c>
      <c r="N56" s="15"/>
      <c r="O56" s="15" t="s">
        <v>128</v>
      </c>
      <c r="P56" s="15">
        <v>17886</v>
      </c>
      <c r="Q56" s="15" t="s">
        <v>113</v>
      </c>
      <c r="R56" s="15">
        <v>45549</v>
      </c>
      <c r="S56" s="15">
        <v>45594</v>
      </c>
      <c r="T56" s="15"/>
      <c r="U56" s="15"/>
      <c r="V56" s="15" t="s">
        <v>191</v>
      </c>
    </row>
    <row r="57" spans="1:22" ht="20.100000000000001" customHeight="1" x14ac:dyDescent="0.35">
      <c r="A57" s="15">
        <v>56</v>
      </c>
      <c r="B57" s="15">
        <v>1681477</v>
      </c>
      <c r="C57" s="15">
        <v>1271813</v>
      </c>
      <c r="D57" s="15" t="str">
        <f>TRIM(Table1[[#This Row],[أسم العميل]])</f>
        <v>احمد خالد</v>
      </c>
      <c r="E57" s="15" t="s">
        <v>126</v>
      </c>
      <c r="F57" s="15" t="str">
        <f>TRIM(Table1[[#This Row],[العنوان]])</f>
        <v>الرحاب</v>
      </c>
      <c r="G57" s="15" t="s">
        <v>127</v>
      </c>
      <c r="H57" s="15" t="s">
        <v>7</v>
      </c>
      <c r="I57" s="15" t="s">
        <v>148</v>
      </c>
      <c r="J57" s="15" t="s">
        <v>151</v>
      </c>
      <c r="K57" s="15" t="s">
        <v>175</v>
      </c>
      <c r="L57" s="15">
        <v>120</v>
      </c>
      <c r="M57" s="15" t="s">
        <v>165</v>
      </c>
      <c r="N57" s="15"/>
      <c r="O57" s="15" t="s">
        <v>128</v>
      </c>
      <c r="P57" s="15">
        <v>17886</v>
      </c>
      <c r="Q57" s="15" t="s">
        <v>113</v>
      </c>
      <c r="R57" s="15">
        <v>45549</v>
      </c>
      <c r="S57" s="15">
        <v>45594</v>
      </c>
      <c r="T57" s="15"/>
      <c r="U57" s="15"/>
      <c r="V57" s="15" t="s">
        <v>191</v>
      </c>
    </row>
    <row r="58" spans="1:22" ht="20.100000000000001" customHeight="1" x14ac:dyDescent="0.35">
      <c r="A58" s="15">
        <v>57</v>
      </c>
      <c r="B58" s="15">
        <v>1677530</v>
      </c>
      <c r="C58" s="15">
        <v>1270704</v>
      </c>
      <c r="D58" s="15" t="str">
        <f>TRIM(Table1[[#This Row],[أسم العميل]])</f>
        <v>ساره</v>
      </c>
      <c r="E58" s="15" t="s">
        <v>129</v>
      </c>
      <c r="F58" s="15" t="str">
        <f>TRIM(Table1[[#This Row],[العنوان]])</f>
        <v>القاهره الجديده</v>
      </c>
      <c r="G58" s="15" t="s">
        <v>66</v>
      </c>
      <c r="H58" s="15" t="s">
        <v>7</v>
      </c>
      <c r="I58" s="15" t="s">
        <v>148</v>
      </c>
      <c r="J58" s="15" t="s">
        <v>151</v>
      </c>
      <c r="K58" s="15" t="s">
        <v>154</v>
      </c>
      <c r="L58" s="15">
        <v>120</v>
      </c>
      <c r="M58" s="15" t="s">
        <v>165</v>
      </c>
      <c r="N58" s="15"/>
      <c r="O58" s="15" t="s">
        <v>130</v>
      </c>
      <c r="P58" s="15">
        <v>10987</v>
      </c>
      <c r="Q58" s="15" t="s">
        <v>15</v>
      </c>
      <c r="R58" s="15">
        <v>45549</v>
      </c>
      <c r="S58" s="15">
        <v>45594</v>
      </c>
      <c r="T58" s="15">
        <v>45578</v>
      </c>
      <c r="U58" s="15" t="s">
        <v>197</v>
      </c>
      <c r="V58" s="15" t="s">
        <v>196</v>
      </c>
    </row>
    <row r="59" spans="1:22" ht="20.100000000000001" customHeight="1" x14ac:dyDescent="0.35">
      <c r="A59" s="15">
        <v>58</v>
      </c>
      <c r="B59" s="15">
        <v>1677528</v>
      </c>
      <c r="C59" s="15">
        <v>1270704</v>
      </c>
      <c r="D59" s="15" t="str">
        <f>TRIM(Table1[[#This Row],[أسم العميل]])</f>
        <v>ساره</v>
      </c>
      <c r="E59" s="15" t="s">
        <v>129</v>
      </c>
      <c r="F59" s="15" t="str">
        <f>TRIM(Table1[[#This Row],[العنوان]])</f>
        <v>القاهره الجديده</v>
      </c>
      <c r="G59" s="15" t="s">
        <v>66</v>
      </c>
      <c r="H59" s="15" t="s">
        <v>7</v>
      </c>
      <c r="I59" s="15" t="s">
        <v>148</v>
      </c>
      <c r="J59" s="15" t="s">
        <v>151</v>
      </c>
      <c r="K59" s="15" t="s">
        <v>154</v>
      </c>
      <c r="L59" s="15">
        <v>120</v>
      </c>
      <c r="M59" s="15" t="s">
        <v>165</v>
      </c>
      <c r="N59" s="15"/>
      <c r="O59" s="15" t="s">
        <v>130</v>
      </c>
      <c r="P59" s="15">
        <v>10987</v>
      </c>
      <c r="Q59" s="15" t="s">
        <v>15</v>
      </c>
      <c r="R59" s="15">
        <v>45549</v>
      </c>
      <c r="S59" s="15">
        <v>45594</v>
      </c>
      <c r="T59" s="15">
        <v>45578</v>
      </c>
      <c r="U59" s="15" t="s">
        <v>197</v>
      </c>
      <c r="V59" s="15" t="s">
        <v>196</v>
      </c>
    </row>
    <row r="60" spans="1:22" ht="20.100000000000001" customHeight="1" x14ac:dyDescent="0.35">
      <c r="A60" s="15">
        <v>59</v>
      </c>
      <c r="B60" s="15">
        <v>1657744</v>
      </c>
      <c r="C60" s="15">
        <v>1265268</v>
      </c>
      <c r="D60" s="15" t="str">
        <f>TRIM(Table1[[#This Row],[أسم العميل]])</f>
        <v>احمد ايمن</v>
      </c>
      <c r="E60" s="15" t="s">
        <v>132</v>
      </c>
      <c r="F60" s="15" t="str">
        <f>TRIM(Table1[[#This Row],[العنوان]])</f>
        <v>العبور</v>
      </c>
      <c r="G60" s="15" t="s">
        <v>133</v>
      </c>
      <c r="H60" s="15" t="s">
        <v>7</v>
      </c>
      <c r="I60" s="15" t="s">
        <v>155</v>
      </c>
      <c r="J60" s="15" t="s">
        <v>185</v>
      </c>
      <c r="K60" s="15"/>
      <c r="L60" s="15"/>
      <c r="M60" s="15"/>
      <c r="N60" s="15"/>
      <c r="O60" s="15" t="s">
        <v>62</v>
      </c>
      <c r="P60" s="15">
        <v>10319</v>
      </c>
      <c r="Q60" s="15" t="s">
        <v>15</v>
      </c>
      <c r="R60" s="15">
        <v>45549</v>
      </c>
      <c r="S60" s="15">
        <v>45594</v>
      </c>
      <c r="T60" s="15">
        <v>45584</v>
      </c>
      <c r="U60" s="15" t="s">
        <v>197</v>
      </c>
      <c r="V60" s="15" t="s">
        <v>196</v>
      </c>
    </row>
    <row r="61" spans="1:22" ht="20.100000000000001" customHeight="1" x14ac:dyDescent="0.35">
      <c r="A61" s="15">
        <v>60</v>
      </c>
      <c r="B61" s="15">
        <v>1610613</v>
      </c>
      <c r="C61" s="15">
        <v>1253646</v>
      </c>
      <c r="D61" s="15" t="str">
        <f>TRIM(Table1[[#This Row],[أسم العميل]])</f>
        <v>مصطفي غنيم</v>
      </c>
      <c r="E61" s="15" t="s">
        <v>110</v>
      </c>
      <c r="F61" s="15" t="str">
        <f>TRIM(Table1[[#This Row],[العنوان]])</f>
        <v>اسيوط</v>
      </c>
      <c r="G61" s="15" t="s">
        <v>111</v>
      </c>
      <c r="H61" s="15" t="s">
        <v>7</v>
      </c>
      <c r="I61" s="15" t="s">
        <v>148</v>
      </c>
      <c r="J61" s="15" t="s">
        <v>163</v>
      </c>
      <c r="K61" s="15" t="s">
        <v>153</v>
      </c>
      <c r="L61" s="15">
        <v>120</v>
      </c>
      <c r="M61" s="15" t="s">
        <v>170</v>
      </c>
      <c r="N61" s="15"/>
      <c r="O61" s="15" t="s">
        <v>112</v>
      </c>
      <c r="P61" s="15">
        <v>12999</v>
      </c>
      <c r="Q61" s="15" t="s">
        <v>113</v>
      </c>
      <c r="R61" s="15">
        <v>45549</v>
      </c>
      <c r="S61" s="15">
        <v>45616</v>
      </c>
      <c r="T61" s="15">
        <v>45582</v>
      </c>
      <c r="U61" s="15" t="s">
        <v>27</v>
      </c>
      <c r="V61" s="15" t="s">
        <v>196</v>
      </c>
    </row>
    <row r="62" spans="1:22" ht="20.100000000000001" customHeight="1" x14ac:dyDescent="0.35">
      <c r="A62" s="15">
        <v>61</v>
      </c>
      <c r="B62" s="15">
        <v>1608468</v>
      </c>
      <c r="C62" s="15">
        <v>1253172</v>
      </c>
      <c r="D62" s="15" t="str">
        <f>TRIM(Table1[[#This Row],[أسم العميل]])</f>
        <v>حسام عبدون</v>
      </c>
      <c r="E62" s="15" t="s">
        <v>114</v>
      </c>
      <c r="F62" s="15" t="str">
        <f>TRIM(Table1[[#This Row],[العنوان]])</f>
        <v>الغردقه</v>
      </c>
      <c r="G62" s="15" t="s">
        <v>115</v>
      </c>
      <c r="H62" s="15" t="s">
        <v>7</v>
      </c>
      <c r="I62" s="15" t="s">
        <v>159</v>
      </c>
      <c r="J62" s="15" t="s">
        <v>162</v>
      </c>
      <c r="K62" s="15"/>
      <c r="L62" s="15"/>
      <c r="M62" s="15" t="s">
        <v>166</v>
      </c>
      <c r="N62" s="15" t="s">
        <v>170</v>
      </c>
      <c r="O62" s="15" t="s">
        <v>101</v>
      </c>
      <c r="P62" s="15">
        <v>21999</v>
      </c>
      <c r="Q62" s="15" t="s">
        <v>15</v>
      </c>
      <c r="R62" s="15">
        <v>45549</v>
      </c>
      <c r="S62" s="15">
        <v>45616</v>
      </c>
      <c r="T62" s="15"/>
      <c r="U62" s="15"/>
      <c r="V62" s="15" t="s">
        <v>191</v>
      </c>
    </row>
    <row r="63" spans="1:22" ht="20.100000000000001" customHeight="1" x14ac:dyDescent="0.35">
      <c r="A63" s="15">
        <v>62</v>
      </c>
      <c r="B63" s="15">
        <v>1654554</v>
      </c>
      <c r="C63" s="15">
        <v>1264469</v>
      </c>
      <c r="D63" s="15" t="str">
        <f>TRIM(Table1[[#This Row],[أسم العميل]])</f>
        <v>رامى</v>
      </c>
      <c r="E63" s="15" t="s">
        <v>124</v>
      </c>
      <c r="F63" s="15" t="str">
        <f>TRIM(Table1[[#This Row],[العنوان]])</f>
        <v>الشروق</v>
      </c>
      <c r="G63" s="15" t="s">
        <v>86</v>
      </c>
      <c r="H63" s="15" t="s">
        <v>7</v>
      </c>
      <c r="I63" s="15" t="s">
        <v>148</v>
      </c>
      <c r="J63" s="15" t="s">
        <v>163</v>
      </c>
      <c r="K63" s="15" t="s">
        <v>150</v>
      </c>
      <c r="L63" s="15">
        <v>100</v>
      </c>
      <c r="M63" s="15" t="s">
        <v>170</v>
      </c>
      <c r="N63" s="15"/>
      <c r="O63" s="15" t="s">
        <v>125</v>
      </c>
      <c r="P63" s="15">
        <v>12399</v>
      </c>
      <c r="Q63" s="15" t="s">
        <v>15</v>
      </c>
      <c r="R63" s="15">
        <v>45549</v>
      </c>
      <c r="S63" s="15">
        <v>45616</v>
      </c>
      <c r="T63" s="15">
        <v>45566</v>
      </c>
      <c r="U63" s="15" t="s">
        <v>27</v>
      </c>
      <c r="V63" s="15" t="s">
        <v>196</v>
      </c>
    </row>
    <row r="64" spans="1:22" ht="20.100000000000001" customHeight="1" x14ac:dyDescent="0.35">
      <c r="A64" s="15">
        <v>63</v>
      </c>
      <c r="B64" s="15">
        <v>1644504</v>
      </c>
      <c r="C64" s="15">
        <v>1261644</v>
      </c>
      <c r="D64" s="15" t="str">
        <f>TRIM(Table1[[#This Row],[أسم العميل]])</f>
        <v>رحاب</v>
      </c>
      <c r="E64" s="15" t="s">
        <v>131</v>
      </c>
      <c r="F64" s="15" t="str">
        <f>TRIM(Table1[[#This Row],[العنوان]])</f>
        <v>القاهره الجديده</v>
      </c>
      <c r="G64" s="15" t="s">
        <v>66</v>
      </c>
      <c r="H64" s="15" t="s">
        <v>7</v>
      </c>
      <c r="I64" s="15" t="s">
        <v>159</v>
      </c>
      <c r="J64" s="15" t="s">
        <v>162</v>
      </c>
      <c r="K64" s="15"/>
      <c r="L64" s="15"/>
      <c r="M64" s="15" t="s">
        <v>166</v>
      </c>
      <c r="N64" s="15" t="s">
        <v>170</v>
      </c>
      <c r="O64" s="15" t="s">
        <v>101</v>
      </c>
      <c r="P64" s="15">
        <v>21999</v>
      </c>
      <c r="Q64" s="15" t="s">
        <v>15</v>
      </c>
      <c r="R64" s="15">
        <v>45549</v>
      </c>
      <c r="S64" s="15">
        <v>45616</v>
      </c>
      <c r="T64" s="15">
        <v>45574</v>
      </c>
      <c r="U64" s="15" t="s">
        <v>197</v>
      </c>
      <c r="V64" s="15" t="s">
        <v>226</v>
      </c>
    </row>
    <row r="65" spans="1:22" ht="20.100000000000001" customHeight="1" x14ac:dyDescent="0.35">
      <c r="A65" s="15">
        <v>64</v>
      </c>
      <c r="B65" s="15">
        <v>1655447</v>
      </c>
      <c r="C65" s="15">
        <v>1264684</v>
      </c>
      <c r="D65" s="15" t="str">
        <f>TRIM(Table1[[#This Row],[أسم العميل]])</f>
        <v>فؤاد المنسي</v>
      </c>
      <c r="E65" s="15" t="s">
        <v>134</v>
      </c>
      <c r="F65" s="15" t="str">
        <f>TRIM(Table1[[#This Row],[العنوان]])</f>
        <v>المقطم</v>
      </c>
      <c r="G65" s="15" t="s">
        <v>61</v>
      </c>
      <c r="H65" s="15" t="s">
        <v>7</v>
      </c>
      <c r="I65" s="15" t="s">
        <v>148</v>
      </c>
      <c r="J65" s="15" t="s">
        <v>163</v>
      </c>
      <c r="K65" s="15" t="s">
        <v>150</v>
      </c>
      <c r="L65" s="15">
        <v>80</v>
      </c>
      <c r="M65" s="15" t="s">
        <v>165</v>
      </c>
      <c r="N65" s="15"/>
      <c r="O65" s="15" t="s">
        <v>135</v>
      </c>
      <c r="P65" s="15">
        <v>10999</v>
      </c>
      <c r="Q65" s="15" t="s">
        <v>113</v>
      </c>
      <c r="R65" s="15">
        <v>45549</v>
      </c>
      <c r="S65" s="15">
        <v>45616</v>
      </c>
      <c r="T65" s="15">
        <v>45581</v>
      </c>
      <c r="U65" s="15" t="s">
        <v>197</v>
      </c>
      <c r="V65" s="15" t="s">
        <v>226</v>
      </c>
    </row>
    <row r="66" spans="1:22" ht="20.100000000000001" customHeight="1" x14ac:dyDescent="0.35">
      <c r="A66" s="15">
        <v>65</v>
      </c>
      <c r="B66" s="15">
        <v>1679731</v>
      </c>
      <c r="C66" s="15">
        <v>1271291</v>
      </c>
      <c r="D66" s="15" t="str">
        <f>TRIM(Table1[[#This Row],[أسم العميل]])</f>
        <v>mohannad</v>
      </c>
      <c r="E66" s="15" t="s">
        <v>181</v>
      </c>
      <c r="F66" s="15" t="str">
        <f>TRIM(Table1[[#This Row],[العنوان]])</f>
        <v>EL-Maadi</v>
      </c>
      <c r="G66" s="15" t="s">
        <v>182</v>
      </c>
      <c r="H66" s="15" t="s">
        <v>7</v>
      </c>
      <c r="I66" s="15" t="s">
        <v>148</v>
      </c>
      <c r="J66" s="15" t="s">
        <v>163</v>
      </c>
      <c r="K66" s="15" t="s">
        <v>153</v>
      </c>
      <c r="L66" s="15">
        <v>80</v>
      </c>
      <c r="M66" s="15" t="s">
        <v>165</v>
      </c>
      <c r="N66" s="15"/>
      <c r="O66" s="15"/>
      <c r="P66" s="15">
        <v>10999</v>
      </c>
      <c r="Q66" s="15" t="s">
        <v>113</v>
      </c>
      <c r="R66" s="15" t="s">
        <v>193</v>
      </c>
      <c r="S66" s="15">
        <v>45616</v>
      </c>
      <c r="T66" s="15">
        <v>45581</v>
      </c>
      <c r="U66" s="15" t="s">
        <v>197</v>
      </c>
      <c r="V66" s="15" t="s">
        <v>226</v>
      </c>
    </row>
    <row r="67" spans="1:22" ht="20.100000000000001" customHeight="1" x14ac:dyDescent="0.35">
      <c r="A67" s="15">
        <v>66</v>
      </c>
      <c r="B67" s="15">
        <v>1679739</v>
      </c>
      <c r="C67" s="15">
        <v>1271291</v>
      </c>
      <c r="D67" s="15" t="str">
        <f>TRIM(Table1[[#This Row],[أسم العميل]])</f>
        <v>mohannad</v>
      </c>
      <c r="E67" s="15" t="s">
        <v>181</v>
      </c>
      <c r="F67" s="15" t="str">
        <f>TRIM(Table1[[#This Row],[العنوان]])</f>
        <v>EL-Maadi</v>
      </c>
      <c r="G67" s="15" t="s">
        <v>182</v>
      </c>
      <c r="H67" s="15" t="s">
        <v>7</v>
      </c>
      <c r="I67" s="15" t="s">
        <v>148</v>
      </c>
      <c r="J67" s="15" t="s">
        <v>163</v>
      </c>
      <c r="K67" s="15" t="s">
        <v>153</v>
      </c>
      <c r="L67" s="15">
        <v>80</v>
      </c>
      <c r="M67" s="15" t="s">
        <v>165</v>
      </c>
      <c r="N67" s="15"/>
      <c r="O67" s="15"/>
      <c r="P67" s="15">
        <v>10999</v>
      </c>
      <c r="Q67" s="15" t="s">
        <v>113</v>
      </c>
      <c r="R67" s="15" t="s">
        <v>193</v>
      </c>
      <c r="S67" s="15">
        <v>45616</v>
      </c>
      <c r="T67" s="15">
        <v>45581</v>
      </c>
      <c r="U67" s="15" t="s">
        <v>197</v>
      </c>
      <c r="V67" s="15" t="s">
        <v>226</v>
      </c>
    </row>
    <row r="68" spans="1:22" ht="20.100000000000001" customHeight="1" x14ac:dyDescent="0.35">
      <c r="A68" s="15">
        <v>67</v>
      </c>
      <c r="B68" s="15">
        <v>1670668</v>
      </c>
      <c r="C68" s="15">
        <v>1268695</v>
      </c>
      <c r="D68" s="15" t="str">
        <f>TRIM(Table1[[#This Row],[أسم العميل]])</f>
        <v>Mohamed Ayman</v>
      </c>
      <c r="E68" s="15" t="s">
        <v>183</v>
      </c>
      <c r="F68" s="15" t="str">
        <f>TRIM(Table1[[#This Row],[العنوان]])</f>
        <v>Madinet Badr</v>
      </c>
      <c r="G68" s="15" t="s">
        <v>184</v>
      </c>
      <c r="H68" s="15" t="s">
        <v>7</v>
      </c>
      <c r="I68" s="15" t="s">
        <v>159</v>
      </c>
      <c r="J68" s="15" t="s">
        <v>162</v>
      </c>
      <c r="K68" s="15"/>
      <c r="L68" s="15"/>
      <c r="M68" s="15" t="s">
        <v>166</v>
      </c>
      <c r="N68" s="15" t="s">
        <v>170</v>
      </c>
      <c r="O68" s="15"/>
      <c r="P68" s="15">
        <v>21999</v>
      </c>
      <c r="Q68" s="15" t="s">
        <v>113</v>
      </c>
      <c r="R68" s="15" t="s">
        <v>193</v>
      </c>
      <c r="S68" s="15">
        <v>45616</v>
      </c>
      <c r="T68" s="15">
        <v>45584</v>
      </c>
      <c r="U68" s="15" t="s">
        <v>197</v>
      </c>
      <c r="V68" s="15" t="s">
        <v>226</v>
      </c>
    </row>
    <row r="69" spans="1:22" ht="20.100000000000001" customHeight="1" x14ac:dyDescent="0.35">
      <c r="A69" s="15">
        <v>68</v>
      </c>
      <c r="B69" s="15">
        <v>1416625</v>
      </c>
      <c r="C69" s="15">
        <v>1205197</v>
      </c>
      <c r="D69" s="15" t="str">
        <f>TRIM(Table1[[#This Row],[أسم العميل]])</f>
        <v>اسامه</v>
      </c>
      <c r="E69" s="15" t="s">
        <v>194</v>
      </c>
      <c r="F69" s="15" t="str">
        <f>TRIM(Table1[[#This Row],[العنوان]])</f>
        <v>العين السخنه</v>
      </c>
      <c r="G69" s="15" t="s">
        <v>142</v>
      </c>
      <c r="H69" s="15" t="s">
        <v>7</v>
      </c>
      <c r="I69" s="15" t="s">
        <v>155</v>
      </c>
      <c r="J69" s="15" t="s">
        <v>185</v>
      </c>
      <c r="K69" s="15"/>
      <c r="L69" s="15"/>
      <c r="M69" s="15"/>
      <c r="N69" s="15"/>
      <c r="O69" s="15"/>
      <c r="P69" s="15">
        <v>7849</v>
      </c>
      <c r="Q69" s="15">
        <v>6306</v>
      </c>
      <c r="R69" s="15" t="s">
        <v>195</v>
      </c>
      <c r="S69" s="15">
        <v>45595</v>
      </c>
      <c r="T69" s="15">
        <v>45610</v>
      </c>
      <c r="U69" s="15" t="s">
        <v>27</v>
      </c>
      <c r="V69" s="15" t="s">
        <v>196</v>
      </c>
    </row>
    <row r="70" spans="1:22" ht="20.100000000000001" customHeight="1" x14ac:dyDescent="0.35">
      <c r="A70" s="15">
        <v>69</v>
      </c>
      <c r="B70" s="15"/>
      <c r="C70" s="15"/>
      <c r="D70" s="15" t="str">
        <f>TRIM(Table1[[#This Row],[أسم العميل]])</f>
        <v>اوسكار راتن</v>
      </c>
      <c r="E70" s="15" t="s">
        <v>81</v>
      </c>
      <c r="F70" s="15" t="str">
        <f>TRIM(Table1[[#This Row],[العنوان]])</f>
        <v>المخزن ابو الغيط</v>
      </c>
      <c r="G70" s="15" t="s">
        <v>198</v>
      </c>
      <c r="H70" s="15" t="s">
        <v>55</v>
      </c>
      <c r="I70" s="15" t="s">
        <v>148</v>
      </c>
      <c r="J70" s="15" t="s">
        <v>163</v>
      </c>
      <c r="K70" s="15" t="s">
        <v>153</v>
      </c>
      <c r="L70" s="15">
        <v>80</v>
      </c>
      <c r="M70" s="15" t="s">
        <v>165</v>
      </c>
      <c r="N70" s="15"/>
      <c r="O70" s="15"/>
      <c r="P70" s="15">
        <v>5074</v>
      </c>
      <c r="Q70" s="15" t="s">
        <v>83</v>
      </c>
      <c r="R70" s="15">
        <v>45556</v>
      </c>
      <c r="S70" s="15">
        <v>45570</v>
      </c>
      <c r="T70" s="15">
        <v>45577</v>
      </c>
      <c r="U70" s="15" t="s">
        <v>197</v>
      </c>
      <c r="V70" s="15" t="s">
        <v>226</v>
      </c>
    </row>
    <row r="71" spans="1:22" ht="20.100000000000001" customHeight="1" x14ac:dyDescent="0.35">
      <c r="A71" s="15">
        <v>70</v>
      </c>
      <c r="B71" s="15">
        <v>2514</v>
      </c>
      <c r="C71" s="15">
        <v>2514</v>
      </c>
      <c r="D71" s="15" t="str">
        <f>TRIM(Table1[[#This Row],[أسم العميل]])</f>
        <v>تاكى</v>
      </c>
      <c r="E71" s="15" t="s">
        <v>40</v>
      </c>
      <c r="F71" s="15" t="str">
        <f>TRIM(Table1[[#This Row],[العنوان]])</f>
        <v>العباسيه</v>
      </c>
      <c r="G71" s="15" t="s">
        <v>41</v>
      </c>
      <c r="H71" s="15" t="s">
        <v>42</v>
      </c>
      <c r="I71" s="15" t="s">
        <v>148</v>
      </c>
      <c r="J71" s="15" t="s">
        <v>163</v>
      </c>
      <c r="K71" s="15" t="s">
        <v>152</v>
      </c>
      <c r="L71" s="15">
        <v>100</v>
      </c>
      <c r="M71" s="15" t="s">
        <v>199</v>
      </c>
      <c r="N71" s="15"/>
      <c r="O71" s="15"/>
      <c r="P71" s="15">
        <v>6250</v>
      </c>
      <c r="Q71" s="15" t="s">
        <v>83</v>
      </c>
      <c r="R71" s="15">
        <v>45558</v>
      </c>
      <c r="S71" s="15">
        <v>45573</v>
      </c>
      <c r="T71" s="15">
        <v>45582</v>
      </c>
      <c r="U71" s="15" t="s">
        <v>197</v>
      </c>
      <c r="V71" s="15" t="s">
        <v>226</v>
      </c>
    </row>
    <row r="72" spans="1:22" ht="20.100000000000001" customHeight="1" x14ac:dyDescent="0.35">
      <c r="A72" s="15">
        <v>71</v>
      </c>
      <c r="B72" s="15">
        <v>2514</v>
      </c>
      <c r="C72" s="15">
        <v>2514</v>
      </c>
      <c r="D72" s="15" t="str">
        <f>TRIM(Table1[[#This Row],[أسم العميل]])</f>
        <v>تاكى</v>
      </c>
      <c r="E72" s="15" t="s">
        <v>40</v>
      </c>
      <c r="F72" s="15" t="str">
        <f>TRIM(Table1[[#This Row],[العنوان]])</f>
        <v>العباسيه</v>
      </c>
      <c r="G72" s="15" t="s">
        <v>41</v>
      </c>
      <c r="H72" s="15" t="s">
        <v>42</v>
      </c>
      <c r="I72" s="15" t="s">
        <v>148</v>
      </c>
      <c r="J72" s="15" t="s">
        <v>163</v>
      </c>
      <c r="K72" s="15" t="s">
        <v>152</v>
      </c>
      <c r="L72" s="15">
        <v>100</v>
      </c>
      <c r="M72" s="15" t="s">
        <v>199</v>
      </c>
      <c r="N72" s="15"/>
      <c r="O72" s="15"/>
      <c r="P72" s="15">
        <v>6250</v>
      </c>
      <c r="Q72" s="15" t="s">
        <v>83</v>
      </c>
      <c r="R72" s="15">
        <v>45558</v>
      </c>
      <c r="S72" s="15">
        <v>45573</v>
      </c>
      <c r="T72" s="15">
        <v>45582</v>
      </c>
      <c r="U72" s="15" t="s">
        <v>197</v>
      </c>
      <c r="V72" s="15" t="s">
        <v>226</v>
      </c>
    </row>
    <row r="73" spans="1:22" ht="20.100000000000001" customHeight="1" x14ac:dyDescent="0.35">
      <c r="A73" s="15">
        <v>72</v>
      </c>
      <c r="B73" s="15">
        <v>1706794</v>
      </c>
      <c r="C73" s="15">
        <v>1281428</v>
      </c>
      <c r="D73" s="15" t="str">
        <f>TRIM(Table1[[#This Row],[أسم العميل]])</f>
        <v>ولاء بدوى</v>
      </c>
      <c r="E73" s="15" t="s">
        <v>200</v>
      </c>
      <c r="F73" s="15" t="str">
        <f>TRIM(Table1[[#This Row],[العنوان]])</f>
        <v>العباسيه</v>
      </c>
      <c r="G73" s="15" t="s">
        <v>41</v>
      </c>
      <c r="H73" s="15" t="s">
        <v>7</v>
      </c>
      <c r="I73" s="15" t="s">
        <v>148</v>
      </c>
      <c r="J73" s="15" t="s">
        <v>151</v>
      </c>
      <c r="K73" s="15" t="s">
        <v>175</v>
      </c>
      <c r="L73" s="15">
        <v>120</v>
      </c>
      <c r="M73" s="15" t="s">
        <v>165</v>
      </c>
      <c r="N73" s="15"/>
      <c r="O73" s="15"/>
      <c r="P73" s="15">
        <v>8943</v>
      </c>
      <c r="Q73" s="15">
        <v>9033</v>
      </c>
      <c r="R73" s="15">
        <v>45561</v>
      </c>
      <c r="S73" s="15">
        <v>45606</v>
      </c>
      <c r="T73" s="15">
        <v>45575</v>
      </c>
      <c r="U73" s="15" t="s">
        <v>197</v>
      </c>
      <c r="V73" s="15" t="s">
        <v>226</v>
      </c>
    </row>
    <row r="74" spans="1:22" ht="20.100000000000001" customHeight="1" x14ac:dyDescent="0.35">
      <c r="A74" s="15">
        <v>73</v>
      </c>
      <c r="B74" s="15">
        <v>1704621</v>
      </c>
      <c r="C74" s="15">
        <v>1280197</v>
      </c>
      <c r="D74" s="15" t="str">
        <f>TRIM(Table1[[#This Row],[أسم العميل]])</f>
        <v>عبد الرحمن يسري</v>
      </c>
      <c r="E74" s="15" t="s">
        <v>201</v>
      </c>
      <c r="F74" s="15" t="str">
        <f>TRIM(Table1[[#This Row],[العنوان]])</f>
        <v>اكتوبر الجيزه</v>
      </c>
      <c r="G74" s="15" t="s">
        <v>202</v>
      </c>
      <c r="H74" s="15" t="s">
        <v>7</v>
      </c>
      <c r="I74" s="15" t="s">
        <v>155</v>
      </c>
      <c r="J74" s="15" t="s">
        <v>187</v>
      </c>
      <c r="K74" s="15"/>
      <c r="L74" s="15"/>
      <c r="M74" s="15"/>
      <c r="N74" s="15"/>
      <c r="O74" s="15"/>
      <c r="P74" s="15">
        <v>8349</v>
      </c>
      <c r="Q74" s="15">
        <v>8433</v>
      </c>
      <c r="R74" s="15">
        <v>45561</v>
      </c>
      <c r="S74" s="15">
        <v>45606</v>
      </c>
      <c r="T74" s="15"/>
      <c r="U74" s="15"/>
      <c r="V74" s="15" t="s">
        <v>191</v>
      </c>
    </row>
    <row r="75" spans="1:22" ht="20.100000000000001" customHeight="1" x14ac:dyDescent="0.35">
      <c r="A75" s="15">
        <v>74</v>
      </c>
      <c r="B75" s="15">
        <v>240078066</v>
      </c>
      <c r="C75" s="15"/>
      <c r="D75" s="15" t="str">
        <f>TRIM(Table1[[#This Row],[أسم العميل]])</f>
        <v>شيك هومز</v>
      </c>
      <c r="E75" s="15" t="s">
        <v>30</v>
      </c>
      <c r="F75" s="15" t="str">
        <f>TRIM(Table1[[#This Row],[العنوان]])</f>
        <v>التجمع</v>
      </c>
      <c r="G75" s="15" t="s">
        <v>228</v>
      </c>
      <c r="H75" s="15" t="s">
        <v>51</v>
      </c>
      <c r="I75" s="15" t="s">
        <v>203</v>
      </c>
      <c r="J75" s="15" t="s">
        <v>204</v>
      </c>
      <c r="K75" s="15"/>
      <c r="L75" s="15"/>
      <c r="M75" s="15"/>
      <c r="N75" s="15" t="s">
        <v>218</v>
      </c>
      <c r="O75" s="15"/>
      <c r="P75" s="15">
        <v>14950</v>
      </c>
      <c r="Q75" s="15" t="s">
        <v>15</v>
      </c>
      <c r="R75" s="15">
        <v>45561</v>
      </c>
      <c r="S75" s="15">
        <v>45579</v>
      </c>
      <c r="T75" s="15">
        <v>45578</v>
      </c>
      <c r="U75" s="15" t="s">
        <v>197</v>
      </c>
      <c r="V75" s="15" t="s">
        <v>196</v>
      </c>
    </row>
    <row r="76" spans="1:22" ht="20.100000000000001" customHeight="1" x14ac:dyDescent="0.35">
      <c r="A76" s="15">
        <v>75</v>
      </c>
      <c r="B76" s="15">
        <v>240077789</v>
      </c>
      <c r="C76" s="15"/>
      <c r="D76" s="15" t="str">
        <f>TRIM(Table1[[#This Row],[أسم العميل]])</f>
        <v>شيك هومز</v>
      </c>
      <c r="E76" s="15" t="s">
        <v>30</v>
      </c>
      <c r="F76" s="15" t="str">
        <f>TRIM(Table1[[#This Row],[العنوان]])</f>
        <v/>
      </c>
      <c r="G76" s="15"/>
      <c r="H76" s="15" t="s">
        <v>51</v>
      </c>
      <c r="I76" s="15" t="s">
        <v>148</v>
      </c>
      <c r="J76" s="15" t="s">
        <v>163</v>
      </c>
      <c r="K76" s="15" t="s">
        <v>152</v>
      </c>
      <c r="L76" s="15">
        <v>100</v>
      </c>
      <c r="M76" s="15" t="s">
        <v>205</v>
      </c>
      <c r="N76" s="15"/>
      <c r="O76" s="15"/>
      <c r="P76" s="15">
        <v>9208</v>
      </c>
      <c r="Q76" s="15">
        <v>9608</v>
      </c>
      <c r="R76" s="15">
        <v>45561</v>
      </c>
      <c r="S76" s="15">
        <v>45579</v>
      </c>
      <c r="T76" s="15"/>
      <c r="U76" s="15"/>
      <c r="V76" s="15" t="s">
        <v>221</v>
      </c>
    </row>
    <row r="77" spans="1:22" ht="20.100000000000001" customHeight="1" x14ac:dyDescent="0.35">
      <c r="A77" s="15">
        <v>76</v>
      </c>
      <c r="B77" s="15">
        <v>240078390</v>
      </c>
      <c r="C77" s="15"/>
      <c r="D77" s="15" t="str">
        <f>TRIM(Table1[[#This Row],[أسم العميل]])</f>
        <v>شيك هومز</v>
      </c>
      <c r="E77" s="15" t="s">
        <v>30</v>
      </c>
      <c r="F77" s="15" t="str">
        <f>TRIM(Table1[[#This Row],[العنوان]])</f>
        <v/>
      </c>
      <c r="G77" s="15"/>
      <c r="H77" s="15" t="s">
        <v>51</v>
      </c>
      <c r="I77" s="15" t="s">
        <v>148</v>
      </c>
      <c r="J77" s="15" t="s">
        <v>151</v>
      </c>
      <c r="K77" s="15" t="s">
        <v>154</v>
      </c>
      <c r="L77" s="15">
        <v>120</v>
      </c>
      <c r="M77" s="15" t="s">
        <v>165</v>
      </c>
      <c r="N77" s="15"/>
      <c r="O77" s="15"/>
      <c r="P77" s="15">
        <v>7433</v>
      </c>
      <c r="Q77" s="15" t="s">
        <v>15</v>
      </c>
      <c r="R77" s="15">
        <v>45564</v>
      </c>
      <c r="S77" s="15">
        <v>45585</v>
      </c>
      <c r="T77" s="15">
        <v>45586</v>
      </c>
      <c r="U77" s="15" t="s">
        <v>197</v>
      </c>
      <c r="V77" s="15" t="s">
        <v>196</v>
      </c>
    </row>
    <row r="78" spans="1:22" ht="20.100000000000001" customHeight="1" x14ac:dyDescent="0.35">
      <c r="A78" s="15">
        <v>77</v>
      </c>
      <c r="B78" s="15"/>
      <c r="C78" s="15"/>
      <c r="D78" s="15" t="str">
        <f>TRIM(Table1[[#This Row],[أسم العميل]])</f>
        <v>اوسكار راتن</v>
      </c>
      <c r="E78" s="15" t="s">
        <v>81</v>
      </c>
      <c r="F78" s="15" t="str">
        <f>TRIM(Table1[[#This Row],[العنوان]])</f>
        <v>المخزن ابو الغيط</v>
      </c>
      <c r="G78" s="15" t="s">
        <v>198</v>
      </c>
      <c r="H78" s="15" t="s">
        <v>55</v>
      </c>
      <c r="I78" s="15" t="s">
        <v>148</v>
      </c>
      <c r="J78" s="15" t="s">
        <v>151</v>
      </c>
      <c r="K78" s="15" t="s">
        <v>175</v>
      </c>
      <c r="L78" s="15">
        <v>120</v>
      </c>
      <c r="M78" s="15" t="s">
        <v>165</v>
      </c>
      <c r="N78" s="15"/>
      <c r="O78" s="15"/>
      <c r="P78" s="15">
        <v>4020</v>
      </c>
      <c r="Q78" s="15" t="s">
        <v>83</v>
      </c>
      <c r="R78" s="15">
        <v>45564</v>
      </c>
      <c r="S78" s="15">
        <v>45577</v>
      </c>
      <c r="T78" s="15">
        <v>45577</v>
      </c>
      <c r="U78" s="15" t="s">
        <v>197</v>
      </c>
      <c r="V78" s="15" t="s">
        <v>226</v>
      </c>
    </row>
    <row r="79" spans="1:22" ht="20.100000000000001" customHeight="1" x14ac:dyDescent="0.35">
      <c r="A79" s="15">
        <v>78</v>
      </c>
      <c r="B79" s="15"/>
      <c r="C79" s="15"/>
      <c r="D79" s="15" t="str">
        <f>TRIM(Table1[[#This Row],[أسم العميل]])</f>
        <v>الحج محمد السويس</v>
      </c>
      <c r="E79" s="15" t="s">
        <v>208</v>
      </c>
      <c r="F79" s="15" t="str">
        <f>TRIM(Table1[[#This Row],[العنوان]])</f>
        <v>السويس</v>
      </c>
      <c r="G79" s="15" t="s">
        <v>209</v>
      </c>
      <c r="H79" s="15" t="s">
        <v>210</v>
      </c>
      <c r="I79" s="15" t="s">
        <v>148</v>
      </c>
      <c r="J79" s="15" t="s">
        <v>163</v>
      </c>
      <c r="K79" s="15" t="s">
        <v>211</v>
      </c>
      <c r="L79" s="15">
        <v>100</v>
      </c>
      <c r="M79" s="15" t="s">
        <v>212</v>
      </c>
      <c r="N79" s="15"/>
      <c r="O79" s="15"/>
      <c r="P79" s="15">
        <v>8544.9054400000005</v>
      </c>
      <c r="Q79" s="15"/>
      <c r="R79" s="15">
        <v>45566</v>
      </c>
      <c r="S79" s="15">
        <v>45574</v>
      </c>
      <c r="T79" s="15">
        <v>45574</v>
      </c>
      <c r="U79" s="15" t="s">
        <v>225</v>
      </c>
      <c r="V79" s="15" t="s">
        <v>196</v>
      </c>
    </row>
    <row r="80" spans="1:22" ht="20.100000000000001" customHeight="1" x14ac:dyDescent="0.35">
      <c r="A80" s="15">
        <v>79</v>
      </c>
      <c r="B80" s="15"/>
      <c r="C80" s="15"/>
      <c r="D80" s="15" t="str">
        <f>TRIM(Table1[[#This Row],[أسم العميل]])</f>
        <v>الحج محمد السويس</v>
      </c>
      <c r="E80" s="15" t="s">
        <v>208</v>
      </c>
      <c r="F80" s="15" t="str">
        <f>TRIM(Table1[[#This Row],[العنوان]])</f>
        <v>السويس</v>
      </c>
      <c r="G80" s="15" t="s">
        <v>209</v>
      </c>
      <c r="H80" s="15" t="s">
        <v>210</v>
      </c>
      <c r="I80" s="15" t="s">
        <v>148</v>
      </c>
      <c r="J80" s="15" t="s">
        <v>149</v>
      </c>
      <c r="K80" s="15"/>
      <c r="L80" s="15"/>
      <c r="M80" s="15" t="s">
        <v>215</v>
      </c>
      <c r="N80" s="15" t="s">
        <v>216</v>
      </c>
      <c r="O80" s="15"/>
      <c r="P80" s="15">
        <v>4600</v>
      </c>
      <c r="Q80" s="15"/>
      <c r="R80" s="15">
        <v>45566</v>
      </c>
      <c r="S80" s="15">
        <v>45574</v>
      </c>
      <c r="T80" s="15">
        <v>45574</v>
      </c>
      <c r="U80" s="15" t="s">
        <v>225</v>
      </c>
      <c r="V80" s="15" t="s">
        <v>196</v>
      </c>
    </row>
    <row r="81" spans="1:22" ht="20.100000000000001" customHeight="1" x14ac:dyDescent="0.35">
      <c r="A81" s="15">
        <v>80</v>
      </c>
      <c r="B81" s="15"/>
      <c r="C81" s="15"/>
      <c r="D81" s="15" t="str">
        <f>TRIM(Table1[[#This Row],[أسم العميل]])</f>
        <v>الحج محمد السويس</v>
      </c>
      <c r="E81" s="15" t="s">
        <v>208</v>
      </c>
      <c r="F81" s="15" t="str">
        <f>TRIM(Table1[[#This Row],[العنوان]])</f>
        <v>السويس</v>
      </c>
      <c r="G81" s="15" t="s">
        <v>209</v>
      </c>
      <c r="H81" s="15" t="s">
        <v>210</v>
      </c>
      <c r="I81" s="15" t="s">
        <v>203</v>
      </c>
      <c r="J81" s="15" t="s">
        <v>213</v>
      </c>
      <c r="K81" s="15"/>
      <c r="L81" s="15"/>
      <c r="M81" s="15" t="s">
        <v>166</v>
      </c>
      <c r="N81" s="15" t="s">
        <v>214</v>
      </c>
      <c r="O81" s="15"/>
      <c r="P81" s="15">
        <v>10000</v>
      </c>
      <c r="Q81" s="15"/>
      <c r="R81" s="15">
        <v>45566</v>
      </c>
      <c r="S81" s="15">
        <v>45574</v>
      </c>
      <c r="T81" s="15">
        <v>45574</v>
      </c>
      <c r="U81" s="15" t="s">
        <v>225</v>
      </c>
      <c r="V81" s="15" t="s">
        <v>196</v>
      </c>
    </row>
    <row r="82" spans="1:22" ht="20.100000000000001" customHeight="1" x14ac:dyDescent="0.35">
      <c r="A82" s="15">
        <v>81</v>
      </c>
      <c r="B82" s="15"/>
      <c r="C82" s="15"/>
      <c r="D82" s="15" t="str">
        <f>TRIM(Table1[[#This Row],[أسم العميل]])</f>
        <v>الحج محمد السويس</v>
      </c>
      <c r="E82" s="15" t="s">
        <v>208</v>
      </c>
      <c r="F82" s="15" t="str">
        <f>TRIM(Table1[[#This Row],[العنوان]])</f>
        <v>السويس</v>
      </c>
      <c r="G82" s="15" t="s">
        <v>209</v>
      </c>
      <c r="H82" s="15" t="s">
        <v>210</v>
      </c>
      <c r="I82" s="15" t="s">
        <v>217</v>
      </c>
      <c r="J82" s="15"/>
      <c r="K82" s="15"/>
      <c r="L82" s="15"/>
      <c r="M82" s="15" t="s">
        <v>166</v>
      </c>
      <c r="N82" s="15" t="s">
        <v>218</v>
      </c>
      <c r="O82" s="15"/>
      <c r="P82" s="15"/>
      <c r="Q82" s="15"/>
      <c r="R82" s="15">
        <v>45566</v>
      </c>
      <c r="S82" s="15">
        <v>45574</v>
      </c>
      <c r="T82" s="15">
        <v>45574</v>
      </c>
      <c r="U82" s="15" t="s">
        <v>225</v>
      </c>
      <c r="V82" s="15" t="s">
        <v>196</v>
      </c>
    </row>
    <row r="83" spans="1:22" ht="20.100000000000001" customHeight="1" x14ac:dyDescent="0.35">
      <c r="A83" s="15">
        <v>82</v>
      </c>
      <c r="B83" s="15">
        <v>1282228</v>
      </c>
      <c r="C83" s="15">
        <v>1708226</v>
      </c>
      <c r="D83" s="15" t="str">
        <f>TRIM(Table1[[#This Row],[أسم العميل]])</f>
        <v>عمرو الأسود</v>
      </c>
      <c r="E83" s="15" t="s">
        <v>219</v>
      </c>
      <c r="F83" s="15" t="str">
        <f>TRIM(Table1[[#This Row],[العنوان]])</f>
        <v>الزمالك</v>
      </c>
      <c r="G83" s="15" t="s">
        <v>220</v>
      </c>
      <c r="H83" s="15" t="s">
        <v>7</v>
      </c>
      <c r="I83" s="15" t="s">
        <v>148</v>
      </c>
      <c r="J83" s="15" t="s">
        <v>149</v>
      </c>
      <c r="K83" s="15"/>
      <c r="L83" s="15"/>
      <c r="M83" s="15" t="s">
        <v>166</v>
      </c>
      <c r="N83" s="15" t="s">
        <v>166</v>
      </c>
      <c r="O83" s="15"/>
      <c r="P83" s="15">
        <v>8899</v>
      </c>
      <c r="Q83" s="15">
        <v>8988</v>
      </c>
      <c r="R83" s="15">
        <v>45568</v>
      </c>
      <c r="S83" s="15">
        <v>45613</v>
      </c>
      <c r="T83" s="15"/>
      <c r="U83" s="15"/>
      <c r="V83" s="15"/>
    </row>
    <row r="84" spans="1:22" ht="20.100000000000001" customHeight="1" x14ac:dyDescent="0.35">
      <c r="A84" s="15">
        <v>83</v>
      </c>
      <c r="B84" s="15">
        <v>240079328</v>
      </c>
      <c r="C84" s="15"/>
      <c r="D84" s="15" t="str">
        <f>TRIM(Table1[[#This Row],[أسم العميل]])</f>
        <v>شيك هومز</v>
      </c>
      <c r="E84" s="15" t="s">
        <v>30</v>
      </c>
      <c r="F84" s="15" t="str">
        <f>TRIM(Table1[[#This Row],[العنوان]])</f>
        <v>مخزن شيك هومز</v>
      </c>
      <c r="G84" s="15" t="s">
        <v>222</v>
      </c>
      <c r="H84" s="15" t="s">
        <v>30</v>
      </c>
      <c r="I84" s="15" t="s">
        <v>223</v>
      </c>
      <c r="J84" s="15" t="s">
        <v>204</v>
      </c>
      <c r="K84" s="15"/>
      <c r="L84" s="15"/>
      <c r="M84" s="15" t="s">
        <v>205</v>
      </c>
      <c r="N84" s="15" t="s">
        <v>224</v>
      </c>
      <c r="O84" s="15"/>
      <c r="P84" s="15">
        <v>14550</v>
      </c>
      <c r="Q84" s="15" t="s">
        <v>15</v>
      </c>
      <c r="R84" s="15">
        <v>45573</v>
      </c>
      <c r="S84" s="15">
        <v>45594</v>
      </c>
      <c r="T84" s="15">
        <v>45595</v>
      </c>
      <c r="U84" s="15" t="s">
        <v>197</v>
      </c>
      <c r="V84" s="15" t="s">
        <v>196</v>
      </c>
    </row>
    <row r="85" spans="1:22" ht="20.100000000000001" customHeight="1" x14ac:dyDescent="0.35">
      <c r="A85" s="15">
        <v>84</v>
      </c>
      <c r="B85" s="15">
        <v>240078933</v>
      </c>
      <c r="C85" s="15"/>
      <c r="D85" s="15" t="str">
        <f>TRIM(Table1[[#This Row],[أسم العميل]])</f>
        <v>شيك هومز</v>
      </c>
      <c r="E85" s="15" t="s">
        <v>30</v>
      </c>
      <c r="F85" s="15" t="str">
        <f>TRIM(Table1[[#This Row],[العنوان]])</f>
        <v>أكتوبر</v>
      </c>
      <c r="G85" s="15" t="s">
        <v>227</v>
      </c>
      <c r="H85" s="15" t="s">
        <v>51</v>
      </c>
      <c r="I85" s="15" t="s">
        <v>159</v>
      </c>
      <c r="J85" s="15" t="s">
        <v>204</v>
      </c>
      <c r="K85" s="15"/>
      <c r="L85" s="15"/>
      <c r="M85" s="15" t="s">
        <v>205</v>
      </c>
      <c r="N85" s="15" t="s">
        <v>224</v>
      </c>
      <c r="O85" s="15"/>
      <c r="P85" s="15">
        <v>14550</v>
      </c>
      <c r="Q85" s="15" t="s">
        <v>15</v>
      </c>
      <c r="R85" s="15">
        <v>45572</v>
      </c>
      <c r="S85" s="15">
        <v>45594</v>
      </c>
      <c r="T85" s="15">
        <v>45580</v>
      </c>
      <c r="U85" s="15" t="s">
        <v>197</v>
      </c>
      <c r="V85" s="15" t="s">
        <v>196</v>
      </c>
    </row>
    <row r="86" spans="1:22" ht="20.100000000000001" customHeight="1" x14ac:dyDescent="0.35">
      <c r="A86" s="15">
        <v>85</v>
      </c>
      <c r="B86" s="15">
        <v>240079517</v>
      </c>
      <c r="C86" s="15"/>
      <c r="D86" s="15" t="str">
        <f>TRIM(Table1[[#This Row],[أسم العميل]])</f>
        <v>شيك هومز</v>
      </c>
      <c r="E86" s="15" t="s">
        <v>30</v>
      </c>
      <c r="F86" s="15" t="str">
        <f>TRIM(Table1[[#This Row],[العنوان]])</f>
        <v/>
      </c>
      <c r="G86" s="15"/>
      <c r="H86" s="15" t="s">
        <v>30</v>
      </c>
      <c r="I86" s="15" t="s">
        <v>223</v>
      </c>
      <c r="J86" s="15" t="s">
        <v>204</v>
      </c>
      <c r="K86" s="15"/>
      <c r="L86" s="15"/>
      <c r="M86" s="15" t="s">
        <v>205</v>
      </c>
      <c r="N86" s="15" t="s">
        <v>218</v>
      </c>
      <c r="O86" s="15"/>
      <c r="P86" s="15">
        <v>14550</v>
      </c>
      <c r="Q86" s="15">
        <v>11495</v>
      </c>
      <c r="R86" s="15">
        <v>45575</v>
      </c>
      <c r="S86" s="15">
        <v>45596</v>
      </c>
      <c r="T86" s="15">
        <v>45598</v>
      </c>
      <c r="U86" s="15" t="s">
        <v>197</v>
      </c>
      <c r="V86" s="15" t="s">
        <v>196</v>
      </c>
    </row>
    <row r="87" spans="1:22" ht="20.100000000000001" customHeight="1" x14ac:dyDescent="0.35">
      <c r="A87" s="15">
        <v>86</v>
      </c>
      <c r="B87" s="15">
        <v>1714623</v>
      </c>
      <c r="C87" s="15">
        <v>1284697</v>
      </c>
      <c r="D87" s="15" t="str">
        <f>TRIM(Table1[[#This Row],[أسم العميل]])</f>
        <v>keira</v>
      </c>
      <c r="E87" s="15" t="s">
        <v>229</v>
      </c>
      <c r="F87" s="15" t="str">
        <f>TRIM(Table1[[#This Row],[العنوان]])</f>
        <v>القاهره الجديده</v>
      </c>
      <c r="G87" s="15" t="s">
        <v>100</v>
      </c>
      <c r="H87" s="15" t="s">
        <v>7</v>
      </c>
      <c r="I87" s="15" t="s">
        <v>148</v>
      </c>
      <c r="J87" s="15" t="s">
        <v>163</v>
      </c>
      <c r="K87" s="15" t="s">
        <v>230</v>
      </c>
      <c r="L87" s="15" t="s">
        <v>231</v>
      </c>
      <c r="M87" s="15" t="s">
        <v>232</v>
      </c>
      <c r="N87" s="15"/>
      <c r="O87" s="15"/>
      <c r="P87" s="15">
        <v>12899</v>
      </c>
      <c r="Q87" s="15">
        <v>13028</v>
      </c>
      <c r="R87" s="15">
        <v>45578</v>
      </c>
      <c r="S87" s="15">
        <v>45643</v>
      </c>
      <c r="T87" s="15">
        <v>45598</v>
      </c>
      <c r="U87" s="15" t="s">
        <v>197</v>
      </c>
      <c r="V87" s="15" t="s">
        <v>196</v>
      </c>
    </row>
    <row r="88" spans="1:22" ht="20.100000000000001" customHeight="1" x14ac:dyDescent="0.35">
      <c r="A88" s="15">
        <v>87</v>
      </c>
      <c r="B88" s="15">
        <v>1715473</v>
      </c>
      <c r="C88" s="15">
        <v>1285152</v>
      </c>
      <c r="D88" s="15" t="str">
        <f>TRIM(Table1[[#This Row],[أسم العميل]])</f>
        <v>tarek</v>
      </c>
      <c r="E88" s="15" t="s">
        <v>233</v>
      </c>
      <c r="F88" s="15" t="str">
        <f>TRIM(Table1[[#This Row],[العنوان]])</f>
        <v>مصر الجديده</v>
      </c>
      <c r="G88" s="15" t="s">
        <v>48</v>
      </c>
      <c r="H88" s="15" t="s">
        <v>7</v>
      </c>
      <c r="I88" s="15" t="s">
        <v>148</v>
      </c>
      <c r="J88" s="15" t="s">
        <v>163</v>
      </c>
      <c r="K88" s="15" t="s">
        <v>153</v>
      </c>
      <c r="L88" s="15">
        <v>80</v>
      </c>
      <c r="M88" s="15" t="s">
        <v>165</v>
      </c>
      <c r="N88" s="15"/>
      <c r="O88" s="15"/>
      <c r="P88" s="15">
        <v>10499</v>
      </c>
      <c r="Q88" s="15" t="s">
        <v>15</v>
      </c>
      <c r="R88" s="15">
        <v>45581</v>
      </c>
      <c r="S88" s="15">
        <v>45645</v>
      </c>
      <c r="T88" s="15">
        <v>45586</v>
      </c>
      <c r="U88" s="15" t="s">
        <v>197</v>
      </c>
      <c r="V88" s="15" t="s">
        <v>196</v>
      </c>
    </row>
    <row r="89" spans="1:22" ht="20.100000000000001" customHeight="1" x14ac:dyDescent="0.35">
      <c r="A89" s="15">
        <v>89</v>
      </c>
      <c r="B89" s="15">
        <v>1715992</v>
      </c>
      <c r="C89" s="15">
        <v>1285423</v>
      </c>
      <c r="D89" s="15" t="str">
        <f>TRIM(Table1[[#This Row],[أسم العميل]])</f>
        <v>reem</v>
      </c>
      <c r="E89" s="15" t="s">
        <v>235</v>
      </c>
      <c r="F89" s="15" t="str">
        <f>TRIM(Table1[[#This Row],[العنوان]])</f>
        <v>البطاش اسكندريه</v>
      </c>
      <c r="G89" s="15" t="s">
        <v>236</v>
      </c>
      <c r="H89" s="15" t="s">
        <v>7</v>
      </c>
      <c r="I89" s="15" t="s">
        <v>148</v>
      </c>
      <c r="J89" s="15" t="s">
        <v>163</v>
      </c>
      <c r="K89" s="15" t="s">
        <v>150</v>
      </c>
      <c r="L89" s="15" t="s">
        <v>237</v>
      </c>
      <c r="M89" s="15" t="s">
        <v>232</v>
      </c>
      <c r="N89" s="15"/>
      <c r="O89" s="15"/>
      <c r="P89" s="15">
        <v>12899</v>
      </c>
      <c r="Q89" s="15" t="s">
        <v>15</v>
      </c>
      <c r="R89" s="15">
        <v>45582</v>
      </c>
      <c r="S89" s="15">
        <v>45648</v>
      </c>
      <c r="T89" s="15">
        <v>45629</v>
      </c>
      <c r="U89" s="15" t="s">
        <v>27</v>
      </c>
      <c r="V89" s="15" t="s">
        <v>226</v>
      </c>
    </row>
    <row r="90" spans="1:22" ht="20.100000000000001" customHeight="1" x14ac:dyDescent="0.35">
      <c r="A90" s="15">
        <v>90</v>
      </c>
      <c r="B90" s="15" t="s">
        <v>239</v>
      </c>
      <c r="C90" s="15"/>
      <c r="D90" s="15" t="str">
        <f>TRIM(Table1[[#This Row],[أسم العميل]])</f>
        <v>هشام سامى</v>
      </c>
      <c r="E90" s="15" t="s">
        <v>238</v>
      </c>
      <c r="F90" s="15" t="str">
        <f>TRIM(Table1[[#This Row],[العنوان]])</f>
        <v>41 كومبوند جولدن جستس الدور 4 شقه 4</v>
      </c>
      <c r="G90" s="15" t="s">
        <v>240</v>
      </c>
      <c r="H90" s="15" t="s">
        <v>241</v>
      </c>
      <c r="I90" s="15" t="s">
        <v>148</v>
      </c>
      <c r="J90" s="15" t="s">
        <v>151</v>
      </c>
      <c r="K90" s="15" t="s">
        <v>242</v>
      </c>
      <c r="L90" s="15">
        <v>140</v>
      </c>
      <c r="M90" s="15" t="s">
        <v>218</v>
      </c>
      <c r="N90" s="15" t="s">
        <v>243</v>
      </c>
      <c r="O90" s="15"/>
      <c r="P90" s="15">
        <v>5135</v>
      </c>
      <c r="Q90" s="15" t="s">
        <v>15</v>
      </c>
      <c r="R90" s="15">
        <v>45585</v>
      </c>
      <c r="S90" s="15">
        <v>45613</v>
      </c>
      <c r="T90" s="15">
        <v>45610</v>
      </c>
      <c r="U90" s="15" t="s">
        <v>197</v>
      </c>
      <c r="V90" s="15" t="s">
        <v>196</v>
      </c>
    </row>
    <row r="91" spans="1:22" ht="20.100000000000001" customHeight="1" x14ac:dyDescent="0.35">
      <c r="A91" s="15">
        <v>91</v>
      </c>
      <c r="B91" s="15">
        <v>240080607</v>
      </c>
      <c r="C91" s="15"/>
      <c r="D91" s="15" t="str">
        <f>TRIM(Table1[[#This Row],[أسم العميل]])</f>
        <v>شيك هومز</v>
      </c>
      <c r="E91" s="15" t="s">
        <v>30</v>
      </c>
      <c r="F91" s="15" t="str">
        <f>TRIM(Table1[[#This Row],[العنوان]])</f>
        <v>اكتوبر الجيزه</v>
      </c>
      <c r="G91" s="15" t="s">
        <v>202</v>
      </c>
      <c r="H91" s="15" t="s">
        <v>51</v>
      </c>
      <c r="I91" s="15" t="s">
        <v>148</v>
      </c>
      <c r="J91" s="15" t="s">
        <v>163</v>
      </c>
      <c r="K91" s="15" t="s">
        <v>244</v>
      </c>
      <c r="L91" s="15">
        <v>100</v>
      </c>
      <c r="M91" s="15" t="s">
        <v>245</v>
      </c>
      <c r="N91" s="15"/>
      <c r="O91" s="15"/>
      <c r="P91" s="15">
        <v>12777.5</v>
      </c>
      <c r="Q91" s="15">
        <v>11277.5</v>
      </c>
      <c r="R91" s="15">
        <v>45587</v>
      </c>
      <c r="S91" s="15">
        <v>45608</v>
      </c>
      <c r="T91" s="15">
        <v>45614</v>
      </c>
      <c r="U91" s="15" t="s">
        <v>197</v>
      </c>
      <c r="V91" s="15" t="s">
        <v>196</v>
      </c>
    </row>
    <row r="92" spans="1:22" ht="20.100000000000001" customHeight="1" x14ac:dyDescent="0.35">
      <c r="A92" s="15">
        <v>92</v>
      </c>
      <c r="B92" s="15">
        <v>240080607</v>
      </c>
      <c r="C92" s="15"/>
      <c r="D92" s="15" t="str">
        <f>TRIM(Table1[[#This Row],[أسم العميل]])</f>
        <v>شيك هومز</v>
      </c>
      <c r="E92" s="15" t="s">
        <v>30</v>
      </c>
      <c r="F92" s="15" t="str">
        <f>TRIM(Table1[[#This Row],[العنوان]])</f>
        <v>اكتوبر الجيزه</v>
      </c>
      <c r="G92" s="15" t="s">
        <v>202</v>
      </c>
      <c r="H92" s="15" t="s">
        <v>51</v>
      </c>
      <c r="I92" s="15" t="s">
        <v>148</v>
      </c>
      <c r="J92" s="15" t="s">
        <v>163</v>
      </c>
      <c r="K92" s="15" t="s">
        <v>244</v>
      </c>
      <c r="L92" s="15">
        <v>100</v>
      </c>
      <c r="M92" s="15" t="s">
        <v>245</v>
      </c>
      <c r="N92" s="15"/>
      <c r="O92" s="15"/>
      <c r="P92" s="15">
        <v>12777.5</v>
      </c>
      <c r="Q92" s="15">
        <v>11277.5</v>
      </c>
      <c r="R92" s="15">
        <v>45587</v>
      </c>
      <c r="S92" s="15">
        <v>45608</v>
      </c>
      <c r="T92" s="15">
        <v>45614</v>
      </c>
      <c r="U92" s="15" t="s">
        <v>197</v>
      </c>
      <c r="V92" s="15" t="s">
        <v>196</v>
      </c>
    </row>
    <row r="93" spans="1:22" ht="20.100000000000001" customHeight="1" x14ac:dyDescent="0.35">
      <c r="A93" s="15">
        <v>93</v>
      </c>
      <c r="B93" s="15"/>
      <c r="C93" s="15"/>
      <c r="D93" s="15" t="str">
        <f>TRIM(Table1[[#This Row],[أسم العميل]])</f>
        <v>اوسكار راتن</v>
      </c>
      <c r="E93" s="15" t="s">
        <v>81</v>
      </c>
      <c r="F93" s="15" t="str">
        <f>TRIM(Table1[[#This Row],[العنوان]])</f>
        <v>المعرض مدينه نصر</v>
      </c>
      <c r="G93" s="15" t="s">
        <v>246</v>
      </c>
      <c r="H93" s="15" t="s">
        <v>55</v>
      </c>
      <c r="I93" s="15" t="s">
        <v>148</v>
      </c>
      <c r="J93" s="15" t="s">
        <v>163</v>
      </c>
      <c r="K93" s="15" t="s">
        <v>244</v>
      </c>
      <c r="L93" s="15">
        <v>100</v>
      </c>
      <c r="M93" s="15" t="s">
        <v>245</v>
      </c>
      <c r="N93" s="15"/>
      <c r="O93" s="15"/>
      <c r="P93" s="15">
        <v>8544.91</v>
      </c>
      <c r="Q93" s="15" t="s">
        <v>83</v>
      </c>
      <c r="R93" s="15">
        <v>45587</v>
      </c>
      <c r="S93" s="15" t="s">
        <v>247</v>
      </c>
      <c r="T93" s="15"/>
      <c r="U93" s="15"/>
      <c r="V93" s="15" t="s">
        <v>272</v>
      </c>
    </row>
    <row r="94" spans="1:22" ht="20.100000000000001" customHeight="1" x14ac:dyDescent="0.35">
      <c r="A94" s="15">
        <v>94</v>
      </c>
      <c r="B94" s="15">
        <v>1717458</v>
      </c>
      <c r="C94" s="15">
        <v>1286189</v>
      </c>
      <c r="D94" s="15" t="str">
        <f>TRIM(Table1[[#This Row],[أسم العميل]])</f>
        <v>فاطمه محمد</v>
      </c>
      <c r="E94" s="15" t="s">
        <v>248</v>
      </c>
      <c r="F94" s="15" t="str">
        <f>TRIM(Table1[[#This Row],[العنوان]])</f>
        <v>أكتوبر الجيزه</v>
      </c>
      <c r="G94" s="15" t="s">
        <v>249</v>
      </c>
      <c r="H94" s="15" t="s">
        <v>7</v>
      </c>
      <c r="I94" s="15" t="s">
        <v>148</v>
      </c>
      <c r="J94" s="15" t="s">
        <v>151</v>
      </c>
      <c r="K94" s="15" t="s">
        <v>175</v>
      </c>
      <c r="L94" s="15">
        <v>120</v>
      </c>
      <c r="M94" s="15" t="s">
        <v>165</v>
      </c>
      <c r="N94" s="15"/>
      <c r="O94" s="15"/>
      <c r="P94" s="15">
        <v>8943</v>
      </c>
      <c r="Q94" s="15">
        <v>9007.01</v>
      </c>
      <c r="R94" s="15">
        <v>45586</v>
      </c>
      <c r="S94" s="15">
        <v>45610</v>
      </c>
      <c r="T94" s="15">
        <v>45614</v>
      </c>
      <c r="U94" s="15" t="s">
        <v>197</v>
      </c>
      <c r="V94" s="15" t="s">
        <v>196</v>
      </c>
    </row>
    <row r="95" spans="1:22" ht="20.100000000000001" customHeight="1" x14ac:dyDescent="0.35">
      <c r="A95" s="15">
        <v>95</v>
      </c>
      <c r="B95" s="15">
        <v>240080858</v>
      </c>
      <c r="C95" s="15"/>
      <c r="D95" s="15" t="str">
        <f>TRIM(Table1[[#This Row],[أسم العميل]])</f>
        <v>شيك هومز</v>
      </c>
      <c r="E95" s="15" t="s">
        <v>30</v>
      </c>
      <c r="F95" s="15" t="str">
        <f>TRIM(Table1[[#This Row],[العنوان]])</f>
        <v/>
      </c>
      <c r="G95" s="15"/>
      <c r="H95" s="15" t="s">
        <v>51</v>
      </c>
      <c r="I95" s="15" t="s">
        <v>203</v>
      </c>
      <c r="J95" s="15" t="s">
        <v>204</v>
      </c>
      <c r="K95" s="15"/>
      <c r="L95" s="15"/>
      <c r="M95" s="15" t="s">
        <v>166</v>
      </c>
      <c r="N95" s="15"/>
      <c r="O95" s="15"/>
      <c r="P95" s="15">
        <v>15516</v>
      </c>
      <c r="Q95" s="15" t="s">
        <v>15</v>
      </c>
      <c r="R95" s="15">
        <v>45589</v>
      </c>
      <c r="S95" s="15">
        <v>45610</v>
      </c>
      <c r="T95" s="15">
        <v>45595</v>
      </c>
      <c r="U95" s="15" t="s">
        <v>197</v>
      </c>
      <c r="V95" s="15" t="s">
        <v>196</v>
      </c>
    </row>
    <row r="96" spans="1:22" ht="20.100000000000001" customHeight="1" x14ac:dyDescent="0.35">
      <c r="A96" s="15">
        <v>96</v>
      </c>
      <c r="B96" s="15">
        <v>240081061</v>
      </c>
      <c r="C96" s="15"/>
      <c r="D96" s="15" t="str">
        <f>TRIM(Table1[[#This Row],[أسم العميل]])</f>
        <v>شيك هومز</v>
      </c>
      <c r="E96" s="15" t="s">
        <v>30</v>
      </c>
      <c r="F96" s="15" t="str">
        <f>TRIM(Table1[[#This Row],[العنوان]])</f>
        <v/>
      </c>
      <c r="G96" s="15"/>
      <c r="H96" s="15" t="s">
        <v>51</v>
      </c>
      <c r="I96" s="15" t="s">
        <v>148</v>
      </c>
      <c r="J96" s="15" t="s">
        <v>163</v>
      </c>
      <c r="K96" s="15" t="s">
        <v>152</v>
      </c>
      <c r="L96" s="15">
        <v>100</v>
      </c>
      <c r="M96" s="15" t="s">
        <v>166</v>
      </c>
      <c r="N96" s="15"/>
      <c r="O96" s="15"/>
      <c r="P96" s="15">
        <v>10045</v>
      </c>
      <c r="Q96" s="15">
        <v>8879</v>
      </c>
      <c r="R96" s="15">
        <v>45591</v>
      </c>
      <c r="S96" s="15">
        <v>45612</v>
      </c>
      <c r="T96" s="15"/>
      <c r="U96" s="15"/>
      <c r="V96" s="15" t="s">
        <v>234</v>
      </c>
    </row>
    <row r="97" spans="1:22" ht="20.100000000000001" customHeight="1" x14ac:dyDescent="0.35">
      <c r="A97" s="15">
        <v>97</v>
      </c>
      <c r="B97" s="15">
        <v>1718948</v>
      </c>
      <c r="C97" s="15">
        <v>1286883</v>
      </c>
      <c r="D97" s="15" t="str">
        <f>TRIM(Table1[[#This Row],[أسم العميل]])</f>
        <v>ساره</v>
      </c>
      <c r="E97" s="15" t="s">
        <v>129</v>
      </c>
      <c r="F97" s="15" t="str">
        <f>TRIM(Table1[[#This Row],[العنوان]])</f>
        <v>الشيخ زايد اكتوبر</v>
      </c>
      <c r="G97" s="15" t="s">
        <v>250</v>
      </c>
      <c r="H97" s="15" t="s">
        <v>7</v>
      </c>
      <c r="I97" s="15" t="s">
        <v>148</v>
      </c>
      <c r="J97" s="15" t="s">
        <v>163</v>
      </c>
      <c r="K97" s="15" t="s">
        <v>152</v>
      </c>
      <c r="L97" s="15">
        <v>90</v>
      </c>
      <c r="M97" s="15" t="s">
        <v>166</v>
      </c>
      <c r="N97" s="15"/>
      <c r="O97" s="15"/>
      <c r="P97" s="15">
        <v>11649</v>
      </c>
      <c r="Q97" s="15">
        <v>11749</v>
      </c>
      <c r="R97" s="15">
        <v>45591</v>
      </c>
      <c r="S97" s="15">
        <v>45606</v>
      </c>
      <c r="T97" s="15">
        <v>45614</v>
      </c>
      <c r="U97" s="15" t="s">
        <v>197</v>
      </c>
      <c r="V97" s="15" t="s">
        <v>196</v>
      </c>
    </row>
    <row r="98" spans="1:22" ht="20.100000000000001" customHeight="1" x14ac:dyDescent="0.35">
      <c r="A98" s="15">
        <v>98</v>
      </c>
      <c r="B98" s="15">
        <v>1718949</v>
      </c>
      <c r="C98" s="15">
        <v>1286883</v>
      </c>
      <c r="D98" s="15" t="str">
        <f>TRIM(Table1[[#This Row],[أسم العميل]])</f>
        <v>ساره</v>
      </c>
      <c r="E98" s="15" t="s">
        <v>129</v>
      </c>
      <c r="F98" s="15" t="str">
        <f>TRIM(Table1[[#This Row],[العنوان]])</f>
        <v>الشيخ زايد اكتوبر</v>
      </c>
      <c r="G98" s="15" t="s">
        <v>250</v>
      </c>
      <c r="H98" s="15" t="s">
        <v>7</v>
      </c>
      <c r="I98" s="15" t="s">
        <v>148</v>
      </c>
      <c r="J98" s="15" t="s">
        <v>163</v>
      </c>
      <c r="K98" s="15" t="s">
        <v>152</v>
      </c>
      <c r="L98" s="15">
        <v>90</v>
      </c>
      <c r="M98" s="15" t="s">
        <v>166</v>
      </c>
      <c r="N98" s="15"/>
      <c r="O98" s="15"/>
      <c r="P98" s="15">
        <v>11649</v>
      </c>
      <c r="Q98" s="15">
        <v>11749</v>
      </c>
      <c r="R98" s="15">
        <v>45591</v>
      </c>
      <c r="S98" s="15">
        <v>45606</v>
      </c>
      <c r="T98" s="15">
        <v>45614</v>
      </c>
      <c r="U98" s="15" t="s">
        <v>197</v>
      </c>
      <c r="V98" s="15" t="s">
        <v>196</v>
      </c>
    </row>
    <row r="99" spans="1:22" ht="20.100000000000001" customHeight="1" x14ac:dyDescent="0.35">
      <c r="A99" s="15">
        <v>99</v>
      </c>
      <c r="B99" s="15"/>
      <c r="C99" s="15"/>
      <c r="D99" s="15" t="str">
        <f>TRIM(Table1[[#This Row],[أسم العميل]])</f>
        <v>بولا هومزمارت</v>
      </c>
      <c r="E99" s="15" t="s">
        <v>251</v>
      </c>
      <c r="F99" s="15" t="str">
        <f>TRIM(Table1[[#This Row],[العنوان]])</f>
        <v>المعادى</v>
      </c>
      <c r="G99" s="15" t="s">
        <v>105</v>
      </c>
      <c r="H99" s="15" t="s">
        <v>252</v>
      </c>
      <c r="I99" s="15" t="s">
        <v>148</v>
      </c>
      <c r="J99" s="15" t="s">
        <v>151</v>
      </c>
      <c r="K99" s="15" t="s">
        <v>154</v>
      </c>
      <c r="L99" s="15">
        <v>100</v>
      </c>
      <c r="M99" s="15" t="s">
        <v>165</v>
      </c>
      <c r="N99" s="15"/>
      <c r="O99" s="15"/>
      <c r="P99" s="15" t="s">
        <v>253</v>
      </c>
      <c r="Q99" s="15">
        <v>4800</v>
      </c>
      <c r="R99" s="15">
        <v>45593</v>
      </c>
      <c r="S99" s="15">
        <v>45607</v>
      </c>
      <c r="T99" s="15">
        <v>45617</v>
      </c>
      <c r="U99" s="15" t="s">
        <v>197</v>
      </c>
      <c r="V99" s="15" t="s">
        <v>196</v>
      </c>
    </row>
    <row r="100" spans="1:22" ht="20.100000000000001" customHeight="1" x14ac:dyDescent="0.35">
      <c r="A100" s="15">
        <v>100</v>
      </c>
      <c r="B100" s="15"/>
      <c r="C100" s="15"/>
      <c r="D100" s="15" t="str">
        <f>TRIM(Table1[[#This Row],[أسم العميل]])</f>
        <v>بولا هومزمارت</v>
      </c>
      <c r="E100" s="15" t="s">
        <v>251</v>
      </c>
      <c r="F100" s="15" t="str">
        <f>TRIM(Table1[[#This Row],[العنوان]])</f>
        <v>المعادى</v>
      </c>
      <c r="G100" s="15" t="s">
        <v>105</v>
      </c>
      <c r="H100" s="15" t="s">
        <v>252</v>
      </c>
      <c r="I100" s="15" t="s">
        <v>148</v>
      </c>
      <c r="J100" s="15" t="s">
        <v>151</v>
      </c>
      <c r="K100" s="15" t="s">
        <v>154</v>
      </c>
      <c r="L100" s="15">
        <v>120</v>
      </c>
      <c r="M100" s="15" t="s">
        <v>165</v>
      </c>
      <c r="N100" s="15"/>
      <c r="O100" s="15"/>
      <c r="P100" s="15" t="s">
        <v>254</v>
      </c>
      <c r="Q100" s="15">
        <v>4800</v>
      </c>
      <c r="R100" s="15">
        <v>45593</v>
      </c>
      <c r="S100" s="15">
        <v>45607</v>
      </c>
      <c r="T100" s="15">
        <v>45617</v>
      </c>
      <c r="U100" s="15" t="s">
        <v>197</v>
      </c>
      <c r="V100" s="15" t="s">
        <v>196</v>
      </c>
    </row>
    <row r="101" spans="1:22" ht="20.100000000000001" customHeight="1" x14ac:dyDescent="0.35">
      <c r="A101" s="15">
        <v>101</v>
      </c>
      <c r="B101" s="15">
        <v>1744766</v>
      </c>
      <c r="C101" s="15">
        <v>1298738</v>
      </c>
      <c r="D101" s="15" t="str">
        <f>TRIM(Table1[[#This Row],[أسم العميل]])</f>
        <v>محمد شكرى</v>
      </c>
      <c r="E101" s="15" t="s">
        <v>255</v>
      </c>
      <c r="F101" s="15" t="str">
        <f>TRIM(Table1[[#This Row],[العنوان]])</f>
        <v>مدينتى</v>
      </c>
      <c r="G101" s="15" t="s">
        <v>262</v>
      </c>
      <c r="H101" s="15" t="s">
        <v>7</v>
      </c>
      <c r="I101" s="15" t="s">
        <v>148</v>
      </c>
      <c r="J101" s="15" t="s">
        <v>163</v>
      </c>
      <c r="K101" s="15" t="s">
        <v>153</v>
      </c>
      <c r="L101" s="15">
        <v>80</v>
      </c>
      <c r="M101" s="15" t="s">
        <v>165</v>
      </c>
      <c r="N101" s="15"/>
      <c r="O101" s="15"/>
      <c r="P101" s="15">
        <v>12099</v>
      </c>
      <c r="Q101" s="15" t="s">
        <v>15</v>
      </c>
      <c r="R101" s="15">
        <v>45607</v>
      </c>
      <c r="S101" s="15">
        <v>45622</v>
      </c>
      <c r="T101" s="15">
        <v>45623</v>
      </c>
      <c r="U101" s="15" t="s">
        <v>197</v>
      </c>
      <c r="V101" s="15" t="s">
        <v>196</v>
      </c>
    </row>
    <row r="102" spans="1:22" ht="20.100000000000001" customHeight="1" x14ac:dyDescent="0.35">
      <c r="A102" s="15">
        <v>102</v>
      </c>
      <c r="B102" s="15">
        <v>240082226</v>
      </c>
      <c r="C102" s="15"/>
      <c r="D102" s="15" t="str">
        <f>TRIM(Table1[[#This Row],[أسم العميل]])</f>
        <v>شيك هومز</v>
      </c>
      <c r="E102" s="15" t="s">
        <v>51</v>
      </c>
      <c r="F102" s="15" t="str">
        <f>TRIM(Table1[[#This Row],[العنوان]])</f>
        <v>مخزن شيك هومز</v>
      </c>
      <c r="G102" s="15" t="s">
        <v>222</v>
      </c>
      <c r="H102" s="15" t="s">
        <v>51</v>
      </c>
      <c r="I102" s="15" t="s">
        <v>203</v>
      </c>
      <c r="J102" s="15" t="s">
        <v>204</v>
      </c>
      <c r="K102" s="15" t="s">
        <v>256</v>
      </c>
      <c r="L102" s="15"/>
      <c r="M102" s="15" t="s">
        <v>205</v>
      </c>
      <c r="N102" s="15" t="s">
        <v>257</v>
      </c>
      <c r="O102" s="15"/>
      <c r="P102" s="15">
        <v>15872</v>
      </c>
      <c r="Q102" s="15" t="s">
        <v>258</v>
      </c>
      <c r="R102" s="15">
        <v>45604</v>
      </c>
      <c r="S102" s="15" t="s">
        <v>259</v>
      </c>
      <c r="T102" s="15">
        <v>45610</v>
      </c>
      <c r="U102" s="15" t="s">
        <v>197</v>
      </c>
      <c r="V102" s="15" t="s">
        <v>196</v>
      </c>
    </row>
    <row r="103" spans="1:22" ht="20.100000000000001" customHeight="1" x14ac:dyDescent="0.35">
      <c r="A103" s="15">
        <v>103</v>
      </c>
      <c r="B103" s="15" t="s">
        <v>260</v>
      </c>
      <c r="C103" s="15"/>
      <c r="D103" s="15" t="str">
        <f>TRIM(Table1[[#This Row],[أسم العميل]])</f>
        <v>منزلى</v>
      </c>
      <c r="E103" s="15" t="s">
        <v>261</v>
      </c>
      <c r="F103" s="15" t="str">
        <f>TRIM(Table1[[#This Row],[العنوان]])</f>
        <v>التجمع الخامس</v>
      </c>
      <c r="G103" s="15" t="s">
        <v>33</v>
      </c>
      <c r="H103" s="15" t="s">
        <v>261</v>
      </c>
      <c r="I103" s="15" t="s">
        <v>148</v>
      </c>
      <c r="J103" s="15" t="s">
        <v>151</v>
      </c>
      <c r="K103" s="15" t="s">
        <v>175</v>
      </c>
      <c r="L103" s="15">
        <v>120</v>
      </c>
      <c r="M103" s="15" t="s">
        <v>165</v>
      </c>
      <c r="N103" s="15"/>
      <c r="O103" s="15"/>
      <c r="P103" s="15">
        <v>4520</v>
      </c>
      <c r="Q103" s="15" t="s">
        <v>83</v>
      </c>
      <c r="R103" s="15">
        <v>45606</v>
      </c>
      <c r="S103" s="15">
        <v>45618</v>
      </c>
      <c r="T103" s="15">
        <v>45617</v>
      </c>
      <c r="U103" s="15" t="s">
        <v>197</v>
      </c>
      <c r="V103" s="15" t="s">
        <v>196</v>
      </c>
    </row>
    <row r="104" spans="1:22" ht="20.100000000000001" customHeight="1" x14ac:dyDescent="0.35">
      <c r="A104" s="15">
        <v>104</v>
      </c>
      <c r="B104" s="15" t="s">
        <v>263</v>
      </c>
      <c r="C104" s="15"/>
      <c r="D104" s="15" t="str">
        <f>TRIM(Table1[[#This Row],[أسم العميل]])</f>
        <v>اوسكار راتن</v>
      </c>
      <c r="E104" s="15" t="s">
        <v>81</v>
      </c>
      <c r="F104" s="15" t="str">
        <f>TRIM(Table1[[#This Row],[العنوان]])</f>
        <v>المخزن ابو الغيط</v>
      </c>
      <c r="G104" s="15" t="s">
        <v>198</v>
      </c>
      <c r="H104" s="15" t="s">
        <v>55</v>
      </c>
      <c r="I104" s="15" t="s">
        <v>148</v>
      </c>
      <c r="J104" s="15" t="s">
        <v>163</v>
      </c>
      <c r="K104" s="15" t="s">
        <v>152</v>
      </c>
      <c r="L104" s="15">
        <v>90</v>
      </c>
      <c r="M104" s="15" t="s">
        <v>166</v>
      </c>
      <c r="N104" s="15"/>
      <c r="O104" s="15"/>
      <c r="P104" s="15">
        <v>5766</v>
      </c>
      <c r="Q104" s="15" t="s">
        <v>83</v>
      </c>
      <c r="R104" s="15">
        <v>45608</v>
      </c>
      <c r="S104" s="15">
        <v>45622</v>
      </c>
      <c r="T104" s="15">
        <v>45621</v>
      </c>
      <c r="U104" s="15" t="s">
        <v>197</v>
      </c>
      <c r="V104" s="15" t="s">
        <v>196</v>
      </c>
    </row>
    <row r="105" spans="1:22" ht="20.100000000000001" customHeight="1" x14ac:dyDescent="0.35">
      <c r="A105" s="15">
        <v>105</v>
      </c>
      <c r="B105" s="15">
        <v>1752544</v>
      </c>
      <c r="C105" s="15">
        <v>1302011</v>
      </c>
      <c r="D105" s="15" t="str">
        <f>TRIM(Table1[[#This Row],[أسم العميل]])</f>
        <v>حماده</v>
      </c>
      <c r="E105" s="15" t="s">
        <v>264</v>
      </c>
      <c r="F105" s="15" t="str">
        <f>TRIM(Table1[[#This Row],[العنوان]])</f>
        <v>المعادى</v>
      </c>
      <c r="G105" s="15" t="s">
        <v>105</v>
      </c>
      <c r="H105" s="15" t="s">
        <v>7</v>
      </c>
      <c r="I105" s="15" t="s">
        <v>148</v>
      </c>
      <c r="J105" s="15" t="s">
        <v>151</v>
      </c>
      <c r="K105" s="15" t="s">
        <v>175</v>
      </c>
      <c r="L105" s="15">
        <v>160</v>
      </c>
      <c r="M105" s="15" t="s">
        <v>171</v>
      </c>
      <c r="N105" s="15"/>
      <c r="O105" s="15"/>
      <c r="P105" s="15">
        <v>11395</v>
      </c>
      <c r="Q105" s="15" t="s">
        <v>15</v>
      </c>
      <c r="R105" s="15">
        <v>45608</v>
      </c>
      <c r="S105" s="15">
        <v>45620</v>
      </c>
      <c r="T105" s="15">
        <v>45623</v>
      </c>
      <c r="U105" s="15" t="s">
        <v>197</v>
      </c>
      <c r="V105" s="15" t="s">
        <v>196</v>
      </c>
    </row>
    <row r="106" spans="1:22" ht="20.100000000000001" customHeight="1" x14ac:dyDescent="0.35">
      <c r="A106" s="15">
        <v>106</v>
      </c>
      <c r="B106" s="15">
        <v>1755075</v>
      </c>
      <c r="C106" s="15">
        <v>1303159</v>
      </c>
      <c r="D106" s="15" t="str">
        <f>TRIM(Table1[[#This Row],[أسم العميل]])</f>
        <v>صفاء عبد الباقي</v>
      </c>
      <c r="E106" s="15" t="s">
        <v>265</v>
      </c>
      <c r="F106" s="15" t="str">
        <f>TRIM(Table1[[#This Row],[العنوان]])</f>
        <v>التجمع الخامس</v>
      </c>
      <c r="G106" s="15" t="s">
        <v>33</v>
      </c>
      <c r="H106" s="15" t="s">
        <v>7</v>
      </c>
      <c r="I106" s="15" t="s">
        <v>148</v>
      </c>
      <c r="J106" s="15" t="s">
        <v>163</v>
      </c>
      <c r="K106" s="15" t="s">
        <v>266</v>
      </c>
      <c r="L106" s="15">
        <v>80</v>
      </c>
      <c r="M106" s="15" t="s">
        <v>165</v>
      </c>
      <c r="N106" s="15"/>
      <c r="O106" s="15"/>
      <c r="P106" s="15">
        <v>12919</v>
      </c>
      <c r="Q106" s="15" t="s">
        <v>15</v>
      </c>
      <c r="R106" s="15">
        <v>45610</v>
      </c>
      <c r="S106" s="15">
        <v>45626</v>
      </c>
      <c r="T106" s="15">
        <v>45623</v>
      </c>
      <c r="U106" s="15" t="s">
        <v>197</v>
      </c>
      <c r="V106" s="15" t="s">
        <v>196</v>
      </c>
    </row>
    <row r="107" spans="1:22" ht="20.100000000000001" customHeight="1" x14ac:dyDescent="0.35">
      <c r="A107" s="15">
        <v>107</v>
      </c>
      <c r="B107" s="15" t="s">
        <v>267</v>
      </c>
      <c r="C107" s="15"/>
      <c r="D107" s="15" t="str">
        <f>TRIM(Table1[[#This Row],[أسم العميل]])</f>
        <v>اوسكار راتن</v>
      </c>
      <c r="E107" s="15" t="s">
        <v>81</v>
      </c>
      <c r="F107" s="15" t="str">
        <f>TRIM(Table1[[#This Row],[العنوان]])</f>
        <v>المخزن ابو الغيط</v>
      </c>
      <c r="G107" s="15" t="s">
        <v>198</v>
      </c>
      <c r="H107" s="15" t="s">
        <v>55</v>
      </c>
      <c r="I107" s="15" t="s">
        <v>268</v>
      </c>
      <c r="J107" s="15" t="s">
        <v>163</v>
      </c>
      <c r="K107" s="15" t="s">
        <v>150</v>
      </c>
      <c r="L107" s="15">
        <v>120</v>
      </c>
      <c r="M107" s="15" t="s">
        <v>170</v>
      </c>
      <c r="N107" s="15"/>
      <c r="O107" s="15"/>
      <c r="P107" s="15">
        <v>6376</v>
      </c>
      <c r="Q107" s="15" t="s">
        <v>83</v>
      </c>
      <c r="R107" s="15">
        <v>45610</v>
      </c>
      <c r="S107" s="15">
        <v>45623</v>
      </c>
      <c r="T107" s="15">
        <v>45621</v>
      </c>
      <c r="U107" s="15" t="s">
        <v>197</v>
      </c>
      <c r="V107" s="15" t="s">
        <v>196</v>
      </c>
    </row>
    <row r="108" spans="1:22" ht="20.100000000000001" customHeight="1" x14ac:dyDescent="0.35">
      <c r="A108" s="15">
        <v>108</v>
      </c>
      <c r="B108" s="15" t="s">
        <v>269</v>
      </c>
      <c r="C108" s="15"/>
      <c r="D108" s="15" t="str">
        <f>TRIM(Table1[[#This Row],[أسم العميل]])</f>
        <v>اوسكار راتن</v>
      </c>
      <c r="E108" s="15" t="s">
        <v>81</v>
      </c>
      <c r="F108" s="15" t="str">
        <f>TRIM(Table1[[#This Row],[العنوان]])</f>
        <v>المخزن</v>
      </c>
      <c r="G108" s="15" t="s">
        <v>270</v>
      </c>
      <c r="H108" s="15" t="s">
        <v>55</v>
      </c>
      <c r="I108" s="15" t="s">
        <v>148</v>
      </c>
      <c r="J108" s="15" t="s">
        <v>271</v>
      </c>
      <c r="K108" s="15" t="s">
        <v>150</v>
      </c>
      <c r="L108" s="15">
        <v>90</v>
      </c>
      <c r="M108" s="15" t="s">
        <v>166</v>
      </c>
      <c r="N108" s="15"/>
      <c r="O108" s="15"/>
      <c r="P108" s="15">
        <v>5294</v>
      </c>
      <c r="Q108" s="15" t="s">
        <v>83</v>
      </c>
      <c r="R108" s="15">
        <v>45610</v>
      </c>
      <c r="S108" s="15">
        <v>45623</v>
      </c>
      <c r="T108" s="15">
        <v>45621</v>
      </c>
      <c r="U108" s="15" t="s">
        <v>197</v>
      </c>
      <c r="V108" s="15" t="s">
        <v>196</v>
      </c>
    </row>
    <row r="109" spans="1:22" ht="20.100000000000001" customHeight="1" x14ac:dyDescent="0.35">
      <c r="A109" s="15">
        <v>109</v>
      </c>
      <c r="B109" s="15">
        <v>265453625</v>
      </c>
      <c r="C109" s="15"/>
      <c r="D109" s="15" t="str">
        <f>TRIM(Table1[[#This Row],[أسم العميل]])</f>
        <v>رندا العامرى</v>
      </c>
      <c r="E109" s="15" t="s">
        <v>273</v>
      </c>
      <c r="F109" s="15" t="str">
        <f>TRIM(Table1[[#This Row],[العنوان]])</f>
        <v>٦ اكتوبر الجيزه</v>
      </c>
      <c r="G109" s="15" t="s">
        <v>38</v>
      </c>
      <c r="H109" s="15" t="s">
        <v>274</v>
      </c>
      <c r="I109" s="15" t="s">
        <v>268</v>
      </c>
      <c r="J109" s="15" t="s">
        <v>271</v>
      </c>
      <c r="K109" s="15" t="s">
        <v>275</v>
      </c>
      <c r="L109" s="15">
        <v>80</v>
      </c>
      <c r="M109" s="15" t="s">
        <v>165</v>
      </c>
      <c r="N109" s="15"/>
      <c r="O109" s="15"/>
      <c r="P109" s="15">
        <v>7396</v>
      </c>
      <c r="Q109" s="15" t="s">
        <v>15</v>
      </c>
      <c r="R109" s="15">
        <v>45613</v>
      </c>
      <c r="S109" s="15">
        <v>45624</v>
      </c>
      <c r="T109" s="15">
        <v>45622</v>
      </c>
      <c r="U109" s="15" t="s">
        <v>197</v>
      </c>
      <c r="V109" s="15" t="s">
        <v>196</v>
      </c>
    </row>
    <row r="110" spans="1:22" ht="20.100000000000001" customHeight="1" x14ac:dyDescent="0.35">
      <c r="A110" s="15">
        <v>110</v>
      </c>
      <c r="B110" s="15">
        <v>1762617</v>
      </c>
      <c r="C110" s="15">
        <v>1306879</v>
      </c>
      <c r="D110" s="15" t="str">
        <f>TRIM(Table1[[#This Row],[أسم العميل]])</f>
        <v>ساره</v>
      </c>
      <c r="E110" s="15" t="s">
        <v>129</v>
      </c>
      <c r="F110" s="15" t="str">
        <f>TRIM(Table1[[#This Row],[العنوان]])</f>
        <v>٦ اكتوبر الجيزه</v>
      </c>
      <c r="G110" s="15" t="s">
        <v>276</v>
      </c>
      <c r="H110" s="15" t="s">
        <v>7</v>
      </c>
      <c r="I110" s="15" t="s">
        <v>148</v>
      </c>
      <c r="J110" s="15" t="s">
        <v>163</v>
      </c>
      <c r="K110" s="15" t="s">
        <v>152</v>
      </c>
      <c r="L110" s="15">
        <v>90</v>
      </c>
      <c r="M110" s="15" t="s">
        <v>166</v>
      </c>
      <c r="N110" s="15"/>
      <c r="O110" s="15"/>
      <c r="P110" s="15">
        <v>13439</v>
      </c>
      <c r="Q110" s="15">
        <v>13575</v>
      </c>
      <c r="R110" s="15">
        <v>45616</v>
      </c>
      <c r="S110" s="15">
        <v>45631</v>
      </c>
      <c r="T110" s="15">
        <v>45622</v>
      </c>
      <c r="U110" s="15" t="s">
        <v>197</v>
      </c>
      <c r="V110" s="15" t="s">
        <v>196</v>
      </c>
    </row>
    <row r="111" spans="1:22" ht="20.100000000000001" customHeight="1" x14ac:dyDescent="0.35">
      <c r="A111" s="15">
        <v>111</v>
      </c>
      <c r="B111" s="15"/>
      <c r="C111" s="15"/>
      <c r="D111" s="15" t="str">
        <f>TRIM(Table1[[#This Row],[أسم العميل]])</f>
        <v>تاكى</v>
      </c>
      <c r="E111" s="15" t="s">
        <v>40</v>
      </c>
      <c r="F111" s="15" t="str">
        <f>TRIM(Table1[[#This Row],[العنوان]])</f>
        <v>العباسيه</v>
      </c>
      <c r="G111" s="15" t="s">
        <v>45</v>
      </c>
      <c r="H111" s="15" t="s">
        <v>40</v>
      </c>
      <c r="I111" s="15" t="s">
        <v>148</v>
      </c>
      <c r="J111" s="15" t="s">
        <v>277</v>
      </c>
      <c r="K111" s="15" t="s">
        <v>278</v>
      </c>
      <c r="L111" s="15">
        <v>160</v>
      </c>
      <c r="M111" s="15" t="s">
        <v>166</v>
      </c>
      <c r="N111" s="15"/>
      <c r="O111" s="15"/>
      <c r="P111" s="15">
        <v>5100</v>
      </c>
      <c r="Q111" s="15" t="s">
        <v>83</v>
      </c>
      <c r="R111" s="15">
        <v>45610</v>
      </c>
      <c r="S111" s="15">
        <v>45634</v>
      </c>
      <c r="T111" s="15"/>
      <c r="U111" s="15"/>
      <c r="V111" s="15"/>
    </row>
    <row r="112" spans="1:22" ht="20.100000000000001" customHeight="1" x14ac:dyDescent="0.35">
      <c r="A112" s="15">
        <v>112</v>
      </c>
      <c r="B112" s="15"/>
      <c r="C112" s="15"/>
      <c r="D112" s="15" t="str">
        <f>TRIM(Table1[[#This Row],[أسم العميل]])</f>
        <v>محمد حمدى</v>
      </c>
      <c r="E112" s="15" t="s">
        <v>279</v>
      </c>
      <c r="F112" s="15" t="str">
        <f>TRIM(Table1[[#This Row],[العنوان]])</f>
        <v>مصر الجديده</v>
      </c>
      <c r="G112" s="15" t="s">
        <v>48</v>
      </c>
      <c r="H112" s="15" t="s">
        <v>280</v>
      </c>
      <c r="I112" s="15" t="s">
        <v>268</v>
      </c>
      <c r="J112" s="15" t="s">
        <v>151</v>
      </c>
      <c r="K112" s="15" t="s">
        <v>281</v>
      </c>
      <c r="L112" s="15">
        <v>160</v>
      </c>
      <c r="M112" s="15" t="s">
        <v>174</v>
      </c>
      <c r="N112" s="15" t="s">
        <v>165</v>
      </c>
      <c r="O112" s="15"/>
      <c r="P112" s="15" t="s">
        <v>282</v>
      </c>
      <c r="Q112" s="15">
        <v>5800</v>
      </c>
      <c r="R112" s="15">
        <v>45618</v>
      </c>
      <c r="S112" s="15">
        <v>45628</v>
      </c>
      <c r="T112" s="15">
        <v>45623</v>
      </c>
      <c r="U112" s="15" t="s">
        <v>197</v>
      </c>
      <c r="V112" s="15" t="s">
        <v>196</v>
      </c>
    </row>
    <row r="113" spans="1:22" ht="20.100000000000001" customHeight="1" x14ac:dyDescent="0.35">
      <c r="A113" s="15">
        <v>113</v>
      </c>
      <c r="B113" s="15">
        <v>1765451</v>
      </c>
      <c r="C113" s="15">
        <v>1308241</v>
      </c>
      <c r="D113" s="15" t="str">
        <f>TRIM(Table1[[#This Row],[أسم العميل]])</f>
        <v>بافلى هانى</v>
      </c>
      <c r="E113" s="15" t="s">
        <v>283</v>
      </c>
      <c r="F113" s="15" t="str">
        <f>TRIM(Table1[[#This Row],[العنوان]])</f>
        <v>شبرا</v>
      </c>
      <c r="G113" s="15" t="s">
        <v>284</v>
      </c>
      <c r="H113" s="15" t="s">
        <v>7</v>
      </c>
      <c r="I113" s="15" t="s">
        <v>148</v>
      </c>
      <c r="J113" s="15" t="s">
        <v>277</v>
      </c>
      <c r="K113" s="15" t="s">
        <v>285</v>
      </c>
      <c r="L113" s="15">
        <v>120</v>
      </c>
      <c r="M113" s="15" t="s">
        <v>170</v>
      </c>
      <c r="N113" s="15"/>
      <c r="O113" s="15"/>
      <c r="P113" s="15">
        <v>10885</v>
      </c>
      <c r="Q113" s="15">
        <v>7965</v>
      </c>
      <c r="R113" s="15">
        <v>45620</v>
      </c>
      <c r="S113" s="15">
        <v>45631</v>
      </c>
      <c r="T113" s="15">
        <v>45636</v>
      </c>
      <c r="U113" s="15" t="s">
        <v>197</v>
      </c>
      <c r="V113" s="15" t="s">
        <v>196</v>
      </c>
    </row>
    <row r="114" spans="1:22" ht="20.100000000000001" customHeight="1" x14ac:dyDescent="0.35">
      <c r="A114" s="15">
        <v>114</v>
      </c>
      <c r="B114" s="15"/>
      <c r="C114" s="15"/>
      <c r="D114" s="15" t="str">
        <f>TRIM(Table1[[#This Row],[أسم العميل]])</f>
        <v>تاكى</v>
      </c>
      <c r="E114" s="15" t="s">
        <v>40</v>
      </c>
      <c r="F114" s="15" t="str">
        <f>TRIM(Table1[[#This Row],[العنوان]])</f>
        <v>العباسيه</v>
      </c>
      <c r="G114" s="15" t="s">
        <v>45</v>
      </c>
      <c r="H114" s="15" t="s">
        <v>42</v>
      </c>
      <c r="I114" s="15" t="s">
        <v>203</v>
      </c>
      <c r="J114" s="15" t="s">
        <v>286</v>
      </c>
      <c r="K114" s="15" t="s">
        <v>286</v>
      </c>
      <c r="L114" s="15"/>
      <c r="M114" s="15"/>
      <c r="N114" s="15"/>
      <c r="O114" s="15"/>
      <c r="P114" s="15">
        <v>6000</v>
      </c>
      <c r="Q114" s="15">
        <v>6000</v>
      </c>
      <c r="R114" s="15">
        <v>45615</v>
      </c>
      <c r="S114" s="15">
        <v>45631</v>
      </c>
      <c r="T114" s="15">
        <v>45616</v>
      </c>
      <c r="U114" s="15" t="s">
        <v>287</v>
      </c>
      <c r="V114" s="15" t="s">
        <v>196</v>
      </c>
    </row>
    <row r="115" spans="1:22" ht="20.100000000000001" customHeight="1" x14ac:dyDescent="0.35">
      <c r="A115" s="15">
        <v>115</v>
      </c>
      <c r="B115" s="15">
        <v>1782674</v>
      </c>
      <c r="C115" s="15">
        <v>1315860</v>
      </c>
      <c r="D115" s="15" t="str">
        <f>TRIM(Table1[[#This Row],[أسم العميل]])</f>
        <v>رنا ميلاد</v>
      </c>
      <c r="E115" s="15" t="s">
        <v>288</v>
      </c>
      <c r="F115" s="15" t="str">
        <f>TRIM(Table1[[#This Row],[العنوان]])</f>
        <v>جليم الإسكندرية</v>
      </c>
      <c r="G115" s="15" t="s">
        <v>289</v>
      </c>
      <c r="H115" s="15" t="s">
        <v>7</v>
      </c>
      <c r="I115" s="15" t="s">
        <v>290</v>
      </c>
      <c r="J115" s="15"/>
      <c r="K115" s="15" t="s">
        <v>291</v>
      </c>
      <c r="L115" s="15"/>
      <c r="M115" s="15"/>
      <c r="N115" s="15"/>
      <c r="O115" s="15"/>
      <c r="P115" s="15">
        <v>8449</v>
      </c>
      <c r="Q115" s="15" t="s">
        <v>15</v>
      </c>
      <c r="R115" s="15">
        <v>45623</v>
      </c>
      <c r="S115" s="15">
        <v>45636</v>
      </c>
      <c r="T115" s="15">
        <v>45649</v>
      </c>
      <c r="U115" s="15" t="s">
        <v>27</v>
      </c>
      <c r="V115" s="15" t="s">
        <v>196</v>
      </c>
    </row>
    <row r="116" spans="1:22" ht="20.100000000000001" customHeight="1" x14ac:dyDescent="0.35">
      <c r="A116" s="15">
        <v>116</v>
      </c>
      <c r="B116" s="15">
        <v>1781530</v>
      </c>
      <c r="C116" s="15">
        <v>1315450</v>
      </c>
      <c r="D116" s="15" t="str">
        <f>TRIM(Table1[[#This Row],[أسم العميل]])</f>
        <v>محمد ناجى</v>
      </c>
      <c r="E116" s="15" t="s">
        <v>292</v>
      </c>
      <c r="F116" s="15" t="str">
        <f>TRIM(Table1[[#This Row],[العنوان]])</f>
        <v>مدينه نصر</v>
      </c>
      <c r="G116" s="15" t="s">
        <v>58</v>
      </c>
      <c r="H116" s="15" t="s">
        <v>7</v>
      </c>
      <c r="I116" s="15" t="s">
        <v>290</v>
      </c>
      <c r="J116" s="15" t="s">
        <v>293</v>
      </c>
      <c r="K116" s="15" t="s">
        <v>294</v>
      </c>
      <c r="L116" s="15"/>
      <c r="M116" s="15" t="s">
        <v>165</v>
      </c>
      <c r="N116" s="15" t="s">
        <v>295</v>
      </c>
      <c r="O116" s="15"/>
      <c r="P116" s="15">
        <v>10249</v>
      </c>
      <c r="Q116" s="15">
        <v>6211</v>
      </c>
      <c r="R116" s="15">
        <v>45623</v>
      </c>
      <c r="S116" s="15">
        <v>45636</v>
      </c>
      <c r="T116" s="15">
        <v>45645</v>
      </c>
      <c r="U116" s="15" t="s">
        <v>197</v>
      </c>
      <c r="V116" s="15" t="s">
        <v>196</v>
      </c>
    </row>
    <row r="117" spans="1:22" ht="20.100000000000001" customHeight="1" x14ac:dyDescent="0.35">
      <c r="A117" s="15">
        <v>117</v>
      </c>
      <c r="B117" s="15">
        <v>1795447</v>
      </c>
      <c r="C117" s="15">
        <v>1321584</v>
      </c>
      <c r="D117" s="15" t="str">
        <f>TRIM(Table1[[#This Row],[أسم العميل]])</f>
        <v>احمد عبد الستار</v>
      </c>
      <c r="E117" s="15" t="s">
        <v>296</v>
      </c>
      <c r="F117" s="15" t="str">
        <f>TRIM(Table1[[#This Row],[العنوان]])</f>
        <v>المندره اسكندريه</v>
      </c>
      <c r="G117" s="15" t="s">
        <v>297</v>
      </c>
      <c r="H117" s="15" t="s">
        <v>7</v>
      </c>
      <c r="I117" s="15" t="s">
        <v>148</v>
      </c>
      <c r="J117" s="15" t="s">
        <v>163</v>
      </c>
      <c r="K117" s="15" t="s">
        <v>153</v>
      </c>
      <c r="L117" s="15">
        <v>100</v>
      </c>
      <c r="M117" s="15" t="s">
        <v>166</v>
      </c>
      <c r="N117" s="15"/>
      <c r="O117" s="15"/>
      <c r="P117" s="15">
        <v>14905</v>
      </c>
      <c r="Q117" s="15" t="s">
        <v>15</v>
      </c>
      <c r="R117" s="15">
        <v>45625</v>
      </c>
      <c r="S117" s="15">
        <v>45641</v>
      </c>
      <c r="T117" s="15"/>
      <c r="U117" s="15" t="s">
        <v>317</v>
      </c>
      <c r="V117" s="15" t="s">
        <v>234</v>
      </c>
    </row>
    <row r="118" spans="1:22" ht="20.100000000000001" customHeight="1" x14ac:dyDescent="0.35">
      <c r="A118" s="15">
        <v>118</v>
      </c>
      <c r="B118" s="15">
        <v>1808440</v>
      </c>
      <c r="C118" s="15">
        <v>1327172</v>
      </c>
      <c r="D118" s="15" t="str">
        <f>TRIM(Table1[[#This Row],[أسم العميل]])</f>
        <v>نور</v>
      </c>
      <c r="E118" s="15" t="s">
        <v>298</v>
      </c>
      <c r="F118" s="15" t="str">
        <f>TRIM(Table1[[#This Row],[العنوان]])</f>
        <v>القاهره الجديده</v>
      </c>
      <c r="G118" s="15" t="s">
        <v>66</v>
      </c>
      <c r="H118" s="15" t="s">
        <v>7</v>
      </c>
      <c r="I118" s="15" t="s">
        <v>299</v>
      </c>
      <c r="J118" s="15" t="s">
        <v>293</v>
      </c>
      <c r="K118" s="15" t="s">
        <v>294</v>
      </c>
      <c r="L118" s="15"/>
      <c r="M118" s="15" t="s">
        <v>205</v>
      </c>
      <c r="N118" s="15" t="s">
        <v>300</v>
      </c>
      <c r="O118" s="15"/>
      <c r="P118" s="15">
        <v>10249</v>
      </c>
      <c r="Q118" s="15" t="s">
        <v>15</v>
      </c>
      <c r="R118" s="15">
        <v>45626</v>
      </c>
      <c r="S118" s="15">
        <v>45638</v>
      </c>
      <c r="T118" s="15"/>
      <c r="U118" s="15"/>
      <c r="V118" s="15" t="s">
        <v>234</v>
      </c>
    </row>
    <row r="119" spans="1:22" ht="20.100000000000001" customHeight="1" x14ac:dyDescent="0.35">
      <c r="A119" s="15">
        <v>119</v>
      </c>
      <c r="B119" s="15">
        <v>1808441</v>
      </c>
      <c r="C119" s="15">
        <v>1327172</v>
      </c>
      <c r="D119" s="15" t="str">
        <f>TRIM(Table1[[#This Row],[أسم العميل]])</f>
        <v>نور</v>
      </c>
      <c r="E119" s="15" t="s">
        <v>301</v>
      </c>
      <c r="F119" s="15" t="str">
        <f>TRIM(Table1[[#This Row],[العنوان]])</f>
        <v>القاهره الجديده</v>
      </c>
      <c r="G119" s="15" t="s">
        <v>66</v>
      </c>
      <c r="H119" s="15" t="s">
        <v>302</v>
      </c>
      <c r="I119" s="15" t="s">
        <v>299</v>
      </c>
      <c r="J119" s="15" t="s">
        <v>187</v>
      </c>
      <c r="K119" s="15"/>
      <c r="L119" s="15"/>
      <c r="M119" s="15" t="s">
        <v>166</v>
      </c>
      <c r="N119" s="15" t="s">
        <v>303</v>
      </c>
      <c r="O119" s="15"/>
      <c r="P119" s="15">
        <v>9029</v>
      </c>
      <c r="Q119" s="15" t="s">
        <v>15</v>
      </c>
      <c r="R119" s="15">
        <v>45626</v>
      </c>
      <c r="S119" s="15">
        <v>45638</v>
      </c>
      <c r="T119" s="15"/>
      <c r="U119" s="15"/>
      <c r="V119" s="15" t="s">
        <v>234</v>
      </c>
    </row>
    <row r="120" spans="1:22" ht="20.100000000000001" customHeight="1" x14ac:dyDescent="0.35">
      <c r="A120" s="15">
        <v>120</v>
      </c>
      <c r="B120" s="15">
        <v>1805052</v>
      </c>
      <c r="C120" s="15">
        <v>1325637</v>
      </c>
      <c r="D120" s="15" t="str">
        <f>TRIM(Table1[[#This Row],[أسم العميل]])</f>
        <v>تامر</v>
      </c>
      <c r="E120" s="15" t="s">
        <v>304</v>
      </c>
      <c r="F120" s="15" t="str">
        <f>TRIM(Table1[[#This Row],[العنوان]])</f>
        <v>العين السخنه</v>
      </c>
      <c r="G120" s="15" t="s">
        <v>142</v>
      </c>
      <c r="H120" s="15" t="s">
        <v>302</v>
      </c>
      <c r="I120" s="15" t="s">
        <v>290</v>
      </c>
      <c r="J120" s="15" t="s">
        <v>305</v>
      </c>
      <c r="K120" s="15"/>
      <c r="L120" s="15"/>
      <c r="M120" s="15" t="s">
        <v>205</v>
      </c>
      <c r="N120" s="15" t="s">
        <v>306</v>
      </c>
      <c r="O120" s="15"/>
      <c r="P120" s="15">
        <v>9029</v>
      </c>
      <c r="Q120" s="15" t="s">
        <v>15</v>
      </c>
      <c r="R120" s="15">
        <v>45626</v>
      </c>
      <c r="S120" s="15">
        <v>45638</v>
      </c>
      <c r="T120" s="15"/>
      <c r="U120" s="15"/>
      <c r="V120" s="15"/>
    </row>
    <row r="121" spans="1:22" ht="20.100000000000001" customHeight="1" x14ac:dyDescent="0.35">
      <c r="A121" s="15">
        <v>121</v>
      </c>
      <c r="B121" s="15">
        <v>1813823</v>
      </c>
      <c r="C121" s="15">
        <v>1329646</v>
      </c>
      <c r="D121" s="15" t="str">
        <f>TRIM(Table1[[#This Row],[أسم العميل]])</f>
        <v>هناء اسامه</v>
      </c>
      <c r="E121" s="15" t="s">
        <v>307</v>
      </c>
      <c r="F121" s="15" t="str">
        <f>TRIM(Table1[[#This Row],[العنوان]])</f>
        <v>القطاميه</v>
      </c>
      <c r="G121" s="15" t="s">
        <v>308</v>
      </c>
      <c r="H121" s="15" t="s">
        <v>7</v>
      </c>
      <c r="I121" s="15" t="s">
        <v>148</v>
      </c>
      <c r="J121" s="15" t="s">
        <v>271</v>
      </c>
      <c r="K121" s="15" t="s">
        <v>150</v>
      </c>
      <c r="L121" s="15">
        <v>80</v>
      </c>
      <c r="M121" s="15" t="s">
        <v>165</v>
      </c>
      <c r="N121" s="15"/>
      <c r="O121" s="15"/>
      <c r="P121" s="15">
        <v>12099</v>
      </c>
      <c r="Q121" s="15" t="s">
        <v>15</v>
      </c>
      <c r="R121" s="15">
        <v>45628</v>
      </c>
      <c r="S121" s="15">
        <v>45643</v>
      </c>
      <c r="T121" s="15"/>
      <c r="U121" s="15"/>
      <c r="V121" s="15" t="s">
        <v>234</v>
      </c>
    </row>
    <row r="122" spans="1:22" ht="20.100000000000001" customHeight="1" x14ac:dyDescent="0.35">
      <c r="A122" s="15">
        <v>122</v>
      </c>
      <c r="B122" s="15" t="s">
        <v>309</v>
      </c>
      <c r="C122" s="15"/>
      <c r="D122" s="15" t="str">
        <f>TRIM(Table1[[#This Row],[أسم العميل]])</f>
        <v>اوسكار راتن</v>
      </c>
      <c r="E122" s="15" t="s">
        <v>81</v>
      </c>
      <c r="F122" s="15" t="str">
        <f>TRIM(Table1[[#This Row],[العنوان]])</f>
        <v>المخزن ابو الغيط</v>
      </c>
      <c r="G122" s="15" t="s">
        <v>198</v>
      </c>
      <c r="H122" s="15" t="s">
        <v>55</v>
      </c>
      <c r="I122" s="15" t="s">
        <v>148</v>
      </c>
      <c r="J122" s="15" t="s">
        <v>271</v>
      </c>
      <c r="K122" s="15" t="s">
        <v>275</v>
      </c>
      <c r="L122" s="15">
        <v>90</v>
      </c>
      <c r="M122" s="15" t="s">
        <v>168</v>
      </c>
      <c r="N122" s="15"/>
      <c r="O122" s="15"/>
      <c r="P122" s="15">
        <v>5217</v>
      </c>
      <c r="Q122" s="15" t="s">
        <v>83</v>
      </c>
      <c r="R122" s="15">
        <v>45627</v>
      </c>
      <c r="S122" s="15">
        <v>45640</v>
      </c>
      <c r="T122" s="15">
        <v>45636</v>
      </c>
      <c r="U122" s="15" t="s">
        <v>197</v>
      </c>
      <c r="V122" s="15" t="s">
        <v>196</v>
      </c>
    </row>
    <row r="123" spans="1:22" ht="20.100000000000001" customHeight="1" x14ac:dyDescent="0.35">
      <c r="A123" s="15">
        <v>123</v>
      </c>
      <c r="B123" s="15">
        <v>1810950</v>
      </c>
      <c r="C123" s="15">
        <v>1328141</v>
      </c>
      <c r="D123" s="15" t="str">
        <f>TRIM(Table1[[#This Row],[أسم العميل]])</f>
        <v>محمد عادل</v>
      </c>
      <c r="E123" s="15" t="s">
        <v>310</v>
      </c>
      <c r="F123" s="15" t="str">
        <f>TRIM(Table1[[#This Row],[العنوان]])</f>
        <v>العبور</v>
      </c>
      <c r="G123" s="15" t="s">
        <v>133</v>
      </c>
      <c r="H123" s="15" t="s">
        <v>7</v>
      </c>
      <c r="I123" s="15" t="s">
        <v>268</v>
      </c>
      <c r="J123" s="15" t="s">
        <v>149</v>
      </c>
      <c r="K123" s="15"/>
      <c r="L123" s="15"/>
      <c r="M123" s="15" t="s">
        <v>166</v>
      </c>
      <c r="N123" s="15" t="s">
        <v>166</v>
      </c>
      <c r="O123" s="15"/>
      <c r="P123" s="15">
        <v>10249</v>
      </c>
      <c r="Q123" s="15">
        <v>6211</v>
      </c>
      <c r="R123" s="15">
        <v>45630</v>
      </c>
      <c r="S123" s="15">
        <v>45640</v>
      </c>
      <c r="T123" s="15">
        <v>45645</v>
      </c>
      <c r="U123" s="15" t="s">
        <v>197</v>
      </c>
      <c r="V123" s="15" t="s">
        <v>196</v>
      </c>
    </row>
    <row r="124" spans="1:22" ht="20.100000000000001" customHeight="1" x14ac:dyDescent="0.35">
      <c r="A124" s="15">
        <v>124</v>
      </c>
      <c r="B124" s="15">
        <v>240085463</v>
      </c>
      <c r="C124" s="15"/>
      <c r="D124" s="15" t="str">
        <f>TRIM(Table1[[#This Row],[أسم العميل]])</f>
        <v>مريم عنان</v>
      </c>
      <c r="E124" s="15" t="s">
        <v>311</v>
      </c>
      <c r="F124" s="15" t="str">
        <f>TRIM(Table1[[#This Row],[العنوان]])</f>
        <v>اب تاون كايرو التجمع</v>
      </c>
      <c r="G124" s="15" t="s">
        <v>312</v>
      </c>
      <c r="H124" s="15" t="s">
        <v>51</v>
      </c>
      <c r="I124" s="15" t="s">
        <v>148</v>
      </c>
      <c r="J124" s="15" t="s">
        <v>163</v>
      </c>
      <c r="K124" s="15" t="s">
        <v>152</v>
      </c>
      <c r="L124" s="15"/>
      <c r="M124" s="15" t="s">
        <v>166</v>
      </c>
      <c r="N124" s="15"/>
      <c r="O124" s="15"/>
      <c r="P124" s="15">
        <v>10445</v>
      </c>
      <c r="Q124" s="15">
        <v>7707</v>
      </c>
      <c r="R124" s="15">
        <v>45635</v>
      </c>
      <c r="S124" s="15">
        <v>45657</v>
      </c>
      <c r="T124" s="15">
        <v>45638</v>
      </c>
      <c r="U124" s="15" t="s">
        <v>197</v>
      </c>
      <c r="V124" s="15" t="s">
        <v>196</v>
      </c>
    </row>
    <row r="125" spans="1:22" ht="20.100000000000001" customHeight="1" x14ac:dyDescent="0.35">
      <c r="A125" s="15">
        <v>125</v>
      </c>
      <c r="B125" s="15">
        <v>1818591</v>
      </c>
      <c r="C125" s="15">
        <v>1332300</v>
      </c>
      <c r="D125" s="15" t="str">
        <f>TRIM(Table1[[#This Row],[أسم العميل]])</f>
        <v>هبه عطيه</v>
      </c>
      <c r="E125" s="15" t="s">
        <v>313</v>
      </c>
      <c r="F125" s="15" t="str">
        <f>TRIM(Table1[[#This Row],[العنوان]])</f>
        <v>القاهره الجديده</v>
      </c>
      <c r="G125" s="15" t="s">
        <v>66</v>
      </c>
      <c r="H125" s="15" t="s">
        <v>7</v>
      </c>
      <c r="I125" s="15" t="s">
        <v>290</v>
      </c>
      <c r="J125" s="15" t="s">
        <v>314</v>
      </c>
      <c r="K125" s="15" t="s">
        <v>294</v>
      </c>
      <c r="L125" s="15"/>
      <c r="M125" s="15" t="s">
        <v>205</v>
      </c>
      <c r="N125" s="15" t="s">
        <v>300</v>
      </c>
      <c r="O125" s="15"/>
      <c r="P125" s="15">
        <v>11199</v>
      </c>
      <c r="Q125" s="15">
        <v>11257</v>
      </c>
      <c r="R125" s="15">
        <v>45638</v>
      </c>
      <c r="S125" s="15">
        <v>45650</v>
      </c>
      <c r="T125" s="15">
        <v>45645</v>
      </c>
      <c r="U125" s="15" t="s">
        <v>197</v>
      </c>
      <c r="V125" s="15" t="s">
        <v>196</v>
      </c>
    </row>
    <row r="126" spans="1:22" ht="20.100000000000001" customHeight="1" x14ac:dyDescent="0.35">
      <c r="A126" s="15">
        <v>126</v>
      </c>
      <c r="B126" s="15">
        <v>1818396</v>
      </c>
      <c r="C126" s="15">
        <v>1332179</v>
      </c>
      <c r="D126" s="15" t="str">
        <f>TRIM(Table1[[#This Row],[أسم العميل]])</f>
        <v>حمدى ذكرى</v>
      </c>
      <c r="E126" s="15" t="s">
        <v>315</v>
      </c>
      <c r="F126" s="15" t="str">
        <f>TRIM(Table1[[#This Row],[العنوان]])</f>
        <v>٦ اكتوبر الجيزه</v>
      </c>
      <c r="G126" s="15" t="s">
        <v>276</v>
      </c>
      <c r="H126" s="15" t="s">
        <v>7</v>
      </c>
      <c r="I126" s="15" t="s">
        <v>268</v>
      </c>
      <c r="J126" s="15" t="s">
        <v>163</v>
      </c>
      <c r="K126" s="15" t="s">
        <v>150</v>
      </c>
      <c r="L126" s="15">
        <v>80</v>
      </c>
      <c r="M126" s="15" t="s">
        <v>166</v>
      </c>
      <c r="N126" s="15"/>
      <c r="O126" s="15"/>
      <c r="P126" s="15">
        <v>13099</v>
      </c>
      <c r="Q126" s="15">
        <v>13231</v>
      </c>
      <c r="R126" s="15">
        <v>45638</v>
      </c>
      <c r="S126" s="15">
        <v>45654</v>
      </c>
      <c r="T126" s="15">
        <v>45655</v>
      </c>
      <c r="U126" s="15" t="s">
        <v>197</v>
      </c>
      <c r="V126" s="15" t="s">
        <v>196</v>
      </c>
    </row>
    <row r="127" spans="1:22" ht="20.100000000000001" customHeight="1" x14ac:dyDescent="0.35">
      <c r="A127" s="15">
        <v>127</v>
      </c>
      <c r="B127" s="15">
        <v>240085758</v>
      </c>
      <c r="C127" s="15"/>
      <c r="D127" s="15" t="str">
        <f>TRIM(Table1[[#This Row],[أسم العميل]])</f>
        <v>شيك هومز</v>
      </c>
      <c r="E127" s="15" t="s">
        <v>51</v>
      </c>
      <c r="F127" s="15" t="str">
        <f>TRIM(Table1[[#This Row],[العنوان]])</f>
        <v>مخزن شيك هومز</v>
      </c>
      <c r="G127" s="15" t="s">
        <v>222</v>
      </c>
      <c r="H127" s="15" t="s">
        <v>51</v>
      </c>
      <c r="I127" s="15" t="s">
        <v>203</v>
      </c>
      <c r="J127" s="15" t="s">
        <v>204</v>
      </c>
      <c r="K127" s="15" t="s">
        <v>256</v>
      </c>
      <c r="L127" s="15"/>
      <c r="M127" s="15" t="s">
        <v>205</v>
      </c>
      <c r="N127" s="15" t="s">
        <v>316</v>
      </c>
      <c r="O127" s="15"/>
      <c r="P127" s="15">
        <v>8700</v>
      </c>
      <c r="Q127" s="15" t="s">
        <v>83</v>
      </c>
      <c r="R127" s="15">
        <v>45640</v>
      </c>
      <c r="S127" s="15">
        <v>45662</v>
      </c>
      <c r="T127" s="15">
        <v>45655</v>
      </c>
      <c r="U127" s="15" t="s">
        <v>197</v>
      </c>
      <c r="V127" s="15" t="s">
        <v>196</v>
      </c>
    </row>
    <row r="128" spans="1:22" ht="20.100000000000001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2"/>
      <c r="T128" s="2"/>
      <c r="U128" s="2"/>
      <c r="V128" s="1"/>
    </row>
    <row r="129" spans="1:22" ht="20.100000000000001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2"/>
      <c r="S129" s="2"/>
      <c r="T129" s="2"/>
      <c r="U129" s="2"/>
      <c r="V129" s="1"/>
    </row>
    <row r="130" spans="1:22" ht="20.100000000000001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2"/>
      <c r="T130" s="2"/>
      <c r="U130" s="2"/>
      <c r="V130" s="1"/>
    </row>
    <row r="131" spans="1:22" ht="20.100000000000001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2"/>
      <c r="T131" s="2"/>
      <c r="U131" s="2"/>
      <c r="V131" s="1"/>
    </row>
    <row r="132" spans="1:22" ht="20.100000000000001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2"/>
      <c r="T132" s="2"/>
      <c r="U132" s="2"/>
      <c r="V132" s="1"/>
    </row>
    <row r="133" spans="1:22" ht="20.100000000000001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2"/>
      <c r="S133" s="2"/>
      <c r="T133" s="2"/>
      <c r="U133" s="2"/>
      <c r="V133" s="1"/>
    </row>
    <row r="134" spans="1:22" ht="20.100000000000001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2"/>
      <c r="T134" s="2"/>
      <c r="U134" s="2"/>
      <c r="V134" s="1"/>
    </row>
    <row r="135" spans="1:22" ht="20.100000000000001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2"/>
      <c r="T135" s="2"/>
      <c r="U135" s="2"/>
      <c r="V135" s="1"/>
    </row>
    <row r="136" spans="1:22" ht="20.100000000000001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2"/>
      <c r="T136" s="2"/>
      <c r="U136" s="2"/>
      <c r="V136" s="1"/>
    </row>
    <row r="137" spans="1:22" ht="20.100000000000001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2"/>
      <c r="T137" s="2"/>
      <c r="U137" s="2"/>
      <c r="V137" s="1"/>
    </row>
    <row r="138" spans="1:22" ht="20.100000000000001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2"/>
      <c r="T138" s="2"/>
      <c r="U138" s="2"/>
      <c r="V138" s="1"/>
    </row>
    <row r="139" spans="1:22" ht="20.100000000000001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2"/>
      <c r="T139" s="2"/>
      <c r="U139" s="2"/>
      <c r="V139" s="1"/>
    </row>
    <row r="140" spans="1:22" ht="20.100000000000001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2"/>
      <c r="T140" s="2"/>
      <c r="U140" s="2"/>
      <c r="V140" s="1"/>
    </row>
    <row r="141" spans="1:22" ht="20.100000000000001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2"/>
      <c r="T141" s="2"/>
      <c r="U141" s="2"/>
      <c r="V141" s="1"/>
    </row>
    <row r="142" spans="1:22" ht="20.100000000000001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2"/>
      <c r="T142" s="2"/>
      <c r="U142" s="2"/>
      <c r="V142" s="1"/>
    </row>
    <row r="143" spans="1:22" ht="20.100000000000001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2"/>
      <c r="T143" s="2"/>
      <c r="U143" s="2"/>
      <c r="V143" s="1"/>
    </row>
    <row r="144" spans="1:22" ht="20.100000000000001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2"/>
      <c r="T144" s="2"/>
      <c r="U144" s="2"/>
      <c r="V144" s="1"/>
    </row>
    <row r="145" spans="1:22" ht="20.100000000000001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2"/>
      <c r="T145" s="2"/>
      <c r="U145" s="2"/>
      <c r="V145" s="1"/>
    </row>
    <row r="146" spans="1:22" ht="20.100000000000001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2"/>
      <c r="T146" s="2"/>
      <c r="U146" s="2"/>
      <c r="V146" s="1"/>
    </row>
    <row r="147" spans="1:22" ht="20.100000000000001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2"/>
      <c r="T147" s="2"/>
      <c r="U147" s="2"/>
      <c r="V147" s="1"/>
    </row>
    <row r="148" spans="1:22" ht="20.100000000000001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2"/>
      <c r="T148" s="2"/>
      <c r="U148" s="2"/>
      <c r="V148" s="1"/>
    </row>
    <row r="149" spans="1:22" ht="20.100000000000001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2"/>
      <c r="T149" s="2"/>
      <c r="U149" s="2"/>
      <c r="V149" s="1"/>
    </row>
    <row r="150" spans="1:22" ht="20.100000000000001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2"/>
      <c r="T150" s="2"/>
      <c r="U150" s="2"/>
      <c r="V150" s="1"/>
    </row>
    <row r="151" spans="1:22" ht="20.100000000000001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2"/>
      <c r="T151" s="2"/>
      <c r="U151" s="2"/>
      <c r="V151" s="1"/>
    </row>
    <row r="152" spans="1:22" ht="20.100000000000001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2"/>
      <c r="T152" s="2"/>
      <c r="U152" s="2"/>
      <c r="V152" s="1"/>
    </row>
    <row r="153" spans="1:22" ht="20.100000000000001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2"/>
      <c r="T153" s="2"/>
      <c r="U153" s="2"/>
      <c r="V153" s="1"/>
    </row>
    <row r="154" spans="1:22" ht="20.100000000000001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2"/>
      <c r="T154" s="2"/>
      <c r="U154" s="2"/>
      <c r="V154" s="1"/>
    </row>
    <row r="155" spans="1:22" ht="20.100000000000001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2"/>
      <c r="T155" s="2"/>
      <c r="U155" s="2"/>
      <c r="V155" s="1"/>
    </row>
    <row r="156" spans="1:22" ht="20.100000000000001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2"/>
      <c r="T156" s="2"/>
      <c r="U156" s="2"/>
      <c r="V156" s="1"/>
    </row>
    <row r="157" spans="1:22" ht="20.100000000000001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2"/>
      <c r="T157" s="2"/>
      <c r="U157" s="2"/>
      <c r="V157" s="1"/>
    </row>
    <row r="158" spans="1:22" ht="20.100000000000001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2"/>
      <c r="T158" s="2"/>
      <c r="U158" s="2"/>
      <c r="V158" s="1"/>
    </row>
    <row r="159" spans="1:22" ht="20.100000000000001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2"/>
      <c r="T159" s="2"/>
      <c r="U159" s="2"/>
      <c r="V159" s="1"/>
    </row>
    <row r="160" spans="1:22" ht="20.100000000000001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2"/>
      <c r="T160" s="2"/>
      <c r="U160" s="2"/>
      <c r="V160" s="1"/>
    </row>
    <row r="161" spans="1:22" ht="20.100000000000001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2"/>
      <c r="T161" s="2"/>
      <c r="U161" s="2"/>
      <c r="V161" s="1"/>
    </row>
    <row r="162" spans="1:22" ht="20.100000000000001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2"/>
      <c r="T162" s="2"/>
      <c r="U162" s="2"/>
      <c r="V162" s="1"/>
    </row>
    <row r="163" spans="1:22" ht="20.100000000000001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2"/>
      <c r="T163" s="2"/>
      <c r="U163" s="2"/>
      <c r="V163" s="1"/>
    </row>
    <row r="164" spans="1:22" ht="20.100000000000001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2"/>
      <c r="T164" s="2"/>
      <c r="U164" s="2"/>
      <c r="V164" s="1"/>
    </row>
    <row r="165" spans="1:22" ht="20.100000000000001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2"/>
      <c r="T165" s="2"/>
      <c r="U165" s="2"/>
      <c r="V165" s="1"/>
    </row>
    <row r="166" spans="1:22" ht="20.100000000000001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2"/>
      <c r="T166" s="2"/>
      <c r="U166" s="2"/>
      <c r="V166" s="1"/>
    </row>
    <row r="167" spans="1:22" ht="20.100000000000001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2"/>
      <c r="T167" s="2"/>
      <c r="U167" s="2"/>
      <c r="V167" s="1"/>
    </row>
    <row r="168" spans="1:22" ht="20.100000000000001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2"/>
      <c r="T168" s="2"/>
      <c r="U168" s="2"/>
      <c r="V168" s="1"/>
    </row>
    <row r="169" spans="1:22" ht="20.100000000000001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2"/>
      <c r="T169" s="2"/>
      <c r="U169" s="2"/>
      <c r="V169" s="1"/>
    </row>
    <row r="170" spans="1:22" ht="20.100000000000001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2"/>
      <c r="T170" s="2"/>
      <c r="U170" s="2"/>
      <c r="V170" s="1"/>
    </row>
    <row r="171" spans="1:22" ht="20.100000000000001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2"/>
      <c r="T171" s="2"/>
      <c r="U171" s="2"/>
      <c r="V171" s="1"/>
    </row>
    <row r="172" spans="1:22" ht="20.100000000000001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2"/>
      <c r="T172" s="2"/>
      <c r="U172" s="2"/>
      <c r="V172" s="1"/>
    </row>
    <row r="173" spans="1:22" ht="20.100000000000001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2"/>
      <c r="T173" s="2"/>
      <c r="U173" s="2"/>
      <c r="V173" s="1"/>
    </row>
    <row r="174" spans="1:22" ht="20.100000000000001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2"/>
      <c r="T174" s="2"/>
      <c r="U174" s="2"/>
      <c r="V174" s="1"/>
    </row>
    <row r="175" spans="1:22" ht="20.100000000000001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2"/>
      <c r="T175" s="2"/>
      <c r="U175" s="2"/>
      <c r="V175" s="1"/>
    </row>
    <row r="176" spans="1:22" ht="20.100000000000001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2"/>
      <c r="T176" s="2"/>
      <c r="U176" s="2"/>
      <c r="V176" s="1"/>
    </row>
    <row r="177" spans="1:22" ht="20.100000000000001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2"/>
      <c r="T177" s="2"/>
      <c r="U177" s="2"/>
      <c r="V177" s="1"/>
    </row>
    <row r="178" spans="1:22" ht="20.100000000000001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2"/>
      <c r="T178" s="2"/>
      <c r="U178" s="2"/>
      <c r="V178" s="1"/>
    </row>
    <row r="179" spans="1:22" ht="20.100000000000001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2"/>
      <c r="T179" s="2"/>
      <c r="U179" s="2"/>
      <c r="V179" s="1"/>
    </row>
    <row r="180" spans="1:22" ht="20.100000000000001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2"/>
      <c r="T180" s="2"/>
      <c r="U180" s="2"/>
      <c r="V180" s="1"/>
    </row>
    <row r="181" spans="1:22" ht="20.100000000000001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2"/>
      <c r="T181" s="2"/>
      <c r="U181" s="2"/>
      <c r="V181" s="1"/>
    </row>
    <row r="182" spans="1:22" ht="20.100000000000001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2"/>
      <c r="T182" s="2"/>
      <c r="U182" s="2"/>
      <c r="V182" s="1"/>
    </row>
    <row r="183" spans="1:22" ht="20.100000000000001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2"/>
      <c r="T183" s="2"/>
      <c r="U183" s="2"/>
      <c r="V183" s="1"/>
    </row>
    <row r="184" spans="1:22" ht="20.100000000000001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2"/>
      <c r="T184" s="2"/>
      <c r="U184" s="2"/>
      <c r="V184" s="1"/>
    </row>
    <row r="185" spans="1:22" ht="20.100000000000001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2"/>
      <c r="T185" s="2"/>
      <c r="U185" s="2"/>
      <c r="V185" s="1"/>
    </row>
    <row r="186" spans="1:22" ht="20.100000000000001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2"/>
      <c r="T186" s="2"/>
      <c r="U186" s="2"/>
      <c r="V186" s="1"/>
    </row>
    <row r="187" spans="1:22" ht="20.100000000000001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2"/>
      <c r="T187" s="2"/>
      <c r="U187" s="2"/>
      <c r="V187" s="1"/>
    </row>
    <row r="188" spans="1:22" ht="20.100000000000001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2"/>
      <c r="T188" s="2"/>
      <c r="U188" s="2"/>
      <c r="V188" s="1"/>
    </row>
    <row r="189" spans="1:22" ht="20.100000000000001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2"/>
      <c r="T189" s="2"/>
      <c r="U189" s="2"/>
      <c r="V189" s="1"/>
    </row>
    <row r="190" spans="1:22" ht="20.100000000000001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2"/>
      <c r="T190" s="2"/>
      <c r="U190" s="2"/>
      <c r="V190" s="1"/>
    </row>
    <row r="191" spans="1:22" ht="20.100000000000001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2"/>
      <c r="T191" s="2"/>
      <c r="U191" s="2"/>
      <c r="V191" s="1"/>
    </row>
    <row r="192" spans="1:22" ht="20.100000000000001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2"/>
      <c r="T192" s="2"/>
      <c r="U192" s="2"/>
      <c r="V192" s="1"/>
    </row>
    <row r="193" spans="1:22" ht="20.100000000000001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2"/>
      <c r="T193" s="2"/>
      <c r="U193" s="2"/>
      <c r="V193" s="1"/>
    </row>
    <row r="194" spans="1:22" ht="20.100000000000001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2"/>
      <c r="T194" s="2"/>
      <c r="U194" s="2"/>
      <c r="V194" s="1"/>
    </row>
    <row r="195" spans="1:22" ht="20.100000000000001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2"/>
      <c r="T195" s="2"/>
      <c r="U195" s="2"/>
      <c r="V195" s="1"/>
    </row>
    <row r="196" spans="1:22" ht="20.100000000000001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2"/>
      <c r="T196" s="2"/>
      <c r="U196" s="2"/>
      <c r="V196" s="1"/>
    </row>
    <row r="197" spans="1:22" ht="20.100000000000001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2"/>
      <c r="T197" s="2"/>
      <c r="U197" s="2"/>
      <c r="V197" s="1"/>
    </row>
    <row r="198" spans="1:22" ht="20.100000000000001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2"/>
      <c r="T198" s="2"/>
      <c r="U198" s="2"/>
      <c r="V198" s="1"/>
    </row>
    <row r="199" spans="1:22" ht="20.100000000000001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2"/>
      <c r="T199" s="2"/>
      <c r="U199" s="2"/>
      <c r="V199" s="1"/>
    </row>
    <row r="200" spans="1:22" ht="20.100000000000001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2"/>
      <c r="T200" s="2"/>
      <c r="U200" s="2"/>
      <c r="V200" s="1"/>
    </row>
    <row r="201" spans="1:22" ht="20.100000000000001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2"/>
      <c r="T201" s="2"/>
      <c r="U201" s="2"/>
      <c r="V201" s="1"/>
    </row>
    <row r="202" spans="1:22" ht="20.100000000000001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2"/>
      <c r="T202" s="2"/>
      <c r="U202" s="2"/>
      <c r="V202" s="1"/>
    </row>
    <row r="203" spans="1:22" ht="20.100000000000001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2"/>
      <c r="T203" s="2"/>
      <c r="U203" s="2"/>
      <c r="V203" s="1"/>
    </row>
    <row r="204" spans="1:22" ht="20.100000000000001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2"/>
      <c r="T204" s="2"/>
      <c r="U204" s="2"/>
      <c r="V204" s="1"/>
    </row>
    <row r="205" spans="1:22" ht="20.100000000000001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2"/>
      <c r="T205" s="2"/>
      <c r="U205" s="2"/>
      <c r="V205" s="1"/>
    </row>
    <row r="206" spans="1:22" ht="20.100000000000001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2"/>
      <c r="T206" s="2"/>
      <c r="U206" s="2"/>
      <c r="V206" s="1"/>
    </row>
    <row r="207" spans="1:22" ht="20.100000000000001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2"/>
      <c r="T207" s="2"/>
      <c r="U207" s="2"/>
      <c r="V207" s="1"/>
    </row>
    <row r="208" spans="1:22" ht="20.100000000000001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2"/>
      <c r="T208" s="2"/>
      <c r="U208" s="2"/>
      <c r="V208" s="1"/>
    </row>
    <row r="209" spans="1:22" ht="20.100000000000001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2"/>
      <c r="T209" s="2"/>
      <c r="U209" s="2"/>
      <c r="V209" s="1"/>
    </row>
    <row r="210" spans="1:22" ht="20.100000000000001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2"/>
      <c r="T210" s="2"/>
      <c r="U210" s="2"/>
      <c r="V210" s="1"/>
    </row>
    <row r="211" spans="1:22" ht="20.100000000000001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2"/>
      <c r="T211" s="2"/>
      <c r="U211" s="2"/>
      <c r="V211" s="1"/>
    </row>
    <row r="212" spans="1:22" ht="20.100000000000001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2"/>
      <c r="T212" s="2"/>
      <c r="U212" s="2"/>
      <c r="V212" s="1"/>
    </row>
    <row r="213" spans="1:22" ht="20.100000000000001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2"/>
      <c r="T213" s="2"/>
      <c r="U213" s="2"/>
      <c r="V213" s="1"/>
    </row>
    <row r="214" spans="1:22" ht="20.100000000000001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2"/>
      <c r="T214" s="2"/>
      <c r="U214" s="2"/>
      <c r="V214" s="1"/>
    </row>
    <row r="215" spans="1:22" ht="20.100000000000001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2"/>
      <c r="T215" s="2"/>
      <c r="U215" s="2"/>
      <c r="V215" s="1"/>
    </row>
    <row r="216" spans="1:22" ht="20.100000000000001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2"/>
      <c r="T216" s="2"/>
      <c r="U216" s="2"/>
      <c r="V216" s="1"/>
    </row>
    <row r="217" spans="1:22" ht="20.100000000000001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2"/>
      <c r="T217" s="2"/>
      <c r="U217" s="2"/>
      <c r="V217" s="1"/>
    </row>
    <row r="218" spans="1:22" ht="20.100000000000001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2"/>
      <c r="T218" s="2"/>
      <c r="U218" s="2"/>
      <c r="V218" s="1"/>
    </row>
    <row r="219" spans="1:22" ht="20.100000000000001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2"/>
      <c r="T219" s="2"/>
      <c r="U219" s="2"/>
      <c r="V219" s="1"/>
    </row>
    <row r="220" spans="1:22" ht="20.100000000000001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2"/>
      <c r="T220" s="2"/>
      <c r="U220" s="2"/>
      <c r="V220" s="1"/>
    </row>
    <row r="221" spans="1:22" ht="20.100000000000001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2"/>
      <c r="T221" s="2"/>
      <c r="U221" s="2"/>
      <c r="V221" s="1"/>
    </row>
    <row r="222" spans="1:22" ht="20.100000000000001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2"/>
      <c r="T222" s="2"/>
      <c r="U222" s="2"/>
      <c r="V222" s="1"/>
    </row>
    <row r="223" spans="1:22" ht="20.100000000000001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2"/>
      <c r="T223" s="2"/>
      <c r="U223" s="2"/>
      <c r="V223" s="1"/>
    </row>
    <row r="224" spans="1:22" ht="20.100000000000001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2"/>
      <c r="T224" s="2"/>
      <c r="U224" s="2"/>
      <c r="V224" s="1"/>
    </row>
    <row r="225" spans="1:22" ht="20.100000000000001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2"/>
      <c r="T225" s="2"/>
      <c r="U225" s="2"/>
      <c r="V225" s="1"/>
    </row>
    <row r="226" spans="1:22" ht="20.100000000000001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2"/>
      <c r="T226" s="2"/>
      <c r="U226" s="2"/>
      <c r="V226" s="1"/>
    </row>
    <row r="227" spans="1:22" ht="20.100000000000001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2"/>
      <c r="T227" s="2"/>
      <c r="U227" s="2"/>
      <c r="V227" s="1"/>
    </row>
    <row r="228" spans="1:22" ht="20.100000000000001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2"/>
      <c r="T228" s="2"/>
      <c r="U228" s="2"/>
      <c r="V228" s="1"/>
    </row>
    <row r="229" spans="1:22" ht="20.100000000000001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2"/>
      <c r="T229" s="2"/>
      <c r="U229" s="2"/>
      <c r="V229" s="1"/>
    </row>
    <row r="230" spans="1:22" ht="20.100000000000001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2"/>
      <c r="T230" s="2"/>
      <c r="U230" s="2"/>
      <c r="V230" s="1"/>
    </row>
    <row r="231" spans="1:22" ht="20.100000000000001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2"/>
      <c r="T231" s="2"/>
      <c r="U231" s="2"/>
      <c r="V231" s="1"/>
    </row>
    <row r="232" spans="1:22" ht="20.100000000000001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2"/>
      <c r="T232" s="2"/>
      <c r="U232" s="2"/>
      <c r="V232" s="1"/>
    </row>
    <row r="233" spans="1:22" ht="20.100000000000001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2"/>
      <c r="T233" s="2"/>
      <c r="U233" s="2"/>
      <c r="V233" s="1"/>
    </row>
    <row r="234" spans="1:22" ht="20.100000000000001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2"/>
      <c r="T234" s="2"/>
      <c r="U234" s="2"/>
      <c r="V234" s="1"/>
    </row>
    <row r="235" spans="1:22" ht="20.100000000000001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2"/>
      <c r="T235" s="2"/>
      <c r="U235" s="2"/>
      <c r="V235" s="1"/>
    </row>
    <row r="236" spans="1:22" ht="20.100000000000001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2"/>
      <c r="T236" s="2"/>
      <c r="U236" s="2"/>
      <c r="V236" s="1"/>
    </row>
    <row r="237" spans="1:22" ht="20.100000000000001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2"/>
      <c r="T237" s="2"/>
      <c r="U237" s="2"/>
      <c r="V237" s="1"/>
    </row>
    <row r="238" spans="1:22" ht="20.100000000000001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2"/>
      <c r="T238" s="2"/>
      <c r="U238" s="2"/>
      <c r="V238" s="1"/>
    </row>
    <row r="239" spans="1:22" ht="20.100000000000001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2"/>
      <c r="T239" s="2"/>
      <c r="U239" s="2"/>
      <c r="V239" s="1"/>
    </row>
    <row r="240" spans="1:22" ht="20.100000000000001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2"/>
      <c r="T240" s="2"/>
      <c r="U240" s="2"/>
      <c r="V240" s="1"/>
    </row>
    <row r="241" spans="1:22" ht="20.100000000000001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2"/>
      <c r="T241" s="2"/>
      <c r="U241" s="2"/>
      <c r="V241" s="1"/>
    </row>
    <row r="242" spans="1:22" ht="20.100000000000001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2"/>
      <c r="T242" s="2"/>
      <c r="U242" s="2"/>
      <c r="V242" s="1"/>
    </row>
    <row r="243" spans="1:22" ht="20.100000000000001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2"/>
      <c r="T243" s="2"/>
      <c r="U243" s="2"/>
      <c r="V243" s="1"/>
    </row>
    <row r="244" spans="1:22" ht="20.100000000000001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2"/>
      <c r="S244" s="2"/>
      <c r="T244" s="2"/>
      <c r="U244" s="2"/>
      <c r="V244" s="1"/>
    </row>
    <row r="245" spans="1:22" ht="20.100000000000001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2"/>
      <c r="T245" s="2"/>
      <c r="U245" s="2"/>
      <c r="V245" s="1"/>
    </row>
    <row r="246" spans="1:22" ht="20.100000000000001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2"/>
      <c r="T246" s="2"/>
      <c r="U246" s="2"/>
      <c r="V246" s="1"/>
    </row>
    <row r="247" spans="1:22" ht="20.100000000000001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2"/>
      <c r="T247" s="2"/>
      <c r="U247" s="2"/>
      <c r="V247" s="1"/>
    </row>
    <row r="248" spans="1:22" ht="20.100000000000001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2"/>
      <c r="T248" s="2"/>
      <c r="U248" s="2"/>
      <c r="V248" s="1"/>
    </row>
    <row r="249" spans="1:22" ht="20.100000000000001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2"/>
      <c r="T249" s="2"/>
      <c r="U249" s="2"/>
      <c r="V249" s="1"/>
    </row>
    <row r="250" spans="1:22" ht="20.100000000000001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2"/>
      <c r="T250" s="2"/>
      <c r="U250" s="2"/>
      <c r="V250" s="1"/>
    </row>
    <row r="251" spans="1:22" ht="20.100000000000001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2"/>
      <c r="T251" s="2"/>
      <c r="U251" s="2"/>
      <c r="V251" s="1"/>
    </row>
    <row r="252" spans="1:22" ht="20.100000000000001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2"/>
      <c r="T252" s="2"/>
      <c r="U252" s="2"/>
      <c r="V252" s="1"/>
    </row>
    <row r="253" spans="1:22" ht="20.100000000000001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2"/>
      <c r="T253" s="2"/>
      <c r="U253" s="2"/>
      <c r="V253" s="1"/>
    </row>
    <row r="254" spans="1:22" ht="20.100000000000001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2"/>
      <c r="T254" s="2"/>
      <c r="U254" s="2"/>
      <c r="V254" s="1"/>
    </row>
    <row r="255" spans="1:22" ht="20.100000000000001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2"/>
      <c r="T255" s="2"/>
      <c r="U255" s="2"/>
      <c r="V255" s="1"/>
    </row>
    <row r="256" spans="1:22" ht="20.100000000000001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2"/>
      <c r="T256" s="2"/>
      <c r="U256" s="2"/>
      <c r="V256" s="1"/>
    </row>
    <row r="257" spans="1:22" ht="20.100000000000001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2"/>
      <c r="T257" s="2"/>
      <c r="U257" s="2"/>
      <c r="V257" s="1"/>
    </row>
    <row r="258" spans="1:22" ht="20.100000000000001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2"/>
      <c r="T258" s="2"/>
      <c r="U258" s="2"/>
      <c r="V258" s="1"/>
    </row>
    <row r="259" spans="1:22" ht="20.100000000000001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2"/>
      <c r="T259" s="2"/>
      <c r="U259" s="2"/>
      <c r="V259" s="1"/>
    </row>
    <row r="260" spans="1:22" ht="20.100000000000001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2"/>
      <c r="T260" s="2"/>
      <c r="U260" s="2"/>
      <c r="V260" s="1"/>
    </row>
    <row r="261" spans="1:22" ht="20.100000000000001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2"/>
      <c r="T261" s="2"/>
      <c r="U261" s="2"/>
      <c r="V261" s="1"/>
    </row>
    <row r="262" spans="1:22" ht="20.100000000000001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2"/>
      <c r="S262" s="2"/>
      <c r="T262" s="2"/>
      <c r="U262" s="2"/>
      <c r="V262" s="1"/>
    </row>
    <row r="263" spans="1:22" ht="20.100000000000001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2"/>
      <c r="T263" s="2"/>
      <c r="U263" s="2"/>
      <c r="V263" s="1"/>
    </row>
    <row r="264" spans="1:22" ht="20.100000000000001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2"/>
      <c r="T264" s="2"/>
      <c r="U264" s="2"/>
      <c r="V264" s="1"/>
    </row>
    <row r="265" spans="1:22" ht="20.100000000000001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2"/>
      <c r="T265" s="2"/>
      <c r="U265" s="2"/>
      <c r="V265" s="1"/>
    </row>
    <row r="266" spans="1:22" ht="20.100000000000001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2"/>
      <c r="T266" s="2"/>
      <c r="U266" s="2"/>
      <c r="V266" s="1"/>
    </row>
    <row r="267" spans="1:22" ht="20.100000000000001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2"/>
      <c r="T267" s="2"/>
      <c r="U267" s="2"/>
      <c r="V267" s="1"/>
    </row>
    <row r="268" spans="1:22" ht="20.100000000000001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2"/>
      <c r="T268" s="2"/>
      <c r="U268" s="2"/>
      <c r="V268" s="1"/>
    </row>
    <row r="269" spans="1:22" ht="20.100000000000001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2"/>
      <c r="T269" s="2"/>
      <c r="U269" s="2"/>
      <c r="V269" s="1"/>
    </row>
    <row r="270" spans="1:22" ht="20.100000000000001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2"/>
      <c r="S270" s="2"/>
      <c r="T270" s="2"/>
      <c r="U270" s="2"/>
      <c r="V270" s="1"/>
    </row>
    <row r="271" spans="1:22" ht="20.100000000000001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2"/>
      <c r="S271" s="2"/>
      <c r="T271" s="2"/>
      <c r="U271" s="2"/>
      <c r="V271" s="1"/>
    </row>
    <row r="272" spans="1:22" ht="20.100000000000001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2"/>
      <c r="T272" s="2"/>
      <c r="U272" s="2"/>
      <c r="V272" s="1"/>
    </row>
    <row r="273" spans="1:22" ht="20.100000000000001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2"/>
      <c r="S273" s="2"/>
      <c r="T273" s="2"/>
      <c r="U273" s="2"/>
      <c r="V273" s="1"/>
    </row>
    <row r="274" spans="1:22" ht="20.100000000000001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2"/>
      <c r="S274" s="2"/>
      <c r="T274" s="2"/>
      <c r="U274" s="2"/>
      <c r="V274" s="1"/>
    </row>
    <row r="275" spans="1:22" ht="20.100000000000001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2"/>
      <c r="T275" s="2"/>
      <c r="U275" s="2"/>
      <c r="V275" s="1"/>
    </row>
    <row r="276" spans="1:22" ht="20.100000000000001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2"/>
      <c r="T276" s="2"/>
      <c r="U276" s="2"/>
      <c r="V276" s="1"/>
    </row>
    <row r="277" spans="1:22" ht="20.100000000000001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2"/>
      <c r="T277" s="2"/>
      <c r="U277" s="2"/>
      <c r="V277" s="1"/>
    </row>
    <row r="278" spans="1:22" ht="20.100000000000001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2"/>
      <c r="T278" s="2"/>
      <c r="U278" s="2"/>
      <c r="V278" s="1"/>
    </row>
    <row r="279" spans="1:22" ht="20.100000000000001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2"/>
      <c r="S279" s="2"/>
      <c r="T279" s="2"/>
      <c r="U279" s="2"/>
      <c r="V279" s="1"/>
    </row>
    <row r="280" spans="1:22" ht="20.100000000000001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2"/>
      <c r="T280" s="2"/>
      <c r="U280" s="2"/>
      <c r="V280" s="1"/>
    </row>
    <row r="281" spans="1:22" ht="20.100000000000001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2"/>
      <c r="S281" s="2"/>
      <c r="T281" s="2"/>
      <c r="U281" s="2"/>
      <c r="V281" s="1"/>
    </row>
    <row r="282" spans="1:22" ht="20.100000000000001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2"/>
      <c r="T282" s="2"/>
      <c r="U282" s="2"/>
      <c r="V282" s="1"/>
    </row>
    <row r="283" spans="1:22" ht="20.100000000000001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2"/>
      <c r="T283" s="2"/>
      <c r="U283" s="2"/>
      <c r="V283" s="1"/>
    </row>
    <row r="284" spans="1:22" ht="20.100000000000001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2"/>
      <c r="T284" s="2"/>
      <c r="U284" s="2"/>
      <c r="V284" s="1"/>
    </row>
    <row r="285" spans="1:22" ht="20.100000000000001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2"/>
      <c r="T285" s="2"/>
      <c r="U285" s="2"/>
      <c r="V285" s="1"/>
    </row>
    <row r="286" spans="1:22" ht="20.100000000000001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2"/>
      <c r="T286" s="2"/>
      <c r="U286" s="2"/>
      <c r="V286" s="1"/>
    </row>
    <row r="287" spans="1:22" ht="20.100000000000001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2"/>
      <c r="S287" s="2"/>
      <c r="T287" s="2"/>
      <c r="U287" s="2"/>
      <c r="V287" s="1"/>
    </row>
    <row r="288" spans="1:22" ht="20.100000000000001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2"/>
      <c r="T288" s="2"/>
      <c r="U288" s="2"/>
      <c r="V288" s="1"/>
    </row>
    <row r="289" spans="1:22" ht="20.100000000000001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2"/>
      <c r="S289" s="2"/>
      <c r="T289" s="2"/>
      <c r="U289" s="2"/>
      <c r="V289" s="1"/>
    </row>
    <row r="290" spans="1:22" ht="20.100000000000001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2"/>
      <c r="S290" s="2"/>
      <c r="T290" s="2"/>
      <c r="U290" s="2"/>
      <c r="V290" s="1"/>
    </row>
    <row r="291" spans="1:22" ht="20.100000000000001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2"/>
      <c r="S291" s="2"/>
      <c r="T291" s="2"/>
      <c r="U291" s="2"/>
      <c r="V291" s="1"/>
    </row>
    <row r="292" spans="1:22" ht="20.100000000000001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2"/>
      <c r="T292" s="2"/>
      <c r="U292" s="2"/>
      <c r="V292" s="1"/>
    </row>
    <row r="293" spans="1:22" ht="20.100000000000001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2"/>
      <c r="S293" s="2"/>
      <c r="T293" s="2"/>
      <c r="U293" s="2"/>
      <c r="V293" s="1"/>
    </row>
    <row r="294" spans="1:22" ht="20.100000000000001" customHeight="1" x14ac:dyDescent="0.25">
      <c r="V294" s="1"/>
    </row>
    <row r="295" spans="1:22" ht="20.100000000000001" customHeight="1" x14ac:dyDescent="0.25">
      <c r="V295" s="1"/>
    </row>
    <row r="296" spans="1:22" ht="20.100000000000001" customHeight="1" x14ac:dyDescent="0.25">
      <c r="V296" s="1"/>
    </row>
    <row r="297" spans="1:22" ht="20.100000000000001" customHeight="1" x14ac:dyDescent="0.25">
      <c r="V297" s="1"/>
    </row>
    <row r="298" spans="1:22" ht="20.100000000000001" customHeight="1" x14ac:dyDescent="0.25">
      <c r="V298" s="1"/>
    </row>
    <row r="299" spans="1:22" ht="20.100000000000001" customHeight="1" x14ac:dyDescent="0.25">
      <c r="V299" s="1"/>
    </row>
    <row r="300" spans="1:22" ht="20.100000000000001" customHeight="1" x14ac:dyDescent="0.25">
      <c r="V300" s="1"/>
    </row>
    <row r="301" spans="1:22" ht="20.100000000000001" customHeight="1" x14ac:dyDescent="0.25">
      <c r="V301" s="1"/>
    </row>
    <row r="302" spans="1:22" ht="20.100000000000001" customHeight="1" x14ac:dyDescent="0.25">
      <c r="V302" s="1"/>
    </row>
    <row r="303" spans="1:22" ht="20.100000000000001" customHeight="1" x14ac:dyDescent="0.25">
      <c r="V303" s="1"/>
    </row>
    <row r="304" spans="1:22" ht="20.100000000000001" customHeight="1" x14ac:dyDescent="0.25">
      <c r="V304" s="1"/>
    </row>
    <row r="305" spans="22:22" ht="20.100000000000001" customHeight="1" x14ac:dyDescent="0.25">
      <c r="V305" s="1"/>
    </row>
    <row r="306" spans="22:22" ht="20.100000000000001" customHeight="1" x14ac:dyDescent="0.25">
      <c r="V306" s="1"/>
    </row>
    <row r="307" spans="22:22" ht="20.100000000000001" customHeight="1" x14ac:dyDescent="0.25">
      <c r="V307" s="1"/>
    </row>
    <row r="308" spans="22:22" ht="20.100000000000001" customHeight="1" x14ac:dyDescent="0.25">
      <c r="V308" s="1"/>
    </row>
    <row r="309" spans="22:22" ht="20.100000000000001" customHeight="1" x14ac:dyDescent="0.25">
      <c r="V309" s="1"/>
    </row>
    <row r="310" spans="22:22" ht="20.100000000000001" customHeight="1" x14ac:dyDescent="0.25">
      <c r="V310" s="1"/>
    </row>
    <row r="311" spans="22:22" ht="20.100000000000001" customHeight="1" x14ac:dyDescent="0.25">
      <c r="V311" s="1"/>
    </row>
    <row r="312" spans="22:22" ht="20.100000000000001" customHeight="1" x14ac:dyDescent="0.25">
      <c r="V312" s="1"/>
    </row>
    <row r="313" spans="22:22" ht="20.100000000000001" customHeight="1" x14ac:dyDescent="0.25">
      <c r="V313" s="1"/>
    </row>
    <row r="314" spans="22:22" ht="20.100000000000001" customHeight="1" x14ac:dyDescent="0.25">
      <c r="V314" s="1"/>
    </row>
    <row r="315" spans="22:22" ht="20.100000000000001" customHeight="1" x14ac:dyDescent="0.25">
      <c r="V315" s="1"/>
    </row>
    <row r="316" spans="22:22" ht="20.100000000000001" customHeight="1" x14ac:dyDescent="0.25">
      <c r="V316" s="1"/>
    </row>
    <row r="317" spans="22:22" ht="20.100000000000001" customHeight="1" x14ac:dyDescent="0.25">
      <c r="V317" s="1"/>
    </row>
    <row r="318" spans="22:22" ht="20.100000000000001" customHeight="1" x14ac:dyDescent="0.25">
      <c r="V318" s="1"/>
    </row>
    <row r="319" spans="22:22" ht="20.100000000000001" customHeight="1" x14ac:dyDescent="0.25">
      <c r="V319" s="1"/>
    </row>
    <row r="320" spans="22:22" ht="20.100000000000001" customHeight="1" x14ac:dyDescent="0.25">
      <c r="V320" s="1"/>
    </row>
    <row r="321" spans="22:22" ht="20.100000000000001" customHeight="1" x14ac:dyDescent="0.25">
      <c r="V321" s="1"/>
    </row>
    <row r="322" spans="22:22" ht="20.100000000000001" customHeight="1" x14ac:dyDescent="0.25">
      <c r="V322" s="1"/>
    </row>
    <row r="323" spans="22:22" ht="20.100000000000001" customHeight="1" x14ac:dyDescent="0.25">
      <c r="V323" s="1"/>
    </row>
    <row r="324" spans="22:22" ht="20.100000000000001" customHeight="1" x14ac:dyDescent="0.25">
      <c r="V324" s="1"/>
    </row>
    <row r="325" spans="22:22" ht="20.100000000000001" customHeight="1" x14ac:dyDescent="0.25">
      <c r="V325" s="1"/>
    </row>
    <row r="326" spans="22:22" ht="20.100000000000001" customHeight="1" x14ac:dyDescent="0.25">
      <c r="V326" s="1"/>
    </row>
    <row r="327" spans="22:22" ht="20.100000000000001" customHeight="1" x14ac:dyDescent="0.25">
      <c r="V327" s="1"/>
    </row>
    <row r="328" spans="22:22" ht="20.100000000000001" customHeight="1" x14ac:dyDescent="0.25">
      <c r="V328" s="1"/>
    </row>
    <row r="329" spans="22:22" ht="20.100000000000001" customHeight="1" x14ac:dyDescent="0.25">
      <c r="V329" s="1"/>
    </row>
    <row r="330" spans="22:22" ht="20.100000000000001" customHeight="1" x14ac:dyDescent="0.25">
      <c r="V330" s="1"/>
    </row>
    <row r="331" spans="22:22" ht="20.100000000000001" customHeight="1" x14ac:dyDescent="0.25">
      <c r="V331" s="1"/>
    </row>
    <row r="332" spans="22:22" ht="20.100000000000001" customHeight="1" x14ac:dyDescent="0.25">
      <c r="V332" s="1"/>
    </row>
    <row r="333" spans="22:22" ht="20.100000000000001" customHeight="1" x14ac:dyDescent="0.25">
      <c r="V333" s="1"/>
    </row>
    <row r="334" spans="22:22" ht="20.100000000000001" customHeight="1" x14ac:dyDescent="0.25">
      <c r="V334" s="1"/>
    </row>
    <row r="335" spans="22:22" ht="20.100000000000001" customHeight="1" x14ac:dyDescent="0.25">
      <c r="V335" s="1"/>
    </row>
    <row r="336" spans="22:22" ht="20.100000000000001" customHeight="1" x14ac:dyDescent="0.25">
      <c r="V336" s="1"/>
    </row>
    <row r="337" spans="22:22" ht="20.100000000000001" customHeight="1" x14ac:dyDescent="0.25">
      <c r="V337" s="1"/>
    </row>
    <row r="338" spans="22:22" ht="20.100000000000001" customHeight="1" x14ac:dyDescent="0.25">
      <c r="V338" s="1"/>
    </row>
    <row r="339" spans="22:22" ht="20.100000000000001" customHeight="1" x14ac:dyDescent="0.25">
      <c r="V339" s="1"/>
    </row>
    <row r="340" spans="22:22" ht="20.100000000000001" customHeight="1" x14ac:dyDescent="0.25">
      <c r="V340" s="1"/>
    </row>
    <row r="341" spans="22:22" ht="20.100000000000001" customHeight="1" x14ac:dyDescent="0.25">
      <c r="V341" s="1"/>
    </row>
    <row r="342" spans="22:22" ht="20.100000000000001" customHeight="1" x14ac:dyDescent="0.25">
      <c r="V342" s="1"/>
    </row>
    <row r="343" spans="22:22" ht="20.100000000000001" customHeight="1" x14ac:dyDescent="0.25">
      <c r="V343" s="1"/>
    </row>
    <row r="344" spans="22:22" ht="20.100000000000001" customHeight="1" x14ac:dyDescent="0.25">
      <c r="V344" s="1"/>
    </row>
    <row r="345" spans="22:22" ht="20.100000000000001" customHeight="1" x14ac:dyDescent="0.25">
      <c r="V345" s="1"/>
    </row>
    <row r="346" spans="22:22" ht="20.100000000000001" customHeight="1" x14ac:dyDescent="0.25">
      <c r="V346" s="1"/>
    </row>
    <row r="347" spans="22:22" ht="20.100000000000001" customHeight="1" x14ac:dyDescent="0.25">
      <c r="V347" s="1"/>
    </row>
    <row r="348" spans="22:22" ht="20.100000000000001" customHeight="1" x14ac:dyDescent="0.25">
      <c r="V348" s="1"/>
    </row>
    <row r="349" spans="22:22" ht="20.100000000000001" customHeight="1" x14ac:dyDescent="0.25">
      <c r="V349" s="1"/>
    </row>
    <row r="350" spans="22:22" ht="20.100000000000001" customHeight="1" x14ac:dyDescent="0.25">
      <c r="V350" s="1"/>
    </row>
    <row r="351" spans="22:22" ht="20.100000000000001" customHeight="1" x14ac:dyDescent="0.25">
      <c r="V351" s="1"/>
    </row>
    <row r="352" spans="22:22" ht="20.100000000000001" customHeight="1" x14ac:dyDescent="0.25">
      <c r="V352" s="1"/>
    </row>
    <row r="353" spans="22:22" ht="20.100000000000001" customHeight="1" x14ac:dyDescent="0.25">
      <c r="V353" s="1"/>
    </row>
    <row r="354" spans="22:22" ht="20.100000000000001" customHeight="1" x14ac:dyDescent="0.25">
      <c r="V354" s="1"/>
    </row>
    <row r="355" spans="22:22" ht="20.100000000000001" customHeight="1" x14ac:dyDescent="0.25">
      <c r="V355" s="1"/>
    </row>
    <row r="356" spans="22:22" ht="20.100000000000001" customHeight="1" x14ac:dyDescent="0.25">
      <c r="V356" s="1"/>
    </row>
    <row r="357" spans="22:22" ht="20.100000000000001" customHeight="1" x14ac:dyDescent="0.25">
      <c r="V357" s="1"/>
    </row>
    <row r="358" spans="22:22" ht="20.100000000000001" customHeight="1" x14ac:dyDescent="0.25">
      <c r="V358" s="1"/>
    </row>
    <row r="359" spans="22:22" ht="20.100000000000001" customHeight="1" x14ac:dyDescent="0.25">
      <c r="V359" s="1"/>
    </row>
    <row r="360" spans="22:22" ht="20.100000000000001" customHeight="1" x14ac:dyDescent="0.25">
      <c r="V360" s="1"/>
    </row>
    <row r="361" spans="22:22" ht="20.100000000000001" customHeight="1" x14ac:dyDescent="0.25">
      <c r="V361" s="1"/>
    </row>
    <row r="362" spans="22:22" ht="20.100000000000001" customHeight="1" x14ac:dyDescent="0.25">
      <c r="V362" s="1"/>
    </row>
    <row r="363" spans="22:22" ht="20.100000000000001" customHeight="1" x14ac:dyDescent="0.25">
      <c r="V363" s="1"/>
    </row>
    <row r="364" spans="22:22" ht="20.100000000000001" customHeight="1" x14ac:dyDescent="0.25">
      <c r="V364" s="1"/>
    </row>
    <row r="365" spans="22:22" ht="20.100000000000001" customHeight="1" x14ac:dyDescent="0.25">
      <c r="V365" s="1"/>
    </row>
    <row r="366" spans="22:22" ht="20.100000000000001" customHeight="1" x14ac:dyDescent="0.25">
      <c r="V366" s="1"/>
    </row>
    <row r="367" spans="22:22" ht="20.100000000000001" customHeight="1" x14ac:dyDescent="0.25">
      <c r="V367" s="1"/>
    </row>
    <row r="368" spans="22:22" ht="20.100000000000001" customHeight="1" x14ac:dyDescent="0.25">
      <c r="V368" s="1"/>
    </row>
    <row r="369" spans="22:22" ht="20.100000000000001" customHeight="1" x14ac:dyDescent="0.25">
      <c r="V369" s="1"/>
    </row>
    <row r="370" spans="22:22" ht="20.100000000000001" customHeight="1" x14ac:dyDescent="0.25">
      <c r="V370" s="1"/>
    </row>
    <row r="371" spans="22:22" ht="20.100000000000001" customHeight="1" x14ac:dyDescent="0.25">
      <c r="V371" s="1"/>
    </row>
    <row r="372" spans="22:22" ht="20.100000000000001" customHeight="1" x14ac:dyDescent="0.25">
      <c r="V372" s="1"/>
    </row>
    <row r="373" spans="22:22" ht="20.100000000000001" customHeight="1" x14ac:dyDescent="0.25">
      <c r="V373" s="1"/>
    </row>
    <row r="374" spans="22:22" ht="20.100000000000001" customHeight="1" x14ac:dyDescent="0.25">
      <c r="V374" s="1"/>
    </row>
    <row r="375" spans="22:22" ht="20.100000000000001" customHeight="1" x14ac:dyDescent="0.25">
      <c r="V375" s="1"/>
    </row>
    <row r="376" spans="22:22" ht="20.100000000000001" customHeight="1" x14ac:dyDescent="0.25">
      <c r="V376" s="1"/>
    </row>
    <row r="377" spans="22:22" ht="20.100000000000001" customHeight="1" x14ac:dyDescent="0.25">
      <c r="V377" s="1"/>
    </row>
    <row r="378" spans="22:22" ht="20.100000000000001" customHeight="1" x14ac:dyDescent="0.25">
      <c r="V378" s="1"/>
    </row>
    <row r="379" spans="22:22" ht="20.100000000000001" customHeight="1" x14ac:dyDescent="0.25">
      <c r="V379" s="1"/>
    </row>
    <row r="380" spans="22:22" ht="20.100000000000001" customHeight="1" x14ac:dyDescent="0.25">
      <c r="V380" s="1"/>
    </row>
    <row r="381" spans="22:22" ht="20.100000000000001" customHeight="1" x14ac:dyDescent="0.25">
      <c r="V381" s="1"/>
    </row>
    <row r="382" spans="22:22" ht="20.100000000000001" customHeight="1" x14ac:dyDescent="0.25">
      <c r="V382" s="1"/>
    </row>
    <row r="383" spans="22:22" ht="20.100000000000001" customHeight="1" x14ac:dyDescent="0.25">
      <c r="V383" s="1"/>
    </row>
    <row r="384" spans="22:22" ht="20.100000000000001" customHeight="1" x14ac:dyDescent="0.25">
      <c r="V384" s="1"/>
    </row>
    <row r="385" spans="22:22" ht="20.100000000000001" customHeight="1" x14ac:dyDescent="0.25">
      <c r="V385" s="1"/>
    </row>
    <row r="386" spans="22:22" ht="20.100000000000001" customHeight="1" x14ac:dyDescent="0.25">
      <c r="V386" s="1"/>
    </row>
    <row r="387" spans="22:22" ht="20.100000000000001" customHeight="1" x14ac:dyDescent="0.25">
      <c r="V387" s="1"/>
    </row>
    <row r="388" spans="22:22" ht="20.100000000000001" customHeight="1" x14ac:dyDescent="0.25">
      <c r="V388" s="1"/>
    </row>
    <row r="389" spans="22:22" ht="20.100000000000001" customHeight="1" x14ac:dyDescent="0.25">
      <c r="V389" s="1"/>
    </row>
    <row r="390" spans="22:22" ht="20.100000000000001" customHeight="1" x14ac:dyDescent="0.25">
      <c r="V390" s="1"/>
    </row>
    <row r="391" spans="22:22" ht="20.100000000000001" customHeight="1" x14ac:dyDescent="0.25">
      <c r="V391" s="1"/>
    </row>
    <row r="392" spans="22:22" ht="20.100000000000001" customHeight="1" x14ac:dyDescent="0.25">
      <c r="V392" s="1"/>
    </row>
    <row r="393" spans="22:22" ht="20.100000000000001" customHeight="1" x14ac:dyDescent="0.25">
      <c r="V393" s="1"/>
    </row>
    <row r="394" spans="22:22" ht="20.100000000000001" customHeight="1" x14ac:dyDescent="0.25">
      <c r="V394" s="1"/>
    </row>
    <row r="395" spans="22:22" ht="20.100000000000001" customHeight="1" x14ac:dyDescent="0.25">
      <c r="V395" s="1"/>
    </row>
    <row r="396" spans="22:22" ht="20.100000000000001" customHeight="1" x14ac:dyDescent="0.25">
      <c r="V396" s="1"/>
    </row>
    <row r="397" spans="22:22" ht="20.100000000000001" customHeight="1" x14ac:dyDescent="0.25">
      <c r="V397" s="1"/>
    </row>
    <row r="398" spans="22:22" ht="20.100000000000001" customHeight="1" x14ac:dyDescent="0.25">
      <c r="V398" s="1"/>
    </row>
    <row r="399" spans="22:22" ht="20.100000000000001" customHeight="1" x14ac:dyDescent="0.25">
      <c r="V399" s="1"/>
    </row>
    <row r="400" spans="22:22" ht="20.100000000000001" customHeight="1" x14ac:dyDescent="0.25">
      <c r="V400" s="1"/>
    </row>
    <row r="401" spans="22:22" ht="20.100000000000001" customHeight="1" x14ac:dyDescent="0.25">
      <c r="V401" s="1"/>
    </row>
    <row r="402" spans="22:22" ht="20.100000000000001" customHeight="1" x14ac:dyDescent="0.25">
      <c r="V402" s="1"/>
    </row>
    <row r="403" spans="22:22" ht="20.100000000000001" customHeight="1" x14ac:dyDescent="0.25">
      <c r="V403" s="1"/>
    </row>
    <row r="404" spans="22:22" ht="20.100000000000001" customHeight="1" x14ac:dyDescent="0.25">
      <c r="V404" s="1"/>
    </row>
    <row r="405" spans="22:22" ht="20.100000000000001" customHeight="1" x14ac:dyDescent="0.25">
      <c r="V405" s="1"/>
    </row>
    <row r="406" spans="22:22" ht="20.100000000000001" customHeight="1" x14ac:dyDescent="0.25">
      <c r="V406" s="1"/>
    </row>
    <row r="407" spans="22:22" ht="20.100000000000001" customHeight="1" x14ac:dyDescent="0.25">
      <c r="V407" s="1"/>
    </row>
    <row r="408" spans="22:22" ht="20.100000000000001" customHeight="1" x14ac:dyDescent="0.25">
      <c r="V408" s="1"/>
    </row>
    <row r="409" spans="22:22" ht="20.100000000000001" customHeight="1" x14ac:dyDescent="0.25">
      <c r="V409" s="1"/>
    </row>
    <row r="410" spans="22:22" ht="20.100000000000001" customHeight="1" x14ac:dyDescent="0.25">
      <c r="V410" s="1"/>
    </row>
    <row r="411" spans="22:22" ht="20.100000000000001" customHeight="1" x14ac:dyDescent="0.25">
      <c r="V411" s="1"/>
    </row>
    <row r="412" spans="22:22" ht="20.100000000000001" customHeight="1" x14ac:dyDescent="0.25">
      <c r="V412" s="1"/>
    </row>
    <row r="413" spans="22:22" ht="20.100000000000001" customHeight="1" x14ac:dyDescent="0.25">
      <c r="V413" s="1"/>
    </row>
    <row r="414" spans="22:22" ht="20.100000000000001" customHeight="1" x14ac:dyDescent="0.25">
      <c r="V414" s="1"/>
    </row>
    <row r="415" spans="22:22" ht="20.100000000000001" customHeight="1" x14ac:dyDescent="0.25">
      <c r="V415" s="1"/>
    </row>
    <row r="416" spans="22:22" ht="20.100000000000001" customHeight="1" x14ac:dyDescent="0.25">
      <c r="V416" s="1"/>
    </row>
    <row r="417" spans="22:22" ht="20.100000000000001" customHeight="1" x14ac:dyDescent="0.25">
      <c r="V417" s="1"/>
    </row>
    <row r="418" spans="22:22" ht="20.100000000000001" customHeight="1" x14ac:dyDescent="0.25">
      <c r="V418" s="1"/>
    </row>
    <row r="419" spans="22:22" ht="20.100000000000001" customHeight="1" x14ac:dyDescent="0.25">
      <c r="V419" s="1"/>
    </row>
    <row r="420" spans="22:22" ht="20.100000000000001" customHeight="1" x14ac:dyDescent="0.25">
      <c r="V420" s="1"/>
    </row>
    <row r="421" spans="22:22" ht="20.100000000000001" customHeight="1" x14ac:dyDescent="0.25">
      <c r="V421" s="1"/>
    </row>
    <row r="422" spans="22:22" ht="20.100000000000001" customHeight="1" x14ac:dyDescent="0.25">
      <c r="V422" s="1"/>
    </row>
    <row r="423" spans="22:22" ht="20.100000000000001" customHeight="1" x14ac:dyDescent="0.25">
      <c r="V423" s="1"/>
    </row>
    <row r="424" spans="22:22" ht="20.100000000000001" customHeight="1" x14ac:dyDescent="0.25">
      <c r="V424" s="1"/>
    </row>
    <row r="425" spans="22:22" ht="20.100000000000001" customHeight="1" x14ac:dyDescent="0.25">
      <c r="V425" s="1"/>
    </row>
    <row r="426" spans="22:22" ht="20.100000000000001" customHeight="1" x14ac:dyDescent="0.25">
      <c r="V426" s="1"/>
    </row>
    <row r="427" spans="22:22" ht="20.100000000000001" customHeight="1" x14ac:dyDescent="0.25">
      <c r="V427" s="1"/>
    </row>
    <row r="428" spans="22:22" ht="20.100000000000001" customHeight="1" x14ac:dyDescent="0.25">
      <c r="V428" s="1"/>
    </row>
    <row r="429" spans="22:22" ht="20.100000000000001" customHeight="1" x14ac:dyDescent="0.25">
      <c r="V429" s="1"/>
    </row>
    <row r="430" spans="22:22" ht="20.100000000000001" customHeight="1" x14ac:dyDescent="0.25">
      <c r="V430" s="1"/>
    </row>
    <row r="431" spans="22:22" ht="20.100000000000001" customHeight="1" x14ac:dyDescent="0.25">
      <c r="V431" s="1"/>
    </row>
    <row r="432" spans="22:22" ht="20.100000000000001" customHeight="1" x14ac:dyDescent="0.25">
      <c r="V432" s="1"/>
    </row>
    <row r="433" spans="22:22" ht="20.100000000000001" customHeight="1" x14ac:dyDescent="0.25">
      <c r="V433" s="1"/>
    </row>
    <row r="434" spans="22:22" ht="20.100000000000001" customHeight="1" x14ac:dyDescent="0.25">
      <c r="V434" s="1"/>
    </row>
    <row r="435" spans="22:22" ht="20.100000000000001" customHeight="1" x14ac:dyDescent="0.25">
      <c r="V435" s="1"/>
    </row>
    <row r="436" spans="22:22" ht="20.100000000000001" customHeight="1" x14ac:dyDescent="0.25">
      <c r="V436" s="1"/>
    </row>
    <row r="437" spans="22:22" ht="20.100000000000001" customHeight="1" x14ac:dyDescent="0.25">
      <c r="V437" s="1"/>
    </row>
    <row r="438" spans="22:22" ht="20.100000000000001" customHeight="1" x14ac:dyDescent="0.25">
      <c r="V438" s="1"/>
    </row>
    <row r="439" spans="22:22" ht="20.100000000000001" customHeight="1" x14ac:dyDescent="0.25">
      <c r="V439" s="1"/>
    </row>
    <row r="440" spans="22:22" ht="20.100000000000001" customHeight="1" x14ac:dyDescent="0.25">
      <c r="V440" s="1"/>
    </row>
    <row r="441" spans="22:22" ht="20.100000000000001" customHeight="1" x14ac:dyDescent="0.25">
      <c r="V441" s="1"/>
    </row>
    <row r="442" spans="22:22" ht="20.100000000000001" customHeight="1" x14ac:dyDescent="0.25">
      <c r="V442" s="1"/>
    </row>
    <row r="443" spans="22:22" ht="20.100000000000001" customHeight="1" x14ac:dyDescent="0.25">
      <c r="V443" s="1"/>
    </row>
    <row r="444" spans="22:22" ht="20.100000000000001" customHeight="1" x14ac:dyDescent="0.25">
      <c r="V444" s="1"/>
    </row>
    <row r="445" spans="22:22" ht="20.100000000000001" customHeight="1" x14ac:dyDescent="0.25">
      <c r="V445" s="1"/>
    </row>
    <row r="446" spans="22:22" ht="20.100000000000001" customHeight="1" x14ac:dyDescent="0.25">
      <c r="V446" s="1"/>
    </row>
    <row r="447" spans="22:22" ht="20.100000000000001" customHeight="1" x14ac:dyDescent="0.25">
      <c r="V447" s="1"/>
    </row>
    <row r="448" spans="22:22" ht="20.100000000000001" customHeight="1" x14ac:dyDescent="0.25">
      <c r="V448" s="1"/>
    </row>
    <row r="449" spans="22:22" ht="20.100000000000001" customHeight="1" x14ac:dyDescent="0.25">
      <c r="V449" s="1"/>
    </row>
    <row r="450" spans="22:22" ht="20.100000000000001" customHeight="1" x14ac:dyDescent="0.25">
      <c r="V450" s="1"/>
    </row>
    <row r="451" spans="22:22" ht="20.100000000000001" customHeight="1" x14ac:dyDescent="0.25">
      <c r="V451" s="1"/>
    </row>
    <row r="452" spans="22:22" ht="20.100000000000001" customHeight="1" x14ac:dyDescent="0.25">
      <c r="V452" s="1"/>
    </row>
    <row r="453" spans="22:22" ht="20.100000000000001" customHeight="1" x14ac:dyDescent="0.25">
      <c r="V453" s="1"/>
    </row>
    <row r="454" spans="22:22" ht="20.100000000000001" customHeight="1" x14ac:dyDescent="0.25">
      <c r="V454" s="1"/>
    </row>
    <row r="455" spans="22:22" ht="20.100000000000001" customHeight="1" x14ac:dyDescent="0.25">
      <c r="V455" s="1"/>
    </row>
    <row r="456" spans="22:22" ht="20.100000000000001" customHeight="1" x14ac:dyDescent="0.25">
      <c r="V456" s="1"/>
    </row>
    <row r="457" spans="22:22" ht="20.100000000000001" customHeight="1" x14ac:dyDescent="0.25">
      <c r="V457" s="1"/>
    </row>
    <row r="458" spans="22:22" ht="20.100000000000001" customHeight="1" x14ac:dyDescent="0.25">
      <c r="V458" s="1"/>
    </row>
    <row r="459" spans="22:22" ht="20.100000000000001" customHeight="1" x14ac:dyDescent="0.25">
      <c r="V459" s="1"/>
    </row>
    <row r="460" spans="22:22" ht="20.100000000000001" customHeight="1" x14ac:dyDescent="0.25">
      <c r="V460" s="1"/>
    </row>
    <row r="461" spans="22:22" ht="20.100000000000001" customHeight="1" x14ac:dyDescent="0.25">
      <c r="V461" s="1"/>
    </row>
    <row r="462" spans="22:22" ht="20.100000000000001" customHeight="1" x14ac:dyDescent="0.25">
      <c r="V462" s="1"/>
    </row>
    <row r="463" spans="22:22" ht="20.100000000000001" customHeight="1" x14ac:dyDescent="0.25">
      <c r="V463" s="1"/>
    </row>
    <row r="464" spans="22:22" ht="20.100000000000001" customHeight="1" x14ac:dyDescent="0.25">
      <c r="V464" s="1"/>
    </row>
    <row r="465" spans="22:22" ht="20.100000000000001" customHeight="1" x14ac:dyDescent="0.25">
      <c r="V465" s="1"/>
    </row>
    <row r="466" spans="22:22" ht="20.100000000000001" customHeight="1" x14ac:dyDescent="0.25">
      <c r="V466" s="1"/>
    </row>
    <row r="467" spans="22:22" ht="20.100000000000001" customHeight="1" x14ac:dyDescent="0.25">
      <c r="V467" s="1"/>
    </row>
    <row r="468" spans="22:22" ht="20.100000000000001" customHeight="1" x14ac:dyDescent="0.25">
      <c r="V468" s="1"/>
    </row>
    <row r="469" spans="22:22" ht="20.100000000000001" customHeight="1" x14ac:dyDescent="0.25">
      <c r="V469" s="1"/>
    </row>
    <row r="470" spans="22:22" ht="20.100000000000001" customHeight="1" x14ac:dyDescent="0.25">
      <c r="V470" s="1"/>
    </row>
    <row r="471" spans="22:22" ht="20.100000000000001" customHeight="1" x14ac:dyDescent="0.25">
      <c r="V471" s="1"/>
    </row>
    <row r="472" spans="22:22" ht="20.100000000000001" customHeight="1" x14ac:dyDescent="0.25">
      <c r="V472" s="1"/>
    </row>
    <row r="473" spans="22:22" ht="20.100000000000001" customHeight="1" x14ac:dyDescent="0.25">
      <c r="V473" s="1"/>
    </row>
    <row r="474" spans="22:22" ht="20.100000000000001" customHeight="1" x14ac:dyDescent="0.25">
      <c r="V474" s="1"/>
    </row>
    <row r="475" spans="22:22" ht="20.100000000000001" customHeight="1" x14ac:dyDescent="0.25">
      <c r="V475" s="1"/>
    </row>
    <row r="476" spans="22:22" ht="20.100000000000001" customHeight="1" x14ac:dyDescent="0.25">
      <c r="V476" s="1"/>
    </row>
    <row r="477" spans="22:22" ht="20.100000000000001" customHeight="1" x14ac:dyDescent="0.25">
      <c r="V477" s="1"/>
    </row>
    <row r="478" spans="22:22" ht="20.100000000000001" customHeight="1" x14ac:dyDescent="0.25">
      <c r="V478" s="1"/>
    </row>
    <row r="479" spans="22:22" ht="20.100000000000001" customHeight="1" x14ac:dyDescent="0.25">
      <c r="V479" s="1"/>
    </row>
    <row r="480" spans="22:22" ht="20.100000000000001" customHeight="1" x14ac:dyDescent="0.25">
      <c r="V480" s="1"/>
    </row>
    <row r="481" spans="22:22" ht="20.100000000000001" customHeight="1" x14ac:dyDescent="0.25">
      <c r="V481" s="1"/>
    </row>
    <row r="482" spans="22:22" ht="20.100000000000001" customHeight="1" x14ac:dyDescent="0.25">
      <c r="V482" s="1"/>
    </row>
    <row r="483" spans="22:22" ht="20.100000000000001" customHeight="1" x14ac:dyDescent="0.25">
      <c r="V483" s="1"/>
    </row>
    <row r="484" spans="22:22" ht="20.100000000000001" customHeight="1" x14ac:dyDescent="0.25">
      <c r="V484" s="1"/>
    </row>
    <row r="485" spans="22:22" ht="20.100000000000001" customHeight="1" x14ac:dyDescent="0.25">
      <c r="V485" s="1"/>
    </row>
    <row r="486" spans="22:22" ht="20.100000000000001" customHeight="1" x14ac:dyDescent="0.25">
      <c r="V486" s="1"/>
    </row>
    <row r="487" spans="22:22" ht="20.100000000000001" customHeight="1" x14ac:dyDescent="0.25">
      <c r="V487" s="1"/>
    </row>
    <row r="488" spans="22:22" ht="20.100000000000001" customHeight="1" x14ac:dyDescent="0.25">
      <c r="V488" s="1"/>
    </row>
    <row r="489" spans="22:22" ht="20.100000000000001" customHeight="1" x14ac:dyDescent="0.25">
      <c r="V489" s="1"/>
    </row>
    <row r="490" spans="22:22" ht="20.100000000000001" customHeight="1" x14ac:dyDescent="0.25">
      <c r="V490" s="1"/>
    </row>
    <row r="491" spans="22:22" ht="20.100000000000001" customHeight="1" x14ac:dyDescent="0.25">
      <c r="V491" s="1"/>
    </row>
    <row r="492" spans="22:22" ht="20.100000000000001" customHeight="1" x14ac:dyDescent="0.25">
      <c r="V492" s="1"/>
    </row>
    <row r="493" spans="22:22" ht="20.100000000000001" customHeight="1" x14ac:dyDescent="0.25">
      <c r="V493" s="1"/>
    </row>
    <row r="494" spans="22:22" ht="20.100000000000001" customHeight="1" x14ac:dyDescent="0.25">
      <c r="V494" s="1"/>
    </row>
    <row r="495" spans="22:22" ht="20.100000000000001" customHeight="1" x14ac:dyDescent="0.25">
      <c r="V495" s="1"/>
    </row>
    <row r="496" spans="22:22" ht="20.100000000000001" customHeight="1" x14ac:dyDescent="0.25">
      <c r="V496" s="1"/>
    </row>
    <row r="497" spans="22:22" ht="20.100000000000001" customHeight="1" x14ac:dyDescent="0.25">
      <c r="V497" s="1"/>
    </row>
    <row r="498" spans="22:22" ht="20.100000000000001" customHeight="1" x14ac:dyDescent="0.25">
      <c r="V498" s="1"/>
    </row>
    <row r="499" spans="22:22" ht="20.100000000000001" customHeight="1" x14ac:dyDescent="0.25">
      <c r="V499" s="1"/>
    </row>
    <row r="500" spans="22:22" ht="20.100000000000001" customHeight="1" x14ac:dyDescent="0.25">
      <c r="V500" s="1"/>
    </row>
    <row r="501" spans="22:22" ht="20.100000000000001" customHeight="1" x14ac:dyDescent="0.25">
      <c r="V501" s="1"/>
    </row>
    <row r="502" spans="22:22" ht="20.100000000000001" customHeight="1" x14ac:dyDescent="0.25">
      <c r="V502" s="1"/>
    </row>
    <row r="503" spans="22:22" ht="20.100000000000001" customHeight="1" x14ac:dyDescent="0.25">
      <c r="V503" s="1"/>
    </row>
    <row r="504" spans="22:22" ht="20.100000000000001" customHeight="1" x14ac:dyDescent="0.25">
      <c r="V504" s="1"/>
    </row>
    <row r="505" spans="22:22" ht="20.100000000000001" customHeight="1" x14ac:dyDescent="0.25">
      <c r="V505" s="1"/>
    </row>
    <row r="506" spans="22:22" ht="20.100000000000001" customHeight="1" x14ac:dyDescent="0.25">
      <c r="V506" s="1"/>
    </row>
    <row r="507" spans="22:22" ht="20.100000000000001" customHeight="1" x14ac:dyDescent="0.25">
      <c r="V507" s="1"/>
    </row>
    <row r="508" spans="22:22" ht="20.100000000000001" customHeight="1" x14ac:dyDescent="0.25">
      <c r="V508" s="1"/>
    </row>
    <row r="509" spans="22:22" ht="20.100000000000001" customHeight="1" x14ac:dyDescent="0.25">
      <c r="V509" s="1"/>
    </row>
    <row r="510" spans="22:22" ht="20.100000000000001" customHeight="1" x14ac:dyDescent="0.25">
      <c r="V510" s="1"/>
    </row>
    <row r="511" spans="22:22" ht="20.100000000000001" customHeight="1" x14ac:dyDescent="0.25">
      <c r="V511" s="1"/>
    </row>
    <row r="512" spans="22:22" ht="20.100000000000001" customHeight="1" x14ac:dyDescent="0.25">
      <c r="V512" s="1"/>
    </row>
    <row r="513" spans="22:22" ht="20.100000000000001" customHeight="1" x14ac:dyDescent="0.25">
      <c r="V513" s="1"/>
    </row>
    <row r="514" spans="22:22" ht="20.100000000000001" customHeight="1" x14ac:dyDescent="0.25">
      <c r="V514" s="1"/>
    </row>
    <row r="515" spans="22:22" ht="20.100000000000001" customHeight="1" x14ac:dyDescent="0.25">
      <c r="V515" s="1"/>
    </row>
    <row r="516" spans="22:22" ht="20.100000000000001" customHeight="1" x14ac:dyDescent="0.25">
      <c r="V516" s="1"/>
    </row>
    <row r="517" spans="22:22" ht="20.100000000000001" customHeight="1" x14ac:dyDescent="0.25">
      <c r="V517" s="1"/>
    </row>
    <row r="518" spans="22:22" ht="20.100000000000001" customHeight="1" x14ac:dyDescent="0.25">
      <c r="V518" s="1"/>
    </row>
    <row r="519" spans="22:22" ht="20.100000000000001" customHeight="1" x14ac:dyDescent="0.25">
      <c r="V519" s="1"/>
    </row>
    <row r="520" spans="22:22" ht="20.100000000000001" customHeight="1" x14ac:dyDescent="0.25">
      <c r="V520" s="1"/>
    </row>
    <row r="521" spans="22:22" ht="20.100000000000001" customHeight="1" x14ac:dyDescent="0.25">
      <c r="V521" s="1"/>
    </row>
    <row r="522" spans="22:22" ht="20.100000000000001" customHeight="1" x14ac:dyDescent="0.25">
      <c r="V522" s="1"/>
    </row>
    <row r="523" spans="22:22" ht="20.100000000000001" customHeight="1" x14ac:dyDescent="0.25">
      <c r="V523" s="1"/>
    </row>
    <row r="524" spans="22:22" ht="20.100000000000001" customHeight="1" x14ac:dyDescent="0.25">
      <c r="V524" s="1"/>
    </row>
    <row r="525" spans="22:22" ht="20.100000000000001" customHeight="1" x14ac:dyDescent="0.25">
      <c r="V525" s="1"/>
    </row>
    <row r="526" spans="22:22" ht="20.100000000000001" customHeight="1" x14ac:dyDescent="0.25">
      <c r="V526" s="1"/>
    </row>
    <row r="527" spans="22:22" ht="20.100000000000001" customHeight="1" x14ac:dyDescent="0.25">
      <c r="V527" s="1"/>
    </row>
    <row r="528" spans="22:22" ht="20.100000000000001" customHeight="1" x14ac:dyDescent="0.25">
      <c r="V528" s="1"/>
    </row>
    <row r="529" spans="22:22" ht="20.100000000000001" customHeight="1" x14ac:dyDescent="0.25">
      <c r="V529" s="1"/>
    </row>
    <row r="530" spans="22:22" ht="20.100000000000001" customHeight="1" x14ac:dyDescent="0.25">
      <c r="V530" s="1"/>
    </row>
    <row r="531" spans="22:22" ht="20.100000000000001" customHeight="1" x14ac:dyDescent="0.25">
      <c r="V531" s="1"/>
    </row>
    <row r="532" spans="22:22" ht="20.100000000000001" customHeight="1" x14ac:dyDescent="0.25">
      <c r="V532" s="1"/>
    </row>
    <row r="533" spans="22:22" ht="20.100000000000001" customHeight="1" x14ac:dyDescent="0.25">
      <c r="V533" s="1"/>
    </row>
    <row r="534" spans="22:22" ht="20.100000000000001" customHeight="1" x14ac:dyDescent="0.25">
      <c r="V534" s="1"/>
    </row>
    <row r="535" spans="22:22" ht="20.100000000000001" customHeight="1" x14ac:dyDescent="0.25">
      <c r="V535" s="1"/>
    </row>
    <row r="536" spans="22:22" ht="20.100000000000001" customHeight="1" x14ac:dyDescent="0.25">
      <c r="V536" s="1"/>
    </row>
    <row r="537" spans="22:22" ht="20.100000000000001" customHeight="1" x14ac:dyDescent="0.25">
      <c r="V537" s="1"/>
    </row>
    <row r="538" spans="22:22" ht="20.100000000000001" customHeight="1" x14ac:dyDescent="0.25">
      <c r="V538" s="1"/>
    </row>
    <row r="539" spans="22:22" ht="20.100000000000001" customHeight="1" x14ac:dyDescent="0.25">
      <c r="V539" s="1"/>
    </row>
    <row r="540" spans="22:22" ht="20.100000000000001" customHeight="1" x14ac:dyDescent="0.25">
      <c r="V540" s="1"/>
    </row>
    <row r="541" spans="22:22" ht="20.100000000000001" customHeight="1" x14ac:dyDescent="0.25">
      <c r="V541" s="1"/>
    </row>
    <row r="542" spans="22:22" ht="20.100000000000001" customHeight="1" x14ac:dyDescent="0.25">
      <c r="V542" s="1"/>
    </row>
    <row r="543" spans="22:22" ht="20.100000000000001" customHeight="1" x14ac:dyDescent="0.25">
      <c r="V543" s="1"/>
    </row>
    <row r="544" spans="22:22" ht="20.100000000000001" customHeight="1" x14ac:dyDescent="0.25">
      <c r="V544" s="1"/>
    </row>
    <row r="545" spans="22:22" ht="20.100000000000001" customHeight="1" x14ac:dyDescent="0.25">
      <c r="V545" s="1"/>
    </row>
    <row r="546" spans="22:22" ht="20.100000000000001" customHeight="1" x14ac:dyDescent="0.25">
      <c r="V546" s="1"/>
    </row>
    <row r="547" spans="22:22" ht="20.100000000000001" customHeight="1" x14ac:dyDescent="0.25">
      <c r="V547" s="1"/>
    </row>
    <row r="548" spans="22:22" ht="20.100000000000001" customHeight="1" x14ac:dyDescent="0.25">
      <c r="V548" s="1"/>
    </row>
    <row r="549" spans="22:22" ht="20.100000000000001" customHeight="1" x14ac:dyDescent="0.25">
      <c r="V549" s="1"/>
    </row>
    <row r="550" spans="22:22" ht="20.100000000000001" customHeight="1" x14ac:dyDescent="0.25">
      <c r="V550" s="1"/>
    </row>
    <row r="551" spans="22:22" ht="20.100000000000001" customHeight="1" x14ac:dyDescent="0.25">
      <c r="V551" s="1"/>
    </row>
    <row r="552" spans="22:22" ht="20.100000000000001" customHeight="1" x14ac:dyDescent="0.25">
      <c r="V552" s="1"/>
    </row>
    <row r="553" spans="22:22" ht="20.100000000000001" customHeight="1" x14ac:dyDescent="0.25">
      <c r="V553" s="1"/>
    </row>
    <row r="554" spans="22:22" ht="20.100000000000001" customHeight="1" x14ac:dyDescent="0.25">
      <c r="V554" s="1"/>
    </row>
    <row r="555" spans="22:22" ht="20.100000000000001" customHeight="1" x14ac:dyDescent="0.25">
      <c r="V555" s="1"/>
    </row>
    <row r="556" spans="22:22" ht="20.100000000000001" customHeight="1" x14ac:dyDescent="0.25">
      <c r="V556" s="1"/>
    </row>
    <row r="557" spans="22:22" ht="20.100000000000001" customHeight="1" x14ac:dyDescent="0.25">
      <c r="V557" s="1"/>
    </row>
    <row r="558" spans="22:22" ht="20.100000000000001" customHeight="1" x14ac:dyDescent="0.25">
      <c r="V558" s="1"/>
    </row>
    <row r="559" spans="22:22" ht="20.100000000000001" customHeight="1" x14ac:dyDescent="0.25">
      <c r="V559" s="1"/>
    </row>
    <row r="560" spans="22:22" ht="20.100000000000001" customHeight="1" x14ac:dyDescent="0.25">
      <c r="V560" s="1"/>
    </row>
    <row r="561" spans="22:22" ht="20.100000000000001" customHeight="1" x14ac:dyDescent="0.25">
      <c r="V561" s="1"/>
    </row>
    <row r="562" spans="22:22" ht="20.100000000000001" customHeight="1" x14ac:dyDescent="0.25">
      <c r="V562" s="1"/>
    </row>
    <row r="563" spans="22:22" ht="20.100000000000001" customHeight="1" x14ac:dyDescent="0.25">
      <c r="V563" s="1"/>
    </row>
    <row r="564" spans="22:22" ht="20.100000000000001" customHeight="1" x14ac:dyDescent="0.25">
      <c r="V564" s="1"/>
    </row>
    <row r="565" spans="22:22" ht="20.100000000000001" customHeight="1" x14ac:dyDescent="0.25">
      <c r="V565" s="1"/>
    </row>
    <row r="566" spans="22:22" ht="20.100000000000001" customHeight="1" x14ac:dyDescent="0.25">
      <c r="V566" s="1"/>
    </row>
    <row r="567" spans="22:22" ht="20.100000000000001" customHeight="1" x14ac:dyDescent="0.25">
      <c r="V567" s="1"/>
    </row>
    <row r="568" spans="22:22" ht="20.100000000000001" customHeight="1" x14ac:dyDescent="0.25">
      <c r="V568" s="1"/>
    </row>
    <row r="569" spans="22:22" ht="20.100000000000001" customHeight="1" x14ac:dyDescent="0.25">
      <c r="V569" s="1"/>
    </row>
    <row r="570" spans="22:22" ht="20.100000000000001" customHeight="1" x14ac:dyDescent="0.25">
      <c r="V570" s="1"/>
    </row>
    <row r="571" spans="22:22" ht="20.100000000000001" customHeight="1" x14ac:dyDescent="0.25">
      <c r="V571" s="1"/>
    </row>
    <row r="572" spans="22:22" ht="20.100000000000001" customHeight="1" x14ac:dyDescent="0.25">
      <c r="V572" s="1"/>
    </row>
    <row r="573" spans="22:22" ht="20.100000000000001" customHeight="1" x14ac:dyDescent="0.25">
      <c r="V573" s="1"/>
    </row>
    <row r="574" spans="22:22" ht="20.100000000000001" customHeight="1" x14ac:dyDescent="0.25">
      <c r="V574" s="1"/>
    </row>
    <row r="575" spans="22:22" ht="20.100000000000001" customHeight="1" x14ac:dyDescent="0.25">
      <c r="V575" s="1"/>
    </row>
    <row r="576" spans="22:22" ht="20.100000000000001" customHeight="1" x14ac:dyDescent="0.25">
      <c r="V576" s="1"/>
    </row>
    <row r="577" spans="22:22" ht="20.100000000000001" customHeight="1" x14ac:dyDescent="0.25">
      <c r="V577" s="1"/>
    </row>
    <row r="578" spans="22:22" ht="20.100000000000001" customHeight="1" x14ac:dyDescent="0.25">
      <c r="V578" s="1"/>
    </row>
    <row r="579" spans="22:22" ht="20.100000000000001" customHeight="1" x14ac:dyDescent="0.25">
      <c r="V579" s="1"/>
    </row>
    <row r="580" spans="22:22" ht="20.100000000000001" customHeight="1" x14ac:dyDescent="0.25">
      <c r="V580" s="1"/>
    </row>
    <row r="581" spans="22:22" ht="20.100000000000001" customHeight="1" x14ac:dyDescent="0.25">
      <c r="V581" s="1"/>
    </row>
    <row r="582" spans="22:22" ht="20.100000000000001" customHeight="1" x14ac:dyDescent="0.25">
      <c r="V582" s="1"/>
    </row>
    <row r="583" spans="22:22" ht="20.100000000000001" customHeight="1" x14ac:dyDescent="0.25">
      <c r="V583" s="1"/>
    </row>
    <row r="584" spans="22:22" ht="20.100000000000001" customHeight="1" x14ac:dyDescent="0.25">
      <c r="V584" s="1"/>
    </row>
    <row r="585" spans="22:22" ht="20.100000000000001" customHeight="1" x14ac:dyDescent="0.25">
      <c r="V585" s="1"/>
    </row>
    <row r="586" spans="22:22" ht="20.100000000000001" customHeight="1" x14ac:dyDescent="0.25">
      <c r="V586" s="1"/>
    </row>
    <row r="587" spans="22:22" ht="20.100000000000001" customHeight="1" x14ac:dyDescent="0.25">
      <c r="V587" s="1"/>
    </row>
    <row r="588" spans="22:22" ht="20.100000000000001" customHeight="1" x14ac:dyDescent="0.25">
      <c r="V588" s="1"/>
    </row>
    <row r="589" spans="22:22" ht="20.100000000000001" customHeight="1" x14ac:dyDescent="0.25">
      <c r="V589" s="1"/>
    </row>
    <row r="590" spans="22:22" ht="20.100000000000001" customHeight="1" x14ac:dyDescent="0.25">
      <c r="V590" s="1"/>
    </row>
    <row r="591" spans="22:22" ht="20.100000000000001" customHeight="1" x14ac:dyDescent="0.25">
      <c r="V591" s="1"/>
    </row>
    <row r="592" spans="22:22" ht="20.100000000000001" customHeight="1" x14ac:dyDescent="0.25">
      <c r="V592" s="1"/>
    </row>
    <row r="593" spans="22:22" ht="20.100000000000001" customHeight="1" x14ac:dyDescent="0.25">
      <c r="V593" s="1"/>
    </row>
    <row r="594" spans="22:22" ht="20.100000000000001" customHeight="1" x14ac:dyDescent="0.25">
      <c r="V594" s="1"/>
    </row>
    <row r="595" spans="22:22" ht="20.100000000000001" customHeight="1" x14ac:dyDescent="0.25">
      <c r="V595" s="1"/>
    </row>
    <row r="596" spans="22:22" ht="20.100000000000001" customHeight="1" x14ac:dyDescent="0.25">
      <c r="V596" s="1"/>
    </row>
    <row r="597" spans="22:22" ht="20.100000000000001" customHeight="1" x14ac:dyDescent="0.25">
      <c r="V597" s="1"/>
    </row>
    <row r="598" spans="22:22" ht="20.100000000000001" customHeight="1" x14ac:dyDescent="0.25">
      <c r="V598" s="1"/>
    </row>
    <row r="599" spans="22:22" ht="20.100000000000001" customHeight="1" x14ac:dyDescent="0.25">
      <c r="V599" s="1"/>
    </row>
    <row r="600" spans="22:22" ht="20.100000000000001" customHeight="1" x14ac:dyDescent="0.25">
      <c r="V600" s="1"/>
    </row>
    <row r="601" spans="22:22" ht="20.100000000000001" customHeight="1" x14ac:dyDescent="0.25">
      <c r="V601" s="1"/>
    </row>
    <row r="602" spans="22:22" ht="20.100000000000001" customHeight="1" x14ac:dyDescent="0.25">
      <c r="V602" s="1"/>
    </row>
    <row r="603" spans="22:22" ht="20.100000000000001" customHeight="1" x14ac:dyDescent="0.25">
      <c r="V603" s="1"/>
    </row>
    <row r="604" spans="22:22" ht="20.100000000000001" customHeight="1" x14ac:dyDescent="0.25">
      <c r="V604" s="1"/>
    </row>
    <row r="605" spans="22:22" ht="20.100000000000001" customHeight="1" x14ac:dyDescent="0.25">
      <c r="V605" s="1"/>
    </row>
    <row r="606" spans="22:22" ht="20.100000000000001" customHeight="1" x14ac:dyDescent="0.25">
      <c r="V606" s="1"/>
    </row>
    <row r="607" spans="22:22" ht="20.100000000000001" customHeight="1" x14ac:dyDescent="0.25">
      <c r="V607" s="1"/>
    </row>
    <row r="608" spans="22:22" ht="20.100000000000001" customHeight="1" x14ac:dyDescent="0.25">
      <c r="V608" s="1"/>
    </row>
    <row r="609" spans="22:22" ht="20.100000000000001" customHeight="1" x14ac:dyDescent="0.25">
      <c r="V609" s="1"/>
    </row>
    <row r="610" spans="22:22" ht="20.100000000000001" customHeight="1" x14ac:dyDescent="0.25">
      <c r="V610" s="1"/>
    </row>
    <row r="611" spans="22:22" ht="20.100000000000001" customHeight="1" x14ac:dyDescent="0.25">
      <c r="V611" s="1"/>
    </row>
    <row r="612" spans="22:22" ht="20.100000000000001" customHeight="1" x14ac:dyDescent="0.25">
      <c r="V612" s="1"/>
    </row>
    <row r="613" spans="22:22" ht="20.100000000000001" customHeight="1" x14ac:dyDescent="0.25">
      <c r="V613" s="1"/>
    </row>
    <row r="614" spans="22:22" ht="20.100000000000001" customHeight="1" x14ac:dyDescent="0.25">
      <c r="V614" s="1"/>
    </row>
    <row r="615" spans="22:22" ht="20.100000000000001" customHeight="1" x14ac:dyDescent="0.25">
      <c r="V615" s="1"/>
    </row>
    <row r="616" spans="22:22" ht="20.100000000000001" customHeight="1" x14ac:dyDescent="0.25">
      <c r="V616" s="1"/>
    </row>
    <row r="617" spans="22:22" ht="20.100000000000001" customHeight="1" x14ac:dyDescent="0.25">
      <c r="V617" s="1"/>
    </row>
    <row r="618" spans="22:22" ht="20.100000000000001" customHeight="1" x14ac:dyDescent="0.25">
      <c r="V618" s="1"/>
    </row>
    <row r="619" spans="22:22" ht="20.100000000000001" customHeight="1" x14ac:dyDescent="0.25">
      <c r="V619" s="1"/>
    </row>
    <row r="620" spans="22:22" ht="20.100000000000001" customHeight="1" x14ac:dyDescent="0.25">
      <c r="V620" s="1"/>
    </row>
    <row r="621" spans="22:22" ht="20.100000000000001" customHeight="1" x14ac:dyDescent="0.25">
      <c r="V621" s="1"/>
    </row>
    <row r="622" spans="22:22" ht="20.100000000000001" customHeight="1" x14ac:dyDescent="0.25">
      <c r="V622" s="1"/>
    </row>
    <row r="623" spans="22:22" ht="20.100000000000001" customHeight="1" x14ac:dyDescent="0.25">
      <c r="V623" s="1"/>
    </row>
    <row r="624" spans="22:22" ht="20.100000000000001" customHeight="1" x14ac:dyDescent="0.25">
      <c r="V624" s="1"/>
    </row>
    <row r="625" spans="22:22" ht="20.100000000000001" customHeight="1" x14ac:dyDescent="0.25">
      <c r="V625" s="1"/>
    </row>
    <row r="626" spans="22:22" ht="20.100000000000001" customHeight="1" x14ac:dyDescent="0.25">
      <c r="V626" s="1"/>
    </row>
    <row r="627" spans="22:22" ht="20.100000000000001" customHeight="1" x14ac:dyDescent="0.25">
      <c r="V627" s="1"/>
    </row>
    <row r="628" spans="22:22" ht="20.100000000000001" customHeight="1" x14ac:dyDescent="0.25">
      <c r="V628" s="1"/>
    </row>
    <row r="629" spans="22:22" ht="20.100000000000001" customHeight="1" x14ac:dyDescent="0.25">
      <c r="V629" s="1"/>
    </row>
    <row r="630" spans="22:22" ht="20.100000000000001" customHeight="1" x14ac:dyDescent="0.25">
      <c r="V630" s="1"/>
    </row>
    <row r="631" spans="22:22" ht="20.100000000000001" customHeight="1" x14ac:dyDescent="0.25">
      <c r="V631" s="1"/>
    </row>
    <row r="632" spans="22:22" ht="20.100000000000001" customHeight="1" x14ac:dyDescent="0.25">
      <c r="V632" s="1"/>
    </row>
    <row r="633" spans="22:22" ht="20.100000000000001" customHeight="1" x14ac:dyDescent="0.25">
      <c r="V633" s="1"/>
    </row>
    <row r="634" spans="22:22" ht="20.100000000000001" customHeight="1" x14ac:dyDescent="0.25">
      <c r="V634" s="1"/>
    </row>
    <row r="635" spans="22:22" ht="20.100000000000001" customHeight="1" x14ac:dyDescent="0.25">
      <c r="V635" s="1"/>
    </row>
    <row r="636" spans="22:22" ht="20.100000000000001" customHeight="1" x14ac:dyDescent="0.25">
      <c r="V636" s="1"/>
    </row>
    <row r="637" spans="22:22" ht="20.100000000000001" customHeight="1" x14ac:dyDescent="0.25">
      <c r="V637" s="1"/>
    </row>
    <row r="638" spans="22:22" ht="20.100000000000001" customHeight="1" x14ac:dyDescent="0.25">
      <c r="V638" s="1"/>
    </row>
    <row r="639" spans="22:22" ht="20.100000000000001" customHeight="1" x14ac:dyDescent="0.25">
      <c r="V639" s="1"/>
    </row>
    <row r="640" spans="22:22" ht="20.100000000000001" customHeight="1" x14ac:dyDescent="0.25">
      <c r="V640" s="1"/>
    </row>
    <row r="641" spans="22:22" ht="20.100000000000001" customHeight="1" x14ac:dyDescent="0.25">
      <c r="V641" s="1"/>
    </row>
    <row r="642" spans="22:22" ht="20.100000000000001" customHeight="1" x14ac:dyDescent="0.25">
      <c r="V642" s="1"/>
    </row>
    <row r="643" spans="22:22" ht="20.100000000000001" customHeight="1" x14ac:dyDescent="0.25">
      <c r="V643" s="1"/>
    </row>
    <row r="644" spans="22:22" ht="20.100000000000001" customHeight="1" x14ac:dyDescent="0.25">
      <c r="V644" s="1"/>
    </row>
    <row r="645" spans="22:22" ht="20.100000000000001" customHeight="1" x14ac:dyDescent="0.25">
      <c r="V645" s="1"/>
    </row>
    <row r="646" spans="22:22" ht="20.100000000000001" customHeight="1" x14ac:dyDescent="0.25">
      <c r="V646" s="1"/>
    </row>
    <row r="647" spans="22:22" ht="20.100000000000001" customHeight="1" x14ac:dyDescent="0.25">
      <c r="V647" s="1"/>
    </row>
    <row r="648" spans="22:22" ht="20.100000000000001" customHeight="1" x14ac:dyDescent="0.25">
      <c r="V648" s="1"/>
    </row>
    <row r="649" spans="22:22" ht="20.100000000000001" customHeight="1" x14ac:dyDescent="0.25">
      <c r="V649" s="1"/>
    </row>
    <row r="650" spans="22:22" ht="20.100000000000001" customHeight="1" x14ac:dyDescent="0.25">
      <c r="V650" s="1"/>
    </row>
    <row r="651" spans="22:22" ht="20.100000000000001" customHeight="1" x14ac:dyDescent="0.25">
      <c r="V651" s="1"/>
    </row>
    <row r="652" spans="22:22" ht="20.100000000000001" customHeight="1" x14ac:dyDescent="0.25">
      <c r="V652" s="1"/>
    </row>
    <row r="653" spans="22:22" ht="20.100000000000001" customHeight="1" x14ac:dyDescent="0.25">
      <c r="V653" s="1"/>
    </row>
    <row r="654" spans="22:22" ht="20.100000000000001" customHeight="1" x14ac:dyDescent="0.25">
      <c r="V654" s="1"/>
    </row>
    <row r="655" spans="22:22" ht="20.100000000000001" customHeight="1" x14ac:dyDescent="0.25">
      <c r="V655" s="1"/>
    </row>
    <row r="656" spans="22:22" ht="20.100000000000001" customHeight="1" x14ac:dyDescent="0.25">
      <c r="V656" s="1"/>
    </row>
    <row r="657" spans="22:22" ht="20.100000000000001" customHeight="1" x14ac:dyDescent="0.25">
      <c r="V657" s="1"/>
    </row>
    <row r="658" spans="22:22" ht="20.100000000000001" customHeight="1" x14ac:dyDescent="0.25">
      <c r="V658" s="1"/>
    </row>
    <row r="659" spans="22:22" ht="20.100000000000001" customHeight="1" x14ac:dyDescent="0.25">
      <c r="V659" s="1"/>
    </row>
    <row r="660" spans="22:22" ht="20.100000000000001" customHeight="1" x14ac:dyDescent="0.25">
      <c r="V660" s="1"/>
    </row>
    <row r="661" spans="22:22" ht="20.100000000000001" customHeight="1" x14ac:dyDescent="0.25">
      <c r="V661" s="1"/>
    </row>
    <row r="662" spans="22:22" ht="20.100000000000001" customHeight="1" x14ac:dyDescent="0.25">
      <c r="V662" s="1"/>
    </row>
    <row r="663" spans="22:22" ht="20.100000000000001" customHeight="1" x14ac:dyDescent="0.25">
      <c r="V663" s="1"/>
    </row>
    <row r="664" spans="22:22" ht="20.100000000000001" customHeight="1" x14ac:dyDescent="0.25">
      <c r="V664" s="1"/>
    </row>
    <row r="665" spans="22:22" ht="20.100000000000001" customHeight="1" x14ac:dyDescent="0.25">
      <c r="V665" s="1"/>
    </row>
    <row r="666" spans="22:22" ht="20.100000000000001" customHeight="1" x14ac:dyDescent="0.25">
      <c r="V666" s="1"/>
    </row>
    <row r="667" spans="22:22" ht="20.100000000000001" customHeight="1" x14ac:dyDescent="0.25">
      <c r="V667" s="1"/>
    </row>
    <row r="668" spans="22:22" ht="20.100000000000001" customHeight="1" x14ac:dyDescent="0.25">
      <c r="V668" s="1"/>
    </row>
    <row r="669" spans="22:22" ht="20.100000000000001" customHeight="1" x14ac:dyDescent="0.25">
      <c r="V669" s="1"/>
    </row>
    <row r="670" spans="22:22" ht="20.100000000000001" customHeight="1" x14ac:dyDescent="0.25">
      <c r="V670" s="1"/>
    </row>
    <row r="671" spans="22:22" ht="20.100000000000001" customHeight="1" x14ac:dyDescent="0.25">
      <c r="V671" s="1"/>
    </row>
    <row r="672" spans="22:22" ht="20.100000000000001" customHeight="1" x14ac:dyDescent="0.25">
      <c r="V672" s="1"/>
    </row>
    <row r="673" spans="22:22" ht="20.100000000000001" customHeight="1" x14ac:dyDescent="0.25">
      <c r="V673" s="1"/>
    </row>
    <row r="674" spans="22:22" ht="20.100000000000001" customHeight="1" x14ac:dyDescent="0.25">
      <c r="V674" s="1"/>
    </row>
    <row r="675" spans="22:22" ht="20.100000000000001" customHeight="1" x14ac:dyDescent="0.25">
      <c r="V675" s="1"/>
    </row>
    <row r="676" spans="22:22" ht="20.100000000000001" customHeight="1" x14ac:dyDescent="0.25">
      <c r="V676" s="1"/>
    </row>
    <row r="677" spans="22:22" ht="20.100000000000001" customHeight="1" x14ac:dyDescent="0.25">
      <c r="V677" s="1"/>
    </row>
    <row r="678" spans="22:22" ht="20.100000000000001" customHeight="1" x14ac:dyDescent="0.25">
      <c r="V678" s="1"/>
    </row>
    <row r="679" spans="22:22" ht="20.100000000000001" customHeight="1" x14ac:dyDescent="0.25">
      <c r="V679" s="1"/>
    </row>
    <row r="680" spans="22:22" ht="20.100000000000001" customHeight="1" x14ac:dyDescent="0.25">
      <c r="V680" s="1"/>
    </row>
    <row r="681" spans="22:22" ht="20.100000000000001" customHeight="1" x14ac:dyDescent="0.25">
      <c r="V681" s="1"/>
    </row>
    <row r="682" spans="22:22" ht="20.100000000000001" customHeight="1" x14ac:dyDescent="0.25">
      <c r="V682" s="1"/>
    </row>
    <row r="683" spans="22:22" ht="20.100000000000001" customHeight="1" x14ac:dyDescent="0.25">
      <c r="V683" s="1"/>
    </row>
    <row r="684" spans="22:22" ht="20.100000000000001" customHeight="1" x14ac:dyDescent="0.25">
      <c r="V684" s="1"/>
    </row>
    <row r="685" spans="22:22" ht="20.100000000000001" customHeight="1" x14ac:dyDescent="0.25">
      <c r="V685" s="1"/>
    </row>
    <row r="686" spans="22:22" ht="20.100000000000001" customHeight="1" x14ac:dyDescent="0.25">
      <c r="V686" s="1"/>
    </row>
    <row r="687" spans="22:22" ht="20.100000000000001" customHeight="1" x14ac:dyDescent="0.25">
      <c r="V687" s="1"/>
    </row>
    <row r="688" spans="22:22" ht="20.100000000000001" customHeight="1" x14ac:dyDescent="0.25">
      <c r="V688" s="1"/>
    </row>
    <row r="689" spans="22:22" ht="20.100000000000001" customHeight="1" x14ac:dyDescent="0.25">
      <c r="V689" s="1"/>
    </row>
    <row r="690" spans="22:22" ht="20.100000000000001" customHeight="1" x14ac:dyDescent="0.25">
      <c r="V690" s="1"/>
    </row>
    <row r="691" spans="22:22" ht="20.100000000000001" customHeight="1" x14ac:dyDescent="0.25">
      <c r="V691" s="1"/>
    </row>
    <row r="692" spans="22:22" ht="20.100000000000001" customHeight="1" x14ac:dyDescent="0.25">
      <c r="V692" s="1"/>
    </row>
    <row r="693" spans="22:22" ht="20.100000000000001" customHeight="1" x14ac:dyDescent="0.25">
      <c r="V693" s="1"/>
    </row>
    <row r="694" spans="22:22" ht="20.100000000000001" customHeight="1" x14ac:dyDescent="0.25">
      <c r="V694" s="1"/>
    </row>
    <row r="695" spans="22:22" ht="20.100000000000001" customHeight="1" x14ac:dyDescent="0.25">
      <c r="V695" s="1"/>
    </row>
    <row r="696" spans="22:22" ht="20.100000000000001" customHeight="1" x14ac:dyDescent="0.25">
      <c r="V696" s="1"/>
    </row>
    <row r="697" spans="22:22" ht="20.100000000000001" customHeight="1" x14ac:dyDescent="0.25">
      <c r="V697" s="1"/>
    </row>
    <row r="698" spans="22:22" ht="20.100000000000001" customHeight="1" x14ac:dyDescent="0.25">
      <c r="V698" s="1"/>
    </row>
    <row r="699" spans="22:22" ht="20.100000000000001" customHeight="1" x14ac:dyDescent="0.25">
      <c r="V699" s="1"/>
    </row>
    <row r="700" spans="22:22" ht="20.100000000000001" customHeight="1" x14ac:dyDescent="0.25">
      <c r="V700" s="1"/>
    </row>
    <row r="701" spans="22:22" ht="20.100000000000001" customHeight="1" x14ac:dyDescent="0.25">
      <c r="V701" s="1"/>
    </row>
    <row r="702" spans="22:22" ht="20.100000000000001" customHeight="1" x14ac:dyDescent="0.25">
      <c r="V702" s="1"/>
    </row>
    <row r="703" spans="22:22" ht="20.100000000000001" customHeight="1" x14ac:dyDescent="0.25">
      <c r="V703" s="1"/>
    </row>
    <row r="704" spans="22:22" ht="20.100000000000001" customHeight="1" x14ac:dyDescent="0.25">
      <c r="V704" s="1"/>
    </row>
    <row r="705" spans="22:22" ht="20.100000000000001" customHeight="1" x14ac:dyDescent="0.25">
      <c r="V705" s="1"/>
    </row>
    <row r="706" spans="22:22" ht="20.100000000000001" customHeight="1" x14ac:dyDescent="0.25">
      <c r="V706" s="1"/>
    </row>
    <row r="707" spans="22:22" ht="20.100000000000001" customHeight="1" x14ac:dyDescent="0.25">
      <c r="V707" s="1"/>
    </row>
    <row r="708" spans="22:22" ht="20.100000000000001" customHeight="1" x14ac:dyDescent="0.25">
      <c r="V708" s="1"/>
    </row>
    <row r="709" spans="22:22" ht="20.100000000000001" customHeight="1" x14ac:dyDescent="0.25">
      <c r="V709" s="1"/>
    </row>
    <row r="710" spans="22:22" ht="20.100000000000001" customHeight="1" x14ac:dyDescent="0.25">
      <c r="V710" s="1"/>
    </row>
    <row r="711" spans="22:22" ht="20.100000000000001" customHeight="1" x14ac:dyDescent="0.25">
      <c r="V711" s="1"/>
    </row>
    <row r="712" spans="22:22" ht="20.100000000000001" customHeight="1" x14ac:dyDescent="0.25">
      <c r="V712" s="1"/>
    </row>
    <row r="713" spans="22:22" ht="20.100000000000001" customHeight="1" x14ac:dyDescent="0.25">
      <c r="V713" s="1"/>
    </row>
    <row r="714" spans="22:22" ht="20.100000000000001" customHeight="1" x14ac:dyDescent="0.25">
      <c r="V714" s="1"/>
    </row>
    <row r="715" spans="22:22" ht="20.100000000000001" customHeight="1" x14ac:dyDescent="0.25">
      <c r="V715" s="1"/>
    </row>
    <row r="716" spans="22:22" ht="20.100000000000001" customHeight="1" x14ac:dyDescent="0.25">
      <c r="V716" s="1"/>
    </row>
    <row r="717" spans="22:22" ht="20.100000000000001" customHeight="1" x14ac:dyDescent="0.25">
      <c r="V717" s="1"/>
    </row>
    <row r="718" spans="22:22" ht="20.100000000000001" customHeight="1" x14ac:dyDescent="0.25">
      <c r="V718" s="1"/>
    </row>
    <row r="719" spans="22:22" ht="20.100000000000001" customHeight="1" x14ac:dyDescent="0.25">
      <c r="V719" s="1"/>
    </row>
    <row r="720" spans="22:22" ht="20.100000000000001" customHeight="1" x14ac:dyDescent="0.25">
      <c r="V720" s="1"/>
    </row>
    <row r="721" spans="22:22" ht="20.100000000000001" customHeight="1" x14ac:dyDescent="0.25">
      <c r="V721" s="1"/>
    </row>
    <row r="722" spans="22:22" ht="20.100000000000001" customHeight="1" x14ac:dyDescent="0.25">
      <c r="V722" s="1"/>
    </row>
    <row r="723" spans="22:22" ht="20.100000000000001" customHeight="1" x14ac:dyDescent="0.25">
      <c r="V723" s="1"/>
    </row>
    <row r="724" spans="22:22" ht="20.100000000000001" customHeight="1" x14ac:dyDescent="0.25">
      <c r="V724" s="1"/>
    </row>
    <row r="725" spans="22:22" ht="20.100000000000001" customHeight="1" x14ac:dyDescent="0.25">
      <c r="V725" s="1"/>
    </row>
    <row r="726" spans="22:22" ht="20.100000000000001" customHeight="1" x14ac:dyDescent="0.25">
      <c r="V726" s="1"/>
    </row>
    <row r="727" spans="22:22" ht="20.100000000000001" customHeight="1" x14ac:dyDescent="0.25">
      <c r="V727" s="1"/>
    </row>
    <row r="728" spans="22:22" ht="20.100000000000001" customHeight="1" x14ac:dyDescent="0.25">
      <c r="V728" s="1"/>
    </row>
    <row r="729" spans="22:22" ht="20.100000000000001" customHeight="1" x14ac:dyDescent="0.25">
      <c r="V729" s="1"/>
    </row>
    <row r="730" spans="22:22" ht="20.100000000000001" customHeight="1" x14ac:dyDescent="0.25">
      <c r="V730" s="1"/>
    </row>
    <row r="731" spans="22:22" ht="20.100000000000001" customHeight="1" x14ac:dyDescent="0.25">
      <c r="V731" s="1"/>
    </row>
    <row r="732" spans="22:22" ht="20.100000000000001" customHeight="1" x14ac:dyDescent="0.25">
      <c r="V732" s="1"/>
    </row>
    <row r="733" spans="22:22" ht="20.100000000000001" customHeight="1" x14ac:dyDescent="0.25">
      <c r="V733" s="1"/>
    </row>
    <row r="734" spans="22:22" ht="20.100000000000001" customHeight="1" x14ac:dyDescent="0.25">
      <c r="V734" s="1"/>
    </row>
    <row r="735" spans="22:22" ht="20.100000000000001" customHeight="1" x14ac:dyDescent="0.25">
      <c r="V735" s="1"/>
    </row>
    <row r="736" spans="22:22" ht="20.100000000000001" customHeight="1" x14ac:dyDescent="0.25">
      <c r="V736" s="1"/>
    </row>
    <row r="737" spans="22:22" ht="20.100000000000001" customHeight="1" x14ac:dyDescent="0.25">
      <c r="V737" s="1"/>
    </row>
    <row r="738" spans="22:22" ht="20.100000000000001" customHeight="1" x14ac:dyDescent="0.25">
      <c r="V738" s="1"/>
    </row>
    <row r="739" spans="22:22" ht="20.100000000000001" customHeight="1" x14ac:dyDescent="0.25">
      <c r="V739" s="1"/>
    </row>
    <row r="740" spans="22:22" ht="20.100000000000001" customHeight="1" x14ac:dyDescent="0.25">
      <c r="V740" s="1"/>
    </row>
    <row r="741" spans="22:22" ht="20.100000000000001" customHeight="1" x14ac:dyDescent="0.25">
      <c r="V741" s="1"/>
    </row>
    <row r="742" spans="22:22" ht="20.100000000000001" customHeight="1" x14ac:dyDescent="0.25">
      <c r="V742" s="1"/>
    </row>
    <row r="743" spans="22:22" ht="20.100000000000001" customHeight="1" x14ac:dyDescent="0.25">
      <c r="V743" s="1"/>
    </row>
    <row r="744" spans="22:22" ht="20.100000000000001" customHeight="1" x14ac:dyDescent="0.25">
      <c r="V744" s="1"/>
    </row>
    <row r="745" spans="22:22" ht="20.100000000000001" customHeight="1" x14ac:dyDescent="0.25">
      <c r="V745" s="1"/>
    </row>
    <row r="746" spans="22:22" ht="20.100000000000001" customHeight="1" x14ac:dyDescent="0.25">
      <c r="V746" s="1"/>
    </row>
    <row r="747" spans="22:22" ht="20.100000000000001" customHeight="1" x14ac:dyDescent="0.25">
      <c r="V747" s="1"/>
    </row>
    <row r="748" spans="22:22" ht="20.100000000000001" customHeight="1" x14ac:dyDescent="0.25">
      <c r="V748" s="1"/>
    </row>
    <row r="749" spans="22:22" ht="20.100000000000001" customHeight="1" x14ac:dyDescent="0.25">
      <c r="V749" s="1"/>
    </row>
    <row r="750" spans="22:22" ht="20.100000000000001" customHeight="1" x14ac:dyDescent="0.25">
      <c r="V750" s="1"/>
    </row>
    <row r="751" spans="22:22" ht="20.100000000000001" customHeight="1" x14ac:dyDescent="0.25">
      <c r="V751" s="1"/>
    </row>
    <row r="752" spans="22:22" ht="20.100000000000001" customHeight="1" x14ac:dyDescent="0.25">
      <c r="V752" s="1"/>
    </row>
    <row r="753" spans="22:22" ht="20.100000000000001" customHeight="1" x14ac:dyDescent="0.25">
      <c r="V753" s="1"/>
    </row>
    <row r="754" spans="22:22" ht="20.100000000000001" customHeight="1" x14ac:dyDescent="0.25">
      <c r="V754" s="1"/>
    </row>
    <row r="755" spans="22:22" ht="20.100000000000001" customHeight="1" x14ac:dyDescent="0.25">
      <c r="V755" s="1"/>
    </row>
    <row r="756" spans="22:22" ht="20.100000000000001" customHeight="1" x14ac:dyDescent="0.25">
      <c r="V756" s="1"/>
    </row>
    <row r="757" spans="22:22" ht="20.100000000000001" customHeight="1" x14ac:dyDescent="0.25">
      <c r="V757" s="1"/>
    </row>
    <row r="758" spans="22:22" ht="20.100000000000001" customHeight="1" x14ac:dyDescent="0.25">
      <c r="V758" s="1"/>
    </row>
    <row r="759" spans="22:22" ht="20.100000000000001" customHeight="1" x14ac:dyDescent="0.25">
      <c r="V759" s="1"/>
    </row>
    <row r="760" spans="22:22" ht="20.100000000000001" customHeight="1" x14ac:dyDescent="0.25">
      <c r="V760" s="1"/>
    </row>
    <row r="761" spans="22:22" ht="20.100000000000001" customHeight="1" x14ac:dyDescent="0.25">
      <c r="V761" s="1"/>
    </row>
    <row r="762" spans="22:22" ht="20.100000000000001" customHeight="1" x14ac:dyDescent="0.25">
      <c r="V762" s="1"/>
    </row>
    <row r="763" spans="22:22" ht="20.100000000000001" customHeight="1" x14ac:dyDescent="0.25">
      <c r="V763" s="1"/>
    </row>
    <row r="764" spans="22:22" ht="20.100000000000001" customHeight="1" x14ac:dyDescent="0.25">
      <c r="V764" s="1"/>
    </row>
    <row r="765" spans="22:22" ht="20.100000000000001" customHeight="1" x14ac:dyDescent="0.25">
      <c r="V765" s="1"/>
    </row>
    <row r="766" spans="22:22" ht="20.100000000000001" customHeight="1" x14ac:dyDescent="0.25">
      <c r="V766" s="1"/>
    </row>
    <row r="767" spans="22:22" ht="20.100000000000001" customHeight="1" x14ac:dyDescent="0.25">
      <c r="V767" s="1"/>
    </row>
    <row r="768" spans="22:22" ht="20.100000000000001" customHeight="1" x14ac:dyDescent="0.25">
      <c r="V768" s="1"/>
    </row>
    <row r="769" spans="22:22" ht="20.100000000000001" customHeight="1" x14ac:dyDescent="0.25">
      <c r="V769" s="1"/>
    </row>
    <row r="770" spans="22:22" ht="20.100000000000001" customHeight="1" x14ac:dyDescent="0.25">
      <c r="V770" s="1"/>
    </row>
    <row r="771" spans="22:22" ht="20.100000000000001" customHeight="1" x14ac:dyDescent="0.25">
      <c r="V771" s="1"/>
    </row>
    <row r="772" spans="22:22" ht="20.100000000000001" customHeight="1" x14ac:dyDescent="0.25">
      <c r="V772" s="1"/>
    </row>
    <row r="773" spans="22:22" ht="20.100000000000001" customHeight="1" x14ac:dyDescent="0.25">
      <c r="V773" s="1"/>
    </row>
    <row r="774" spans="22:22" ht="20.100000000000001" customHeight="1" x14ac:dyDescent="0.25">
      <c r="V774" s="1"/>
    </row>
    <row r="775" spans="22:22" ht="20.100000000000001" customHeight="1" x14ac:dyDescent="0.25">
      <c r="V775" s="1"/>
    </row>
    <row r="776" spans="22:22" ht="20.100000000000001" customHeight="1" x14ac:dyDescent="0.25">
      <c r="V776" s="1"/>
    </row>
    <row r="777" spans="22:22" ht="20.100000000000001" customHeight="1" x14ac:dyDescent="0.25">
      <c r="V777" s="1"/>
    </row>
    <row r="778" spans="22:22" ht="20.100000000000001" customHeight="1" x14ac:dyDescent="0.25">
      <c r="V778" s="1"/>
    </row>
    <row r="779" spans="22:22" ht="20.100000000000001" customHeight="1" x14ac:dyDescent="0.25">
      <c r="V779" s="1"/>
    </row>
    <row r="780" spans="22:22" ht="20.100000000000001" customHeight="1" x14ac:dyDescent="0.25">
      <c r="V780" s="1"/>
    </row>
    <row r="781" spans="22:22" ht="20.100000000000001" customHeight="1" x14ac:dyDescent="0.25">
      <c r="V781" s="1"/>
    </row>
    <row r="782" spans="22:22" ht="20.100000000000001" customHeight="1" x14ac:dyDescent="0.25">
      <c r="V782" s="1"/>
    </row>
    <row r="783" spans="22:22" ht="20.100000000000001" customHeight="1" x14ac:dyDescent="0.25">
      <c r="V783" s="1"/>
    </row>
    <row r="784" spans="22:22" ht="20.100000000000001" customHeight="1" x14ac:dyDescent="0.25">
      <c r="V784" s="1"/>
    </row>
    <row r="785" spans="22:22" ht="20.100000000000001" customHeight="1" x14ac:dyDescent="0.25">
      <c r="V785" s="1"/>
    </row>
    <row r="786" spans="22:22" ht="20.100000000000001" customHeight="1" x14ac:dyDescent="0.25">
      <c r="V786" s="1"/>
    </row>
    <row r="787" spans="22:22" ht="20.100000000000001" customHeight="1" x14ac:dyDescent="0.25">
      <c r="V787" s="1"/>
    </row>
    <row r="788" spans="22:22" ht="20.100000000000001" customHeight="1" x14ac:dyDescent="0.25">
      <c r="V788" s="1"/>
    </row>
    <row r="789" spans="22:22" ht="20.100000000000001" customHeight="1" x14ac:dyDescent="0.25">
      <c r="V789" s="1"/>
    </row>
    <row r="790" spans="22:22" ht="20.100000000000001" customHeight="1" x14ac:dyDescent="0.25">
      <c r="V790" s="1"/>
    </row>
    <row r="791" spans="22:22" ht="20.100000000000001" customHeight="1" x14ac:dyDescent="0.25">
      <c r="V791" s="1"/>
    </row>
    <row r="792" spans="22:22" ht="20.100000000000001" customHeight="1" x14ac:dyDescent="0.25">
      <c r="V792" s="1"/>
    </row>
    <row r="793" spans="22:22" ht="20.100000000000001" customHeight="1" x14ac:dyDescent="0.25">
      <c r="V793" s="1"/>
    </row>
    <row r="794" spans="22:22" ht="20.100000000000001" customHeight="1" x14ac:dyDescent="0.25">
      <c r="V794" s="1"/>
    </row>
    <row r="795" spans="22:22" ht="20.100000000000001" customHeight="1" x14ac:dyDescent="0.25">
      <c r="V795" s="1"/>
    </row>
    <row r="796" spans="22:22" ht="20.100000000000001" customHeight="1" x14ac:dyDescent="0.25">
      <c r="V796" s="1"/>
    </row>
    <row r="797" spans="22:22" ht="20.100000000000001" customHeight="1" x14ac:dyDescent="0.25">
      <c r="V797" s="1"/>
    </row>
    <row r="798" spans="22:22" ht="20.100000000000001" customHeight="1" x14ac:dyDescent="0.25">
      <c r="V798" s="1"/>
    </row>
    <row r="799" spans="22:22" ht="20.100000000000001" customHeight="1" x14ac:dyDescent="0.25">
      <c r="V799" s="1"/>
    </row>
    <row r="800" spans="22:22" ht="20.100000000000001" customHeight="1" x14ac:dyDescent="0.25">
      <c r="V800" s="1"/>
    </row>
    <row r="801" spans="22:22" ht="20.100000000000001" customHeight="1" x14ac:dyDescent="0.25">
      <c r="V801" s="1"/>
    </row>
    <row r="802" spans="22:22" ht="20.100000000000001" customHeight="1" x14ac:dyDescent="0.25">
      <c r="V802" s="1"/>
    </row>
    <row r="803" spans="22:22" ht="20.100000000000001" customHeight="1" x14ac:dyDescent="0.25">
      <c r="V803" s="1"/>
    </row>
    <row r="804" spans="22:22" ht="20.100000000000001" customHeight="1" x14ac:dyDescent="0.25">
      <c r="V804" s="1"/>
    </row>
    <row r="805" spans="22:22" ht="20.100000000000001" customHeight="1" x14ac:dyDescent="0.25">
      <c r="V805" s="1"/>
    </row>
    <row r="806" spans="22:22" ht="20.100000000000001" customHeight="1" x14ac:dyDescent="0.25">
      <c r="V806" s="1"/>
    </row>
    <row r="807" spans="22:22" ht="20.100000000000001" customHeight="1" x14ac:dyDescent="0.25">
      <c r="V807" s="1"/>
    </row>
    <row r="808" spans="22:22" ht="20.100000000000001" customHeight="1" x14ac:dyDescent="0.25">
      <c r="V808" s="1"/>
    </row>
    <row r="809" spans="22:22" ht="20.100000000000001" customHeight="1" x14ac:dyDescent="0.25">
      <c r="V809" s="1"/>
    </row>
    <row r="810" spans="22:22" ht="20.100000000000001" customHeight="1" x14ac:dyDescent="0.25">
      <c r="V810" s="1"/>
    </row>
    <row r="811" spans="22:22" ht="20.100000000000001" customHeight="1" x14ac:dyDescent="0.25">
      <c r="V811" s="1"/>
    </row>
    <row r="812" spans="22:22" ht="20.100000000000001" customHeight="1" x14ac:dyDescent="0.25">
      <c r="V812" s="1"/>
    </row>
    <row r="813" spans="22:22" ht="20.100000000000001" customHeight="1" x14ac:dyDescent="0.25">
      <c r="V813" s="1"/>
    </row>
    <row r="814" spans="22:22" ht="20.100000000000001" customHeight="1" x14ac:dyDescent="0.25">
      <c r="V814" s="1"/>
    </row>
    <row r="815" spans="22:22" ht="20.100000000000001" customHeight="1" x14ac:dyDescent="0.25">
      <c r="V815" s="1"/>
    </row>
    <row r="816" spans="22:22" ht="20.100000000000001" customHeight="1" x14ac:dyDescent="0.25">
      <c r="V816" s="1"/>
    </row>
    <row r="817" spans="22:22" ht="20.100000000000001" customHeight="1" x14ac:dyDescent="0.25">
      <c r="V817" s="1"/>
    </row>
    <row r="818" spans="22:22" ht="20.100000000000001" customHeight="1" x14ac:dyDescent="0.25">
      <c r="V818" s="1"/>
    </row>
    <row r="819" spans="22:22" ht="20.100000000000001" customHeight="1" x14ac:dyDescent="0.25">
      <c r="V819" s="1"/>
    </row>
    <row r="820" spans="22:22" ht="20.100000000000001" customHeight="1" x14ac:dyDescent="0.25">
      <c r="V820" s="1"/>
    </row>
    <row r="821" spans="22:22" ht="20.100000000000001" customHeight="1" x14ac:dyDescent="0.25">
      <c r="V821" s="1"/>
    </row>
    <row r="822" spans="22:22" ht="20.100000000000001" customHeight="1" x14ac:dyDescent="0.25">
      <c r="V822" s="1"/>
    </row>
    <row r="823" spans="22:22" ht="20.100000000000001" customHeight="1" x14ac:dyDescent="0.25">
      <c r="V823" s="1"/>
    </row>
    <row r="824" spans="22:22" ht="20.100000000000001" customHeight="1" x14ac:dyDescent="0.25">
      <c r="V824" s="1"/>
    </row>
    <row r="825" spans="22:22" ht="20.100000000000001" customHeight="1" x14ac:dyDescent="0.25">
      <c r="V825" s="1"/>
    </row>
    <row r="826" spans="22:22" ht="20.100000000000001" customHeight="1" x14ac:dyDescent="0.25">
      <c r="V826" s="1"/>
    </row>
    <row r="827" spans="22:22" ht="20.100000000000001" customHeight="1" x14ac:dyDescent="0.25">
      <c r="V827" s="1"/>
    </row>
    <row r="828" spans="22:22" ht="20.100000000000001" customHeight="1" x14ac:dyDescent="0.25">
      <c r="V828" s="1"/>
    </row>
    <row r="829" spans="22:22" ht="20.100000000000001" customHeight="1" x14ac:dyDescent="0.25">
      <c r="V829" s="1"/>
    </row>
    <row r="830" spans="22:22" ht="20.100000000000001" customHeight="1" x14ac:dyDescent="0.25">
      <c r="V830" s="1"/>
    </row>
    <row r="831" spans="22:22" ht="20.100000000000001" customHeight="1" x14ac:dyDescent="0.25">
      <c r="V831" s="1"/>
    </row>
    <row r="832" spans="22:22" ht="20.100000000000001" customHeight="1" x14ac:dyDescent="0.25">
      <c r="V832" s="1"/>
    </row>
    <row r="833" spans="22:22" ht="20.100000000000001" customHeight="1" x14ac:dyDescent="0.25">
      <c r="V833" s="1"/>
    </row>
    <row r="834" spans="22:22" ht="20.100000000000001" customHeight="1" x14ac:dyDescent="0.25">
      <c r="V834" s="1"/>
    </row>
    <row r="835" spans="22:22" ht="20.100000000000001" customHeight="1" x14ac:dyDescent="0.25">
      <c r="V835" s="1"/>
    </row>
    <row r="836" spans="22:22" ht="20.100000000000001" customHeight="1" x14ac:dyDescent="0.25">
      <c r="V836" s="1"/>
    </row>
    <row r="837" spans="22:22" ht="20.100000000000001" customHeight="1" x14ac:dyDescent="0.25">
      <c r="V837" s="1"/>
    </row>
    <row r="838" spans="22:22" ht="20.100000000000001" customHeight="1" x14ac:dyDescent="0.25">
      <c r="V838" s="1"/>
    </row>
    <row r="839" spans="22:22" ht="20.100000000000001" customHeight="1" x14ac:dyDescent="0.25">
      <c r="V839" s="1"/>
    </row>
    <row r="840" spans="22:22" ht="20.100000000000001" customHeight="1" x14ac:dyDescent="0.25">
      <c r="V840" s="1"/>
    </row>
    <row r="841" spans="22:22" ht="20.100000000000001" customHeight="1" x14ac:dyDescent="0.25">
      <c r="V841" s="1"/>
    </row>
    <row r="842" spans="22:22" ht="20.100000000000001" customHeight="1" x14ac:dyDescent="0.25">
      <c r="V842" s="1"/>
    </row>
    <row r="843" spans="22:22" ht="20.100000000000001" customHeight="1" x14ac:dyDescent="0.25">
      <c r="V843" s="1"/>
    </row>
    <row r="844" spans="22:22" ht="20.100000000000001" customHeight="1" x14ac:dyDescent="0.25">
      <c r="V844" s="1"/>
    </row>
    <row r="845" spans="22:22" ht="20.100000000000001" customHeight="1" x14ac:dyDescent="0.25">
      <c r="V845" s="1"/>
    </row>
    <row r="846" spans="22:22" ht="20.100000000000001" customHeight="1" x14ac:dyDescent="0.25">
      <c r="V846" s="1"/>
    </row>
    <row r="847" spans="22:22" ht="20.100000000000001" customHeight="1" x14ac:dyDescent="0.25">
      <c r="V847" s="1"/>
    </row>
    <row r="848" spans="22:22" ht="20.100000000000001" customHeight="1" x14ac:dyDescent="0.25">
      <c r="V848" s="1"/>
    </row>
    <row r="849" spans="22:22" ht="20.100000000000001" customHeight="1" x14ac:dyDescent="0.25">
      <c r="V849" s="1"/>
    </row>
    <row r="850" spans="22:22" ht="20.100000000000001" customHeight="1" x14ac:dyDescent="0.25">
      <c r="V850" s="1"/>
    </row>
    <row r="851" spans="22:22" ht="20.100000000000001" customHeight="1" x14ac:dyDescent="0.25">
      <c r="V851" s="1"/>
    </row>
    <row r="852" spans="22:22" ht="20.100000000000001" customHeight="1" x14ac:dyDescent="0.25">
      <c r="V852" s="1"/>
    </row>
    <row r="853" spans="22:22" ht="20.100000000000001" customHeight="1" x14ac:dyDescent="0.25">
      <c r="V853" s="1"/>
    </row>
    <row r="854" spans="22:22" ht="20.100000000000001" customHeight="1" x14ac:dyDescent="0.25">
      <c r="V854" s="1"/>
    </row>
    <row r="855" spans="22:22" ht="20.100000000000001" customHeight="1" x14ac:dyDescent="0.25">
      <c r="V855" s="1"/>
    </row>
    <row r="856" spans="22:22" ht="20.100000000000001" customHeight="1" x14ac:dyDescent="0.25">
      <c r="V856" s="1"/>
    </row>
    <row r="857" spans="22:22" ht="20.100000000000001" customHeight="1" x14ac:dyDescent="0.25">
      <c r="V857" s="1"/>
    </row>
    <row r="858" spans="22:22" ht="20.100000000000001" customHeight="1" x14ac:dyDescent="0.25">
      <c r="V858" s="1"/>
    </row>
    <row r="859" spans="22:22" ht="20.100000000000001" customHeight="1" x14ac:dyDescent="0.25">
      <c r="V859" s="1"/>
    </row>
    <row r="860" spans="22:22" ht="20.100000000000001" customHeight="1" x14ac:dyDescent="0.25">
      <c r="V860" s="1"/>
    </row>
    <row r="861" spans="22:22" ht="20.100000000000001" customHeight="1" x14ac:dyDescent="0.25">
      <c r="V861" s="1"/>
    </row>
    <row r="862" spans="22:22" ht="20.100000000000001" customHeight="1" x14ac:dyDescent="0.25">
      <c r="V862" s="1"/>
    </row>
    <row r="863" spans="22:22" ht="20.100000000000001" customHeight="1" x14ac:dyDescent="0.25">
      <c r="V863" s="1"/>
    </row>
    <row r="864" spans="22:22" ht="20.100000000000001" customHeight="1" x14ac:dyDescent="0.25">
      <c r="V864" s="1"/>
    </row>
    <row r="865" spans="22:22" ht="20.100000000000001" customHeight="1" x14ac:dyDescent="0.25">
      <c r="V865" s="1"/>
    </row>
    <row r="866" spans="22:22" ht="20.100000000000001" customHeight="1" x14ac:dyDescent="0.25">
      <c r="V866" s="1"/>
    </row>
    <row r="867" spans="22:22" ht="20.100000000000001" customHeight="1" x14ac:dyDescent="0.25">
      <c r="V867" s="1"/>
    </row>
    <row r="868" spans="22:22" ht="20.100000000000001" customHeight="1" x14ac:dyDescent="0.25">
      <c r="V868" s="1"/>
    </row>
    <row r="869" spans="22:22" ht="20.100000000000001" customHeight="1" x14ac:dyDescent="0.25">
      <c r="V869" s="1"/>
    </row>
    <row r="870" spans="22:22" ht="20.100000000000001" customHeight="1" x14ac:dyDescent="0.25">
      <c r="V870" s="1"/>
    </row>
    <row r="871" spans="22:22" ht="20.100000000000001" customHeight="1" x14ac:dyDescent="0.25">
      <c r="V871" s="1"/>
    </row>
    <row r="872" spans="22:22" ht="20.100000000000001" customHeight="1" x14ac:dyDescent="0.25">
      <c r="V872" s="1"/>
    </row>
    <row r="873" spans="22:22" ht="20.100000000000001" customHeight="1" x14ac:dyDescent="0.25">
      <c r="V873" s="1"/>
    </row>
    <row r="874" spans="22:22" ht="20.100000000000001" customHeight="1" x14ac:dyDescent="0.25">
      <c r="V874" s="1"/>
    </row>
    <row r="875" spans="22:22" ht="20.100000000000001" customHeight="1" x14ac:dyDescent="0.25">
      <c r="V875" s="1"/>
    </row>
    <row r="876" spans="22:22" ht="20.100000000000001" customHeight="1" x14ac:dyDescent="0.25">
      <c r="V876" s="1"/>
    </row>
    <row r="877" spans="22:22" ht="20.100000000000001" customHeight="1" x14ac:dyDescent="0.25">
      <c r="V877" s="1"/>
    </row>
    <row r="878" spans="22:22" ht="20.100000000000001" customHeight="1" x14ac:dyDescent="0.25">
      <c r="V878" s="1"/>
    </row>
    <row r="879" spans="22:22" ht="20.100000000000001" customHeight="1" x14ac:dyDescent="0.25">
      <c r="V879" s="1"/>
    </row>
    <row r="880" spans="22:22" ht="20.100000000000001" customHeight="1" x14ac:dyDescent="0.25">
      <c r="V880" s="1"/>
    </row>
    <row r="881" spans="22:22" ht="20.100000000000001" customHeight="1" x14ac:dyDescent="0.25">
      <c r="V881" s="1"/>
    </row>
    <row r="882" spans="22:22" ht="20.100000000000001" customHeight="1" x14ac:dyDescent="0.25">
      <c r="V882" s="1"/>
    </row>
    <row r="883" spans="22:22" ht="20.100000000000001" customHeight="1" x14ac:dyDescent="0.25">
      <c r="V883" s="1"/>
    </row>
    <row r="884" spans="22:22" ht="20.100000000000001" customHeight="1" x14ac:dyDescent="0.25">
      <c r="V884" s="1"/>
    </row>
    <row r="885" spans="22:22" ht="20.100000000000001" customHeight="1" x14ac:dyDescent="0.25">
      <c r="V885" s="1"/>
    </row>
    <row r="886" spans="22:22" ht="20.100000000000001" customHeight="1" x14ac:dyDescent="0.25">
      <c r="V886" s="1"/>
    </row>
    <row r="887" spans="22:22" ht="20.100000000000001" customHeight="1" x14ac:dyDescent="0.25">
      <c r="V887" s="1"/>
    </row>
    <row r="888" spans="22:22" ht="20.100000000000001" customHeight="1" x14ac:dyDescent="0.25">
      <c r="V888" s="1"/>
    </row>
    <row r="889" spans="22:22" ht="20.100000000000001" customHeight="1" x14ac:dyDescent="0.25">
      <c r="V889" s="1"/>
    </row>
    <row r="890" spans="22:22" ht="20.100000000000001" customHeight="1" x14ac:dyDescent="0.25">
      <c r="V890" s="1"/>
    </row>
    <row r="891" spans="22:22" ht="20.100000000000001" customHeight="1" x14ac:dyDescent="0.25">
      <c r="V891" s="1"/>
    </row>
    <row r="892" spans="22:22" ht="20.100000000000001" customHeight="1" x14ac:dyDescent="0.25">
      <c r="V892" s="1"/>
    </row>
    <row r="893" spans="22:22" ht="20.100000000000001" customHeight="1" x14ac:dyDescent="0.25">
      <c r="V893" s="1"/>
    </row>
    <row r="894" spans="22:22" ht="20.100000000000001" customHeight="1" x14ac:dyDescent="0.25">
      <c r="V894" s="1"/>
    </row>
    <row r="895" spans="22:22" ht="20.100000000000001" customHeight="1" x14ac:dyDescent="0.25">
      <c r="V895" s="1"/>
    </row>
    <row r="896" spans="22:22" ht="20.100000000000001" customHeight="1" x14ac:dyDescent="0.25">
      <c r="V896" s="1"/>
    </row>
    <row r="897" spans="22:22" ht="20.100000000000001" customHeight="1" x14ac:dyDescent="0.25">
      <c r="V897" s="1"/>
    </row>
    <row r="898" spans="22:22" ht="20.100000000000001" customHeight="1" x14ac:dyDescent="0.25">
      <c r="V898" s="1"/>
    </row>
    <row r="899" spans="22:22" ht="20.100000000000001" customHeight="1" x14ac:dyDescent="0.25">
      <c r="V899" s="1"/>
    </row>
    <row r="900" spans="22:22" ht="20.100000000000001" customHeight="1" x14ac:dyDescent="0.25">
      <c r="V900" s="1"/>
    </row>
    <row r="901" spans="22:22" ht="20.100000000000001" customHeight="1" x14ac:dyDescent="0.25">
      <c r="V901" s="1"/>
    </row>
    <row r="902" spans="22:22" ht="20.100000000000001" customHeight="1" x14ac:dyDescent="0.25">
      <c r="V902" s="1"/>
    </row>
    <row r="903" spans="22:22" ht="20.100000000000001" customHeight="1" x14ac:dyDescent="0.25">
      <c r="V903" s="1"/>
    </row>
    <row r="904" spans="22:22" ht="20.100000000000001" customHeight="1" x14ac:dyDescent="0.25">
      <c r="V904" s="1"/>
    </row>
    <row r="905" spans="22:22" ht="20.100000000000001" customHeight="1" x14ac:dyDescent="0.25">
      <c r="V905" s="1"/>
    </row>
    <row r="906" spans="22:22" ht="20.100000000000001" customHeight="1" x14ac:dyDescent="0.25">
      <c r="V906" s="1"/>
    </row>
    <row r="907" spans="22:22" ht="20.100000000000001" customHeight="1" x14ac:dyDescent="0.25">
      <c r="V907" s="1"/>
    </row>
    <row r="908" spans="22:22" ht="20.100000000000001" customHeight="1" x14ac:dyDescent="0.25">
      <c r="V908" s="1"/>
    </row>
    <row r="909" spans="22:22" ht="20.100000000000001" customHeight="1" x14ac:dyDescent="0.25">
      <c r="V909" s="1"/>
    </row>
    <row r="910" spans="22:22" ht="20.100000000000001" customHeight="1" x14ac:dyDescent="0.25">
      <c r="V910" s="1"/>
    </row>
    <row r="911" spans="22:22" ht="20.100000000000001" customHeight="1" x14ac:dyDescent="0.25">
      <c r="V911" s="1"/>
    </row>
    <row r="912" spans="22:22" ht="20.100000000000001" customHeight="1" x14ac:dyDescent="0.25">
      <c r="V912" s="1"/>
    </row>
    <row r="913" spans="22:22" ht="20.100000000000001" customHeight="1" x14ac:dyDescent="0.25">
      <c r="V913" s="1"/>
    </row>
    <row r="914" spans="22:22" ht="20.100000000000001" customHeight="1" x14ac:dyDescent="0.25">
      <c r="V914" s="1"/>
    </row>
    <row r="915" spans="22:22" ht="20.100000000000001" customHeight="1" x14ac:dyDescent="0.25">
      <c r="V915" s="1"/>
    </row>
    <row r="916" spans="22:22" ht="20.100000000000001" customHeight="1" x14ac:dyDescent="0.25">
      <c r="V916" s="1"/>
    </row>
    <row r="917" spans="22:22" ht="20.100000000000001" customHeight="1" x14ac:dyDescent="0.25">
      <c r="V917" s="1"/>
    </row>
    <row r="918" spans="22:22" ht="20.100000000000001" customHeight="1" x14ac:dyDescent="0.25">
      <c r="V918" s="1"/>
    </row>
    <row r="919" spans="22:22" ht="20.100000000000001" customHeight="1" x14ac:dyDescent="0.25">
      <c r="V919" s="1"/>
    </row>
    <row r="920" spans="22:22" ht="20.100000000000001" customHeight="1" x14ac:dyDescent="0.25">
      <c r="V920" s="1"/>
    </row>
    <row r="921" spans="22:22" ht="20.100000000000001" customHeight="1" x14ac:dyDescent="0.25">
      <c r="V921" s="1"/>
    </row>
    <row r="922" spans="22:22" ht="20.100000000000001" customHeight="1" x14ac:dyDescent="0.25">
      <c r="V922" s="1"/>
    </row>
    <row r="923" spans="22:22" ht="20.100000000000001" customHeight="1" x14ac:dyDescent="0.25">
      <c r="V923" s="1"/>
    </row>
    <row r="924" spans="22:22" ht="20.100000000000001" customHeight="1" x14ac:dyDescent="0.25">
      <c r="V924" s="1"/>
    </row>
    <row r="925" spans="22:22" ht="20.100000000000001" customHeight="1" x14ac:dyDescent="0.25">
      <c r="V925" s="1"/>
    </row>
    <row r="926" spans="22:22" ht="20.100000000000001" customHeight="1" x14ac:dyDescent="0.25">
      <c r="V926" s="1"/>
    </row>
    <row r="927" spans="22:22" ht="20.100000000000001" customHeight="1" x14ac:dyDescent="0.25">
      <c r="V927" s="1"/>
    </row>
    <row r="928" spans="22:22" ht="20.100000000000001" customHeight="1" x14ac:dyDescent="0.25">
      <c r="V928" s="1"/>
    </row>
    <row r="929" spans="22:22" ht="20.100000000000001" customHeight="1" x14ac:dyDescent="0.25">
      <c r="V929" s="1"/>
    </row>
    <row r="930" spans="22:22" ht="20.100000000000001" customHeight="1" x14ac:dyDescent="0.25">
      <c r="V930" s="1"/>
    </row>
    <row r="931" spans="22:22" ht="20.100000000000001" customHeight="1" x14ac:dyDescent="0.25">
      <c r="V931" s="1"/>
    </row>
    <row r="932" spans="22:22" ht="20.100000000000001" customHeight="1" x14ac:dyDescent="0.25">
      <c r="V932" s="1"/>
    </row>
    <row r="933" spans="22:22" ht="20.100000000000001" customHeight="1" x14ac:dyDescent="0.25">
      <c r="V933" s="1"/>
    </row>
    <row r="934" spans="22:22" ht="20.100000000000001" customHeight="1" x14ac:dyDescent="0.25">
      <c r="V934" s="1"/>
    </row>
    <row r="935" spans="22:22" ht="20.100000000000001" customHeight="1" x14ac:dyDescent="0.25">
      <c r="V935" s="1"/>
    </row>
    <row r="936" spans="22:22" ht="20.100000000000001" customHeight="1" x14ac:dyDescent="0.25">
      <c r="V936" s="1"/>
    </row>
    <row r="937" spans="22:22" ht="20.100000000000001" customHeight="1" x14ac:dyDescent="0.25">
      <c r="V937" s="1"/>
    </row>
    <row r="938" spans="22:22" ht="20.100000000000001" customHeight="1" x14ac:dyDescent="0.25">
      <c r="V938" s="1"/>
    </row>
    <row r="939" spans="22:22" ht="20.100000000000001" customHeight="1" x14ac:dyDescent="0.25">
      <c r="V939" s="1"/>
    </row>
    <row r="940" spans="22:22" ht="20.100000000000001" customHeight="1" x14ac:dyDescent="0.25">
      <c r="V940" s="1"/>
    </row>
    <row r="941" spans="22:22" ht="20.100000000000001" customHeight="1" x14ac:dyDescent="0.25">
      <c r="V941" s="1"/>
    </row>
    <row r="942" spans="22:22" ht="20.100000000000001" customHeight="1" x14ac:dyDescent="0.25">
      <c r="V942" s="1"/>
    </row>
    <row r="943" spans="22:22" ht="20.100000000000001" customHeight="1" x14ac:dyDescent="0.25">
      <c r="V943" s="1"/>
    </row>
    <row r="944" spans="22:22" ht="20.100000000000001" customHeight="1" x14ac:dyDescent="0.25">
      <c r="V944" s="1"/>
    </row>
    <row r="945" spans="22:22" ht="20.100000000000001" customHeight="1" x14ac:dyDescent="0.25">
      <c r="V945" s="1"/>
    </row>
    <row r="946" spans="22:22" ht="20.100000000000001" customHeight="1" x14ac:dyDescent="0.25">
      <c r="V946" s="1"/>
    </row>
    <row r="947" spans="22:22" ht="20.100000000000001" customHeight="1" x14ac:dyDescent="0.25">
      <c r="V947" s="1"/>
    </row>
    <row r="948" spans="22:22" ht="20.100000000000001" customHeight="1" x14ac:dyDescent="0.25">
      <c r="V948" s="1"/>
    </row>
    <row r="949" spans="22:22" ht="20.100000000000001" customHeight="1" x14ac:dyDescent="0.25">
      <c r="V949" s="1"/>
    </row>
    <row r="950" spans="22:22" ht="20.100000000000001" customHeight="1" x14ac:dyDescent="0.25">
      <c r="V950" s="1"/>
    </row>
    <row r="951" spans="22:22" ht="20.100000000000001" customHeight="1" x14ac:dyDescent="0.25">
      <c r="V951" s="1"/>
    </row>
    <row r="952" spans="22:22" ht="20.100000000000001" customHeight="1" x14ac:dyDescent="0.25">
      <c r="V952" s="1"/>
    </row>
    <row r="953" spans="22:22" ht="20.100000000000001" customHeight="1" x14ac:dyDescent="0.25">
      <c r="V953" s="1"/>
    </row>
    <row r="954" spans="22:22" ht="20.100000000000001" customHeight="1" x14ac:dyDescent="0.25">
      <c r="V954" s="1"/>
    </row>
    <row r="955" spans="22:22" ht="20.100000000000001" customHeight="1" x14ac:dyDescent="0.25">
      <c r="V955" s="1"/>
    </row>
    <row r="956" spans="22:22" ht="20.100000000000001" customHeight="1" x14ac:dyDescent="0.25">
      <c r="V956" s="1"/>
    </row>
    <row r="957" spans="22:22" ht="20.100000000000001" customHeight="1" x14ac:dyDescent="0.25">
      <c r="V957" s="1"/>
    </row>
    <row r="958" spans="22:22" ht="20.100000000000001" customHeight="1" x14ac:dyDescent="0.25">
      <c r="V958" s="1"/>
    </row>
    <row r="959" spans="22:22" ht="20.100000000000001" customHeight="1" x14ac:dyDescent="0.25">
      <c r="V959" s="1"/>
    </row>
    <row r="960" spans="22:22" ht="20.100000000000001" customHeight="1" x14ac:dyDescent="0.25">
      <c r="V960" s="1"/>
    </row>
    <row r="961" spans="22:22" ht="20.100000000000001" customHeight="1" x14ac:dyDescent="0.25">
      <c r="V961" s="1"/>
    </row>
    <row r="962" spans="22:22" ht="20.100000000000001" customHeight="1" x14ac:dyDescent="0.25">
      <c r="V962" s="1"/>
    </row>
    <row r="963" spans="22:22" ht="20.100000000000001" customHeight="1" x14ac:dyDescent="0.25">
      <c r="V963" s="1"/>
    </row>
    <row r="964" spans="22:22" ht="20.100000000000001" customHeight="1" x14ac:dyDescent="0.25">
      <c r="V964" s="1"/>
    </row>
    <row r="965" spans="22:22" ht="20.100000000000001" customHeight="1" x14ac:dyDescent="0.25">
      <c r="V965" s="1"/>
    </row>
    <row r="966" spans="22:22" ht="20.100000000000001" customHeight="1" x14ac:dyDescent="0.25">
      <c r="V966" s="1"/>
    </row>
    <row r="967" spans="22:22" ht="20.100000000000001" customHeight="1" x14ac:dyDescent="0.25">
      <c r="V967" s="1"/>
    </row>
    <row r="968" spans="22:22" ht="20.100000000000001" customHeight="1" x14ac:dyDescent="0.25">
      <c r="V968" s="1"/>
    </row>
    <row r="969" spans="22:22" ht="20.100000000000001" customHeight="1" x14ac:dyDescent="0.25">
      <c r="V969" s="1"/>
    </row>
    <row r="970" spans="22:22" ht="20.100000000000001" customHeight="1" x14ac:dyDescent="0.25">
      <c r="V970" s="1"/>
    </row>
    <row r="971" spans="22:22" ht="20.100000000000001" customHeight="1" x14ac:dyDescent="0.25">
      <c r="V971" s="1"/>
    </row>
    <row r="972" spans="22:22" ht="20.100000000000001" customHeight="1" x14ac:dyDescent="0.25">
      <c r="V972" s="1"/>
    </row>
    <row r="973" spans="22:22" ht="20.100000000000001" customHeight="1" x14ac:dyDescent="0.25">
      <c r="V973" s="1"/>
    </row>
    <row r="974" spans="22:22" ht="20.100000000000001" customHeight="1" x14ac:dyDescent="0.25">
      <c r="V974" s="1"/>
    </row>
    <row r="975" spans="22:22" ht="20.100000000000001" customHeight="1" x14ac:dyDescent="0.25">
      <c r="V975" s="1"/>
    </row>
    <row r="976" spans="22:22" ht="20.100000000000001" customHeight="1" x14ac:dyDescent="0.25">
      <c r="V976" s="1"/>
    </row>
    <row r="977" spans="22:22" ht="20.100000000000001" customHeight="1" x14ac:dyDescent="0.25">
      <c r="V977" s="1"/>
    </row>
    <row r="978" spans="22:22" ht="20.100000000000001" customHeight="1" x14ac:dyDescent="0.25">
      <c r="V978" s="1"/>
    </row>
    <row r="979" spans="22:22" ht="20.100000000000001" customHeight="1" x14ac:dyDescent="0.25">
      <c r="V979" s="1"/>
    </row>
    <row r="980" spans="22:22" ht="20.100000000000001" customHeight="1" x14ac:dyDescent="0.25">
      <c r="V980" s="1"/>
    </row>
    <row r="981" spans="22:22" ht="20.100000000000001" customHeight="1" x14ac:dyDescent="0.25">
      <c r="V981" s="1"/>
    </row>
    <row r="982" spans="22:22" ht="20.100000000000001" customHeight="1" x14ac:dyDescent="0.25">
      <c r="V982" s="1"/>
    </row>
    <row r="983" spans="22:22" ht="20.100000000000001" customHeight="1" x14ac:dyDescent="0.25">
      <c r="V983" s="1"/>
    </row>
    <row r="984" spans="22:22" ht="20.100000000000001" customHeight="1" x14ac:dyDescent="0.25">
      <c r="V984" s="1"/>
    </row>
    <row r="985" spans="22:22" ht="20.100000000000001" customHeight="1" x14ac:dyDescent="0.25">
      <c r="V985" s="1"/>
    </row>
    <row r="986" spans="22:22" ht="20.100000000000001" customHeight="1" x14ac:dyDescent="0.25">
      <c r="V986" s="1"/>
    </row>
    <row r="987" spans="22:22" ht="20.100000000000001" customHeight="1" x14ac:dyDescent="0.25">
      <c r="V987" s="1"/>
    </row>
    <row r="988" spans="22:22" ht="20.100000000000001" customHeight="1" x14ac:dyDescent="0.25">
      <c r="V988" s="1"/>
    </row>
    <row r="989" spans="22:22" ht="20.100000000000001" customHeight="1" x14ac:dyDescent="0.25">
      <c r="V989" s="1"/>
    </row>
    <row r="990" spans="22:22" ht="20.100000000000001" customHeight="1" x14ac:dyDescent="0.25">
      <c r="V990" s="1"/>
    </row>
    <row r="991" spans="22:22" ht="20.100000000000001" customHeight="1" x14ac:dyDescent="0.25">
      <c r="V991" s="1"/>
    </row>
    <row r="992" spans="22:22" ht="20.100000000000001" customHeight="1" x14ac:dyDescent="0.25">
      <c r="V992" s="1"/>
    </row>
    <row r="993" spans="22:22" ht="20.100000000000001" customHeight="1" x14ac:dyDescent="0.25">
      <c r="V993" s="1"/>
    </row>
    <row r="994" spans="22:22" ht="20.100000000000001" customHeight="1" x14ac:dyDescent="0.25">
      <c r="V994" s="1"/>
    </row>
    <row r="995" spans="22:22" ht="20.100000000000001" customHeight="1" x14ac:dyDescent="0.25">
      <c r="V995" s="1"/>
    </row>
    <row r="996" spans="22:22" ht="20.100000000000001" customHeight="1" x14ac:dyDescent="0.25">
      <c r="V996" s="1"/>
    </row>
    <row r="997" spans="22:22" ht="20.100000000000001" customHeight="1" x14ac:dyDescent="0.25">
      <c r="V997" s="1"/>
    </row>
    <row r="998" spans="22:22" ht="20.100000000000001" customHeight="1" x14ac:dyDescent="0.25">
      <c r="V998" s="1"/>
    </row>
    <row r="999" spans="22:22" ht="20.100000000000001" customHeight="1" x14ac:dyDescent="0.25">
      <c r="V999" s="1"/>
    </row>
    <row r="1000" spans="22:22" ht="20.100000000000001" customHeight="1" x14ac:dyDescent="0.25">
      <c r="V1000" s="1"/>
    </row>
    <row r="1001" spans="22:22" ht="20.100000000000001" customHeight="1" x14ac:dyDescent="0.25">
      <c r="V1001" s="1"/>
    </row>
    <row r="1002" spans="22:22" ht="20.100000000000001" customHeight="1" x14ac:dyDescent="0.25">
      <c r="V1002" s="1"/>
    </row>
    <row r="1003" spans="22:22" ht="20.100000000000001" customHeight="1" x14ac:dyDescent="0.25">
      <c r="V1003" s="1"/>
    </row>
    <row r="1004" spans="22:22" ht="20.100000000000001" customHeight="1" x14ac:dyDescent="0.25">
      <c r="V1004" s="1"/>
    </row>
    <row r="1005" spans="22:22" ht="20.100000000000001" customHeight="1" x14ac:dyDescent="0.25">
      <c r="V1005" s="1"/>
    </row>
    <row r="1006" spans="22:22" ht="20.100000000000001" customHeight="1" x14ac:dyDescent="0.25">
      <c r="V1006" s="1"/>
    </row>
    <row r="1007" spans="22:22" ht="20.100000000000001" customHeight="1" x14ac:dyDescent="0.25">
      <c r="V1007" s="1"/>
    </row>
    <row r="1008" spans="22:22" ht="20.100000000000001" customHeight="1" x14ac:dyDescent="0.25">
      <c r="V1008" s="1"/>
    </row>
    <row r="1009" spans="22:22" ht="20.100000000000001" customHeight="1" x14ac:dyDescent="0.25">
      <c r="V1009" s="1"/>
    </row>
    <row r="1010" spans="22:22" ht="20.100000000000001" customHeight="1" x14ac:dyDescent="0.25">
      <c r="V1010" s="1"/>
    </row>
    <row r="1011" spans="22:22" ht="20.100000000000001" customHeight="1" x14ac:dyDescent="0.25">
      <c r="V1011" s="1"/>
    </row>
    <row r="1012" spans="22:22" ht="20.100000000000001" customHeight="1" x14ac:dyDescent="0.25">
      <c r="V1012" s="1"/>
    </row>
    <row r="1013" spans="22:22" ht="20.100000000000001" customHeight="1" x14ac:dyDescent="0.25">
      <c r="V1013" s="1"/>
    </row>
    <row r="1014" spans="22:22" ht="20.100000000000001" customHeight="1" x14ac:dyDescent="0.25">
      <c r="V1014" s="1"/>
    </row>
    <row r="1015" spans="22:22" ht="20.100000000000001" customHeight="1" x14ac:dyDescent="0.25">
      <c r="V1015" s="1"/>
    </row>
    <row r="1016" spans="22:22" ht="20.100000000000001" customHeight="1" x14ac:dyDescent="0.25">
      <c r="V1016" s="1"/>
    </row>
    <row r="1017" spans="22:22" ht="20.100000000000001" customHeight="1" x14ac:dyDescent="0.25">
      <c r="V1017" s="1"/>
    </row>
    <row r="1018" spans="22:22" ht="20.100000000000001" customHeight="1" x14ac:dyDescent="0.25">
      <c r="V1018" s="1"/>
    </row>
    <row r="1019" spans="22:22" ht="20.100000000000001" customHeight="1" x14ac:dyDescent="0.25">
      <c r="V1019" s="1"/>
    </row>
    <row r="1020" spans="22:22" ht="20.100000000000001" customHeight="1" x14ac:dyDescent="0.25">
      <c r="V1020" s="1"/>
    </row>
    <row r="1021" spans="22:22" ht="20.100000000000001" customHeight="1" x14ac:dyDescent="0.25">
      <c r="V1021" s="1"/>
    </row>
    <row r="1022" spans="22:22" ht="20.100000000000001" customHeight="1" x14ac:dyDescent="0.25">
      <c r="V1022" s="1"/>
    </row>
    <row r="1023" spans="22:22" ht="20.100000000000001" customHeight="1" x14ac:dyDescent="0.25">
      <c r="V1023" s="1"/>
    </row>
    <row r="1024" spans="22:22" ht="20.100000000000001" customHeight="1" x14ac:dyDescent="0.25">
      <c r="V1024" s="1"/>
    </row>
    <row r="1025" spans="22:22" ht="20.100000000000001" customHeight="1" x14ac:dyDescent="0.25">
      <c r="V1025" s="1"/>
    </row>
    <row r="1026" spans="22:22" ht="20.100000000000001" customHeight="1" x14ac:dyDescent="0.25">
      <c r="V1026" s="1"/>
    </row>
    <row r="1027" spans="22:22" ht="20.100000000000001" customHeight="1" x14ac:dyDescent="0.25">
      <c r="V1027" s="1"/>
    </row>
    <row r="1028" spans="22:22" ht="20.100000000000001" customHeight="1" x14ac:dyDescent="0.25">
      <c r="V1028" s="1"/>
    </row>
    <row r="1029" spans="22:22" ht="20.100000000000001" customHeight="1" x14ac:dyDescent="0.25">
      <c r="V1029" s="1"/>
    </row>
    <row r="1030" spans="22:22" ht="20.100000000000001" customHeight="1" x14ac:dyDescent="0.25">
      <c r="V1030" s="1"/>
    </row>
    <row r="1031" spans="22:22" ht="20.100000000000001" customHeight="1" x14ac:dyDescent="0.25">
      <c r="V1031" s="1"/>
    </row>
    <row r="1032" spans="22:22" ht="20.100000000000001" customHeight="1" x14ac:dyDescent="0.25">
      <c r="V1032" s="1"/>
    </row>
    <row r="1033" spans="22:22" x14ac:dyDescent="0.25">
      <c r="V1033" s="1"/>
    </row>
    <row r="1034" spans="22:22" x14ac:dyDescent="0.25">
      <c r="V1034" s="1"/>
    </row>
    <row r="1035" spans="22:22" x14ac:dyDescent="0.25">
      <c r="V1035" s="1"/>
    </row>
    <row r="1036" spans="22:22" x14ac:dyDescent="0.25">
      <c r="V1036" s="1"/>
    </row>
    <row r="1037" spans="22:22" x14ac:dyDescent="0.25">
      <c r="V1037" s="1"/>
    </row>
    <row r="1038" spans="22:22" x14ac:dyDescent="0.25">
      <c r="V1038" s="1"/>
    </row>
    <row r="1039" spans="22:22" x14ac:dyDescent="0.25">
      <c r="V1039" s="1"/>
    </row>
    <row r="1040" spans="22:22" x14ac:dyDescent="0.25">
      <c r="V104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126F-4134-4331-A406-1967C98B2934}">
  <dimension ref="A1:BB21"/>
  <sheetViews>
    <sheetView topLeftCell="I1" zoomScale="88" workbookViewId="0">
      <selection activeCell="T9" sqref="T9"/>
    </sheetView>
  </sheetViews>
  <sheetFormatPr defaultRowHeight="15" x14ac:dyDescent="0.25"/>
  <cols>
    <col min="1" max="1" width="13.5703125" bestFit="1" customWidth="1"/>
    <col min="2" max="3" width="17.7109375" bestFit="1" customWidth="1"/>
    <col min="6" max="6" width="9.140625" style="34"/>
    <col min="7" max="7" width="13.5703125" bestFit="1" customWidth="1"/>
    <col min="8" max="8" width="15.42578125" bestFit="1" customWidth="1"/>
    <col min="12" max="12" width="9.140625" style="34"/>
    <col min="13" max="13" width="13.5703125" bestFit="1" customWidth="1"/>
    <col min="14" max="14" width="15.42578125" bestFit="1" customWidth="1"/>
    <col min="18" max="18" width="9.140625" style="34"/>
    <col min="19" max="19" width="13.5703125" bestFit="1" customWidth="1"/>
    <col min="20" max="20" width="15.42578125" bestFit="1" customWidth="1"/>
    <col min="24" max="24" width="9.140625" style="34"/>
    <col min="25" max="25" width="13.140625" bestFit="1" customWidth="1"/>
    <col min="26" max="26" width="15.42578125" bestFit="1" customWidth="1"/>
    <col min="30" max="30" width="9.140625" style="34"/>
    <col min="31" max="31" width="13.5703125" bestFit="1" customWidth="1"/>
    <col min="32" max="32" width="26.5703125" bestFit="1" customWidth="1"/>
    <col min="33" max="33" width="26.42578125" bestFit="1" customWidth="1"/>
    <col min="36" max="36" width="9.140625" style="34"/>
    <col min="37" max="37" width="24.5703125" bestFit="1" customWidth="1"/>
    <col min="38" max="39" width="26.42578125" bestFit="1" customWidth="1"/>
    <col min="42" max="42" width="9.140625" style="34"/>
    <col min="43" max="43" width="24.5703125" bestFit="1" customWidth="1"/>
    <col min="44" max="44" width="15.42578125" bestFit="1" customWidth="1"/>
    <col min="48" max="48" width="9.140625" style="34"/>
    <col min="49" max="49" width="13.140625" bestFit="1" customWidth="1"/>
    <col min="50" max="50" width="18.5703125" bestFit="1" customWidth="1"/>
    <col min="54" max="54" width="9.140625" style="34"/>
    <col min="55" max="55" width="15.85546875" bestFit="1" customWidth="1"/>
    <col min="56" max="56" width="18.5703125" bestFit="1" customWidth="1"/>
    <col min="60" max="60" width="11" customWidth="1"/>
  </cols>
  <sheetData>
    <row r="1" spans="1:53" ht="15" customHeight="1" x14ac:dyDescent="0.25">
      <c r="A1" s="35" t="s">
        <v>385</v>
      </c>
      <c r="B1" s="35"/>
      <c r="C1" s="35"/>
      <c r="D1" s="35"/>
      <c r="E1" s="35"/>
      <c r="G1" s="35" t="s">
        <v>391</v>
      </c>
      <c r="H1" s="35"/>
      <c r="I1" s="35"/>
      <c r="J1" s="35"/>
      <c r="K1" s="35"/>
      <c r="M1" s="35" t="s">
        <v>411</v>
      </c>
      <c r="N1" s="35"/>
      <c r="O1" s="35"/>
      <c r="P1" s="35"/>
      <c r="Q1" s="35"/>
      <c r="S1" s="35" t="s">
        <v>412</v>
      </c>
      <c r="T1" s="35"/>
      <c r="U1" s="35"/>
      <c r="V1" s="35"/>
      <c r="W1" s="35"/>
      <c r="Y1" s="35" t="s">
        <v>413</v>
      </c>
      <c r="Z1" s="35"/>
      <c r="AA1" s="35"/>
      <c r="AB1" s="35"/>
      <c r="AC1" s="35"/>
      <c r="AE1" s="35" t="s">
        <v>403</v>
      </c>
      <c r="AF1" s="35"/>
      <c r="AG1" s="35"/>
      <c r="AH1" s="35"/>
      <c r="AI1" s="35"/>
      <c r="AK1" s="35" t="s">
        <v>404</v>
      </c>
      <c r="AL1" s="35"/>
      <c r="AM1" s="35"/>
      <c r="AN1" s="35"/>
      <c r="AO1" s="35"/>
      <c r="AQ1" s="35" t="s">
        <v>404</v>
      </c>
      <c r="AR1" s="35"/>
      <c r="AS1" s="35"/>
      <c r="AT1" s="35"/>
      <c r="AU1" s="35"/>
      <c r="AW1" s="35" t="s">
        <v>414</v>
      </c>
      <c r="AX1" s="35"/>
      <c r="AY1" s="35"/>
      <c r="AZ1" s="35"/>
      <c r="BA1" s="35"/>
    </row>
    <row r="2" spans="1:53" ht="15" customHeight="1" x14ac:dyDescent="0.25">
      <c r="A2" s="35"/>
      <c r="B2" s="35"/>
      <c r="C2" s="35"/>
      <c r="D2" s="35"/>
      <c r="E2" s="35"/>
      <c r="G2" s="35"/>
      <c r="H2" s="35"/>
      <c r="I2" s="35"/>
      <c r="J2" s="35"/>
      <c r="K2" s="35"/>
      <c r="M2" s="35"/>
      <c r="N2" s="35"/>
      <c r="O2" s="35"/>
      <c r="P2" s="35"/>
      <c r="Q2" s="35"/>
      <c r="S2" s="35"/>
      <c r="T2" s="35"/>
      <c r="U2" s="35"/>
      <c r="V2" s="35"/>
      <c r="W2" s="35"/>
      <c r="Y2" s="35"/>
      <c r="Z2" s="35"/>
      <c r="AA2" s="35"/>
      <c r="AB2" s="35"/>
      <c r="AC2" s="35"/>
      <c r="AE2" s="35"/>
      <c r="AF2" s="35"/>
      <c r="AG2" s="35"/>
      <c r="AH2" s="35"/>
      <c r="AI2" s="35"/>
      <c r="AK2" s="35"/>
      <c r="AL2" s="35"/>
      <c r="AM2" s="35"/>
      <c r="AN2" s="35"/>
      <c r="AO2" s="35"/>
      <c r="AQ2" s="35"/>
      <c r="AR2" s="35"/>
      <c r="AS2" s="35"/>
      <c r="AT2" s="35"/>
      <c r="AU2" s="35"/>
      <c r="AW2" s="35"/>
      <c r="AX2" s="35"/>
      <c r="AY2" s="35"/>
      <c r="AZ2" s="35"/>
      <c r="BA2" s="35"/>
    </row>
    <row r="6" spans="1:53" x14ac:dyDescent="0.25">
      <c r="A6" s="25" t="s">
        <v>349</v>
      </c>
      <c r="B6" t="s">
        <v>392</v>
      </c>
      <c r="G6" s="25" t="s">
        <v>349</v>
      </c>
      <c r="H6" t="s">
        <v>388</v>
      </c>
      <c r="M6" s="25" t="s">
        <v>349</v>
      </c>
      <c r="N6" t="s">
        <v>388</v>
      </c>
    </row>
    <row r="7" spans="1:53" x14ac:dyDescent="0.25">
      <c r="A7" s="26" t="s">
        <v>386</v>
      </c>
      <c r="B7" s="32">
        <v>0.72566371681415931</v>
      </c>
      <c r="G7" s="26" t="s">
        <v>83</v>
      </c>
      <c r="H7" s="32">
        <v>6.0114776417588729E-2</v>
      </c>
      <c r="M7" s="26" t="s">
        <v>274</v>
      </c>
      <c r="N7" s="27">
        <v>7396</v>
      </c>
      <c r="S7" s="25" t="s">
        <v>349</v>
      </c>
      <c r="T7" t="s">
        <v>388</v>
      </c>
      <c r="Y7" s="25" t="s">
        <v>349</v>
      </c>
      <c r="Z7" t="s">
        <v>388</v>
      </c>
      <c r="AE7" s="25" t="s">
        <v>349</v>
      </c>
      <c r="AF7" t="s">
        <v>400</v>
      </c>
      <c r="AG7" t="s">
        <v>401</v>
      </c>
      <c r="AK7" s="25" t="s">
        <v>349</v>
      </c>
      <c r="AL7" t="s">
        <v>401</v>
      </c>
      <c r="AQ7" s="25" t="s">
        <v>349</v>
      </c>
      <c r="AR7" t="s">
        <v>388</v>
      </c>
      <c r="AW7" s="25" t="s">
        <v>349</v>
      </c>
      <c r="AX7" t="s">
        <v>405</v>
      </c>
    </row>
    <row r="8" spans="1:53" x14ac:dyDescent="0.25">
      <c r="A8" s="26" t="s">
        <v>387</v>
      </c>
      <c r="B8" s="32">
        <v>0.27433628318584069</v>
      </c>
      <c r="G8" s="26" t="s">
        <v>345</v>
      </c>
      <c r="H8" s="32">
        <v>0.359071975421069</v>
      </c>
      <c r="M8" s="26" t="s">
        <v>241</v>
      </c>
      <c r="N8" s="27">
        <v>9655</v>
      </c>
      <c r="S8" s="26" t="s">
        <v>341</v>
      </c>
      <c r="T8" s="27">
        <v>562767.5</v>
      </c>
      <c r="Y8" s="26" t="s">
        <v>148</v>
      </c>
      <c r="Z8" s="27">
        <v>735644.81544000003</v>
      </c>
      <c r="AE8" s="26" t="s">
        <v>395</v>
      </c>
      <c r="AF8" s="27">
        <v>4</v>
      </c>
      <c r="AG8" s="27">
        <v>8</v>
      </c>
      <c r="AK8" s="26" t="s">
        <v>225</v>
      </c>
      <c r="AL8" s="27">
        <v>8</v>
      </c>
      <c r="AQ8" s="26" t="s">
        <v>197</v>
      </c>
      <c r="AR8" s="27">
        <v>694641</v>
      </c>
      <c r="AW8" s="26" t="s">
        <v>166</v>
      </c>
      <c r="AX8" s="32">
        <v>0.45555555555555555</v>
      </c>
    </row>
    <row r="9" spans="1:53" x14ac:dyDescent="0.25">
      <c r="A9" s="26" t="s">
        <v>350</v>
      </c>
      <c r="B9" s="32">
        <v>1</v>
      </c>
      <c r="G9" s="26" t="s">
        <v>15</v>
      </c>
      <c r="H9" s="32">
        <v>0.58081324816134217</v>
      </c>
      <c r="M9" s="26" t="s">
        <v>280</v>
      </c>
      <c r="N9" s="27">
        <v>27450</v>
      </c>
      <c r="S9" s="26" t="s">
        <v>337</v>
      </c>
      <c r="T9" s="27">
        <v>237762.41</v>
      </c>
      <c r="Y9" s="26" t="s">
        <v>159</v>
      </c>
      <c r="Z9" s="27">
        <v>251234</v>
      </c>
      <c r="AE9" s="26" t="s">
        <v>396</v>
      </c>
      <c r="AF9" s="27">
        <v>12.8125</v>
      </c>
      <c r="AG9" s="27">
        <v>16.0625</v>
      </c>
      <c r="AK9" s="26" t="s">
        <v>27</v>
      </c>
      <c r="AL9" s="27">
        <v>20</v>
      </c>
      <c r="AQ9" s="26" t="s">
        <v>351</v>
      </c>
      <c r="AR9" s="27">
        <v>259820.91</v>
      </c>
      <c r="AW9" s="26" t="s">
        <v>165</v>
      </c>
      <c r="AX9" s="32">
        <v>0.31111111111111112</v>
      </c>
    </row>
    <row r="10" spans="1:53" x14ac:dyDescent="0.25">
      <c r="G10" s="26" t="s">
        <v>350</v>
      </c>
      <c r="H10" s="32">
        <v>1</v>
      </c>
      <c r="M10" s="26" t="s">
        <v>210</v>
      </c>
      <c r="N10" s="27">
        <v>33144.905440000002</v>
      </c>
      <c r="S10" s="26" t="s">
        <v>210</v>
      </c>
      <c r="T10" s="27">
        <v>72520.905440000002</v>
      </c>
      <c r="Y10" s="26" t="s">
        <v>290</v>
      </c>
      <c r="Z10" s="27">
        <v>150806</v>
      </c>
      <c r="AE10" s="26" t="s">
        <v>397</v>
      </c>
      <c r="AF10" s="27">
        <v>30.972972972972972</v>
      </c>
      <c r="AG10" s="27">
        <v>22.72972972972973</v>
      </c>
      <c r="AK10" s="26" t="s">
        <v>287</v>
      </c>
      <c r="AL10" s="27">
        <v>1</v>
      </c>
      <c r="AQ10" s="26" t="s">
        <v>27</v>
      </c>
      <c r="AR10" s="27">
        <v>185378</v>
      </c>
      <c r="AW10" s="26" t="s">
        <v>170</v>
      </c>
      <c r="AX10" s="32">
        <v>6.6666666666666666E-2</v>
      </c>
    </row>
    <row r="11" spans="1:53" x14ac:dyDescent="0.25">
      <c r="M11" s="26" t="s">
        <v>55</v>
      </c>
      <c r="N11" s="27">
        <v>54511.91</v>
      </c>
      <c r="S11" s="26" t="s">
        <v>342</v>
      </c>
      <c r="T11" s="27">
        <v>55061</v>
      </c>
      <c r="Y11" s="26" t="s">
        <v>156</v>
      </c>
      <c r="Z11" s="27">
        <v>22000</v>
      </c>
      <c r="AE11" s="26" t="s">
        <v>398</v>
      </c>
      <c r="AF11" s="27">
        <v>19.954545454545453</v>
      </c>
      <c r="AG11" s="27">
        <v>18.045454545454547</v>
      </c>
      <c r="AK11" s="26" t="s">
        <v>197</v>
      </c>
      <c r="AL11" s="27">
        <v>19.134328358208954</v>
      </c>
      <c r="AQ11" s="26" t="s">
        <v>225</v>
      </c>
      <c r="AR11" s="27">
        <v>33144.905440000002</v>
      </c>
      <c r="AW11" s="26" t="s">
        <v>168</v>
      </c>
      <c r="AX11" s="32">
        <v>3.3333333333333333E-2</v>
      </c>
    </row>
    <row r="12" spans="1:53" x14ac:dyDescent="0.25">
      <c r="M12" s="26" t="s">
        <v>42</v>
      </c>
      <c r="N12" s="27">
        <v>70650</v>
      </c>
      <c r="S12" s="26" t="s">
        <v>338</v>
      </c>
      <c r="T12" s="27">
        <v>52362</v>
      </c>
      <c r="Y12" s="26" t="s">
        <v>217</v>
      </c>
      <c r="Z12" s="27">
        <v>10000</v>
      </c>
      <c r="AE12" s="26" t="s">
        <v>399</v>
      </c>
      <c r="AF12" s="27">
        <v>19.8</v>
      </c>
      <c r="AG12" s="27">
        <v>17.7</v>
      </c>
      <c r="AK12" s="26" t="s">
        <v>351</v>
      </c>
      <c r="AL12" s="27">
        <v>1.2608695652173914</v>
      </c>
      <c r="AQ12" s="26" t="s">
        <v>287</v>
      </c>
      <c r="AR12" s="27">
        <v>6000</v>
      </c>
      <c r="AW12" s="26" t="s">
        <v>245</v>
      </c>
      <c r="AX12" s="32">
        <v>3.3333333333333333E-2</v>
      </c>
    </row>
    <row r="13" spans="1:53" x14ac:dyDescent="0.25">
      <c r="A13" s="35" t="s">
        <v>407</v>
      </c>
      <c r="B13" s="35"/>
      <c r="C13" s="35"/>
      <c r="D13" s="35"/>
      <c r="E13" s="35"/>
      <c r="G13" s="35" t="s">
        <v>408</v>
      </c>
      <c r="H13" s="35"/>
      <c r="I13" s="35"/>
      <c r="J13" s="35"/>
      <c r="K13" s="35"/>
      <c r="M13" s="26" t="s">
        <v>30</v>
      </c>
      <c r="N13" s="27">
        <v>194340</v>
      </c>
      <c r="S13" s="26" t="s">
        <v>340</v>
      </c>
      <c r="T13" s="27">
        <v>41640</v>
      </c>
      <c r="Y13" s="26" t="s">
        <v>160</v>
      </c>
      <c r="Z13" s="27">
        <v>9300</v>
      </c>
      <c r="AE13" s="26" t="s">
        <v>350</v>
      </c>
      <c r="AF13" s="27">
        <v>22.516853932584269</v>
      </c>
      <c r="AG13" s="27">
        <v>19.146067415730336</v>
      </c>
      <c r="AK13" s="26" t="s">
        <v>350</v>
      </c>
      <c r="AL13" s="27">
        <v>15.079646017699115</v>
      </c>
      <c r="AQ13" s="26" t="s">
        <v>350</v>
      </c>
      <c r="AR13" s="27">
        <v>1178984.81544</v>
      </c>
      <c r="AW13" s="26" t="s">
        <v>174</v>
      </c>
      <c r="AX13" s="32">
        <v>2.2222222222222223E-2</v>
      </c>
    </row>
    <row r="14" spans="1:53" x14ac:dyDescent="0.25">
      <c r="A14" s="35"/>
      <c r="B14" s="35"/>
      <c r="C14" s="35"/>
      <c r="D14" s="35"/>
      <c r="E14" s="35"/>
      <c r="G14" s="35"/>
      <c r="H14" s="35"/>
      <c r="I14" s="35"/>
      <c r="J14" s="35"/>
      <c r="K14" s="35"/>
      <c r="M14" s="26" t="s">
        <v>7</v>
      </c>
      <c r="N14" s="27">
        <v>781837</v>
      </c>
      <c r="S14" s="26" t="s">
        <v>339</v>
      </c>
      <c r="T14" s="27">
        <v>24288</v>
      </c>
      <c r="Y14" s="26" t="s">
        <v>350</v>
      </c>
      <c r="Z14" s="27">
        <v>1178984.81544</v>
      </c>
      <c r="AW14" s="26" t="s">
        <v>232</v>
      </c>
      <c r="AX14" s="32">
        <v>2.2222222222222223E-2</v>
      </c>
    </row>
    <row r="15" spans="1:53" x14ac:dyDescent="0.25">
      <c r="M15" s="26" t="s">
        <v>350</v>
      </c>
      <c r="N15" s="27">
        <v>1178984.81544</v>
      </c>
      <c r="S15" s="26" t="s">
        <v>343</v>
      </c>
      <c r="T15" s="27">
        <v>12999</v>
      </c>
      <c r="AW15" s="26" t="s">
        <v>171</v>
      </c>
      <c r="AX15" s="32">
        <v>2.2222222222222223E-2</v>
      </c>
    </row>
    <row r="16" spans="1:53" x14ac:dyDescent="0.25">
      <c r="S16" s="26" t="s">
        <v>350</v>
      </c>
      <c r="T16" s="27">
        <v>1059400.81544</v>
      </c>
      <c r="AW16" s="26" t="s">
        <v>199</v>
      </c>
      <c r="AX16" s="32">
        <v>1.1111111111111112E-2</v>
      </c>
    </row>
    <row r="17" spans="1:50" x14ac:dyDescent="0.25">
      <c r="G17" t="s">
        <v>409</v>
      </c>
      <c r="M17" s="35" t="s">
        <v>410</v>
      </c>
      <c r="N17" s="35"/>
      <c r="O17" s="35"/>
      <c r="P17" s="35"/>
      <c r="Q17" s="35"/>
      <c r="AW17" s="26" t="s">
        <v>406</v>
      </c>
      <c r="AX17" s="32">
        <v>1.1111111111111112E-2</v>
      </c>
    </row>
    <row r="18" spans="1:50" x14ac:dyDescent="0.25">
      <c r="A18" t="s">
        <v>388</v>
      </c>
      <c r="G18" s="27">
        <v>113</v>
      </c>
      <c r="I18" s="27">
        <v>113</v>
      </c>
      <c r="M18" s="35"/>
      <c r="N18" s="35"/>
      <c r="O18" s="35"/>
      <c r="P18" s="35"/>
      <c r="Q18" s="35"/>
      <c r="AW18" s="26" t="s">
        <v>212</v>
      </c>
      <c r="AX18" s="32">
        <v>1.1111111111111112E-2</v>
      </c>
    </row>
    <row r="19" spans="1:50" x14ac:dyDescent="0.25">
      <c r="A19" s="27">
        <v>1178984.81544</v>
      </c>
      <c r="C19" s="27">
        <v>1178984.81544</v>
      </c>
      <c r="AW19" s="26" t="s">
        <v>350</v>
      </c>
      <c r="AX19" s="32">
        <v>1</v>
      </c>
    </row>
    <row r="20" spans="1:50" x14ac:dyDescent="0.25">
      <c r="M20" t="s">
        <v>389</v>
      </c>
    </row>
    <row r="21" spans="1:50" x14ac:dyDescent="0.25">
      <c r="M21" s="27">
        <v>10433.493941946903</v>
      </c>
      <c r="O21" s="27">
        <v>10433.493941946903</v>
      </c>
    </row>
  </sheetData>
  <mergeCells count="21">
    <mergeCell ref="S1:W2"/>
    <mergeCell ref="X1:X1048576"/>
    <mergeCell ref="A1:E2"/>
    <mergeCell ref="F1:F1048576"/>
    <mergeCell ref="G1:K2"/>
    <mergeCell ref="L1:L1048576"/>
    <mergeCell ref="M1:Q2"/>
    <mergeCell ref="R1:R1048576"/>
    <mergeCell ref="A13:E14"/>
    <mergeCell ref="G13:K14"/>
    <mergeCell ref="M17:Q18"/>
    <mergeCell ref="Y1:AC2"/>
    <mergeCell ref="AD1:AD1048576"/>
    <mergeCell ref="AE1:AI2"/>
    <mergeCell ref="AJ1:AJ1048576"/>
    <mergeCell ref="AK1:AO2"/>
    <mergeCell ref="AP1:AP1048576"/>
    <mergeCell ref="AQ1:AU2"/>
    <mergeCell ref="AV1:AV1048576"/>
    <mergeCell ref="AW1:BA2"/>
    <mergeCell ref="BB1:BB1048576"/>
  </mergeCells>
  <pageMargins left="0.7" right="0.7" top="0.75" bottom="0.75" header="0.3" footer="0.3"/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DECB8-11A3-4EC6-840C-1F88DD20B8B7}">
  <dimension ref="B1:V1040"/>
  <sheetViews>
    <sheetView rightToLeft="1" zoomScale="70" zoomScaleNormal="70" workbookViewId="0">
      <selection activeCell="C10" sqref="C10"/>
    </sheetView>
  </sheetViews>
  <sheetFormatPr defaultColWidth="8.85546875" defaultRowHeight="15" x14ac:dyDescent="0.25"/>
  <cols>
    <col min="1" max="1" width="2.140625" style="1" customWidth="1"/>
    <col min="2" max="2" width="18.28515625" style="1" bestFit="1" customWidth="1"/>
    <col min="3" max="3" width="24" style="1" customWidth="1"/>
    <col min="4" max="4" width="45.42578125" style="1" bestFit="1" customWidth="1"/>
    <col min="5" max="5" width="17.85546875" style="1" bestFit="1" customWidth="1"/>
    <col min="6" max="6" width="18.42578125" style="1" customWidth="1"/>
    <col min="7" max="7" width="12.5703125" style="1" customWidth="1"/>
    <col min="8" max="8" width="14.140625" style="1" customWidth="1"/>
    <col min="9" max="9" width="18.28515625" style="1" customWidth="1"/>
    <col min="10" max="10" width="13.85546875" style="1" bestFit="1" customWidth="1"/>
    <col min="11" max="11" width="53.5703125" style="1" customWidth="1"/>
    <col min="12" max="12" width="17.5703125" style="1" customWidth="1"/>
    <col min="13" max="13" width="53.5703125" style="4" customWidth="1"/>
    <col min="14" max="14" width="19.42578125" style="1" customWidth="1"/>
    <col min="15" max="16" width="38.5703125" style="1" customWidth="1"/>
    <col min="17" max="17" width="38.5703125" style="24" customWidth="1"/>
    <col min="18" max="18" width="20.140625" style="20" customWidth="1"/>
    <col min="19" max="19" width="21.140625" style="20" customWidth="1"/>
    <col min="20" max="20" width="35.28515625" style="21" bestFit="1" customWidth="1"/>
    <col min="21" max="21" width="41.7109375" style="1" bestFit="1" customWidth="1"/>
    <col min="22" max="22" width="14.28515625" style="1" bestFit="1" customWidth="1"/>
    <col min="23" max="16384" width="8.85546875" style="1"/>
  </cols>
  <sheetData>
    <row r="1" spans="2:22" s="17" customFormat="1" ht="20.100000000000001" customHeight="1" x14ac:dyDescent="0.35">
      <c r="B1" s="16" t="s">
        <v>335</v>
      </c>
      <c r="C1" s="16" t="s">
        <v>0</v>
      </c>
      <c r="D1" s="16" t="s">
        <v>1</v>
      </c>
      <c r="E1" s="16" t="s">
        <v>336</v>
      </c>
      <c r="F1" s="16" t="s">
        <v>6</v>
      </c>
      <c r="G1" s="16" t="s">
        <v>394</v>
      </c>
      <c r="H1" s="16" t="s">
        <v>393</v>
      </c>
      <c r="I1" s="16" t="s">
        <v>172</v>
      </c>
      <c r="J1" s="16" t="s">
        <v>173</v>
      </c>
      <c r="K1" s="16" t="s">
        <v>177</v>
      </c>
      <c r="L1" s="16" t="s">
        <v>178</v>
      </c>
      <c r="M1" s="16" t="s">
        <v>2</v>
      </c>
      <c r="N1" s="16" t="s">
        <v>8</v>
      </c>
      <c r="O1" s="16" t="s">
        <v>346</v>
      </c>
      <c r="P1" s="16" t="s">
        <v>347</v>
      </c>
      <c r="Q1" s="22" t="s">
        <v>348</v>
      </c>
      <c r="R1" s="19" t="s">
        <v>11</v>
      </c>
      <c r="S1" s="19" t="s">
        <v>10</v>
      </c>
      <c r="T1" s="19" t="s">
        <v>3</v>
      </c>
      <c r="U1" s="16" t="s">
        <v>4</v>
      </c>
      <c r="V1" s="16" t="s">
        <v>188</v>
      </c>
    </row>
    <row r="2" spans="2:22" ht="20.100000000000001" customHeight="1" x14ac:dyDescent="0.35">
      <c r="B2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2" s="28" t="s">
        <v>352</v>
      </c>
      <c r="D2" s="29" t="s">
        <v>13</v>
      </c>
      <c r="E2" s="29" t="s">
        <v>337</v>
      </c>
      <c r="F2" s="29" t="s">
        <v>7</v>
      </c>
      <c r="G2" s="29" t="s">
        <v>148</v>
      </c>
      <c r="H2" s="29" t="s">
        <v>149</v>
      </c>
      <c r="I2" s="29"/>
      <c r="J2" s="29"/>
      <c r="K2" s="29" t="s">
        <v>402</v>
      </c>
      <c r="L2" s="29"/>
      <c r="M2" s="29" t="s">
        <v>14</v>
      </c>
      <c r="N2" s="29">
        <v>10160</v>
      </c>
      <c r="O2" s="29" t="s">
        <v>15</v>
      </c>
      <c r="P2" s="29">
        <f>IF(OR(ISBLANK(Table13[[#This Row],[ميعاد التسليم]]),ISBLANK(Table13[[#This Row],[ميعاد الطلب]])),0,Table13[[#This Row],[ميعاد التسليم]]-Table13[[#This Row],[ميعاد الطلب]])</f>
        <v>0</v>
      </c>
      <c r="Q2" s="30">
        <f>IF(OR(ISBLANK(Table13[[#This Row],[تاريخ التسليم]]),ISBLANK(Table13[[#This Row],[ميعاد الطلب]])),0,Table13[[#This Row],[تاريخ التسليم]]-Table13[[#This Row],[ميعاد الطلب]])</f>
        <v>14</v>
      </c>
      <c r="R2" s="31">
        <v>45500</v>
      </c>
      <c r="S2" s="31"/>
      <c r="T2" s="31">
        <v>45514</v>
      </c>
      <c r="U2" s="29" t="s">
        <v>27</v>
      </c>
      <c r="V2" s="29" t="s">
        <v>196</v>
      </c>
    </row>
    <row r="3" spans="2:22" ht="20.100000000000001" customHeight="1" x14ac:dyDescent="0.35">
      <c r="B3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3" s="28" t="s">
        <v>17</v>
      </c>
      <c r="D3" s="29" t="s">
        <v>18</v>
      </c>
      <c r="E3" s="29" t="s">
        <v>338</v>
      </c>
      <c r="F3" s="29" t="s">
        <v>7</v>
      </c>
      <c r="G3" s="29" t="s">
        <v>148</v>
      </c>
      <c r="H3" s="29" t="s">
        <v>149</v>
      </c>
      <c r="I3" s="29"/>
      <c r="J3" s="29"/>
      <c r="K3" s="29" t="s">
        <v>402</v>
      </c>
      <c r="L3" s="29"/>
      <c r="M3" s="29" t="s">
        <v>19</v>
      </c>
      <c r="N3" s="29">
        <v>10160</v>
      </c>
      <c r="O3" s="29" t="s">
        <v>345</v>
      </c>
      <c r="P3" s="29">
        <f>IF(OR(ISBLANK(Table13[[#This Row],[ميعاد التسليم]]),ISBLANK(Table13[[#This Row],[ميعاد الطلب]])),0,Table13[[#This Row],[ميعاد التسليم]]-Table13[[#This Row],[ميعاد الطلب]])</f>
        <v>0</v>
      </c>
      <c r="Q3" s="30">
        <f>IF(OR(ISBLANK(Table13[[#This Row],[تاريخ التسليم]]),ISBLANK(Table13[[#This Row],[ميعاد الطلب]])),0,Table13[[#This Row],[تاريخ التسليم]]-Table13[[#This Row],[ميعاد الطلب]])</f>
        <v>14</v>
      </c>
      <c r="R3" s="31">
        <v>45501</v>
      </c>
      <c r="S3" s="31"/>
      <c r="T3" s="31">
        <v>45515</v>
      </c>
      <c r="U3" s="29" t="s">
        <v>27</v>
      </c>
      <c r="V3" s="29" t="s">
        <v>196</v>
      </c>
    </row>
    <row r="4" spans="2:22" ht="20.100000000000001" customHeight="1" x14ac:dyDescent="0.35">
      <c r="B4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4" s="28" t="s">
        <v>21</v>
      </c>
      <c r="D4" s="29" t="s">
        <v>22</v>
      </c>
      <c r="E4" s="29" t="s">
        <v>339</v>
      </c>
      <c r="F4" s="29" t="s">
        <v>7</v>
      </c>
      <c r="G4" s="29" t="s">
        <v>148</v>
      </c>
      <c r="H4" s="29" t="s">
        <v>163</v>
      </c>
      <c r="I4" s="29" t="s">
        <v>153</v>
      </c>
      <c r="J4" s="29">
        <v>90</v>
      </c>
      <c r="K4" s="29" t="s">
        <v>168</v>
      </c>
      <c r="L4" s="29"/>
      <c r="M4" s="29" t="s">
        <v>23</v>
      </c>
      <c r="N4" s="29">
        <v>11455</v>
      </c>
      <c r="O4" s="29" t="s">
        <v>345</v>
      </c>
      <c r="P4" s="29">
        <f>IF(OR(ISBLANK(Table13[[#This Row],[ميعاد التسليم]]),ISBLANK(Table13[[#This Row],[ميعاد الطلب]])),0,Table13[[#This Row],[ميعاد التسليم]]-Table13[[#This Row],[ميعاد الطلب]])</f>
        <v>0</v>
      </c>
      <c r="Q4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4" s="31">
        <v>45500</v>
      </c>
      <c r="S4" s="31"/>
      <c r="T4" s="31"/>
      <c r="U4" s="29"/>
      <c r="V4" s="29" t="s">
        <v>190</v>
      </c>
    </row>
    <row r="5" spans="2:22" ht="20.100000000000001" customHeight="1" x14ac:dyDescent="0.35">
      <c r="B5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5" s="28" t="s">
        <v>24</v>
      </c>
      <c r="D5" s="29" t="s">
        <v>25</v>
      </c>
      <c r="E5" s="29" t="s">
        <v>340</v>
      </c>
      <c r="F5" s="29" t="s">
        <v>7</v>
      </c>
      <c r="G5" s="29" t="s">
        <v>290</v>
      </c>
      <c r="H5" s="29"/>
      <c r="I5" s="29"/>
      <c r="J5" s="29"/>
      <c r="K5" s="29" t="s">
        <v>402</v>
      </c>
      <c r="L5" s="29"/>
      <c r="M5" s="29" t="s">
        <v>26</v>
      </c>
      <c r="N5" s="29">
        <v>8642</v>
      </c>
      <c r="O5" s="29" t="s">
        <v>15</v>
      </c>
      <c r="P5" s="29">
        <f>IF(OR(ISBLANK(Table13[[#This Row],[ميعاد التسليم]]),ISBLANK(Table13[[#This Row],[ميعاد الطلب]])),0,Table13[[#This Row],[ميعاد التسليم]]-Table13[[#This Row],[ميعاد الطلب]])</f>
        <v>13</v>
      </c>
      <c r="Q5" s="30">
        <f>IF(OR(ISBLANK(Table13[[#This Row],[تاريخ التسليم]]),ISBLANK(Table13[[#This Row],[ميعاد الطلب]])),0,Table13[[#This Row],[تاريخ التسليم]]-Table13[[#This Row],[ميعاد الطلب]])</f>
        <v>2</v>
      </c>
      <c r="R5" s="31">
        <v>45529</v>
      </c>
      <c r="S5" s="31">
        <v>45542</v>
      </c>
      <c r="T5" s="31">
        <v>45531</v>
      </c>
      <c r="U5" s="29" t="s">
        <v>27</v>
      </c>
      <c r="V5" s="29" t="s">
        <v>196</v>
      </c>
    </row>
    <row r="6" spans="2:22" ht="20.100000000000001" customHeight="1" x14ac:dyDescent="0.35">
      <c r="B6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6" s="28" t="s">
        <v>353</v>
      </c>
      <c r="D6" s="29" t="s">
        <v>22</v>
      </c>
      <c r="E6" s="29" t="s">
        <v>339</v>
      </c>
      <c r="F6" s="29" t="s">
        <v>7</v>
      </c>
      <c r="G6" s="29" t="s">
        <v>148</v>
      </c>
      <c r="H6" s="29" t="s">
        <v>163</v>
      </c>
      <c r="I6" s="29" t="s">
        <v>150</v>
      </c>
      <c r="J6" s="29">
        <v>100</v>
      </c>
      <c r="K6" s="29" t="s">
        <v>170</v>
      </c>
      <c r="L6" s="29"/>
      <c r="M6" s="29" t="s">
        <v>29</v>
      </c>
      <c r="N6" s="29">
        <v>12833</v>
      </c>
      <c r="O6" s="29" t="s">
        <v>345</v>
      </c>
      <c r="P6" s="29">
        <f>IF(OR(ISBLANK(Table13[[#This Row],[ميعاد التسليم]]),ISBLANK(Table13[[#This Row],[ميعاد الطلب]])),0,Table13[[#This Row],[ميعاد التسليم]]-Table13[[#This Row],[ميعاد الطلب]])</f>
        <v>15</v>
      </c>
      <c r="Q6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6" s="31">
        <v>45520</v>
      </c>
      <c r="S6" s="31">
        <v>45535</v>
      </c>
      <c r="T6" s="31"/>
      <c r="U6" s="29"/>
      <c r="V6" s="29" t="s">
        <v>190</v>
      </c>
    </row>
    <row r="7" spans="2:22" ht="20.100000000000001" customHeight="1" x14ac:dyDescent="0.35">
      <c r="B7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7" s="28" t="s">
        <v>51</v>
      </c>
      <c r="D7" s="29"/>
      <c r="E7" s="29"/>
      <c r="F7" s="29" t="s">
        <v>30</v>
      </c>
      <c r="G7" s="29" t="s">
        <v>159</v>
      </c>
      <c r="H7" s="29" t="s">
        <v>162</v>
      </c>
      <c r="I7" s="29"/>
      <c r="J7" s="29"/>
      <c r="K7" s="29" t="s">
        <v>402</v>
      </c>
      <c r="L7" s="29"/>
      <c r="M7" s="29" t="s">
        <v>31</v>
      </c>
      <c r="N7" s="29">
        <v>14550</v>
      </c>
      <c r="O7" s="29" t="s">
        <v>15</v>
      </c>
      <c r="P7" s="29">
        <f>IF(OR(ISBLANK(Table13[[#This Row],[ميعاد التسليم]]),ISBLANK(Table13[[#This Row],[ميعاد الطلب]])),0,Table13[[#This Row],[ميعاد التسليم]]-Table13[[#This Row],[ميعاد الطلب]])</f>
        <v>20</v>
      </c>
      <c r="Q7" s="30">
        <f>IF(OR(ISBLANK(Table13[[#This Row],[تاريخ التسليم]]),ISBLANK(Table13[[#This Row],[ميعاد الطلب]])),0,Table13[[#This Row],[تاريخ التسليم]]-Table13[[#This Row],[ميعاد الطلب]])</f>
        <v>22</v>
      </c>
      <c r="R7" s="31">
        <v>45518</v>
      </c>
      <c r="S7" s="31">
        <v>45538</v>
      </c>
      <c r="T7" s="31">
        <v>45540</v>
      </c>
      <c r="U7" s="29" t="s">
        <v>27</v>
      </c>
      <c r="V7" s="29" t="s">
        <v>196</v>
      </c>
    </row>
    <row r="8" spans="2:22" ht="20.100000000000001" customHeight="1" x14ac:dyDescent="0.35">
      <c r="B8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8" s="28" t="s">
        <v>354</v>
      </c>
      <c r="D8" s="29" t="s">
        <v>33</v>
      </c>
      <c r="E8" s="29" t="s">
        <v>341</v>
      </c>
      <c r="F8" s="29" t="s">
        <v>280</v>
      </c>
      <c r="G8" s="29" t="s">
        <v>159</v>
      </c>
      <c r="H8" s="29" t="s">
        <v>162</v>
      </c>
      <c r="I8" s="29"/>
      <c r="J8" s="29"/>
      <c r="K8" s="29" t="s">
        <v>402</v>
      </c>
      <c r="L8" s="29"/>
      <c r="M8" s="29" t="s">
        <v>31</v>
      </c>
      <c r="N8" s="29">
        <v>12000</v>
      </c>
      <c r="O8" s="29" t="s">
        <v>345</v>
      </c>
      <c r="P8" s="29">
        <f>IF(OR(ISBLANK(Table13[[#This Row],[ميعاد التسليم]]),ISBLANK(Table13[[#This Row],[ميعاد الطلب]])),0,Table13[[#This Row],[ميعاد التسليم]]-Table13[[#This Row],[ميعاد الطلب]])</f>
        <v>3</v>
      </c>
      <c r="Q8" s="30">
        <f>IF(OR(ISBLANK(Table13[[#This Row],[تاريخ التسليم]]),ISBLANK(Table13[[#This Row],[ميعاد الطلب]])),0,Table13[[#This Row],[تاريخ التسليم]]-Table13[[#This Row],[ميعاد الطلب]])</f>
        <v>2</v>
      </c>
      <c r="R8" s="31">
        <v>45521</v>
      </c>
      <c r="S8" s="31">
        <v>45524</v>
      </c>
      <c r="T8" s="31">
        <v>45523</v>
      </c>
      <c r="U8" s="29" t="s">
        <v>27</v>
      </c>
      <c r="V8" s="29" t="s">
        <v>196</v>
      </c>
    </row>
    <row r="9" spans="2:22" ht="20.100000000000001" customHeight="1" x14ac:dyDescent="0.35">
      <c r="B9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9" s="28" t="s">
        <v>37</v>
      </c>
      <c r="D9" s="29" t="s">
        <v>38</v>
      </c>
      <c r="E9" s="29" t="s">
        <v>337</v>
      </c>
      <c r="F9" s="29" t="s">
        <v>7</v>
      </c>
      <c r="G9" s="29" t="s">
        <v>148</v>
      </c>
      <c r="H9" s="29" t="s">
        <v>151</v>
      </c>
      <c r="I9" s="29"/>
      <c r="J9" s="29"/>
      <c r="K9" s="29" t="s">
        <v>402</v>
      </c>
      <c r="L9" s="29"/>
      <c r="M9" s="29" t="s">
        <v>39</v>
      </c>
      <c r="N9" s="29">
        <v>7228</v>
      </c>
      <c r="O9" s="29" t="s">
        <v>15</v>
      </c>
      <c r="P9" s="29">
        <f>IF(OR(ISBLANK(Table13[[#This Row],[ميعاد التسليم]]),ISBLANK(Table13[[#This Row],[ميعاد الطلب]])),0,Table13[[#This Row],[ميعاد التسليم]]-Table13[[#This Row],[ميعاد الطلب]])</f>
        <v>9</v>
      </c>
      <c r="Q9" s="30">
        <f>IF(OR(ISBLANK(Table13[[#This Row],[تاريخ التسليم]]),ISBLANK(Table13[[#This Row],[ميعاد الطلب]])),0,Table13[[#This Row],[تاريخ التسليم]]-Table13[[#This Row],[ميعاد الطلب]])</f>
        <v>16</v>
      </c>
      <c r="R9" s="31">
        <v>45529</v>
      </c>
      <c r="S9" s="31">
        <v>45538</v>
      </c>
      <c r="T9" s="31">
        <v>45545</v>
      </c>
      <c r="U9" s="29" t="s">
        <v>27</v>
      </c>
      <c r="V9" s="29" t="s">
        <v>196</v>
      </c>
    </row>
    <row r="10" spans="2:22" ht="20.100000000000001" customHeight="1" x14ac:dyDescent="0.35">
      <c r="B10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10" s="28" t="s">
        <v>42</v>
      </c>
      <c r="D10" s="29" t="s">
        <v>41</v>
      </c>
      <c r="E10" s="29" t="s">
        <v>341</v>
      </c>
      <c r="F10" s="29" t="s">
        <v>42</v>
      </c>
      <c r="G10" s="29" t="s">
        <v>156</v>
      </c>
      <c r="H10" s="29" t="s">
        <v>158</v>
      </c>
      <c r="I10" s="29"/>
      <c r="J10" s="29"/>
      <c r="K10" s="29" t="s">
        <v>402</v>
      </c>
      <c r="L10" s="29"/>
      <c r="M10" s="29" t="s">
        <v>43</v>
      </c>
      <c r="N10" s="29">
        <v>22000</v>
      </c>
      <c r="O10" s="29" t="s">
        <v>345</v>
      </c>
      <c r="P10" s="29">
        <f>IF(OR(ISBLANK(Table13[[#This Row],[ميعاد التسليم]]),ISBLANK(Table13[[#This Row],[ميعاد الطلب]])),0,Table13[[#This Row],[ميعاد التسليم]]-Table13[[#This Row],[ميعاد الطلب]])</f>
        <v>13</v>
      </c>
      <c r="Q10" s="30">
        <f>IF(OR(ISBLANK(Table13[[#This Row],[تاريخ التسليم]]),ISBLANK(Table13[[#This Row],[ميعاد الطلب]])),0,Table13[[#This Row],[تاريخ التسليم]]-Table13[[#This Row],[ميعاد الطلب]])</f>
        <v>29</v>
      </c>
      <c r="R10" s="31">
        <v>45523</v>
      </c>
      <c r="S10" s="31">
        <v>45536</v>
      </c>
      <c r="T10" s="31">
        <v>45552</v>
      </c>
      <c r="U10" s="29"/>
      <c r="V10" s="29" t="s">
        <v>196</v>
      </c>
    </row>
    <row r="11" spans="2:22" ht="20.100000000000001" customHeight="1" x14ac:dyDescent="0.35">
      <c r="B11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11" s="28" t="s">
        <v>42</v>
      </c>
      <c r="D11" s="29" t="s">
        <v>41</v>
      </c>
      <c r="E11" s="29" t="s">
        <v>341</v>
      </c>
      <c r="F11" s="29" t="s">
        <v>42</v>
      </c>
      <c r="G11" s="29" t="s">
        <v>159</v>
      </c>
      <c r="H11" s="29" t="s">
        <v>157</v>
      </c>
      <c r="I11" s="29"/>
      <c r="J11" s="29"/>
      <c r="K11" s="29" t="s">
        <v>402</v>
      </c>
      <c r="L11" s="29"/>
      <c r="M11" s="29" t="s">
        <v>44</v>
      </c>
      <c r="N11" s="29">
        <v>16000</v>
      </c>
      <c r="O11" s="29" t="s">
        <v>345</v>
      </c>
      <c r="P11" s="29">
        <f>IF(OR(ISBLANK(Table13[[#This Row],[ميعاد التسليم]]),ISBLANK(Table13[[#This Row],[ميعاد الطلب]])),0,Table13[[#This Row],[ميعاد التسليم]]-Table13[[#This Row],[ميعاد الطلب]])</f>
        <v>0</v>
      </c>
      <c r="Q11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11" s="31"/>
      <c r="S11" s="31"/>
      <c r="T11" s="31"/>
      <c r="U11" s="29"/>
      <c r="V11" s="29" t="s">
        <v>190</v>
      </c>
    </row>
    <row r="12" spans="2:22" ht="20.100000000000001" customHeight="1" x14ac:dyDescent="0.35">
      <c r="B12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12" s="28" t="s">
        <v>42</v>
      </c>
      <c r="D12" s="29" t="s">
        <v>45</v>
      </c>
      <c r="E12" s="29" t="s">
        <v>341</v>
      </c>
      <c r="F12" s="29" t="s">
        <v>42</v>
      </c>
      <c r="G12" s="29" t="s">
        <v>159</v>
      </c>
      <c r="H12" s="29" t="s">
        <v>157</v>
      </c>
      <c r="I12" s="29"/>
      <c r="J12" s="29"/>
      <c r="K12" s="29" t="s">
        <v>402</v>
      </c>
      <c r="L12" s="29"/>
      <c r="M12" s="29" t="s">
        <v>46</v>
      </c>
      <c r="N12" s="29">
        <v>6000</v>
      </c>
      <c r="O12" s="29" t="s">
        <v>345</v>
      </c>
      <c r="P12" s="29">
        <f>IF(OR(ISBLANK(Table13[[#This Row],[ميعاد التسليم]]),ISBLANK(Table13[[#This Row],[ميعاد الطلب]])),0,Table13[[#This Row],[ميعاد التسليم]]-Table13[[#This Row],[ميعاد الطلب]])</f>
        <v>21</v>
      </c>
      <c r="Q12" s="30">
        <f>IF(OR(ISBLANK(Table13[[#This Row],[تاريخ التسليم]]),ISBLANK(Table13[[#This Row],[ميعاد الطلب]])),0,Table13[[#This Row],[تاريخ التسليم]]-Table13[[#This Row],[ميعاد الطلب]])</f>
        <v>23</v>
      </c>
      <c r="R12" s="31">
        <v>45529</v>
      </c>
      <c r="S12" s="31">
        <v>45550</v>
      </c>
      <c r="T12" s="31">
        <v>45552</v>
      </c>
      <c r="U12" s="29" t="s">
        <v>197</v>
      </c>
      <c r="V12" s="29" t="s">
        <v>196</v>
      </c>
    </row>
    <row r="13" spans="2:22" ht="20.100000000000001" customHeight="1" x14ac:dyDescent="0.35">
      <c r="B13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3" s="28" t="s">
        <v>355</v>
      </c>
      <c r="D13" s="29" t="s">
        <v>48</v>
      </c>
      <c r="E13" s="29" t="s">
        <v>341</v>
      </c>
      <c r="F13" s="29" t="s">
        <v>7</v>
      </c>
      <c r="G13" s="29" t="s">
        <v>148</v>
      </c>
      <c r="H13" s="29" t="s">
        <v>163</v>
      </c>
      <c r="I13" s="29" t="s">
        <v>150</v>
      </c>
      <c r="J13" s="29">
        <v>80</v>
      </c>
      <c r="K13" s="29" t="s">
        <v>165</v>
      </c>
      <c r="L13" s="29"/>
      <c r="M13" s="29" t="s">
        <v>49</v>
      </c>
      <c r="N13" s="29">
        <v>10499</v>
      </c>
      <c r="O13" s="29" t="s">
        <v>345</v>
      </c>
      <c r="P13" s="29">
        <f>IF(OR(ISBLANK(Table13[[#This Row],[ميعاد التسليم]]),ISBLANK(Table13[[#This Row],[ميعاد الطلب]])),0,Table13[[#This Row],[ميعاد التسليم]]-Table13[[#This Row],[ميعاد الطلب]])</f>
        <v>15</v>
      </c>
      <c r="Q13" s="30">
        <f>IF(OR(ISBLANK(Table13[[#This Row],[تاريخ التسليم]]),ISBLANK(Table13[[#This Row],[ميعاد الطلب]])),0,Table13[[#This Row],[تاريخ التسليم]]-Table13[[#This Row],[ميعاد الطلب]])</f>
        <v>7</v>
      </c>
      <c r="R13" s="31">
        <v>45536</v>
      </c>
      <c r="S13" s="31">
        <v>45551</v>
      </c>
      <c r="T13" s="31">
        <v>45543</v>
      </c>
      <c r="U13" s="29" t="s">
        <v>27</v>
      </c>
      <c r="V13" s="29" t="s">
        <v>196</v>
      </c>
    </row>
    <row r="14" spans="2:22" ht="20.100000000000001" customHeight="1" x14ac:dyDescent="0.35">
      <c r="B14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4" s="28" t="s">
        <v>356</v>
      </c>
      <c r="D14" s="29" t="s">
        <v>38</v>
      </c>
      <c r="E14" s="29" t="s">
        <v>337</v>
      </c>
      <c r="F14" s="29" t="s">
        <v>7</v>
      </c>
      <c r="G14" s="29" t="s">
        <v>148</v>
      </c>
      <c r="H14" s="29" t="s">
        <v>151</v>
      </c>
      <c r="I14" s="29" t="s">
        <v>150</v>
      </c>
      <c r="J14" s="29">
        <v>80</v>
      </c>
      <c r="K14" s="29" t="s">
        <v>165</v>
      </c>
      <c r="L14" s="29"/>
      <c r="M14" s="29" t="s">
        <v>65</v>
      </c>
      <c r="N14" s="29">
        <v>7295</v>
      </c>
      <c r="O14" s="29" t="s">
        <v>345</v>
      </c>
      <c r="P14" s="29">
        <f>IF(OR(ISBLANK(Table13[[#This Row],[ميعاد التسليم]]),ISBLANK(Table13[[#This Row],[ميعاد الطلب]])),0,Table13[[#This Row],[ميعاد التسليم]]-Table13[[#This Row],[ميعاد الطلب]])</f>
        <v>9</v>
      </c>
      <c r="Q14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14" s="31">
        <v>45540</v>
      </c>
      <c r="S14" s="31">
        <v>45549</v>
      </c>
      <c r="T14" s="31"/>
      <c r="U14" s="29"/>
      <c r="V14" s="29" t="s">
        <v>190</v>
      </c>
    </row>
    <row r="15" spans="2:22" ht="20.100000000000001" customHeight="1" x14ac:dyDescent="0.35">
      <c r="B15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5" s="28" t="s">
        <v>357</v>
      </c>
      <c r="D15" s="29" t="s">
        <v>61</v>
      </c>
      <c r="E15" s="29" t="s">
        <v>341</v>
      </c>
      <c r="F15" s="29" t="s">
        <v>7</v>
      </c>
      <c r="G15" s="29" t="s">
        <v>290</v>
      </c>
      <c r="H15" s="29" t="s">
        <v>185</v>
      </c>
      <c r="I15" s="29"/>
      <c r="J15" s="29"/>
      <c r="K15" s="29" t="s">
        <v>402</v>
      </c>
      <c r="L15" s="29"/>
      <c r="M15" s="29" t="s">
        <v>62</v>
      </c>
      <c r="N15" s="29">
        <v>7849</v>
      </c>
      <c r="O15" s="29" t="s">
        <v>15</v>
      </c>
      <c r="P15" s="29">
        <f>IF(OR(ISBLANK(Table13[[#This Row],[ميعاد التسليم]]),ISBLANK(Table13[[#This Row],[ميعاد الطلب]])),0,Table13[[#This Row],[ميعاد التسليم]]-Table13[[#This Row],[ميعاد الطلب]])</f>
        <v>12</v>
      </c>
      <c r="Q15" s="30">
        <f>IF(OR(ISBLANK(Table13[[#This Row],[تاريخ التسليم]]),ISBLANK(Table13[[#This Row],[ميعاد الطلب]])),0,Table13[[#This Row],[تاريخ التسليم]]-Table13[[#This Row],[ميعاد الطلب]])</f>
        <v>21</v>
      </c>
      <c r="R15" s="31">
        <v>45539</v>
      </c>
      <c r="S15" s="31">
        <v>45551</v>
      </c>
      <c r="T15" s="31">
        <v>45560</v>
      </c>
      <c r="U15" s="29" t="s">
        <v>27</v>
      </c>
      <c r="V15" s="29" t="s">
        <v>190</v>
      </c>
    </row>
    <row r="16" spans="2:22" ht="20.100000000000001" customHeight="1" x14ac:dyDescent="0.35">
      <c r="B16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6" s="28" t="s">
        <v>358</v>
      </c>
      <c r="D16" s="29" t="s">
        <v>54</v>
      </c>
      <c r="E16" s="29" t="s">
        <v>341</v>
      </c>
      <c r="F16" s="29" t="s">
        <v>55</v>
      </c>
      <c r="G16" s="29" t="s">
        <v>148</v>
      </c>
      <c r="H16" s="29" t="s">
        <v>163</v>
      </c>
      <c r="I16" s="29" t="s">
        <v>153</v>
      </c>
      <c r="J16" s="29">
        <v>120</v>
      </c>
      <c r="K16" s="29" t="s">
        <v>166</v>
      </c>
      <c r="L16" s="29"/>
      <c r="M16" s="29" t="s">
        <v>56</v>
      </c>
      <c r="N16" s="29">
        <v>6180</v>
      </c>
      <c r="O16" s="29" t="s">
        <v>345</v>
      </c>
      <c r="P16" s="29">
        <f>IF(OR(ISBLANK(Table13[[#This Row],[ميعاد التسليم]]),ISBLANK(Table13[[#This Row],[ميعاد الطلب]])),0,Table13[[#This Row],[ميعاد التسليم]]-Table13[[#This Row],[ميعاد الطلب]])</f>
        <v>13</v>
      </c>
      <c r="Q16" s="30">
        <f>IF(OR(ISBLANK(Table13[[#This Row],[تاريخ التسليم]]),ISBLANK(Table13[[#This Row],[ميعاد الطلب]])),0,Table13[[#This Row],[تاريخ التسليم]]-Table13[[#This Row],[ميعاد الطلب]])</f>
        <v>12</v>
      </c>
      <c r="R16" s="31">
        <v>45538</v>
      </c>
      <c r="S16" s="31">
        <v>45551</v>
      </c>
      <c r="T16" s="31">
        <v>45550</v>
      </c>
      <c r="U16" s="29" t="s">
        <v>197</v>
      </c>
      <c r="V16" s="29" t="s">
        <v>196</v>
      </c>
    </row>
    <row r="17" spans="2:22" ht="20.100000000000001" customHeight="1" x14ac:dyDescent="0.35">
      <c r="B17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7" s="28" t="s">
        <v>57</v>
      </c>
      <c r="D17" s="29" t="s">
        <v>58</v>
      </c>
      <c r="E17" s="29" t="s">
        <v>341</v>
      </c>
      <c r="F17" s="29" t="s">
        <v>7</v>
      </c>
      <c r="G17" s="29" t="s">
        <v>148</v>
      </c>
      <c r="H17" s="29" t="s">
        <v>163</v>
      </c>
      <c r="I17" s="29" t="s">
        <v>152</v>
      </c>
      <c r="J17" s="29">
        <v>80</v>
      </c>
      <c r="K17" s="29" t="s">
        <v>165</v>
      </c>
      <c r="L17" s="29"/>
      <c r="M17" s="29" t="s">
        <v>59</v>
      </c>
      <c r="N17" s="29">
        <v>11199</v>
      </c>
      <c r="O17" s="29" t="s">
        <v>345</v>
      </c>
      <c r="P17" s="29">
        <f>IF(OR(ISBLANK(Table13[[#This Row],[ميعاد التسليم]]),ISBLANK(Table13[[#This Row],[ميعاد الطلب]])),0,Table13[[#This Row],[ميعاد التسليم]]-Table13[[#This Row],[ميعاد الطلب]])</f>
        <v>14</v>
      </c>
      <c r="Q17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17" s="31">
        <v>45539</v>
      </c>
      <c r="S17" s="31">
        <v>45553</v>
      </c>
      <c r="T17" s="31"/>
      <c r="U17" s="29"/>
      <c r="V17" s="29" t="s">
        <v>190</v>
      </c>
    </row>
    <row r="18" spans="2:22" ht="20.100000000000001" customHeight="1" x14ac:dyDescent="0.35">
      <c r="B18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8" s="28" t="s">
        <v>354</v>
      </c>
      <c r="D18" s="29" t="s">
        <v>66</v>
      </c>
      <c r="E18" s="29" t="s">
        <v>341</v>
      </c>
      <c r="F18" s="29" t="s">
        <v>7</v>
      </c>
      <c r="G18" s="29" t="s">
        <v>148</v>
      </c>
      <c r="H18" s="29" t="s">
        <v>151</v>
      </c>
      <c r="I18" s="29" t="s">
        <v>175</v>
      </c>
      <c r="J18" s="29">
        <v>80</v>
      </c>
      <c r="K18" s="29" t="s">
        <v>165</v>
      </c>
      <c r="L18" s="29"/>
      <c r="M18" s="29" t="s">
        <v>67</v>
      </c>
      <c r="N18" s="29">
        <v>7987</v>
      </c>
      <c r="O18" s="29" t="s">
        <v>15</v>
      </c>
      <c r="P18" s="29">
        <f>IF(OR(ISBLANK(Table13[[#This Row],[ميعاد التسليم]]),ISBLANK(Table13[[#This Row],[ميعاد الطلب]])),0,Table13[[#This Row],[ميعاد التسليم]]-Table13[[#This Row],[ميعاد الطلب]])</f>
        <v>10</v>
      </c>
      <c r="Q18" s="30">
        <f>IF(OR(ISBLANK(Table13[[#This Row],[تاريخ التسليم]]),ISBLANK(Table13[[#This Row],[ميعاد الطلب]])),0,Table13[[#This Row],[تاريخ التسليم]]-Table13[[#This Row],[ميعاد الطلب]])</f>
        <v>15</v>
      </c>
      <c r="R18" s="31">
        <v>45541</v>
      </c>
      <c r="S18" s="31">
        <v>45551</v>
      </c>
      <c r="T18" s="31">
        <v>45556</v>
      </c>
      <c r="U18" s="29" t="s">
        <v>197</v>
      </c>
      <c r="V18" s="29" t="s">
        <v>196</v>
      </c>
    </row>
    <row r="19" spans="2:22" ht="20.100000000000001" customHeight="1" x14ac:dyDescent="0.35">
      <c r="B19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19" s="28" t="s">
        <v>42</v>
      </c>
      <c r="D19" s="29" t="s">
        <v>41</v>
      </c>
      <c r="E19" s="29" t="s">
        <v>341</v>
      </c>
      <c r="F19" s="29" t="s">
        <v>42</v>
      </c>
      <c r="G19" s="29" t="s">
        <v>160</v>
      </c>
      <c r="H19" s="29" t="s">
        <v>161</v>
      </c>
      <c r="I19" s="29"/>
      <c r="J19" s="29"/>
      <c r="K19" s="29" t="s">
        <v>402</v>
      </c>
      <c r="L19" s="29"/>
      <c r="M19" s="29" t="s">
        <v>63</v>
      </c>
      <c r="N19" s="29">
        <v>9300</v>
      </c>
      <c r="O19" s="29" t="s">
        <v>345</v>
      </c>
      <c r="P19" s="29">
        <f>IF(OR(ISBLANK(Table13[[#This Row],[ميعاد التسليم]]),ISBLANK(Table13[[#This Row],[ميعاد الطلب]])),0,Table13[[#This Row],[ميعاد التسليم]]-Table13[[#This Row],[ميعاد الطلب]])</f>
        <v>11</v>
      </c>
      <c r="Q19" s="30">
        <f>IF(OR(ISBLANK(Table13[[#This Row],[تاريخ التسليم]]),ISBLANK(Table13[[#This Row],[ميعاد الطلب]])),0,Table13[[#This Row],[تاريخ التسليم]]-Table13[[#This Row],[ميعاد الطلب]])</f>
        <v>13</v>
      </c>
      <c r="R19" s="31">
        <v>45539</v>
      </c>
      <c r="S19" s="31">
        <v>45550</v>
      </c>
      <c r="T19" s="31">
        <v>45552</v>
      </c>
      <c r="U19" s="29" t="s">
        <v>197</v>
      </c>
      <c r="V19" s="29" t="s">
        <v>196</v>
      </c>
    </row>
    <row r="20" spans="2:22" ht="20.100000000000001" customHeight="1" x14ac:dyDescent="0.35">
      <c r="B20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20" s="28" t="s">
        <v>104</v>
      </c>
      <c r="D20" s="29" t="s">
        <v>105</v>
      </c>
      <c r="E20" s="29" t="s">
        <v>341</v>
      </c>
      <c r="F20" s="29" t="s">
        <v>7</v>
      </c>
      <c r="G20" s="29" t="s">
        <v>290</v>
      </c>
      <c r="H20" s="29" t="s">
        <v>185</v>
      </c>
      <c r="I20" s="29"/>
      <c r="J20" s="29"/>
      <c r="K20" s="29" t="s">
        <v>402</v>
      </c>
      <c r="L20" s="29"/>
      <c r="M20" s="29" t="s">
        <v>62</v>
      </c>
      <c r="N20" s="29">
        <v>8849</v>
      </c>
      <c r="O20" s="29" t="s">
        <v>15</v>
      </c>
      <c r="P20" s="29">
        <f>IF(OR(ISBLANK(Table13[[#This Row],[ميعاد التسليم]]),ISBLANK(Table13[[#This Row],[ميعاد الطلب]])),0,Table13[[#This Row],[ميعاد التسليم]]-Table13[[#This Row],[ميعاد الطلب]])</f>
        <v>43</v>
      </c>
      <c r="Q20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20" s="31">
        <v>45538</v>
      </c>
      <c r="S20" s="31">
        <v>45581</v>
      </c>
      <c r="T20" s="31"/>
      <c r="U20" s="29"/>
      <c r="V20" s="29" t="s">
        <v>190</v>
      </c>
    </row>
    <row r="21" spans="2:22" ht="20.100000000000001" customHeight="1" x14ac:dyDescent="0.35">
      <c r="B21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21" s="28" t="s">
        <v>68</v>
      </c>
      <c r="D21" s="29" t="s">
        <v>38</v>
      </c>
      <c r="E21" s="29" t="s">
        <v>337</v>
      </c>
      <c r="F21" s="29" t="s">
        <v>7</v>
      </c>
      <c r="G21" s="29" t="s">
        <v>148</v>
      </c>
      <c r="H21" s="29" t="s">
        <v>151</v>
      </c>
      <c r="I21" s="29" t="s">
        <v>154</v>
      </c>
      <c r="J21" s="29">
        <v>120</v>
      </c>
      <c r="K21" s="29" t="s">
        <v>165</v>
      </c>
      <c r="L21" s="29"/>
      <c r="M21" s="29" t="s">
        <v>69</v>
      </c>
      <c r="N21" s="29">
        <v>10987</v>
      </c>
      <c r="O21" s="29" t="s">
        <v>15</v>
      </c>
      <c r="P21" s="29">
        <f>IF(OR(ISBLANK(Table13[[#This Row],[ميعاد التسليم]]),ISBLANK(Table13[[#This Row],[ميعاد الطلب]])),0,Table13[[#This Row],[ميعاد التسليم]]-Table13[[#This Row],[ميعاد الطلب]])</f>
        <v>8</v>
      </c>
      <c r="Q21" s="30">
        <f>IF(OR(ISBLANK(Table13[[#This Row],[تاريخ التسليم]]),ISBLANK(Table13[[#This Row],[ميعاد الطلب]])),0,Table13[[#This Row],[تاريخ التسليم]]-Table13[[#This Row],[ميعاد الطلب]])</f>
        <v>12</v>
      </c>
      <c r="R21" s="31">
        <v>45544</v>
      </c>
      <c r="S21" s="31">
        <v>45552</v>
      </c>
      <c r="T21" s="31">
        <v>45556</v>
      </c>
      <c r="U21" s="29" t="s">
        <v>197</v>
      </c>
      <c r="V21" s="29" t="s">
        <v>196</v>
      </c>
    </row>
    <row r="22" spans="2:22" ht="20.100000000000001" customHeight="1" x14ac:dyDescent="0.35">
      <c r="B22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22" s="28" t="s">
        <v>51</v>
      </c>
      <c r="D22" s="29"/>
      <c r="E22" s="29"/>
      <c r="F22" s="29" t="s">
        <v>30</v>
      </c>
      <c r="G22" s="29" t="s">
        <v>148</v>
      </c>
      <c r="H22" s="29" t="s">
        <v>163</v>
      </c>
      <c r="I22" s="29" t="s">
        <v>152</v>
      </c>
      <c r="J22" s="29">
        <v>100</v>
      </c>
      <c r="K22" s="29" t="s">
        <v>165</v>
      </c>
      <c r="L22" s="29"/>
      <c r="M22" s="29" t="s">
        <v>50</v>
      </c>
      <c r="N22" s="29">
        <v>9208</v>
      </c>
      <c r="O22" s="29" t="s">
        <v>345</v>
      </c>
      <c r="P22" s="29">
        <f>IF(OR(ISBLANK(Table13[[#This Row],[ميعاد التسليم]]),ISBLANK(Table13[[#This Row],[ميعاد الطلب]])),0,Table13[[#This Row],[ميعاد التسليم]]-Table13[[#This Row],[ميعاد الطلب]])</f>
        <v>18</v>
      </c>
      <c r="Q22" s="30">
        <f>IF(OR(ISBLANK(Table13[[#This Row],[تاريخ التسليم]]),ISBLANK(Table13[[#This Row],[ميعاد الطلب]])),0,Table13[[#This Row],[تاريخ التسليم]]-Table13[[#This Row],[ميعاد الطلب]])</f>
        <v>20</v>
      </c>
      <c r="R22" s="31">
        <v>45536</v>
      </c>
      <c r="S22" s="31">
        <v>45554</v>
      </c>
      <c r="T22" s="31">
        <v>45556</v>
      </c>
      <c r="U22" s="29" t="s">
        <v>197</v>
      </c>
      <c r="V22" s="29" t="s">
        <v>196</v>
      </c>
    </row>
    <row r="23" spans="2:22" ht="20.100000000000001" customHeight="1" x14ac:dyDescent="0.35">
      <c r="B23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23" s="28" t="s">
        <v>51</v>
      </c>
      <c r="D23" s="29"/>
      <c r="E23" s="29"/>
      <c r="F23" s="29" t="s">
        <v>30</v>
      </c>
      <c r="G23" s="29" t="s">
        <v>148</v>
      </c>
      <c r="H23" s="29" t="s">
        <v>163</v>
      </c>
      <c r="I23" s="29" t="s">
        <v>152</v>
      </c>
      <c r="J23" s="29">
        <v>100</v>
      </c>
      <c r="K23" s="29" t="s">
        <v>166</v>
      </c>
      <c r="L23" s="29"/>
      <c r="M23" s="29" t="s">
        <v>52</v>
      </c>
      <c r="N23" s="29">
        <v>9208</v>
      </c>
      <c r="O23" s="29" t="s">
        <v>345</v>
      </c>
      <c r="P23" s="29">
        <f>IF(OR(ISBLANK(Table13[[#This Row],[ميعاد التسليم]]),ISBLANK(Table13[[#This Row],[ميعاد الطلب]])),0,Table13[[#This Row],[ميعاد التسليم]]-Table13[[#This Row],[ميعاد الطلب]])</f>
        <v>18</v>
      </c>
      <c r="Q23" s="30">
        <f>IF(OR(ISBLANK(Table13[[#This Row],[تاريخ التسليم]]),ISBLANK(Table13[[#This Row],[ميعاد الطلب]])),0,Table13[[#This Row],[تاريخ التسليم]]-Table13[[#This Row],[ميعاد الطلب]])</f>
        <v>20</v>
      </c>
      <c r="R23" s="31">
        <v>45536</v>
      </c>
      <c r="S23" s="31">
        <v>45554</v>
      </c>
      <c r="T23" s="31">
        <v>45556</v>
      </c>
      <c r="U23" s="29" t="s">
        <v>197</v>
      </c>
      <c r="V23" s="29" t="s">
        <v>196</v>
      </c>
    </row>
    <row r="24" spans="2:22" ht="20.100000000000001" customHeight="1" x14ac:dyDescent="0.35">
      <c r="B24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24" s="28" t="s">
        <v>81</v>
      </c>
      <c r="D24" s="29" t="s">
        <v>82</v>
      </c>
      <c r="E24" s="29" t="s">
        <v>342</v>
      </c>
      <c r="F24" s="29" t="s">
        <v>55</v>
      </c>
      <c r="G24" s="29" t="s">
        <v>148</v>
      </c>
      <c r="H24" s="29" t="s">
        <v>151</v>
      </c>
      <c r="I24" s="29" t="s">
        <v>175</v>
      </c>
      <c r="J24" s="29">
        <v>120</v>
      </c>
      <c r="K24" s="29" t="s">
        <v>165</v>
      </c>
      <c r="L24" s="29"/>
      <c r="M24" s="29" t="s">
        <v>85</v>
      </c>
      <c r="N24" s="29">
        <v>4020</v>
      </c>
      <c r="O24" s="29" t="s">
        <v>83</v>
      </c>
      <c r="P24" s="29">
        <f>IF(OR(ISBLANK(Table13[[#This Row],[ميعاد التسليم]]),ISBLANK(Table13[[#This Row],[ميعاد الطلب]])),0,Table13[[#This Row],[ميعاد التسليم]]-Table13[[#This Row],[ميعاد الطلب]])</f>
        <v>9</v>
      </c>
      <c r="Q24" s="30">
        <f>IF(OR(ISBLANK(Table13[[#This Row],[تاريخ التسليم]]),ISBLANK(Table13[[#This Row],[ميعاد الطلب]])),0,Table13[[#This Row],[تاريخ التسليم]]-Table13[[#This Row],[ميعاد الطلب]])</f>
        <v>10</v>
      </c>
      <c r="R24" s="31">
        <v>45547</v>
      </c>
      <c r="S24" s="31">
        <v>45556</v>
      </c>
      <c r="T24" s="31">
        <v>45557</v>
      </c>
      <c r="U24" s="29" t="s">
        <v>197</v>
      </c>
      <c r="V24" s="29" t="s">
        <v>196</v>
      </c>
    </row>
    <row r="25" spans="2:22" ht="20.100000000000001" customHeight="1" x14ac:dyDescent="0.35">
      <c r="B25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25" s="28" t="s">
        <v>81</v>
      </c>
      <c r="D25" s="29" t="s">
        <v>82</v>
      </c>
      <c r="E25" s="29" t="s">
        <v>342</v>
      </c>
      <c r="F25" s="29" t="s">
        <v>55</v>
      </c>
      <c r="G25" s="29" t="s">
        <v>148</v>
      </c>
      <c r="H25" s="29" t="s">
        <v>151</v>
      </c>
      <c r="I25" s="29" t="s">
        <v>167</v>
      </c>
      <c r="J25" s="29">
        <v>120</v>
      </c>
      <c r="K25" s="29" t="s">
        <v>166</v>
      </c>
      <c r="L25" s="29"/>
      <c r="M25" s="29" t="s">
        <v>84</v>
      </c>
      <c r="N25" s="29">
        <v>4020</v>
      </c>
      <c r="O25" s="29" t="s">
        <v>15</v>
      </c>
      <c r="P25" s="29">
        <f>IF(OR(ISBLANK(Table13[[#This Row],[ميعاد التسليم]]),ISBLANK(Table13[[#This Row],[ميعاد الطلب]])),0,Table13[[#This Row],[ميعاد التسليم]]-Table13[[#This Row],[ميعاد الطلب]])</f>
        <v>9</v>
      </c>
      <c r="Q25" s="30">
        <f>IF(OR(ISBLANK(Table13[[#This Row],[تاريخ التسليم]]),ISBLANK(Table13[[#This Row],[ميعاد الطلب]])),0,Table13[[#This Row],[تاريخ التسليم]]-Table13[[#This Row],[ميعاد الطلب]])</f>
        <v>10</v>
      </c>
      <c r="R25" s="31">
        <v>45547</v>
      </c>
      <c r="S25" s="31">
        <v>45556</v>
      </c>
      <c r="T25" s="31">
        <v>45557</v>
      </c>
      <c r="U25" s="29" t="s">
        <v>197</v>
      </c>
      <c r="V25" s="29" t="s">
        <v>196</v>
      </c>
    </row>
    <row r="26" spans="2:22" ht="20.100000000000001" customHeight="1" x14ac:dyDescent="0.35">
      <c r="B26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26" s="28" t="s">
        <v>141</v>
      </c>
      <c r="D26" s="29" t="s">
        <v>142</v>
      </c>
      <c r="E26" s="29" t="s">
        <v>210</v>
      </c>
      <c r="F26" s="29" t="s">
        <v>7</v>
      </c>
      <c r="G26" s="29" t="s">
        <v>148</v>
      </c>
      <c r="H26" s="29" t="s">
        <v>149</v>
      </c>
      <c r="I26" s="29"/>
      <c r="J26" s="29"/>
      <c r="K26" s="29" t="s">
        <v>166</v>
      </c>
      <c r="L26" s="29" t="s">
        <v>166</v>
      </c>
      <c r="M26" s="29" t="s">
        <v>143</v>
      </c>
      <c r="N26" s="29">
        <v>9399</v>
      </c>
      <c r="O26" s="29" t="s">
        <v>15</v>
      </c>
      <c r="P26" s="29">
        <f>IF(OR(ISBLANK(Table13[[#This Row],[ميعاد التسليم]]),ISBLANK(Table13[[#This Row],[ميعاد الطلب]])),0,Table13[[#This Row],[ميعاد التسليم]]-Table13[[#This Row],[ميعاد الطلب]])</f>
        <v>8</v>
      </c>
      <c r="Q26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26" s="31">
        <v>45549</v>
      </c>
      <c r="S26" s="31">
        <v>45557</v>
      </c>
      <c r="T26" s="31"/>
      <c r="U26" s="29"/>
      <c r="V26" s="29" t="s">
        <v>190</v>
      </c>
    </row>
    <row r="27" spans="2:22" ht="20.100000000000001" customHeight="1" x14ac:dyDescent="0.35">
      <c r="B27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27" s="28" t="s">
        <v>145</v>
      </c>
      <c r="D27" s="29" t="s">
        <v>146</v>
      </c>
      <c r="E27" s="29" t="s">
        <v>338</v>
      </c>
      <c r="F27" s="29" t="s">
        <v>7</v>
      </c>
      <c r="G27" s="29" t="s">
        <v>290</v>
      </c>
      <c r="H27" s="29" t="s">
        <v>187</v>
      </c>
      <c r="I27" s="29"/>
      <c r="J27" s="29"/>
      <c r="K27" s="29" t="s">
        <v>402</v>
      </c>
      <c r="L27" s="29"/>
      <c r="M27" s="29" t="s">
        <v>147</v>
      </c>
      <c r="N27" s="29">
        <v>8349</v>
      </c>
      <c r="O27" s="29" t="s">
        <v>15</v>
      </c>
      <c r="P27" s="29">
        <f>IF(OR(ISBLANK(Table13[[#This Row],[ميعاد التسليم]]),ISBLANK(Table13[[#This Row],[ميعاد الطلب]])),0,Table13[[#This Row],[ميعاد التسليم]]-Table13[[#This Row],[ميعاد الطلب]])</f>
        <v>8</v>
      </c>
      <c r="Q27" s="30">
        <f>IF(OR(ISBLANK(Table13[[#This Row],[تاريخ التسليم]]),ISBLANK(Table13[[#This Row],[ميعاد الطلب]])),0,Table13[[#This Row],[تاريخ التسليم]]-Table13[[#This Row],[ميعاد الطلب]])</f>
        <v>10</v>
      </c>
      <c r="R27" s="31">
        <v>45549</v>
      </c>
      <c r="S27" s="31">
        <v>45557</v>
      </c>
      <c r="T27" s="31">
        <v>45559</v>
      </c>
      <c r="U27" s="29" t="s">
        <v>27</v>
      </c>
      <c r="V27" s="29" t="s">
        <v>196</v>
      </c>
    </row>
    <row r="28" spans="2:22" ht="20.100000000000001" customHeight="1" x14ac:dyDescent="0.35">
      <c r="B28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28" s="28" t="s">
        <v>359</v>
      </c>
      <c r="D28" s="29" t="s">
        <v>38</v>
      </c>
      <c r="E28" s="29" t="s">
        <v>337</v>
      </c>
      <c r="F28" s="29" t="s">
        <v>7</v>
      </c>
      <c r="G28" s="29" t="s">
        <v>148</v>
      </c>
      <c r="H28" s="29" t="s">
        <v>149</v>
      </c>
      <c r="I28" s="29"/>
      <c r="J28" s="29"/>
      <c r="K28" s="29" t="s">
        <v>166</v>
      </c>
      <c r="L28" s="29" t="s">
        <v>166</v>
      </c>
      <c r="M28" s="29" t="s">
        <v>103</v>
      </c>
      <c r="N28" s="29">
        <v>9399</v>
      </c>
      <c r="O28" s="29" t="s">
        <v>15</v>
      </c>
      <c r="P28" s="29">
        <f>IF(OR(ISBLANK(Table13[[#This Row],[ميعاد التسليم]]),ISBLANK(Table13[[#This Row],[ميعاد الطلب]])),0,Table13[[#This Row],[ميعاد التسليم]]-Table13[[#This Row],[ميعاد الطلب]])</f>
        <v>11</v>
      </c>
      <c r="Q28" s="30">
        <f>IF(OR(ISBLANK(Table13[[#This Row],[تاريخ التسليم]]),ISBLANK(Table13[[#This Row],[ميعاد الطلب]])),0,Table13[[#This Row],[تاريخ التسليم]]-Table13[[#This Row],[ميعاد الطلب]])</f>
        <v>17</v>
      </c>
      <c r="R28" s="31">
        <v>45548</v>
      </c>
      <c r="S28" s="31">
        <v>45559</v>
      </c>
      <c r="T28" s="31">
        <v>45565</v>
      </c>
      <c r="U28" s="29" t="s">
        <v>27</v>
      </c>
      <c r="V28" s="29" t="s">
        <v>196</v>
      </c>
    </row>
    <row r="29" spans="2:22" ht="20.100000000000001" customHeight="1" x14ac:dyDescent="0.35">
      <c r="B29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29" s="28" t="s">
        <v>360</v>
      </c>
      <c r="D29" s="29" t="s">
        <v>71</v>
      </c>
      <c r="E29" s="29" t="s">
        <v>341</v>
      </c>
      <c r="F29" s="29" t="s">
        <v>7</v>
      </c>
      <c r="G29" s="29" t="s">
        <v>290</v>
      </c>
      <c r="H29" s="29" t="s">
        <v>185</v>
      </c>
      <c r="I29" s="29"/>
      <c r="J29" s="29"/>
      <c r="K29" s="29" t="s">
        <v>402</v>
      </c>
      <c r="L29" s="29"/>
      <c r="M29" s="29" t="s">
        <v>62</v>
      </c>
      <c r="N29" s="29">
        <v>7849</v>
      </c>
      <c r="O29" s="29" t="s">
        <v>345</v>
      </c>
      <c r="P29" s="29">
        <f>IF(OR(ISBLANK(Table13[[#This Row],[ميعاد التسليم]]),ISBLANK(Table13[[#This Row],[ميعاد الطلب]])),0,Table13[[#This Row],[ميعاد التسليم]]-Table13[[#This Row],[ميعاد الطلب]])</f>
        <v>14</v>
      </c>
      <c r="Q29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29" s="31">
        <v>45547</v>
      </c>
      <c r="S29" s="31">
        <v>45561</v>
      </c>
      <c r="T29" s="31"/>
      <c r="U29" s="29" t="s">
        <v>27</v>
      </c>
      <c r="V29" s="29" t="s">
        <v>196</v>
      </c>
    </row>
    <row r="30" spans="2:22" ht="20.100000000000001" customHeight="1" x14ac:dyDescent="0.35">
      <c r="B30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30" s="28" t="s">
        <v>78</v>
      </c>
      <c r="D30" s="29" t="s">
        <v>79</v>
      </c>
      <c r="E30" s="29" t="s">
        <v>337</v>
      </c>
      <c r="F30" s="29" t="s">
        <v>280</v>
      </c>
      <c r="G30" s="29" t="s">
        <v>148</v>
      </c>
      <c r="H30" s="29" t="s">
        <v>169</v>
      </c>
      <c r="I30" s="29" t="s">
        <v>153</v>
      </c>
      <c r="J30" s="29">
        <v>100</v>
      </c>
      <c r="K30" s="29" t="s">
        <v>166</v>
      </c>
      <c r="L30" s="29"/>
      <c r="M30" s="29" t="s">
        <v>80</v>
      </c>
      <c r="N30" s="29">
        <v>9450</v>
      </c>
      <c r="O30" s="29" t="s">
        <v>345</v>
      </c>
      <c r="P30" s="29">
        <f>IF(OR(ISBLANK(Table13[[#This Row],[ميعاد التسليم]]),ISBLANK(Table13[[#This Row],[ميعاد الطلب]])),0,Table13[[#This Row],[ميعاد التسليم]]-Table13[[#This Row],[ميعاد الطلب]])</f>
        <v>14</v>
      </c>
      <c r="Q30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30" s="31">
        <v>45547</v>
      </c>
      <c r="S30" s="31">
        <v>45561</v>
      </c>
      <c r="T30" s="31"/>
      <c r="U30" s="29"/>
      <c r="V30" s="29" t="s">
        <v>190</v>
      </c>
    </row>
    <row r="31" spans="2:22" ht="20.100000000000001" customHeight="1" x14ac:dyDescent="0.35">
      <c r="B31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31" s="28" t="s">
        <v>361</v>
      </c>
      <c r="D31" s="29" t="s">
        <v>66</v>
      </c>
      <c r="E31" s="29" t="s">
        <v>341</v>
      </c>
      <c r="F31" s="29" t="s">
        <v>7</v>
      </c>
      <c r="G31" s="29" t="s">
        <v>148</v>
      </c>
      <c r="H31" s="29" t="s">
        <v>151</v>
      </c>
      <c r="I31" s="29" t="s">
        <v>154</v>
      </c>
      <c r="J31" s="29">
        <v>120</v>
      </c>
      <c r="K31" s="29" t="s">
        <v>166</v>
      </c>
      <c r="L31" s="29"/>
      <c r="M31" s="29" t="s">
        <v>94</v>
      </c>
      <c r="N31" s="29">
        <v>7460</v>
      </c>
      <c r="O31" s="29" t="s">
        <v>15</v>
      </c>
      <c r="P31" s="29">
        <f>IF(OR(ISBLANK(Table13[[#This Row],[ميعاد التسليم]]),ISBLANK(Table13[[#This Row],[ميعاد الطلب]])),0,Table13[[#This Row],[ميعاد التسليم]]-Table13[[#This Row],[ميعاد الطلب]])</f>
        <v>13</v>
      </c>
      <c r="Q31" s="30">
        <f>IF(OR(ISBLANK(Table13[[#This Row],[تاريخ التسليم]]),ISBLANK(Table13[[#This Row],[ميعاد الطلب]])),0,Table13[[#This Row],[تاريخ التسليم]]-Table13[[#This Row],[ميعاد الطلب]])</f>
        <v>20</v>
      </c>
      <c r="R31" s="31">
        <v>45548</v>
      </c>
      <c r="S31" s="31">
        <v>45561</v>
      </c>
      <c r="T31" s="31">
        <v>45568</v>
      </c>
      <c r="U31" s="29" t="s">
        <v>197</v>
      </c>
      <c r="V31" s="29" t="s">
        <v>196</v>
      </c>
    </row>
    <row r="32" spans="2:22" ht="20.100000000000001" customHeight="1" x14ac:dyDescent="0.35">
      <c r="B32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32" s="28" t="s">
        <v>97</v>
      </c>
      <c r="D32" s="29" t="s">
        <v>66</v>
      </c>
      <c r="E32" s="29" t="s">
        <v>341</v>
      </c>
      <c r="F32" s="29" t="s">
        <v>7</v>
      </c>
      <c r="G32" s="29" t="s">
        <v>148</v>
      </c>
      <c r="H32" s="29" t="s">
        <v>151</v>
      </c>
      <c r="I32" s="29" t="s">
        <v>176</v>
      </c>
      <c r="J32" s="29">
        <v>140</v>
      </c>
      <c r="K32" s="29" t="s">
        <v>174</v>
      </c>
      <c r="L32" s="29" t="s">
        <v>170</v>
      </c>
      <c r="M32" s="29" t="s">
        <v>98</v>
      </c>
      <c r="N32" s="29">
        <v>9528</v>
      </c>
      <c r="O32" s="29" t="s">
        <v>15</v>
      </c>
      <c r="P32" s="29">
        <f>IF(OR(ISBLANK(Table13[[#This Row],[ميعاد التسليم]]),ISBLANK(Table13[[#This Row],[ميعاد الطلب]])),0,Table13[[#This Row],[ميعاد التسليم]]-Table13[[#This Row],[ميعاد الطلب]])</f>
        <v>13</v>
      </c>
      <c r="Q32" s="30">
        <f>IF(OR(ISBLANK(Table13[[#This Row],[تاريخ التسليم]]),ISBLANK(Table13[[#This Row],[ميعاد الطلب]])),0,Table13[[#This Row],[تاريخ التسليم]]-Table13[[#This Row],[ميعاد الطلب]])</f>
        <v>20</v>
      </c>
      <c r="R32" s="31">
        <v>45548</v>
      </c>
      <c r="S32" s="31">
        <v>45561</v>
      </c>
      <c r="T32" s="31">
        <v>45568</v>
      </c>
      <c r="U32" s="29" t="s">
        <v>197</v>
      </c>
      <c r="V32" s="29" t="s">
        <v>196</v>
      </c>
    </row>
    <row r="33" spans="2:22" ht="20.100000000000001" customHeight="1" x14ac:dyDescent="0.35">
      <c r="B33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33" s="28" t="s">
        <v>362</v>
      </c>
      <c r="D33" s="29" t="s">
        <v>38</v>
      </c>
      <c r="E33" s="29" t="s">
        <v>337</v>
      </c>
      <c r="F33" s="29" t="s">
        <v>7</v>
      </c>
      <c r="G33" s="29" t="s">
        <v>148</v>
      </c>
      <c r="H33" s="29" t="s">
        <v>163</v>
      </c>
      <c r="I33" s="29" t="s">
        <v>153</v>
      </c>
      <c r="J33" s="29">
        <v>120</v>
      </c>
      <c r="K33" s="29" t="s">
        <v>170</v>
      </c>
      <c r="L33" s="29"/>
      <c r="M33" s="29" t="s">
        <v>140</v>
      </c>
      <c r="N33" s="29">
        <v>12999</v>
      </c>
      <c r="O33" s="29" t="s">
        <v>15</v>
      </c>
      <c r="P33" s="29">
        <f>IF(OR(ISBLANK(Table13[[#This Row],[ميعاد التسليم]]),ISBLANK(Table13[[#This Row],[ميعاد الطلب]])),0,Table13[[#This Row],[ميعاد التسليم]]-Table13[[#This Row],[ميعاد الطلب]])</f>
        <v>13</v>
      </c>
      <c r="Q33" s="30">
        <f>IF(OR(ISBLANK(Table13[[#This Row],[تاريخ التسليم]]),ISBLANK(Table13[[#This Row],[ميعاد الطلب]])),0,Table13[[#This Row],[تاريخ التسليم]]-Table13[[#This Row],[ميعاد الطلب]])</f>
        <v>18</v>
      </c>
      <c r="R33" s="31">
        <v>45549</v>
      </c>
      <c r="S33" s="31">
        <v>45562</v>
      </c>
      <c r="T33" s="31">
        <v>45567</v>
      </c>
      <c r="U33" s="29" t="s">
        <v>197</v>
      </c>
      <c r="V33" s="29" t="s">
        <v>196</v>
      </c>
    </row>
    <row r="34" spans="2:22" ht="20.100000000000001" customHeight="1" x14ac:dyDescent="0.35">
      <c r="B34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34" s="28" t="s">
        <v>363</v>
      </c>
      <c r="D34" s="29" t="s">
        <v>73</v>
      </c>
      <c r="E34" s="29" t="s">
        <v>341</v>
      </c>
      <c r="F34" s="29" t="s">
        <v>7</v>
      </c>
      <c r="G34" s="29" t="s">
        <v>148</v>
      </c>
      <c r="H34" s="29" t="s">
        <v>163</v>
      </c>
      <c r="I34" s="29" t="s">
        <v>150</v>
      </c>
      <c r="J34" s="29">
        <v>90</v>
      </c>
      <c r="K34" s="29" t="s">
        <v>166</v>
      </c>
      <c r="L34" s="29"/>
      <c r="M34" s="29" t="s">
        <v>76</v>
      </c>
      <c r="N34" s="29">
        <v>5999</v>
      </c>
      <c r="O34" s="29" t="s">
        <v>15</v>
      </c>
      <c r="P34" s="29">
        <f>IF(OR(ISBLANK(Table13[[#This Row],[ميعاد التسليم]]),ISBLANK(Table13[[#This Row],[ميعاد الطلب]])),0,Table13[[#This Row],[ميعاد التسليم]]-Table13[[#This Row],[ميعاد الطلب]])</f>
        <v>17</v>
      </c>
      <c r="Q34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34" s="31">
        <v>45547</v>
      </c>
      <c r="S34" s="31">
        <v>45564</v>
      </c>
      <c r="T34" s="31"/>
      <c r="U34" s="29"/>
      <c r="V34" s="29"/>
    </row>
    <row r="35" spans="2:22" ht="20.100000000000001" customHeight="1" x14ac:dyDescent="0.35">
      <c r="B35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35" s="28" t="s">
        <v>364</v>
      </c>
      <c r="D35" s="29" t="s">
        <v>75</v>
      </c>
      <c r="E35" s="29" t="s">
        <v>337</v>
      </c>
      <c r="F35" s="29" t="s">
        <v>7</v>
      </c>
      <c r="G35" s="29" t="s">
        <v>148</v>
      </c>
      <c r="H35" s="29" t="s">
        <v>163</v>
      </c>
      <c r="I35" s="29" t="s">
        <v>153</v>
      </c>
      <c r="J35" s="29">
        <v>100</v>
      </c>
      <c r="K35" s="29" t="s">
        <v>166</v>
      </c>
      <c r="L35" s="29"/>
      <c r="M35" s="29" t="s">
        <v>77</v>
      </c>
      <c r="N35" s="29">
        <v>11949</v>
      </c>
      <c r="O35" s="29" t="s">
        <v>345</v>
      </c>
      <c r="P35" s="29">
        <f>IF(OR(ISBLANK(Table13[[#This Row],[ميعاد التسليم]]),ISBLANK(Table13[[#This Row],[ميعاد الطلب]])),0,Table13[[#This Row],[ميعاد التسليم]]-Table13[[#This Row],[ميعاد الطلب]])</f>
        <v>17</v>
      </c>
      <c r="Q35" s="30">
        <f>IF(OR(ISBLANK(Table13[[#This Row],[تاريخ التسليم]]),ISBLANK(Table13[[#This Row],[ميعاد الطلب]])),0,Table13[[#This Row],[تاريخ التسليم]]-Table13[[#This Row],[ميعاد الطلب]])</f>
        <v>20</v>
      </c>
      <c r="R35" s="31">
        <v>45547</v>
      </c>
      <c r="S35" s="31">
        <v>45564</v>
      </c>
      <c r="T35" s="31">
        <v>45567</v>
      </c>
      <c r="U35" s="29" t="s">
        <v>197</v>
      </c>
      <c r="V35" s="29" t="s">
        <v>196</v>
      </c>
    </row>
    <row r="36" spans="2:22" ht="20.100000000000001" customHeight="1" x14ac:dyDescent="0.35">
      <c r="B36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36" s="28" t="s">
        <v>354</v>
      </c>
      <c r="D36" s="29" t="s">
        <v>86</v>
      </c>
      <c r="E36" s="29" t="s">
        <v>341</v>
      </c>
      <c r="F36" s="29" t="s">
        <v>7</v>
      </c>
      <c r="G36" s="29" t="s">
        <v>148</v>
      </c>
      <c r="H36" s="29" t="s">
        <v>169</v>
      </c>
      <c r="I36" s="29" t="s">
        <v>153</v>
      </c>
      <c r="J36" s="29">
        <v>80</v>
      </c>
      <c r="K36" s="29" t="s">
        <v>165</v>
      </c>
      <c r="L36" s="29"/>
      <c r="M36" s="29" t="s">
        <v>89</v>
      </c>
      <c r="N36" s="29">
        <v>16599</v>
      </c>
      <c r="O36" s="29" t="s">
        <v>15</v>
      </c>
      <c r="P36" s="29">
        <f>IF(OR(ISBLANK(Table13[[#This Row],[ميعاد التسليم]]),ISBLANK(Table13[[#This Row],[ميعاد الطلب]])),0,Table13[[#This Row],[ميعاد التسليم]]-Table13[[#This Row],[ميعاد الطلب]])</f>
        <v>17</v>
      </c>
      <c r="Q36" s="30">
        <f>IF(OR(ISBLANK(Table13[[#This Row],[تاريخ التسليم]]),ISBLANK(Table13[[#This Row],[ميعاد الطلب]])),0,Table13[[#This Row],[تاريخ التسليم]]-Table13[[#This Row],[ميعاد الطلب]])</f>
        <v>20</v>
      </c>
      <c r="R36" s="31">
        <v>45548</v>
      </c>
      <c r="S36" s="31">
        <v>45565</v>
      </c>
      <c r="T36" s="31">
        <v>45568</v>
      </c>
      <c r="U36" s="29" t="s">
        <v>197</v>
      </c>
      <c r="V36" s="29" t="s">
        <v>196</v>
      </c>
    </row>
    <row r="37" spans="2:22" ht="20.100000000000001" customHeight="1" x14ac:dyDescent="0.35">
      <c r="B37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37" s="28" t="s">
        <v>365</v>
      </c>
      <c r="D37" s="29" t="s">
        <v>25</v>
      </c>
      <c r="E37" s="29" t="s">
        <v>340</v>
      </c>
      <c r="F37" s="29" t="s">
        <v>7</v>
      </c>
      <c r="G37" s="29" t="s">
        <v>148</v>
      </c>
      <c r="H37" s="29" t="s">
        <v>163</v>
      </c>
      <c r="I37" s="29" t="s">
        <v>153</v>
      </c>
      <c r="J37" s="29">
        <v>80</v>
      </c>
      <c r="K37" s="29" t="s">
        <v>165</v>
      </c>
      <c r="L37" s="29"/>
      <c r="M37" s="29" t="s">
        <v>88</v>
      </c>
      <c r="N37" s="29">
        <v>10999</v>
      </c>
      <c r="O37" s="29" t="s">
        <v>15</v>
      </c>
      <c r="P37" s="29">
        <f>IF(OR(ISBLANK(Table13[[#This Row],[ميعاد التسليم]]),ISBLANK(Table13[[#This Row],[ميعاد الطلب]])),0,Table13[[#This Row],[ميعاد التسليم]]-Table13[[#This Row],[ميعاد الطلب]])</f>
        <v>17</v>
      </c>
      <c r="Q37" s="30">
        <f>IF(OR(ISBLANK(Table13[[#This Row],[تاريخ التسليم]]),ISBLANK(Table13[[#This Row],[ميعاد الطلب]])),0,Table13[[#This Row],[تاريخ التسليم]]-Table13[[#This Row],[ميعاد الطلب]])</f>
        <v>33</v>
      </c>
      <c r="R37" s="31">
        <v>45548</v>
      </c>
      <c r="S37" s="31">
        <v>45565</v>
      </c>
      <c r="T37" s="31">
        <v>45581</v>
      </c>
      <c r="U37" s="29" t="s">
        <v>27</v>
      </c>
      <c r="V37" s="29" t="s">
        <v>196</v>
      </c>
    </row>
    <row r="38" spans="2:22" ht="20.100000000000001" customHeight="1" x14ac:dyDescent="0.35">
      <c r="B38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38" s="28" t="s">
        <v>366</v>
      </c>
      <c r="D38" s="29" t="s">
        <v>91</v>
      </c>
      <c r="E38" s="29" t="s">
        <v>210</v>
      </c>
      <c r="F38" s="29" t="s">
        <v>7</v>
      </c>
      <c r="G38" s="29" t="s">
        <v>148</v>
      </c>
      <c r="H38" s="29" t="s">
        <v>163</v>
      </c>
      <c r="I38" s="29" t="s">
        <v>153</v>
      </c>
      <c r="J38" s="29">
        <v>140</v>
      </c>
      <c r="K38" s="29" t="s">
        <v>168</v>
      </c>
      <c r="L38" s="29"/>
      <c r="M38" s="29" t="s">
        <v>92</v>
      </c>
      <c r="N38" s="29">
        <v>13099</v>
      </c>
      <c r="O38" s="29" t="s">
        <v>15</v>
      </c>
      <c r="P38" s="29">
        <f>IF(OR(ISBLANK(Table13[[#This Row],[ميعاد التسليم]]),ISBLANK(Table13[[#This Row],[ميعاد الطلب]])),0,Table13[[#This Row],[ميعاد التسليم]]-Table13[[#This Row],[ميعاد الطلب]])</f>
        <v>17</v>
      </c>
      <c r="Q38" s="30">
        <f>IF(OR(ISBLANK(Table13[[#This Row],[تاريخ التسليم]]),ISBLANK(Table13[[#This Row],[ميعاد الطلب]])),0,Table13[[#This Row],[تاريخ التسليم]]-Table13[[#This Row],[ميعاد الطلب]])</f>
        <v>20</v>
      </c>
      <c r="R38" s="31">
        <v>45548</v>
      </c>
      <c r="S38" s="31">
        <v>45565</v>
      </c>
      <c r="T38" s="31">
        <v>45568</v>
      </c>
      <c r="U38" s="29" t="s">
        <v>27</v>
      </c>
      <c r="V38" s="29" t="s">
        <v>196</v>
      </c>
    </row>
    <row r="39" spans="2:22" ht="20.100000000000001" customHeight="1" x14ac:dyDescent="0.35">
      <c r="B39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39" s="28" t="s">
        <v>367</v>
      </c>
      <c r="D39" s="29" t="s">
        <v>38</v>
      </c>
      <c r="E39" s="29" t="s">
        <v>337</v>
      </c>
      <c r="F39" s="29" t="s">
        <v>7</v>
      </c>
      <c r="G39" s="29" t="s">
        <v>148</v>
      </c>
      <c r="H39" s="29" t="s">
        <v>163</v>
      </c>
      <c r="I39" s="29" t="s">
        <v>152</v>
      </c>
      <c r="J39" s="29">
        <v>120</v>
      </c>
      <c r="K39" s="29" t="s">
        <v>171</v>
      </c>
      <c r="L39" s="29"/>
      <c r="M39" s="29" t="s">
        <v>96</v>
      </c>
      <c r="N39" s="29">
        <v>13849</v>
      </c>
      <c r="O39" s="29" t="s">
        <v>15</v>
      </c>
      <c r="P39" s="29">
        <f>IF(OR(ISBLANK(Table13[[#This Row],[ميعاد التسليم]]),ISBLANK(Table13[[#This Row],[ميعاد الطلب]])),0,Table13[[#This Row],[ميعاد التسليم]]-Table13[[#This Row],[ميعاد الطلب]])</f>
        <v>17</v>
      </c>
      <c r="Q39" s="30">
        <f>IF(OR(ISBLANK(Table13[[#This Row],[تاريخ التسليم]]),ISBLANK(Table13[[#This Row],[ميعاد الطلب]])),0,Table13[[#This Row],[تاريخ التسليم]]-Table13[[#This Row],[ميعاد الطلب]])</f>
        <v>37</v>
      </c>
      <c r="R39" s="31">
        <v>45548</v>
      </c>
      <c r="S39" s="31">
        <v>45565</v>
      </c>
      <c r="T39" s="31">
        <v>45585</v>
      </c>
      <c r="U39" s="29" t="s">
        <v>197</v>
      </c>
      <c r="V39" s="29" t="s">
        <v>196</v>
      </c>
    </row>
    <row r="40" spans="2:22" ht="20.100000000000001" customHeight="1" x14ac:dyDescent="0.35">
      <c r="B40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40" s="28" t="s">
        <v>368</v>
      </c>
      <c r="D40" s="29" t="s">
        <v>100</v>
      </c>
      <c r="E40" s="29" t="s">
        <v>341</v>
      </c>
      <c r="F40" s="29" t="s">
        <v>7</v>
      </c>
      <c r="G40" s="29" t="s">
        <v>159</v>
      </c>
      <c r="H40" s="29" t="s">
        <v>162</v>
      </c>
      <c r="I40" s="29"/>
      <c r="J40" s="29"/>
      <c r="K40" s="29" t="s">
        <v>166</v>
      </c>
      <c r="L40" s="29" t="s">
        <v>170</v>
      </c>
      <c r="M40" s="29" t="s">
        <v>101</v>
      </c>
      <c r="N40" s="29">
        <v>21999</v>
      </c>
      <c r="O40" s="29" t="s">
        <v>15</v>
      </c>
      <c r="P40" s="29">
        <f>IF(OR(ISBLANK(Table13[[#This Row],[ميعاد التسليم]]),ISBLANK(Table13[[#This Row],[ميعاد الطلب]])),0,Table13[[#This Row],[ميعاد التسليم]]-Table13[[#This Row],[ميعاد الطلب]])</f>
        <v>17</v>
      </c>
      <c r="Q40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40" s="31">
        <v>45548</v>
      </c>
      <c r="S40" s="31">
        <v>45565</v>
      </c>
      <c r="T40" s="31"/>
      <c r="U40" s="29" t="s">
        <v>197</v>
      </c>
      <c r="V40" s="29" t="s">
        <v>196</v>
      </c>
    </row>
    <row r="41" spans="2:22" ht="20.100000000000001" customHeight="1" x14ac:dyDescent="0.35">
      <c r="B41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41" s="28" t="s">
        <v>369</v>
      </c>
      <c r="D41" s="29" t="s">
        <v>38</v>
      </c>
      <c r="E41" s="29" t="s">
        <v>337</v>
      </c>
      <c r="F41" s="29" t="s">
        <v>7</v>
      </c>
      <c r="G41" s="29" t="s">
        <v>148</v>
      </c>
      <c r="H41" s="29" t="s">
        <v>163</v>
      </c>
      <c r="I41" s="29" t="s">
        <v>153</v>
      </c>
      <c r="J41" s="29">
        <v>80</v>
      </c>
      <c r="K41" s="29" t="s">
        <v>165</v>
      </c>
      <c r="L41" s="29"/>
      <c r="M41" s="29" t="s">
        <v>88</v>
      </c>
      <c r="N41" s="29">
        <v>10999</v>
      </c>
      <c r="O41" s="29" t="s">
        <v>15</v>
      </c>
      <c r="P41" s="29">
        <f>IF(OR(ISBLANK(Table13[[#This Row],[ميعاد التسليم]]),ISBLANK(Table13[[#This Row],[ميعاد الطلب]])),0,Table13[[#This Row],[ميعاد التسليم]]-Table13[[#This Row],[ميعاد الطلب]])</f>
        <v>17</v>
      </c>
      <c r="Q41" s="30">
        <f>IF(OR(ISBLANK(Table13[[#This Row],[تاريخ التسليم]]),ISBLANK(Table13[[#This Row],[ميعاد الطلب]])),0,Table13[[#This Row],[تاريخ التسليم]]-Table13[[#This Row],[ميعاد الطلب]])</f>
        <v>32</v>
      </c>
      <c r="R41" s="31">
        <v>45548</v>
      </c>
      <c r="S41" s="31">
        <v>45565</v>
      </c>
      <c r="T41" s="31">
        <v>45580</v>
      </c>
      <c r="U41" s="29" t="s">
        <v>197</v>
      </c>
      <c r="V41" s="29" t="s">
        <v>196</v>
      </c>
    </row>
    <row r="42" spans="2:22" ht="20.100000000000001" customHeight="1" x14ac:dyDescent="0.35">
      <c r="B42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42" s="28" t="s">
        <v>370</v>
      </c>
      <c r="D42" s="29" t="s">
        <v>105</v>
      </c>
      <c r="E42" s="29" t="s">
        <v>341</v>
      </c>
      <c r="F42" s="29" t="s">
        <v>7</v>
      </c>
      <c r="G42" s="29" t="s">
        <v>148</v>
      </c>
      <c r="H42" s="29" t="s">
        <v>169</v>
      </c>
      <c r="I42" s="29" t="s">
        <v>153</v>
      </c>
      <c r="J42" s="29">
        <v>90</v>
      </c>
      <c r="K42" s="29" t="s">
        <v>166</v>
      </c>
      <c r="L42" s="29"/>
      <c r="M42" s="29" t="s">
        <v>109</v>
      </c>
      <c r="N42" s="29">
        <v>17249</v>
      </c>
      <c r="O42" s="29" t="s">
        <v>15</v>
      </c>
      <c r="P42" s="29">
        <f>IF(OR(ISBLANK(Table13[[#This Row],[ميعاد التسليم]]),ISBLANK(Table13[[#This Row],[ميعاد الطلب]])),0,Table13[[#This Row],[ميعاد التسليم]]-Table13[[#This Row],[ميعاد الطلب]])</f>
        <v>17</v>
      </c>
      <c r="Q42" s="30">
        <f>IF(OR(ISBLANK(Table13[[#This Row],[تاريخ التسليم]]),ISBLANK(Table13[[#This Row],[ميعاد الطلب]])),0,Table13[[#This Row],[تاريخ التسليم]]-Table13[[#This Row],[ميعاد الطلب]])</f>
        <v>21</v>
      </c>
      <c r="R42" s="31">
        <v>45548</v>
      </c>
      <c r="S42" s="31">
        <v>45565</v>
      </c>
      <c r="T42" s="31">
        <v>45569</v>
      </c>
      <c r="U42" s="29" t="s">
        <v>197</v>
      </c>
      <c r="V42" s="29" t="s">
        <v>196</v>
      </c>
    </row>
    <row r="43" spans="2:22" ht="20.100000000000001" customHeight="1" x14ac:dyDescent="0.35">
      <c r="B43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43" s="28" t="s">
        <v>371</v>
      </c>
      <c r="D43" s="29" t="s">
        <v>137</v>
      </c>
      <c r="E43" s="29" t="s">
        <v>337</v>
      </c>
      <c r="F43" s="29" t="s">
        <v>7</v>
      </c>
      <c r="G43" s="29" t="s">
        <v>290</v>
      </c>
      <c r="H43" s="29" t="s">
        <v>185</v>
      </c>
      <c r="I43" s="29"/>
      <c r="J43" s="29"/>
      <c r="K43" s="29" t="s">
        <v>402</v>
      </c>
      <c r="L43" s="29"/>
      <c r="M43" s="29" t="s">
        <v>138</v>
      </c>
      <c r="N43" s="29">
        <v>8349</v>
      </c>
      <c r="O43" s="29" t="s">
        <v>15</v>
      </c>
      <c r="P43" s="29">
        <f>IF(OR(ISBLANK(Table13[[#This Row],[ميعاد التسليم]]),ISBLANK(Table13[[#This Row],[ميعاد الطلب]])),0,Table13[[#This Row],[ميعاد التسليم]]-Table13[[#This Row],[ميعاد الطلب]])</f>
        <v>32</v>
      </c>
      <c r="Q43" s="30">
        <f>IF(OR(ISBLANK(Table13[[#This Row],[تاريخ التسليم]]),ISBLANK(Table13[[#This Row],[ميعاد الطلب]])),0,Table13[[#This Row],[تاريخ التسليم]]-Table13[[#This Row],[ميعاد الطلب]])</f>
        <v>37</v>
      </c>
      <c r="R43" s="31">
        <v>45549</v>
      </c>
      <c r="S43" s="31">
        <v>45581</v>
      </c>
      <c r="T43" s="31">
        <v>45586</v>
      </c>
      <c r="U43" s="29" t="s">
        <v>197</v>
      </c>
      <c r="V43" s="29" t="s">
        <v>196</v>
      </c>
    </row>
    <row r="44" spans="2:22" ht="20.100000000000001" customHeight="1" x14ac:dyDescent="0.35">
      <c r="B44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44" s="28" t="s">
        <v>372</v>
      </c>
      <c r="D44" s="29" t="s">
        <v>61</v>
      </c>
      <c r="E44" s="29" t="s">
        <v>341</v>
      </c>
      <c r="F44" s="29" t="s">
        <v>7</v>
      </c>
      <c r="G44" s="29" t="s">
        <v>290</v>
      </c>
      <c r="H44" s="29" t="s">
        <v>186</v>
      </c>
      <c r="I44" s="29"/>
      <c r="J44" s="29"/>
      <c r="K44" s="29" t="s">
        <v>402</v>
      </c>
      <c r="L44" s="29"/>
      <c r="M44" s="29" t="s">
        <v>26</v>
      </c>
      <c r="N44" s="29">
        <v>7849</v>
      </c>
      <c r="O44" s="29" t="s">
        <v>15</v>
      </c>
      <c r="P44" s="29">
        <f>IF(OR(ISBLANK(Table13[[#This Row],[ميعاد التسليم]]),ISBLANK(Table13[[#This Row],[ميعاد الطلب]])),0,Table13[[#This Row],[ميعاد التسليم]]-Table13[[#This Row],[ميعاد الطلب]])</f>
        <v>45</v>
      </c>
      <c r="Q44" s="30">
        <f>IF(OR(ISBLANK(Table13[[#This Row],[تاريخ التسليم]]),ISBLANK(Table13[[#This Row],[ميعاد الطلب]])),0,Table13[[#This Row],[تاريخ التسليم]]-Table13[[#This Row],[ميعاد الطلب]])</f>
        <v>46</v>
      </c>
      <c r="R44" s="31">
        <v>45549</v>
      </c>
      <c r="S44" s="31">
        <v>45594</v>
      </c>
      <c r="T44" s="31">
        <v>45595</v>
      </c>
      <c r="U44" s="29" t="s">
        <v>197</v>
      </c>
      <c r="V44" s="29" t="s">
        <v>196</v>
      </c>
    </row>
    <row r="45" spans="2:22" ht="20.100000000000001" customHeight="1" x14ac:dyDescent="0.35">
      <c r="B45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45" s="28" t="s">
        <v>117</v>
      </c>
      <c r="D45" s="29" t="s">
        <v>38</v>
      </c>
      <c r="E45" s="29" t="s">
        <v>337</v>
      </c>
      <c r="F45" s="29" t="s">
        <v>7</v>
      </c>
      <c r="G45" s="29" t="s">
        <v>148</v>
      </c>
      <c r="H45" s="29" t="s">
        <v>149</v>
      </c>
      <c r="I45" s="29"/>
      <c r="J45" s="29"/>
      <c r="K45" s="29" t="s">
        <v>166</v>
      </c>
      <c r="L45" s="29" t="s">
        <v>166</v>
      </c>
      <c r="M45" s="29" t="s">
        <v>118</v>
      </c>
      <c r="N45" s="29">
        <v>9399</v>
      </c>
      <c r="O45" s="29" t="s">
        <v>15</v>
      </c>
      <c r="P45" s="29">
        <f>IF(OR(ISBLANK(Table13[[#This Row],[ميعاد التسليم]]),ISBLANK(Table13[[#This Row],[ميعاد الطلب]])),0,Table13[[#This Row],[ميعاد التسليم]]-Table13[[#This Row],[ميعاد الطلب]])</f>
        <v>45</v>
      </c>
      <c r="Q45" s="30">
        <f>IF(OR(ISBLANK(Table13[[#This Row],[تاريخ التسليم]]),ISBLANK(Table13[[#This Row],[ميعاد الطلب]])),0,Table13[[#This Row],[تاريخ التسليم]]-Table13[[#This Row],[ميعاد الطلب]])</f>
        <v>31</v>
      </c>
      <c r="R45" s="31">
        <v>45549</v>
      </c>
      <c r="S45" s="31">
        <v>45594</v>
      </c>
      <c r="T45" s="31">
        <v>45580</v>
      </c>
      <c r="U45" s="29" t="s">
        <v>197</v>
      </c>
      <c r="V45" s="29" t="s">
        <v>196</v>
      </c>
    </row>
    <row r="46" spans="2:22" ht="20.100000000000001" customHeight="1" x14ac:dyDescent="0.35">
      <c r="B46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46" s="28" t="s">
        <v>373</v>
      </c>
      <c r="D46" s="29" t="s">
        <v>120</v>
      </c>
      <c r="E46" s="29" t="s">
        <v>337</v>
      </c>
      <c r="F46" s="29" t="s">
        <v>7</v>
      </c>
      <c r="G46" s="29" t="s">
        <v>148</v>
      </c>
      <c r="H46" s="29" t="s">
        <v>151</v>
      </c>
      <c r="I46" s="29" t="s">
        <v>154</v>
      </c>
      <c r="J46" s="29">
        <v>140</v>
      </c>
      <c r="K46" s="29" t="s">
        <v>166</v>
      </c>
      <c r="L46" s="29"/>
      <c r="M46" s="29" t="s">
        <v>121</v>
      </c>
      <c r="N46" s="29">
        <v>11817</v>
      </c>
      <c r="O46" s="29" t="s">
        <v>15</v>
      </c>
      <c r="P46" s="29">
        <f>IF(OR(ISBLANK(Table13[[#This Row],[ميعاد التسليم]]),ISBLANK(Table13[[#This Row],[ميعاد الطلب]])),0,Table13[[#This Row],[ميعاد التسليم]]-Table13[[#This Row],[ميعاد الطلب]])</f>
        <v>45</v>
      </c>
      <c r="Q46" s="30">
        <f>IF(OR(ISBLANK(Table13[[#This Row],[تاريخ التسليم]]),ISBLANK(Table13[[#This Row],[ميعاد الطلب]])),0,Table13[[#This Row],[تاريخ التسليم]]-Table13[[#This Row],[ميعاد الطلب]])</f>
        <v>31</v>
      </c>
      <c r="R46" s="31">
        <v>45549</v>
      </c>
      <c r="S46" s="31">
        <v>45594</v>
      </c>
      <c r="T46" s="31">
        <v>45580</v>
      </c>
      <c r="U46" s="29" t="s">
        <v>197</v>
      </c>
      <c r="V46" s="29" t="s">
        <v>196</v>
      </c>
    </row>
    <row r="47" spans="2:22" ht="20.100000000000001" customHeight="1" x14ac:dyDescent="0.35">
      <c r="B47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47" s="28" t="s">
        <v>374</v>
      </c>
      <c r="D47" s="29" t="s">
        <v>86</v>
      </c>
      <c r="E47" s="29" t="s">
        <v>341</v>
      </c>
      <c r="F47" s="29" t="s">
        <v>7</v>
      </c>
      <c r="G47" s="29" t="s">
        <v>290</v>
      </c>
      <c r="H47" s="29" t="s">
        <v>187</v>
      </c>
      <c r="I47" s="29"/>
      <c r="J47" s="29"/>
      <c r="K47" s="29" t="s">
        <v>402</v>
      </c>
      <c r="L47" s="29"/>
      <c r="M47" s="29" t="s">
        <v>123</v>
      </c>
      <c r="N47" s="29">
        <v>8349</v>
      </c>
      <c r="O47" s="29" t="s">
        <v>15</v>
      </c>
      <c r="P47" s="29">
        <f>IF(OR(ISBLANK(Table13[[#This Row],[ميعاد التسليم]]),ISBLANK(Table13[[#This Row],[ميعاد الطلب]])),0,Table13[[#This Row],[ميعاد التسليم]]-Table13[[#This Row],[ميعاد الطلب]])</f>
        <v>45</v>
      </c>
      <c r="Q47" s="30">
        <f>IF(OR(ISBLANK(Table13[[#This Row],[تاريخ التسليم]]),ISBLANK(Table13[[#This Row],[ميعاد الطلب]])),0,Table13[[#This Row],[تاريخ التسليم]]-Table13[[#This Row],[ميعاد الطلب]])</f>
        <v>35</v>
      </c>
      <c r="R47" s="31">
        <v>45549</v>
      </c>
      <c r="S47" s="31">
        <v>45594</v>
      </c>
      <c r="T47" s="31">
        <v>45584</v>
      </c>
      <c r="U47" s="29" t="s">
        <v>197</v>
      </c>
      <c r="V47" s="29" t="s">
        <v>196</v>
      </c>
    </row>
    <row r="48" spans="2:22" ht="20.100000000000001" customHeight="1" x14ac:dyDescent="0.35">
      <c r="B48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48" s="28" t="s">
        <v>375</v>
      </c>
      <c r="D48" s="29" t="s">
        <v>127</v>
      </c>
      <c r="E48" s="29" t="s">
        <v>341</v>
      </c>
      <c r="F48" s="29" t="s">
        <v>7</v>
      </c>
      <c r="G48" s="29" t="s">
        <v>148</v>
      </c>
      <c r="H48" s="29" t="s">
        <v>151</v>
      </c>
      <c r="I48" s="29" t="s">
        <v>175</v>
      </c>
      <c r="J48" s="29">
        <v>120</v>
      </c>
      <c r="K48" s="29" t="s">
        <v>165</v>
      </c>
      <c r="L48" s="29"/>
      <c r="M48" s="29" t="s">
        <v>128</v>
      </c>
      <c r="N48" s="29">
        <v>17886</v>
      </c>
      <c r="O48" s="29" t="s">
        <v>15</v>
      </c>
      <c r="P48" s="29">
        <f>IF(OR(ISBLANK(Table13[[#This Row],[ميعاد التسليم]]),ISBLANK(Table13[[#This Row],[ميعاد الطلب]])),0,Table13[[#This Row],[ميعاد التسليم]]-Table13[[#This Row],[ميعاد الطلب]])</f>
        <v>45</v>
      </c>
      <c r="Q48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48" s="31">
        <v>45549</v>
      </c>
      <c r="S48" s="31">
        <v>45594</v>
      </c>
      <c r="T48" s="31"/>
      <c r="U48" s="29"/>
      <c r="V48" s="29" t="s">
        <v>190</v>
      </c>
    </row>
    <row r="49" spans="2:22" ht="20.100000000000001" customHeight="1" x14ac:dyDescent="0.35">
      <c r="B49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49" s="28" t="s">
        <v>129</v>
      </c>
      <c r="D49" s="29" t="s">
        <v>66</v>
      </c>
      <c r="E49" s="29" t="s">
        <v>341</v>
      </c>
      <c r="F49" s="29" t="s">
        <v>7</v>
      </c>
      <c r="G49" s="29" t="s">
        <v>148</v>
      </c>
      <c r="H49" s="29" t="s">
        <v>151</v>
      </c>
      <c r="I49" s="29" t="s">
        <v>154</v>
      </c>
      <c r="J49" s="29">
        <v>120</v>
      </c>
      <c r="K49" s="29" t="s">
        <v>165</v>
      </c>
      <c r="L49" s="29"/>
      <c r="M49" s="29" t="s">
        <v>130</v>
      </c>
      <c r="N49" s="29">
        <v>10987</v>
      </c>
      <c r="O49" s="29" t="s">
        <v>15</v>
      </c>
      <c r="P49" s="29">
        <f>IF(OR(ISBLANK(Table13[[#This Row],[ميعاد التسليم]]),ISBLANK(Table13[[#This Row],[ميعاد الطلب]])),0,Table13[[#This Row],[ميعاد التسليم]]-Table13[[#This Row],[ميعاد الطلب]])</f>
        <v>45</v>
      </c>
      <c r="Q49" s="30">
        <f>IF(OR(ISBLANK(Table13[[#This Row],[تاريخ التسليم]]),ISBLANK(Table13[[#This Row],[ميعاد الطلب]])),0,Table13[[#This Row],[تاريخ التسليم]]-Table13[[#This Row],[ميعاد الطلب]])</f>
        <v>29</v>
      </c>
      <c r="R49" s="31">
        <v>45549</v>
      </c>
      <c r="S49" s="31">
        <v>45594</v>
      </c>
      <c r="T49" s="31">
        <v>45578</v>
      </c>
      <c r="U49" s="29" t="s">
        <v>197</v>
      </c>
      <c r="V49" s="29" t="s">
        <v>196</v>
      </c>
    </row>
    <row r="50" spans="2:22" ht="20.100000000000001" customHeight="1" x14ac:dyDescent="0.35">
      <c r="B50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50" s="28" t="s">
        <v>376</v>
      </c>
      <c r="D50" s="29" t="s">
        <v>133</v>
      </c>
      <c r="E50" s="29" t="s">
        <v>342</v>
      </c>
      <c r="F50" s="29" t="s">
        <v>7</v>
      </c>
      <c r="G50" s="29" t="s">
        <v>290</v>
      </c>
      <c r="H50" s="29" t="s">
        <v>185</v>
      </c>
      <c r="I50" s="29"/>
      <c r="J50" s="29"/>
      <c r="K50" s="29" t="s">
        <v>402</v>
      </c>
      <c r="L50" s="29"/>
      <c r="M50" s="29" t="s">
        <v>62</v>
      </c>
      <c r="N50" s="29">
        <v>10319</v>
      </c>
      <c r="O50" s="29" t="s">
        <v>15</v>
      </c>
      <c r="P50" s="29">
        <f>IF(OR(ISBLANK(Table13[[#This Row],[ميعاد التسليم]]),ISBLANK(Table13[[#This Row],[ميعاد الطلب]])),0,Table13[[#This Row],[ميعاد التسليم]]-Table13[[#This Row],[ميعاد الطلب]])</f>
        <v>45</v>
      </c>
      <c r="Q50" s="30">
        <f>IF(OR(ISBLANK(Table13[[#This Row],[تاريخ التسليم]]),ISBLANK(Table13[[#This Row],[ميعاد الطلب]])),0,Table13[[#This Row],[تاريخ التسليم]]-Table13[[#This Row],[ميعاد الطلب]])</f>
        <v>35</v>
      </c>
      <c r="R50" s="31">
        <v>45549</v>
      </c>
      <c r="S50" s="31">
        <v>45594</v>
      </c>
      <c r="T50" s="31">
        <v>45584</v>
      </c>
      <c r="U50" s="29" t="s">
        <v>197</v>
      </c>
      <c r="V50" s="29" t="s">
        <v>196</v>
      </c>
    </row>
    <row r="51" spans="2:22" ht="20.100000000000001" customHeight="1" x14ac:dyDescent="0.35">
      <c r="B51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51" s="28" t="s">
        <v>377</v>
      </c>
      <c r="D51" s="29" t="s">
        <v>111</v>
      </c>
      <c r="E51" s="29" t="s">
        <v>343</v>
      </c>
      <c r="F51" s="29" t="s">
        <v>7</v>
      </c>
      <c r="G51" s="29" t="s">
        <v>148</v>
      </c>
      <c r="H51" s="29" t="s">
        <v>163</v>
      </c>
      <c r="I51" s="29" t="s">
        <v>153</v>
      </c>
      <c r="J51" s="29">
        <v>120</v>
      </c>
      <c r="K51" s="29" t="s">
        <v>170</v>
      </c>
      <c r="L51" s="29"/>
      <c r="M51" s="29" t="s">
        <v>112</v>
      </c>
      <c r="N51" s="29">
        <v>12999</v>
      </c>
      <c r="O51" s="29" t="s">
        <v>15</v>
      </c>
      <c r="P51" s="29">
        <f>IF(OR(ISBLANK(Table13[[#This Row],[ميعاد التسليم]]),ISBLANK(Table13[[#This Row],[ميعاد الطلب]])),0,Table13[[#This Row],[ميعاد التسليم]]-Table13[[#This Row],[ميعاد الطلب]])</f>
        <v>67</v>
      </c>
      <c r="Q51" s="30">
        <f>IF(OR(ISBLANK(Table13[[#This Row],[تاريخ التسليم]]),ISBLANK(Table13[[#This Row],[ميعاد الطلب]])),0,Table13[[#This Row],[تاريخ التسليم]]-Table13[[#This Row],[ميعاد الطلب]])</f>
        <v>33</v>
      </c>
      <c r="R51" s="31">
        <v>45549</v>
      </c>
      <c r="S51" s="31">
        <v>45616</v>
      </c>
      <c r="T51" s="31">
        <v>45582</v>
      </c>
      <c r="U51" s="29" t="s">
        <v>27</v>
      </c>
      <c r="V51" s="29" t="s">
        <v>196</v>
      </c>
    </row>
    <row r="52" spans="2:22" ht="20.100000000000001" customHeight="1" x14ac:dyDescent="0.35">
      <c r="B52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52" s="28" t="s">
        <v>114</v>
      </c>
      <c r="D52" s="29" t="s">
        <v>115</v>
      </c>
      <c r="E52" s="29" t="s">
        <v>340</v>
      </c>
      <c r="F52" s="29" t="s">
        <v>7</v>
      </c>
      <c r="G52" s="29" t="s">
        <v>159</v>
      </c>
      <c r="H52" s="29" t="s">
        <v>162</v>
      </c>
      <c r="I52" s="29"/>
      <c r="J52" s="29"/>
      <c r="K52" s="29" t="s">
        <v>166</v>
      </c>
      <c r="L52" s="29" t="s">
        <v>170</v>
      </c>
      <c r="M52" s="29" t="s">
        <v>101</v>
      </c>
      <c r="N52" s="29">
        <v>21999</v>
      </c>
      <c r="O52" s="29" t="s">
        <v>15</v>
      </c>
      <c r="P52" s="29">
        <f>IF(OR(ISBLANK(Table13[[#This Row],[ميعاد التسليم]]),ISBLANK(Table13[[#This Row],[ميعاد الطلب]])),0,Table13[[#This Row],[ميعاد التسليم]]-Table13[[#This Row],[ميعاد الطلب]])</f>
        <v>67</v>
      </c>
      <c r="Q52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52" s="31">
        <v>45549</v>
      </c>
      <c r="S52" s="31">
        <v>45616</v>
      </c>
      <c r="T52" s="31"/>
      <c r="U52" s="29"/>
      <c r="V52" s="29" t="s">
        <v>190</v>
      </c>
    </row>
    <row r="53" spans="2:22" ht="20.100000000000001" customHeight="1" x14ac:dyDescent="0.35">
      <c r="B53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53" s="28" t="s">
        <v>378</v>
      </c>
      <c r="D53" s="29" t="s">
        <v>86</v>
      </c>
      <c r="E53" s="29" t="s">
        <v>341</v>
      </c>
      <c r="F53" s="29" t="s">
        <v>7</v>
      </c>
      <c r="G53" s="29" t="s">
        <v>148</v>
      </c>
      <c r="H53" s="29" t="s">
        <v>163</v>
      </c>
      <c r="I53" s="29" t="s">
        <v>150</v>
      </c>
      <c r="J53" s="29">
        <v>100</v>
      </c>
      <c r="K53" s="29" t="s">
        <v>170</v>
      </c>
      <c r="L53" s="29"/>
      <c r="M53" s="29" t="s">
        <v>125</v>
      </c>
      <c r="N53" s="29">
        <v>12399</v>
      </c>
      <c r="O53" s="29" t="s">
        <v>15</v>
      </c>
      <c r="P53" s="29">
        <f>IF(OR(ISBLANK(Table13[[#This Row],[ميعاد التسليم]]),ISBLANK(Table13[[#This Row],[ميعاد الطلب]])),0,Table13[[#This Row],[ميعاد التسليم]]-Table13[[#This Row],[ميعاد الطلب]])</f>
        <v>67</v>
      </c>
      <c r="Q53" s="30">
        <f>IF(OR(ISBLANK(Table13[[#This Row],[تاريخ التسليم]]),ISBLANK(Table13[[#This Row],[ميعاد الطلب]])),0,Table13[[#This Row],[تاريخ التسليم]]-Table13[[#This Row],[ميعاد الطلب]])</f>
        <v>17</v>
      </c>
      <c r="R53" s="31">
        <v>45549</v>
      </c>
      <c r="S53" s="31">
        <v>45616</v>
      </c>
      <c r="T53" s="31">
        <v>45566</v>
      </c>
      <c r="U53" s="29" t="s">
        <v>27</v>
      </c>
      <c r="V53" s="29" t="s">
        <v>196</v>
      </c>
    </row>
    <row r="54" spans="2:22" ht="20.100000000000001" customHeight="1" x14ac:dyDescent="0.35">
      <c r="B54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54" s="28" t="s">
        <v>131</v>
      </c>
      <c r="D54" s="29" t="s">
        <v>66</v>
      </c>
      <c r="E54" s="29" t="s">
        <v>341</v>
      </c>
      <c r="F54" s="29" t="s">
        <v>7</v>
      </c>
      <c r="G54" s="29" t="s">
        <v>159</v>
      </c>
      <c r="H54" s="29" t="s">
        <v>162</v>
      </c>
      <c r="I54" s="29"/>
      <c r="J54" s="29"/>
      <c r="K54" s="29" t="s">
        <v>166</v>
      </c>
      <c r="L54" s="29" t="s">
        <v>170</v>
      </c>
      <c r="M54" s="29" t="s">
        <v>101</v>
      </c>
      <c r="N54" s="29">
        <v>21999</v>
      </c>
      <c r="O54" s="29" t="s">
        <v>15</v>
      </c>
      <c r="P54" s="29">
        <f>IF(OR(ISBLANK(Table13[[#This Row],[ميعاد التسليم]]),ISBLANK(Table13[[#This Row],[ميعاد الطلب]])),0,Table13[[#This Row],[ميعاد التسليم]]-Table13[[#This Row],[ميعاد الطلب]])</f>
        <v>67</v>
      </c>
      <c r="Q54" s="30">
        <f>IF(OR(ISBLANK(Table13[[#This Row],[تاريخ التسليم]]),ISBLANK(Table13[[#This Row],[ميعاد الطلب]])),0,Table13[[#This Row],[تاريخ التسليم]]-Table13[[#This Row],[ميعاد الطلب]])</f>
        <v>25</v>
      </c>
      <c r="R54" s="31">
        <v>45549</v>
      </c>
      <c r="S54" s="31">
        <v>45616</v>
      </c>
      <c r="T54" s="31">
        <v>45574</v>
      </c>
      <c r="U54" s="29" t="s">
        <v>197</v>
      </c>
      <c r="V54" s="29" t="s">
        <v>226</v>
      </c>
    </row>
    <row r="55" spans="2:22" ht="20.100000000000001" customHeight="1" x14ac:dyDescent="0.35">
      <c r="B55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55" s="28" t="s">
        <v>379</v>
      </c>
      <c r="D55" s="29" t="s">
        <v>61</v>
      </c>
      <c r="E55" s="29" t="s">
        <v>341</v>
      </c>
      <c r="F55" s="29" t="s">
        <v>7</v>
      </c>
      <c r="G55" s="29" t="s">
        <v>148</v>
      </c>
      <c r="H55" s="29" t="s">
        <v>163</v>
      </c>
      <c r="I55" s="29" t="s">
        <v>150</v>
      </c>
      <c r="J55" s="29">
        <v>80</v>
      </c>
      <c r="K55" s="29" t="s">
        <v>165</v>
      </c>
      <c r="L55" s="29"/>
      <c r="M55" s="29" t="s">
        <v>135</v>
      </c>
      <c r="N55" s="29">
        <v>10999</v>
      </c>
      <c r="O55" s="29" t="s">
        <v>15</v>
      </c>
      <c r="P55" s="29">
        <f>IF(OR(ISBLANK(Table13[[#This Row],[ميعاد التسليم]]),ISBLANK(Table13[[#This Row],[ميعاد الطلب]])),0,Table13[[#This Row],[ميعاد التسليم]]-Table13[[#This Row],[ميعاد الطلب]])</f>
        <v>67</v>
      </c>
      <c r="Q55" s="30">
        <f>IF(OR(ISBLANK(Table13[[#This Row],[تاريخ التسليم]]),ISBLANK(Table13[[#This Row],[ميعاد الطلب]])),0,Table13[[#This Row],[تاريخ التسليم]]-Table13[[#This Row],[ميعاد الطلب]])</f>
        <v>32</v>
      </c>
      <c r="R55" s="31">
        <v>45549</v>
      </c>
      <c r="S55" s="31">
        <v>45616</v>
      </c>
      <c r="T55" s="31">
        <v>45581</v>
      </c>
      <c r="U55" s="29" t="s">
        <v>197</v>
      </c>
      <c r="V55" s="29" t="s">
        <v>226</v>
      </c>
    </row>
    <row r="56" spans="2:22" ht="20.100000000000001" customHeight="1" x14ac:dyDescent="0.35">
      <c r="B56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56" s="28" t="s">
        <v>181</v>
      </c>
      <c r="D56" s="29" t="s">
        <v>182</v>
      </c>
      <c r="E56" s="29" t="s">
        <v>341</v>
      </c>
      <c r="F56" s="29" t="s">
        <v>7</v>
      </c>
      <c r="G56" s="29" t="s">
        <v>148</v>
      </c>
      <c r="H56" s="29" t="s">
        <v>163</v>
      </c>
      <c r="I56" s="29" t="s">
        <v>153</v>
      </c>
      <c r="J56" s="29">
        <v>80</v>
      </c>
      <c r="K56" s="29" t="s">
        <v>165</v>
      </c>
      <c r="L56" s="29"/>
      <c r="M56" s="29"/>
      <c r="N56" s="29">
        <v>10999</v>
      </c>
      <c r="O56" s="29" t="s">
        <v>15</v>
      </c>
      <c r="P56" s="29">
        <f>IF(OR(ISBLANK(Table13[[#This Row],[ميعاد التسليم]]),ISBLANK(Table13[[#This Row],[ميعاد الطلب]])),0,Table13[[#This Row],[ميعاد التسليم]]-Table13[[#This Row],[ميعاد الطلب]])</f>
        <v>66</v>
      </c>
      <c r="Q56" s="30">
        <f>IF(OR(ISBLANK(Table13[[#This Row],[تاريخ التسليم]]),ISBLANK(Table13[[#This Row],[ميعاد الطلب]])),0,Table13[[#This Row],[تاريخ التسليم]]-Table13[[#This Row],[ميعاد الطلب]])</f>
        <v>31</v>
      </c>
      <c r="R56" s="31">
        <v>45550</v>
      </c>
      <c r="S56" s="31">
        <v>45616</v>
      </c>
      <c r="T56" s="31">
        <v>45581</v>
      </c>
      <c r="U56" s="29" t="s">
        <v>197</v>
      </c>
      <c r="V56" s="29" t="s">
        <v>226</v>
      </c>
    </row>
    <row r="57" spans="2:22" ht="20.100000000000001" customHeight="1" x14ac:dyDescent="0.35">
      <c r="B57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57" s="28" t="s">
        <v>183</v>
      </c>
      <c r="D57" s="29" t="s">
        <v>184</v>
      </c>
      <c r="E57" s="29" t="s">
        <v>341</v>
      </c>
      <c r="F57" s="29" t="s">
        <v>7</v>
      </c>
      <c r="G57" s="29" t="s">
        <v>159</v>
      </c>
      <c r="H57" s="29" t="s">
        <v>162</v>
      </c>
      <c r="I57" s="29"/>
      <c r="J57" s="29"/>
      <c r="K57" s="29" t="s">
        <v>166</v>
      </c>
      <c r="L57" s="29" t="s">
        <v>170</v>
      </c>
      <c r="M57" s="29"/>
      <c r="N57" s="29">
        <v>21999</v>
      </c>
      <c r="O57" s="29" t="s">
        <v>15</v>
      </c>
      <c r="P57" s="29">
        <f>IF(OR(ISBLANK(Table13[[#This Row],[ميعاد التسليم]]),ISBLANK(Table13[[#This Row],[ميعاد الطلب]])),0,Table13[[#This Row],[ميعاد التسليم]]-Table13[[#This Row],[ميعاد الطلب]])</f>
        <v>66</v>
      </c>
      <c r="Q57" s="30">
        <f>IF(OR(ISBLANK(Table13[[#This Row],[تاريخ التسليم]]),ISBLANK(Table13[[#This Row],[ميعاد الطلب]])),0,Table13[[#This Row],[تاريخ التسليم]]-Table13[[#This Row],[ميعاد الطلب]])</f>
        <v>34</v>
      </c>
      <c r="R57" s="31">
        <v>45550</v>
      </c>
      <c r="S57" s="31">
        <v>45616</v>
      </c>
      <c r="T57" s="31">
        <v>45584</v>
      </c>
      <c r="U57" s="29" t="s">
        <v>197</v>
      </c>
      <c r="V57" s="29" t="s">
        <v>226</v>
      </c>
    </row>
    <row r="58" spans="2:22" ht="20.100000000000001" customHeight="1" x14ac:dyDescent="0.35">
      <c r="B58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58" s="28" t="s">
        <v>194</v>
      </c>
      <c r="D58" s="29" t="s">
        <v>142</v>
      </c>
      <c r="E58" s="29" t="s">
        <v>210</v>
      </c>
      <c r="F58" s="29" t="s">
        <v>7</v>
      </c>
      <c r="G58" s="29" t="s">
        <v>290</v>
      </c>
      <c r="H58" s="29" t="s">
        <v>185</v>
      </c>
      <c r="I58" s="29"/>
      <c r="J58" s="29"/>
      <c r="K58" s="29" t="s">
        <v>402</v>
      </c>
      <c r="L58" s="29"/>
      <c r="M58" s="29"/>
      <c r="N58" s="29">
        <v>7849</v>
      </c>
      <c r="O58" s="29" t="s">
        <v>345</v>
      </c>
      <c r="P58" s="29">
        <f>IF(OR(ISBLANK(Table13[[#This Row],[ميعاد التسليم]]),ISBLANK(Table13[[#This Row],[ميعاد الطلب]])),0,Table13[[#This Row],[ميعاد التسليم]]-Table13[[#This Row],[ميعاد الطلب]])</f>
        <v>44</v>
      </c>
      <c r="Q58" s="30">
        <f>IF(OR(ISBLANK(Table13[[#This Row],[تاريخ التسليم]]),ISBLANK(Table13[[#This Row],[ميعاد الطلب]])),0,Table13[[#This Row],[تاريخ التسليم]]-Table13[[#This Row],[ميعاد الطلب]])</f>
        <v>59</v>
      </c>
      <c r="R58" s="31">
        <v>45551</v>
      </c>
      <c r="S58" s="31">
        <v>45595</v>
      </c>
      <c r="T58" s="31">
        <v>45610</v>
      </c>
      <c r="U58" s="29" t="s">
        <v>27</v>
      </c>
      <c r="V58" s="29" t="s">
        <v>196</v>
      </c>
    </row>
    <row r="59" spans="2:22" ht="20.100000000000001" customHeight="1" x14ac:dyDescent="0.35">
      <c r="B59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59" s="28" t="s">
        <v>81</v>
      </c>
      <c r="D59" s="29" t="s">
        <v>198</v>
      </c>
      <c r="E59" s="29" t="s">
        <v>342</v>
      </c>
      <c r="F59" s="29" t="s">
        <v>55</v>
      </c>
      <c r="G59" s="29" t="s">
        <v>148</v>
      </c>
      <c r="H59" s="29" t="s">
        <v>163</v>
      </c>
      <c r="I59" s="29" t="s">
        <v>153</v>
      </c>
      <c r="J59" s="29">
        <v>80</v>
      </c>
      <c r="K59" s="29" t="s">
        <v>165</v>
      </c>
      <c r="L59" s="29"/>
      <c r="M59" s="29"/>
      <c r="N59" s="29">
        <v>5074</v>
      </c>
      <c r="O59" s="29" t="s">
        <v>83</v>
      </c>
      <c r="P59" s="29">
        <f>IF(OR(ISBLANK(Table13[[#This Row],[ميعاد التسليم]]),ISBLANK(Table13[[#This Row],[ميعاد الطلب]])),0,Table13[[#This Row],[ميعاد التسليم]]-Table13[[#This Row],[ميعاد الطلب]])</f>
        <v>14</v>
      </c>
      <c r="Q59" s="30">
        <f>IF(OR(ISBLANK(Table13[[#This Row],[تاريخ التسليم]]),ISBLANK(Table13[[#This Row],[ميعاد الطلب]])),0,Table13[[#This Row],[تاريخ التسليم]]-Table13[[#This Row],[ميعاد الطلب]])</f>
        <v>21</v>
      </c>
      <c r="R59" s="31">
        <v>45556</v>
      </c>
      <c r="S59" s="31">
        <v>45570</v>
      </c>
      <c r="T59" s="31">
        <v>45577</v>
      </c>
      <c r="U59" s="29" t="s">
        <v>197</v>
      </c>
      <c r="V59" s="29" t="s">
        <v>226</v>
      </c>
    </row>
    <row r="60" spans="2:22" ht="20.100000000000001" customHeight="1" x14ac:dyDescent="0.35">
      <c r="B60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60" s="28" t="s">
        <v>42</v>
      </c>
      <c r="D60" s="29" t="s">
        <v>41</v>
      </c>
      <c r="E60" s="29" t="s">
        <v>341</v>
      </c>
      <c r="F60" s="29" t="s">
        <v>42</v>
      </c>
      <c r="G60" s="29" t="s">
        <v>148</v>
      </c>
      <c r="H60" s="29" t="s">
        <v>163</v>
      </c>
      <c r="I60" s="29" t="s">
        <v>152</v>
      </c>
      <c r="J60" s="29">
        <v>100</v>
      </c>
      <c r="K60" s="29" t="s">
        <v>199</v>
      </c>
      <c r="L60" s="29"/>
      <c r="M60" s="29"/>
      <c r="N60" s="29">
        <v>6250</v>
      </c>
      <c r="O60" s="29" t="s">
        <v>83</v>
      </c>
      <c r="P60" s="29">
        <f>IF(OR(ISBLANK(Table13[[#This Row],[ميعاد التسليم]]),ISBLANK(Table13[[#This Row],[ميعاد الطلب]])),0,Table13[[#This Row],[ميعاد التسليم]]-Table13[[#This Row],[ميعاد الطلب]])</f>
        <v>15</v>
      </c>
      <c r="Q60" s="30">
        <f>IF(OR(ISBLANK(Table13[[#This Row],[تاريخ التسليم]]),ISBLANK(Table13[[#This Row],[ميعاد الطلب]])),0,Table13[[#This Row],[تاريخ التسليم]]-Table13[[#This Row],[ميعاد الطلب]])</f>
        <v>24</v>
      </c>
      <c r="R60" s="31">
        <v>45558</v>
      </c>
      <c r="S60" s="31">
        <v>45573</v>
      </c>
      <c r="T60" s="31">
        <v>45582</v>
      </c>
      <c r="U60" s="29" t="s">
        <v>197</v>
      </c>
      <c r="V60" s="29" t="s">
        <v>226</v>
      </c>
    </row>
    <row r="61" spans="2:22" ht="20.100000000000001" customHeight="1" x14ac:dyDescent="0.35">
      <c r="B61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61" s="28" t="s">
        <v>200</v>
      </c>
      <c r="D61" s="29" t="s">
        <v>41</v>
      </c>
      <c r="E61" s="29" t="s">
        <v>341</v>
      </c>
      <c r="F61" s="29" t="s">
        <v>7</v>
      </c>
      <c r="G61" s="29" t="s">
        <v>148</v>
      </c>
      <c r="H61" s="29" t="s">
        <v>151</v>
      </c>
      <c r="I61" s="29" t="s">
        <v>175</v>
      </c>
      <c r="J61" s="29">
        <v>120</v>
      </c>
      <c r="K61" s="29" t="s">
        <v>165</v>
      </c>
      <c r="L61" s="29"/>
      <c r="M61" s="29"/>
      <c r="N61" s="29">
        <v>8943</v>
      </c>
      <c r="O61" s="29" t="s">
        <v>345</v>
      </c>
      <c r="P61" s="29">
        <f>IF(OR(ISBLANK(Table13[[#This Row],[ميعاد التسليم]]),ISBLANK(Table13[[#This Row],[ميعاد الطلب]])),0,Table13[[#This Row],[ميعاد التسليم]]-Table13[[#This Row],[ميعاد الطلب]])</f>
        <v>45</v>
      </c>
      <c r="Q61" s="30">
        <f>IF(OR(ISBLANK(Table13[[#This Row],[تاريخ التسليم]]),ISBLANK(Table13[[#This Row],[ميعاد الطلب]])),0,Table13[[#This Row],[تاريخ التسليم]]-Table13[[#This Row],[ميعاد الطلب]])</f>
        <v>14</v>
      </c>
      <c r="R61" s="31">
        <v>45561</v>
      </c>
      <c r="S61" s="31">
        <v>45606</v>
      </c>
      <c r="T61" s="31">
        <v>45575</v>
      </c>
      <c r="U61" s="29" t="s">
        <v>197</v>
      </c>
      <c r="V61" s="29" t="s">
        <v>226</v>
      </c>
    </row>
    <row r="62" spans="2:22" ht="20.100000000000001" customHeight="1" x14ac:dyDescent="0.35">
      <c r="B62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62" s="28" t="s">
        <v>201</v>
      </c>
      <c r="D62" s="29" t="s">
        <v>202</v>
      </c>
      <c r="E62" s="29" t="s">
        <v>337</v>
      </c>
      <c r="F62" s="29" t="s">
        <v>7</v>
      </c>
      <c r="G62" s="29" t="s">
        <v>290</v>
      </c>
      <c r="H62" s="29" t="s">
        <v>187</v>
      </c>
      <c r="I62" s="29"/>
      <c r="J62" s="29"/>
      <c r="K62" s="29" t="s">
        <v>402</v>
      </c>
      <c r="L62" s="29"/>
      <c r="M62" s="29"/>
      <c r="N62" s="29">
        <v>8349</v>
      </c>
      <c r="O62" s="29" t="s">
        <v>345</v>
      </c>
      <c r="P62" s="29">
        <f>IF(OR(ISBLANK(Table13[[#This Row],[ميعاد التسليم]]),ISBLANK(Table13[[#This Row],[ميعاد الطلب]])),0,Table13[[#This Row],[ميعاد التسليم]]-Table13[[#This Row],[ميعاد الطلب]])</f>
        <v>45</v>
      </c>
      <c r="Q62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62" s="31">
        <v>45561</v>
      </c>
      <c r="S62" s="31">
        <v>45606</v>
      </c>
      <c r="T62" s="31"/>
      <c r="U62" s="29"/>
      <c r="V62" s="29" t="s">
        <v>190</v>
      </c>
    </row>
    <row r="63" spans="2:22" ht="20.100000000000001" customHeight="1" x14ac:dyDescent="0.35">
      <c r="B63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63" s="28" t="s">
        <v>51</v>
      </c>
      <c r="D63" s="29" t="s">
        <v>228</v>
      </c>
      <c r="E63" s="29" t="s">
        <v>341</v>
      </c>
      <c r="F63" s="29" t="s">
        <v>30</v>
      </c>
      <c r="G63" s="29" t="s">
        <v>159</v>
      </c>
      <c r="H63" s="29" t="s">
        <v>204</v>
      </c>
      <c r="I63" s="29"/>
      <c r="J63" s="29"/>
      <c r="K63" s="29" t="s">
        <v>402</v>
      </c>
      <c r="L63" s="29" t="s">
        <v>218</v>
      </c>
      <c r="M63" s="29"/>
      <c r="N63" s="29">
        <v>14950</v>
      </c>
      <c r="O63" s="29" t="s">
        <v>15</v>
      </c>
      <c r="P63" s="29">
        <f>IF(OR(ISBLANK(Table13[[#This Row],[ميعاد التسليم]]),ISBLANK(Table13[[#This Row],[ميعاد الطلب]])),0,Table13[[#This Row],[ميعاد التسليم]]-Table13[[#This Row],[ميعاد الطلب]])</f>
        <v>18</v>
      </c>
      <c r="Q63" s="30">
        <f>IF(OR(ISBLANK(Table13[[#This Row],[تاريخ التسليم]]),ISBLANK(Table13[[#This Row],[ميعاد الطلب]])),0,Table13[[#This Row],[تاريخ التسليم]]-Table13[[#This Row],[ميعاد الطلب]])</f>
        <v>17</v>
      </c>
      <c r="R63" s="31">
        <v>45561</v>
      </c>
      <c r="S63" s="31">
        <v>45579</v>
      </c>
      <c r="T63" s="31">
        <v>45578</v>
      </c>
      <c r="U63" s="29" t="s">
        <v>197</v>
      </c>
      <c r="V63" s="29" t="s">
        <v>196</v>
      </c>
    </row>
    <row r="64" spans="2:22" ht="20.100000000000001" customHeight="1" x14ac:dyDescent="0.35">
      <c r="B64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64" s="28" t="s">
        <v>51</v>
      </c>
      <c r="D64" s="29"/>
      <c r="E64" s="29"/>
      <c r="F64" s="29" t="s">
        <v>30</v>
      </c>
      <c r="G64" s="29" t="s">
        <v>148</v>
      </c>
      <c r="H64" s="29" t="s">
        <v>163</v>
      </c>
      <c r="I64" s="29" t="s">
        <v>152</v>
      </c>
      <c r="J64" s="29">
        <v>100</v>
      </c>
      <c r="K64" s="29" t="s">
        <v>166</v>
      </c>
      <c r="L64" s="29"/>
      <c r="M64" s="29"/>
      <c r="N64" s="29">
        <v>9208</v>
      </c>
      <c r="O64" s="29" t="s">
        <v>345</v>
      </c>
      <c r="P64" s="29">
        <f>IF(OR(ISBLANK(Table13[[#This Row],[ميعاد التسليم]]),ISBLANK(Table13[[#This Row],[ميعاد الطلب]])),0,Table13[[#This Row],[ميعاد التسليم]]-Table13[[#This Row],[ميعاد الطلب]])</f>
        <v>18</v>
      </c>
      <c r="Q64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64" s="31">
        <v>45561</v>
      </c>
      <c r="S64" s="31">
        <v>45579</v>
      </c>
      <c r="T64" s="31"/>
      <c r="U64" s="29"/>
      <c r="V64" s="29" t="s">
        <v>190</v>
      </c>
    </row>
    <row r="65" spans="2:22" ht="20.100000000000001" customHeight="1" x14ac:dyDescent="0.35">
      <c r="B65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65" s="28" t="s">
        <v>51</v>
      </c>
      <c r="D65" s="29"/>
      <c r="E65" s="29"/>
      <c r="F65" s="29" t="s">
        <v>30</v>
      </c>
      <c r="G65" s="29" t="s">
        <v>148</v>
      </c>
      <c r="H65" s="29" t="s">
        <v>151</v>
      </c>
      <c r="I65" s="29" t="s">
        <v>154</v>
      </c>
      <c r="J65" s="29">
        <v>120</v>
      </c>
      <c r="K65" s="29" t="s">
        <v>165</v>
      </c>
      <c r="L65" s="29"/>
      <c r="M65" s="29"/>
      <c r="N65" s="29">
        <v>7433</v>
      </c>
      <c r="O65" s="29" t="s">
        <v>15</v>
      </c>
      <c r="P65" s="29">
        <f>IF(OR(ISBLANK(Table13[[#This Row],[ميعاد التسليم]]),ISBLANK(Table13[[#This Row],[ميعاد الطلب]])),0,Table13[[#This Row],[ميعاد التسليم]]-Table13[[#This Row],[ميعاد الطلب]])</f>
        <v>21</v>
      </c>
      <c r="Q65" s="30">
        <f>IF(OR(ISBLANK(Table13[[#This Row],[تاريخ التسليم]]),ISBLANK(Table13[[#This Row],[ميعاد الطلب]])),0,Table13[[#This Row],[تاريخ التسليم]]-Table13[[#This Row],[ميعاد الطلب]])</f>
        <v>22</v>
      </c>
      <c r="R65" s="31">
        <v>45564</v>
      </c>
      <c r="S65" s="31">
        <v>45585</v>
      </c>
      <c r="T65" s="31">
        <v>45586</v>
      </c>
      <c r="U65" s="29" t="s">
        <v>197</v>
      </c>
      <c r="V65" s="29" t="s">
        <v>196</v>
      </c>
    </row>
    <row r="66" spans="2:22" ht="20.100000000000001" customHeight="1" x14ac:dyDescent="0.35">
      <c r="B66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66" s="28" t="s">
        <v>81</v>
      </c>
      <c r="D66" s="29" t="s">
        <v>198</v>
      </c>
      <c r="E66" s="29" t="s">
        <v>342</v>
      </c>
      <c r="F66" s="29" t="s">
        <v>55</v>
      </c>
      <c r="G66" s="29" t="s">
        <v>148</v>
      </c>
      <c r="H66" s="29" t="s">
        <v>151</v>
      </c>
      <c r="I66" s="29" t="s">
        <v>175</v>
      </c>
      <c r="J66" s="29">
        <v>120</v>
      </c>
      <c r="K66" s="29" t="s">
        <v>165</v>
      </c>
      <c r="L66" s="29"/>
      <c r="M66" s="29"/>
      <c r="N66" s="29">
        <v>4020</v>
      </c>
      <c r="O66" s="29" t="s">
        <v>83</v>
      </c>
      <c r="P66" s="29">
        <f>IF(OR(ISBLANK(Table13[[#This Row],[ميعاد التسليم]]),ISBLANK(Table13[[#This Row],[ميعاد الطلب]])),0,Table13[[#This Row],[ميعاد التسليم]]-Table13[[#This Row],[ميعاد الطلب]])</f>
        <v>13</v>
      </c>
      <c r="Q66" s="30">
        <f>IF(OR(ISBLANK(Table13[[#This Row],[تاريخ التسليم]]),ISBLANK(Table13[[#This Row],[ميعاد الطلب]])),0,Table13[[#This Row],[تاريخ التسليم]]-Table13[[#This Row],[ميعاد الطلب]])</f>
        <v>13</v>
      </c>
      <c r="R66" s="31">
        <v>45564</v>
      </c>
      <c r="S66" s="31">
        <v>45577</v>
      </c>
      <c r="T66" s="31">
        <v>45577</v>
      </c>
      <c r="U66" s="29" t="s">
        <v>197</v>
      </c>
      <c r="V66" s="29" t="s">
        <v>226</v>
      </c>
    </row>
    <row r="67" spans="2:22" ht="20.100000000000001" customHeight="1" x14ac:dyDescent="0.35">
      <c r="B67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67" s="28" t="s">
        <v>208</v>
      </c>
      <c r="D67" s="29" t="s">
        <v>209</v>
      </c>
      <c r="E67" s="29" t="s">
        <v>210</v>
      </c>
      <c r="F67" s="29" t="s">
        <v>210</v>
      </c>
      <c r="G67" s="29" t="s">
        <v>148</v>
      </c>
      <c r="H67" s="29" t="s">
        <v>163</v>
      </c>
      <c r="I67" s="29" t="s">
        <v>211</v>
      </c>
      <c r="J67" s="29">
        <v>100</v>
      </c>
      <c r="K67" s="29" t="s">
        <v>212</v>
      </c>
      <c r="L67" s="29"/>
      <c r="M67" s="29"/>
      <c r="N67" s="29">
        <v>8544.9054400000005</v>
      </c>
      <c r="O67" s="29" t="s">
        <v>390</v>
      </c>
      <c r="P67" s="29">
        <f>IF(OR(ISBLANK(Table13[[#This Row],[ميعاد التسليم]]),ISBLANK(Table13[[#This Row],[ميعاد الطلب]])),0,Table13[[#This Row],[ميعاد التسليم]]-Table13[[#This Row],[ميعاد الطلب]])</f>
        <v>8</v>
      </c>
      <c r="Q67" s="30">
        <f>IF(OR(ISBLANK(Table13[[#This Row],[تاريخ التسليم]]),ISBLANK(Table13[[#This Row],[ميعاد الطلب]])),0,Table13[[#This Row],[تاريخ التسليم]]-Table13[[#This Row],[ميعاد الطلب]])</f>
        <v>8</v>
      </c>
      <c r="R67" s="31">
        <v>45566</v>
      </c>
      <c r="S67" s="31">
        <v>45574</v>
      </c>
      <c r="T67" s="31">
        <v>45574</v>
      </c>
      <c r="U67" s="29" t="s">
        <v>225</v>
      </c>
      <c r="V67" s="29" t="s">
        <v>196</v>
      </c>
    </row>
    <row r="68" spans="2:22" ht="20.100000000000001" customHeight="1" x14ac:dyDescent="0.35">
      <c r="B68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68" s="28" t="s">
        <v>208</v>
      </c>
      <c r="D68" s="29" t="s">
        <v>209</v>
      </c>
      <c r="E68" s="29" t="s">
        <v>210</v>
      </c>
      <c r="F68" s="29" t="s">
        <v>210</v>
      </c>
      <c r="G68" s="29" t="s">
        <v>148</v>
      </c>
      <c r="H68" s="29" t="s">
        <v>149</v>
      </c>
      <c r="I68" s="29"/>
      <c r="J68" s="29"/>
      <c r="K68" s="29" t="s">
        <v>166</v>
      </c>
      <c r="L68" s="29" t="s">
        <v>216</v>
      </c>
      <c r="M68" s="29"/>
      <c r="N68" s="29">
        <v>4600</v>
      </c>
      <c r="O68" s="29" t="s">
        <v>390</v>
      </c>
      <c r="P68" s="29">
        <f>IF(OR(ISBLANK(Table13[[#This Row],[ميعاد التسليم]]),ISBLANK(Table13[[#This Row],[ميعاد الطلب]])),0,Table13[[#This Row],[ميعاد التسليم]]-Table13[[#This Row],[ميعاد الطلب]])</f>
        <v>8</v>
      </c>
      <c r="Q68" s="30">
        <f>IF(OR(ISBLANK(Table13[[#This Row],[تاريخ التسليم]]),ISBLANK(Table13[[#This Row],[ميعاد الطلب]])),0,Table13[[#This Row],[تاريخ التسليم]]-Table13[[#This Row],[ميعاد الطلب]])</f>
        <v>8</v>
      </c>
      <c r="R68" s="31">
        <v>45566</v>
      </c>
      <c r="S68" s="31">
        <v>45574</v>
      </c>
      <c r="T68" s="31">
        <v>45574</v>
      </c>
      <c r="U68" s="29" t="s">
        <v>225</v>
      </c>
      <c r="V68" s="29" t="s">
        <v>196</v>
      </c>
    </row>
    <row r="69" spans="2:22" ht="20.100000000000001" customHeight="1" x14ac:dyDescent="0.35">
      <c r="B69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69" s="28" t="s">
        <v>208</v>
      </c>
      <c r="D69" s="29" t="s">
        <v>209</v>
      </c>
      <c r="E69" s="29" t="s">
        <v>210</v>
      </c>
      <c r="F69" s="29" t="s">
        <v>210</v>
      </c>
      <c r="G69" s="29" t="s">
        <v>159</v>
      </c>
      <c r="H69" s="29" t="s">
        <v>213</v>
      </c>
      <c r="I69" s="29"/>
      <c r="J69" s="29"/>
      <c r="K69" s="29" t="s">
        <v>166</v>
      </c>
      <c r="L69" s="29" t="s">
        <v>214</v>
      </c>
      <c r="M69" s="29"/>
      <c r="N69" s="29">
        <v>10000</v>
      </c>
      <c r="O69" s="29" t="s">
        <v>390</v>
      </c>
      <c r="P69" s="29">
        <f>IF(OR(ISBLANK(Table13[[#This Row],[ميعاد التسليم]]),ISBLANK(Table13[[#This Row],[ميعاد الطلب]])),0,Table13[[#This Row],[ميعاد التسليم]]-Table13[[#This Row],[ميعاد الطلب]])</f>
        <v>8</v>
      </c>
      <c r="Q69" s="30">
        <f>IF(OR(ISBLANK(Table13[[#This Row],[تاريخ التسليم]]),ISBLANK(Table13[[#This Row],[ميعاد الطلب]])),0,Table13[[#This Row],[تاريخ التسليم]]-Table13[[#This Row],[ميعاد الطلب]])</f>
        <v>8</v>
      </c>
      <c r="R69" s="31">
        <v>45566</v>
      </c>
      <c r="S69" s="31">
        <v>45574</v>
      </c>
      <c r="T69" s="31">
        <v>45574</v>
      </c>
      <c r="U69" s="29" t="s">
        <v>225</v>
      </c>
      <c r="V69" s="29" t="s">
        <v>196</v>
      </c>
    </row>
    <row r="70" spans="2:22" ht="20.100000000000001" customHeight="1" x14ac:dyDescent="0.35">
      <c r="B70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70" s="28" t="s">
        <v>208</v>
      </c>
      <c r="D70" s="29" t="s">
        <v>209</v>
      </c>
      <c r="E70" s="29" t="s">
        <v>210</v>
      </c>
      <c r="F70" s="29" t="s">
        <v>210</v>
      </c>
      <c r="G70" s="29" t="s">
        <v>217</v>
      </c>
      <c r="H70" s="29"/>
      <c r="I70" s="29"/>
      <c r="J70" s="29"/>
      <c r="K70" s="29" t="s">
        <v>166</v>
      </c>
      <c r="L70" s="29" t="s">
        <v>218</v>
      </c>
      <c r="M70" s="29"/>
      <c r="N70" s="29">
        <v>10000</v>
      </c>
      <c r="O70" s="29" t="s">
        <v>390</v>
      </c>
      <c r="P70" s="29">
        <f>IF(OR(ISBLANK(Table13[[#This Row],[ميعاد التسليم]]),ISBLANK(Table13[[#This Row],[ميعاد الطلب]])),0,Table13[[#This Row],[ميعاد التسليم]]-Table13[[#This Row],[ميعاد الطلب]])</f>
        <v>8</v>
      </c>
      <c r="Q70" s="30">
        <f>IF(OR(ISBLANK(Table13[[#This Row],[تاريخ التسليم]]),ISBLANK(Table13[[#This Row],[ميعاد الطلب]])),0,Table13[[#This Row],[تاريخ التسليم]]-Table13[[#This Row],[ميعاد الطلب]])</f>
        <v>8</v>
      </c>
      <c r="R70" s="31">
        <v>45566</v>
      </c>
      <c r="S70" s="31">
        <v>45574</v>
      </c>
      <c r="T70" s="31">
        <v>45574</v>
      </c>
      <c r="U70" s="29" t="s">
        <v>225</v>
      </c>
      <c r="V70" s="29" t="s">
        <v>196</v>
      </c>
    </row>
    <row r="71" spans="2:22" ht="20.100000000000001" customHeight="1" x14ac:dyDescent="0.35">
      <c r="B71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71" s="28" t="s">
        <v>219</v>
      </c>
      <c r="D71" s="29" t="s">
        <v>220</v>
      </c>
      <c r="E71" s="29" t="s">
        <v>341</v>
      </c>
      <c r="F71" s="29" t="s">
        <v>7</v>
      </c>
      <c r="G71" s="29" t="s">
        <v>148</v>
      </c>
      <c r="H71" s="29" t="s">
        <v>149</v>
      </c>
      <c r="I71" s="29"/>
      <c r="J71" s="29"/>
      <c r="K71" s="29" t="s">
        <v>166</v>
      </c>
      <c r="L71" s="29" t="s">
        <v>166</v>
      </c>
      <c r="M71" s="29"/>
      <c r="N71" s="29">
        <v>8899</v>
      </c>
      <c r="O71" s="29" t="s">
        <v>345</v>
      </c>
      <c r="P71" s="29">
        <f>IF(OR(ISBLANK(Table13[[#This Row],[ميعاد التسليم]]),ISBLANK(Table13[[#This Row],[ميعاد الطلب]])),0,Table13[[#This Row],[ميعاد التسليم]]-Table13[[#This Row],[ميعاد الطلب]])</f>
        <v>45</v>
      </c>
      <c r="Q71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71" s="31">
        <v>45568</v>
      </c>
      <c r="S71" s="31">
        <v>45613</v>
      </c>
      <c r="T71" s="31"/>
      <c r="U71" s="29"/>
      <c r="V71" s="29"/>
    </row>
    <row r="72" spans="2:22" ht="20.100000000000001" customHeight="1" x14ac:dyDescent="0.35">
      <c r="B72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72" s="28" t="s">
        <v>51</v>
      </c>
      <c r="D72" s="29" t="s">
        <v>222</v>
      </c>
      <c r="E72" s="29" t="s">
        <v>344</v>
      </c>
      <c r="F72" s="29" t="s">
        <v>30</v>
      </c>
      <c r="G72" s="29" t="s">
        <v>159</v>
      </c>
      <c r="H72" s="29" t="s">
        <v>204</v>
      </c>
      <c r="I72" s="29"/>
      <c r="J72" s="29"/>
      <c r="K72" s="29" t="s">
        <v>166</v>
      </c>
      <c r="L72" s="29" t="s">
        <v>224</v>
      </c>
      <c r="M72" s="29"/>
      <c r="N72" s="29">
        <v>14550</v>
      </c>
      <c r="O72" s="29" t="s">
        <v>15</v>
      </c>
      <c r="P72" s="29">
        <f>IF(OR(ISBLANK(Table13[[#This Row],[ميعاد التسليم]]),ISBLANK(Table13[[#This Row],[ميعاد الطلب]])),0,Table13[[#This Row],[ميعاد التسليم]]-Table13[[#This Row],[ميعاد الطلب]])</f>
        <v>21</v>
      </c>
      <c r="Q72" s="30">
        <f>IF(OR(ISBLANK(Table13[[#This Row],[تاريخ التسليم]]),ISBLANK(Table13[[#This Row],[ميعاد الطلب]])),0,Table13[[#This Row],[تاريخ التسليم]]-Table13[[#This Row],[ميعاد الطلب]])</f>
        <v>22</v>
      </c>
      <c r="R72" s="31">
        <v>45573</v>
      </c>
      <c r="S72" s="31">
        <v>45594</v>
      </c>
      <c r="T72" s="31">
        <v>45595</v>
      </c>
      <c r="U72" s="29" t="s">
        <v>197</v>
      </c>
      <c r="V72" s="29" t="s">
        <v>196</v>
      </c>
    </row>
    <row r="73" spans="2:22" ht="20.100000000000001" customHeight="1" x14ac:dyDescent="0.35">
      <c r="B73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73" s="28" t="s">
        <v>51</v>
      </c>
      <c r="D73" s="29" t="s">
        <v>227</v>
      </c>
      <c r="E73" s="29" t="s">
        <v>337</v>
      </c>
      <c r="F73" s="29" t="s">
        <v>30</v>
      </c>
      <c r="G73" s="29" t="s">
        <v>159</v>
      </c>
      <c r="H73" s="29" t="s">
        <v>204</v>
      </c>
      <c r="I73" s="29"/>
      <c r="J73" s="29"/>
      <c r="K73" s="29" t="s">
        <v>166</v>
      </c>
      <c r="L73" s="29" t="s">
        <v>224</v>
      </c>
      <c r="M73" s="29"/>
      <c r="N73" s="29">
        <v>14550</v>
      </c>
      <c r="O73" s="29" t="s">
        <v>15</v>
      </c>
      <c r="P73" s="29">
        <f>IF(OR(ISBLANK(Table13[[#This Row],[ميعاد التسليم]]),ISBLANK(Table13[[#This Row],[ميعاد الطلب]])),0,Table13[[#This Row],[ميعاد التسليم]]-Table13[[#This Row],[ميعاد الطلب]])</f>
        <v>22</v>
      </c>
      <c r="Q73" s="30">
        <f>IF(OR(ISBLANK(Table13[[#This Row],[تاريخ التسليم]]),ISBLANK(Table13[[#This Row],[ميعاد الطلب]])),0,Table13[[#This Row],[تاريخ التسليم]]-Table13[[#This Row],[ميعاد الطلب]])</f>
        <v>8</v>
      </c>
      <c r="R73" s="31">
        <v>45572</v>
      </c>
      <c r="S73" s="31">
        <v>45594</v>
      </c>
      <c r="T73" s="31">
        <v>45580</v>
      </c>
      <c r="U73" s="29" t="s">
        <v>197</v>
      </c>
      <c r="V73" s="29" t="s">
        <v>196</v>
      </c>
    </row>
    <row r="74" spans="2:22" ht="20.100000000000001" customHeight="1" x14ac:dyDescent="0.35">
      <c r="B74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74" s="28" t="s">
        <v>51</v>
      </c>
      <c r="D74" s="29"/>
      <c r="E74" s="29" t="s">
        <v>341</v>
      </c>
      <c r="F74" s="29" t="s">
        <v>30</v>
      </c>
      <c r="G74" s="29" t="s">
        <v>159</v>
      </c>
      <c r="H74" s="29" t="s">
        <v>204</v>
      </c>
      <c r="I74" s="29"/>
      <c r="J74" s="29"/>
      <c r="K74" s="29" t="s">
        <v>166</v>
      </c>
      <c r="L74" s="29" t="s">
        <v>218</v>
      </c>
      <c r="M74" s="29"/>
      <c r="N74" s="29">
        <v>14550</v>
      </c>
      <c r="O74" s="29" t="s">
        <v>345</v>
      </c>
      <c r="P74" s="29">
        <f>IF(OR(ISBLANK(Table13[[#This Row],[ميعاد التسليم]]),ISBLANK(Table13[[#This Row],[ميعاد الطلب]])),0,Table13[[#This Row],[ميعاد التسليم]]-Table13[[#This Row],[ميعاد الطلب]])</f>
        <v>21</v>
      </c>
      <c r="Q74" s="30">
        <f>IF(OR(ISBLANK(Table13[[#This Row],[تاريخ التسليم]]),ISBLANK(Table13[[#This Row],[ميعاد الطلب]])),0,Table13[[#This Row],[تاريخ التسليم]]-Table13[[#This Row],[ميعاد الطلب]])</f>
        <v>23</v>
      </c>
      <c r="R74" s="31">
        <v>45575</v>
      </c>
      <c r="S74" s="31">
        <v>45596</v>
      </c>
      <c r="T74" s="31">
        <v>45598</v>
      </c>
      <c r="U74" s="29" t="s">
        <v>197</v>
      </c>
      <c r="V74" s="29" t="s">
        <v>196</v>
      </c>
    </row>
    <row r="75" spans="2:22" ht="20.100000000000001" customHeight="1" x14ac:dyDescent="0.35">
      <c r="B75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75" s="28" t="s">
        <v>229</v>
      </c>
      <c r="D75" s="29" t="s">
        <v>100</v>
      </c>
      <c r="E75" s="29" t="s">
        <v>341</v>
      </c>
      <c r="F75" s="29" t="s">
        <v>7</v>
      </c>
      <c r="G75" s="29" t="s">
        <v>148</v>
      </c>
      <c r="H75" s="29" t="s">
        <v>163</v>
      </c>
      <c r="I75" s="29" t="s">
        <v>230</v>
      </c>
      <c r="J75" s="29" t="s">
        <v>231</v>
      </c>
      <c r="K75" s="29" t="s">
        <v>232</v>
      </c>
      <c r="L75" s="29"/>
      <c r="M75" s="29"/>
      <c r="N75" s="29">
        <v>12899</v>
      </c>
      <c r="O75" s="29" t="s">
        <v>345</v>
      </c>
      <c r="P75" s="29">
        <f>IF(OR(ISBLANK(Table13[[#This Row],[ميعاد التسليم]]),ISBLANK(Table13[[#This Row],[ميعاد الطلب]])),0,Table13[[#This Row],[ميعاد التسليم]]-Table13[[#This Row],[ميعاد الطلب]])</f>
        <v>65</v>
      </c>
      <c r="Q75" s="30">
        <f>IF(OR(ISBLANK(Table13[[#This Row],[تاريخ التسليم]]),ISBLANK(Table13[[#This Row],[ميعاد الطلب]])),0,Table13[[#This Row],[تاريخ التسليم]]-Table13[[#This Row],[ميعاد الطلب]])</f>
        <v>20</v>
      </c>
      <c r="R75" s="31">
        <v>45578</v>
      </c>
      <c r="S75" s="31">
        <v>45643</v>
      </c>
      <c r="T75" s="31">
        <v>45598</v>
      </c>
      <c r="U75" s="29" t="s">
        <v>197</v>
      </c>
      <c r="V75" s="29" t="s">
        <v>196</v>
      </c>
    </row>
    <row r="76" spans="2:22" ht="20.100000000000001" customHeight="1" x14ac:dyDescent="0.35">
      <c r="B76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76" s="28" t="s">
        <v>233</v>
      </c>
      <c r="D76" s="29" t="s">
        <v>48</v>
      </c>
      <c r="E76" s="29" t="s">
        <v>338</v>
      </c>
      <c r="F76" s="29" t="s">
        <v>7</v>
      </c>
      <c r="G76" s="29" t="s">
        <v>148</v>
      </c>
      <c r="H76" s="29" t="s">
        <v>163</v>
      </c>
      <c r="I76" s="29" t="s">
        <v>153</v>
      </c>
      <c r="J76" s="29">
        <v>80</v>
      </c>
      <c r="K76" s="29" t="s">
        <v>165</v>
      </c>
      <c r="L76" s="29"/>
      <c r="M76" s="29"/>
      <c r="N76" s="29">
        <v>10499</v>
      </c>
      <c r="O76" s="29" t="s">
        <v>15</v>
      </c>
      <c r="P76" s="29">
        <f>IF(OR(ISBLANK(Table13[[#This Row],[ميعاد التسليم]]),ISBLANK(Table13[[#This Row],[ميعاد الطلب]])),0,Table13[[#This Row],[ميعاد التسليم]]-Table13[[#This Row],[ميعاد الطلب]])</f>
        <v>64</v>
      </c>
      <c r="Q76" s="30">
        <f>IF(OR(ISBLANK(Table13[[#This Row],[تاريخ التسليم]]),ISBLANK(Table13[[#This Row],[ميعاد الطلب]])),0,Table13[[#This Row],[تاريخ التسليم]]-Table13[[#This Row],[ميعاد الطلب]])</f>
        <v>5</v>
      </c>
      <c r="R76" s="31">
        <v>45581</v>
      </c>
      <c r="S76" s="31">
        <v>45645</v>
      </c>
      <c r="T76" s="31">
        <v>45586</v>
      </c>
      <c r="U76" s="29" t="s">
        <v>197</v>
      </c>
      <c r="V76" s="29" t="s">
        <v>196</v>
      </c>
    </row>
    <row r="77" spans="2:22" ht="20.100000000000001" customHeight="1" x14ac:dyDescent="0.35">
      <c r="B77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77" s="28" t="s">
        <v>235</v>
      </c>
      <c r="D77" s="29" t="s">
        <v>236</v>
      </c>
      <c r="E77" s="29" t="s">
        <v>341</v>
      </c>
      <c r="F77" s="29" t="s">
        <v>7</v>
      </c>
      <c r="G77" s="29" t="s">
        <v>148</v>
      </c>
      <c r="H77" s="29" t="s">
        <v>163</v>
      </c>
      <c r="I77" s="29" t="s">
        <v>150</v>
      </c>
      <c r="J77" s="29" t="s">
        <v>237</v>
      </c>
      <c r="K77" s="29" t="s">
        <v>232</v>
      </c>
      <c r="L77" s="29"/>
      <c r="M77" s="29"/>
      <c r="N77" s="29">
        <v>12899</v>
      </c>
      <c r="O77" s="29" t="s">
        <v>15</v>
      </c>
      <c r="P77" s="29">
        <f>IF(OR(ISBLANK(Table13[[#This Row],[ميعاد التسليم]]),ISBLANK(Table13[[#This Row],[ميعاد الطلب]])),0,Table13[[#This Row],[ميعاد التسليم]]-Table13[[#This Row],[ميعاد الطلب]])</f>
        <v>66</v>
      </c>
      <c r="Q77" s="30">
        <f>IF(OR(ISBLANK(Table13[[#This Row],[تاريخ التسليم]]),ISBLANK(Table13[[#This Row],[ميعاد الطلب]])),0,Table13[[#This Row],[تاريخ التسليم]]-Table13[[#This Row],[ميعاد الطلب]])</f>
        <v>47</v>
      </c>
      <c r="R77" s="31">
        <v>45582</v>
      </c>
      <c r="S77" s="31">
        <v>45648</v>
      </c>
      <c r="T77" s="31">
        <v>45629</v>
      </c>
      <c r="U77" s="29" t="s">
        <v>27</v>
      </c>
      <c r="V77" s="29" t="s">
        <v>226</v>
      </c>
    </row>
    <row r="78" spans="2:22" ht="20.100000000000001" customHeight="1" x14ac:dyDescent="0.35">
      <c r="B78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78" s="28" t="s">
        <v>238</v>
      </c>
      <c r="D78" s="29" t="s">
        <v>240</v>
      </c>
      <c r="E78" s="29" t="s">
        <v>337</v>
      </c>
      <c r="F78" s="29" t="s">
        <v>241</v>
      </c>
      <c r="G78" s="29" t="s">
        <v>148</v>
      </c>
      <c r="H78" s="29" t="s">
        <v>151</v>
      </c>
      <c r="I78" s="29" t="s">
        <v>242</v>
      </c>
      <c r="J78" s="29">
        <v>140</v>
      </c>
      <c r="K78" s="29" t="s">
        <v>406</v>
      </c>
      <c r="L78" s="29" t="s">
        <v>243</v>
      </c>
      <c r="M78" s="29"/>
      <c r="N78" s="29">
        <v>5135</v>
      </c>
      <c r="O78" s="29" t="s">
        <v>15</v>
      </c>
      <c r="P78" s="29">
        <f>IF(OR(ISBLANK(Table13[[#This Row],[ميعاد التسليم]]),ISBLANK(Table13[[#This Row],[ميعاد الطلب]])),0,Table13[[#This Row],[ميعاد التسليم]]-Table13[[#This Row],[ميعاد الطلب]])</f>
        <v>28</v>
      </c>
      <c r="Q78" s="30">
        <f>IF(OR(ISBLANK(Table13[[#This Row],[تاريخ التسليم]]),ISBLANK(Table13[[#This Row],[ميعاد الطلب]])),0,Table13[[#This Row],[تاريخ التسليم]]-Table13[[#This Row],[ميعاد الطلب]])</f>
        <v>25</v>
      </c>
      <c r="R78" s="31">
        <v>45585</v>
      </c>
      <c r="S78" s="31">
        <v>45613</v>
      </c>
      <c r="T78" s="31">
        <v>45610</v>
      </c>
      <c r="U78" s="29" t="s">
        <v>197</v>
      </c>
      <c r="V78" s="29" t="s">
        <v>196</v>
      </c>
    </row>
    <row r="79" spans="2:22" ht="20.100000000000001" customHeight="1" x14ac:dyDescent="0.35">
      <c r="B79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79" s="28" t="s">
        <v>51</v>
      </c>
      <c r="D79" s="29" t="s">
        <v>202</v>
      </c>
      <c r="E79" s="29" t="s">
        <v>337</v>
      </c>
      <c r="F79" s="29" t="s">
        <v>30</v>
      </c>
      <c r="G79" s="29" t="s">
        <v>148</v>
      </c>
      <c r="H79" s="29" t="s">
        <v>163</v>
      </c>
      <c r="I79" s="29" t="s">
        <v>244</v>
      </c>
      <c r="J79" s="29">
        <v>100</v>
      </c>
      <c r="K79" s="29" t="s">
        <v>245</v>
      </c>
      <c r="L79" s="29"/>
      <c r="M79" s="29"/>
      <c r="N79" s="29">
        <v>12777.5</v>
      </c>
      <c r="O79" s="29" t="s">
        <v>345</v>
      </c>
      <c r="P79" s="29">
        <f>IF(OR(ISBLANK(Table13[[#This Row],[ميعاد التسليم]]),ISBLANK(Table13[[#This Row],[ميعاد الطلب]])),0,Table13[[#This Row],[ميعاد التسليم]]-Table13[[#This Row],[ميعاد الطلب]])</f>
        <v>21</v>
      </c>
      <c r="Q79" s="30">
        <f>IF(OR(ISBLANK(Table13[[#This Row],[تاريخ التسليم]]),ISBLANK(Table13[[#This Row],[ميعاد الطلب]])),0,Table13[[#This Row],[تاريخ التسليم]]-Table13[[#This Row],[ميعاد الطلب]])</f>
        <v>27</v>
      </c>
      <c r="R79" s="31">
        <v>45587</v>
      </c>
      <c r="S79" s="31">
        <v>45608</v>
      </c>
      <c r="T79" s="31">
        <v>45614</v>
      </c>
      <c r="U79" s="29" t="s">
        <v>197</v>
      </c>
      <c r="V79" s="29" t="s">
        <v>196</v>
      </c>
    </row>
    <row r="80" spans="2:22" ht="20.100000000000001" customHeight="1" x14ac:dyDescent="0.35">
      <c r="B80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80" s="28" t="s">
        <v>51</v>
      </c>
      <c r="D80" s="29" t="s">
        <v>202</v>
      </c>
      <c r="E80" s="29" t="s">
        <v>341</v>
      </c>
      <c r="F80" s="29" t="s">
        <v>30</v>
      </c>
      <c r="G80" s="29" t="s">
        <v>148</v>
      </c>
      <c r="H80" s="29" t="s">
        <v>163</v>
      </c>
      <c r="I80" s="29" t="s">
        <v>244</v>
      </c>
      <c r="J80" s="29">
        <v>100</v>
      </c>
      <c r="K80" s="29" t="s">
        <v>245</v>
      </c>
      <c r="L80" s="29"/>
      <c r="M80" s="29"/>
      <c r="N80" s="29">
        <v>12777.5</v>
      </c>
      <c r="O80" s="29" t="s">
        <v>345</v>
      </c>
      <c r="P80" s="29">
        <f>IF(OR(ISBLANK(Table13[[#This Row],[ميعاد التسليم]]),ISBLANK(Table13[[#This Row],[ميعاد الطلب]])),0,Table13[[#This Row],[ميعاد التسليم]]-Table13[[#This Row],[ميعاد الطلب]])</f>
        <v>21</v>
      </c>
      <c r="Q80" s="30">
        <f>IF(OR(ISBLANK(Table13[[#This Row],[تاريخ التسليم]]),ISBLANK(Table13[[#This Row],[ميعاد الطلب]])),0,Table13[[#This Row],[تاريخ التسليم]]-Table13[[#This Row],[ميعاد الطلب]])</f>
        <v>27</v>
      </c>
      <c r="R80" s="31">
        <v>45587</v>
      </c>
      <c r="S80" s="31">
        <v>45608</v>
      </c>
      <c r="T80" s="31">
        <v>45614</v>
      </c>
      <c r="U80" s="29" t="s">
        <v>197</v>
      </c>
      <c r="V80" s="29" t="s">
        <v>196</v>
      </c>
    </row>
    <row r="81" spans="2:22" ht="20.100000000000001" customHeight="1" x14ac:dyDescent="0.35">
      <c r="B81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81" s="28" t="s">
        <v>81</v>
      </c>
      <c r="D81" s="29" t="s">
        <v>246</v>
      </c>
      <c r="E81" s="29" t="s">
        <v>337</v>
      </c>
      <c r="F81" s="29" t="s">
        <v>55</v>
      </c>
      <c r="G81" s="29" t="s">
        <v>148</v>
      </c>
      <c r="H81" s="29" t="s">
        <v>163</v>
      </c>
      <c r="I81" s="29" t="s">
        <v>244</v>
      </c>
      <c r="J81" s="29">
        <v>100</v>
      </c>
      <c r="K81" s="29" t="s">
        <v>245</v>
      </c>
      <c r="L81" s="29"/>
      <c r="M81" s="29"/>
      <c r="N81" s="29">
        <v>8544.91</v>
      </c>
      <c r="O81" s="29" t="s">
        <v>83</v>
      </c>
      <c r="P81" s="29">
        <f>IF(OR(ISBLANK(Table13[[#This Row],[ميعاد التسليم]]),ISBLANK(Table13[[#This Row],[ميعاد الطلب]])),0,Table13[[#This Row],[ميعاد التسليم]]-Table13[[#This Row],[ميعاد الطلب]])</f>
        <v>0</v>
      </c>
      <c r="Q81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81" s="31">
        <v>45587</v>
      </c>
      <c r="S81" s="31"/>
      <c r="T81" s="31"/>
      <c r="U81" s="29"/>
      <c r="V81" s="29" t="s">
        <v>190</v>
      </c>
    </row>
    <row r="82" spans="2:22" ht="20.100000000000001" customHeight="1" x14ac:dyDescent="0.35">
      <c r="B82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82" s="28" t="s">
        <v>248</v>
      </c>
      <c r="D82" s="29" t="s">
        <v>249</v>
      </c>
      <c r="E82" s="29" t="s">
        <v>337</v>
      </c>
      <c r="F82" s="29" t="s">
        <v>7</v>
      </c>
      <c r="G82" s="29" t="s">
        <v>148</v>
      </c>
      <c r="H82" s="29" t="s">
        <v>151</v>
      </c>
      <c r="I82" s="29" t="s">
        <v>175</v>
      </c>
      <c r="J82" s="29">
        <v>120</v>
      </c>
      <c r="K82" s="29" t="s">
        <v>165</v>
      </c>
      <c r="L82" s="29"/>
      <c r="M82" s="29"/>
      <c r="N82" s="29">
        <v>8943</v>
      </c>
      <c r="O82" s="29" t="s">
        <v>345</v>
      </c>
      <c r="P82" s="29">
        <f>IF(OR(ISBLANK(Table13[[#This Row],[ميعاد التسليم]]),ISBLANK(Table13[[#This Row],[ميعاد الطلب]])),0,Table13[[#This Row],[ميعاد التسليم]]-Table13[[#This Row],[ميعاد الطلب]])</f>
        <v>24</v>
      </c>
      <c r="Q82" s="30">
        <f>IF(OR(ISBLANK(Table13[[#This Row],[تاريخ التسليم]]),ISBLANK(Table13[[#This Row],[ميعاد الطلب]])),0,Table13[[#This Row],[تاريخ التسليم]]-Table13[[#This Row],[ميعاد الطلب]])</f>
        <v>28</v>
      </c>
      <c r="R82" s="31">
        <v>45586</v>
      </c>
      <c r="S82" s="31">
        <v>45610</v>
      </c>
      <c r="T82" s="31">
        <v>45614</v>
      </c>
      <c r="U82" s="29" t="s">
        <v>197</v>
      </c>
      <c r="V82" s="29" t="s">
        <v>196</v>
      </c>
    </row>
    <row r="83" spans="2:22" ht="20.100000000000001" customHeight="1" x14ac:dyDescent="0.35">
      <c r="B83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83" s="28" t="s">
        <v>51</v>
      </c>
      <c r="D83" s="29"/>
      <c r="E83" s="29"/>
      <c r="F83" s="29" t="s">
        <v>30</v>
      </c>
      <c r="G83" s="29" t="s">
        <v>159</v>
      </c>
      <c r="H83" s="29" t="s">
        <v>204</v>
      </c>
      <c r="I83" s="29"/>
      <c r="J83" s="29"/>
      <c r="K83" s="29" t="s">
        <v>166</v>
      </c>
      <c r="L83" s="29"/>
      <c r="M83" s="29"/>
      <c r="N83" s="29">
        <v>15516</v>
      </c>
      <c r="O83" s="29" t="s">
        <v>15</v>
      </c>
      <c r="P83" s="29">
        <f>IF(OR(ISBLANK(Table13[[#This Row],[ميعاد التسليم]]),ISBLANK(Table13[[#This Row],[ميعاد الطلب]])),0,Table13[[#This Row],[ميعاد التسليم]]-Table13[[#This Row],[ميعاد الطلب]])</f>
        <v>21</v>
      </c>
      <c r="Q83" s="30">
        <f>IF(OR(ISBLANK(Table13[[#This Row],[تاريخ التسليم]]),ISBLANK(Table13[[#This Row],[ميعاد الطلب]])),0,Table13[[#This Row],[تاريخ التسليم]]-Table13[[#This Row],[ميعاد الطلب]])</f>
        <v>6</v>
      </c>
      <c r="R83" s="31">
        <v>45589</v>
      </c>
      <c r="S83" s="31">
        <v>45610</v>
      </c>
      <c r="T83" s="31">
        <v>45595</v>
      </c>
      <c r="U83" s="29" t="s">
        <v>197</v>
      </c>
      <c r="V83" s="29" t="s">
        <v>196</v>
      </c>
    </row>
    <row r="84" spans="2:22" ht="20.100000000000001" customHeight="1" x14ac:dyDescent="0.35">
      <c r="B84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84" s="28" t="s">
        <v>51</v>
      </c>
      <c r="D84" s="29"/>
      <c r="E84" s="29"/>
      <c r="F84" s="29" t="s">
        <v>30</v>
      </c>
      <c r="G84" s="29" t="s">
        <v>148</v>
      </c>
      <c r="H84" s="29" t="s">
        <v>163</v>
      </c>
      <c r="I84" s="29" t="s">
        <v>152</v>
      </c>
      <c r="J84" s="29">
        <v>100</v>
      </c>
      <c r="K84" s="29" t="s">
        <v>166</v>
      </c>
      <c r="L84" s="29"/>
      <c r="M84" s="29"/>
      <c r="N84" s="29">
        <v>10045</v>
      </c>
      <c r="O84" s="29" t="s">
        <v>345</v>
      </c>
      <c r="P84" s="29">
        <f>IF(OR(ISBLANK(Table13[[#This Row],[ميعاد التسليم]]),ISBLANK(Table13[[#This Row],[ميعاد الطلب]])),0,Table13[[#This Row],[ميعاد التسليم]]-Table13[[#This Row],[ميعاد الطلب]])</f>
        <v>21</v>
      </c>
      <c r="Q84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84" s="31">
        <v>45591</v>
      </c>
      <c r="S84" s="31">
        <v>45612</v>
      </c>
      <c r="T84" s="31"/>
      <c r="U84" s="29"/>
      <c r="V84" s="29" t="s">
        <v>190</v>
      </c>
    </row>
    <row r="85" spans="2:22" ht="20.100000000000001" customHeight="1" x14ac:dyDescent="0.35">
      <c r="B85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85" s="28" t="s">
        <v>129</v>
      </c>
      <c r="D85" s="29" t="s">
        <v>250</v>
      </c>
      <c r="E85" s="29" t="s">
        <v>337</v>
      </c>
      <c r="F85" s="29" t="s">
        <v>7</v>
      </c>
      <c r="G85" s="29" t="s">
        <v>148</v>
      </c>
      <c r="H85" s="29" t="s">
        <v>163</v>
      </c>
      <c r="I85" s="29" t="s">
        <v>152</v>
      </c>
      <c r="J85" s="29">
        <v>90</v>
      </c>
      <c r="K85" s="29" t="s">
        <v>166</v>
      </c>
      <c r="L85" s="29"/>
      <c r="M85" s="29"/>
      <c r="N85" s="29">
        <v>11649</v>
      </c>
      <c r="O85" s="29" t="s">
        <v>345</v>
      </c>
      <c r="P85" s="29">
        <f>IF(OR(ISBLANK(Table13[[#This Row],[ميعاد التسليم]]),ISBLANK(Table13[[#This Row],[ميعاد الطلب]])),0,Table13[[#This Row],[ميعاد التسليم]]-Table13[[#This Row],[ميعاد الطلب]])</f>
        <v>15</v>
      </c>
      <c r="Q85" s="30">
        <f>IF(OR(ISBLANK(Table13[[#This Row],[تاريخ التسليم]]),ISBLANK(Table13[[#This Row],[ميعاد الطلب]])),0,Table13[[#This Row],[تاريخ التسليم]]-Table13[[#This Row],[ميعاد الطلب]])</f>
        <v>23</v>
      </c>
      <c r="R85" s="31">
        <v>45591</v>
      </c>
      <c r="S85" s="31">
        <v>45606</v>
      </c>
      <c r="T85" s="31">
        <v>45614</v>
      </c>
      <c r="U85" s="29" t="s">
        <v>197</v>
      </c>
      <c r="V85" s="29" t="s">
        <v>196</v>
      </c>
    </row>
    <row r="86" spans="2:22" ht="20.100000000000001" customHeight="1" x14ac:dyDescent="0.35">
      <c r="B86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86" s="28" t="s">
        <v>251</v>
      </c>
      <c r="D86" s="29" t="s">
        <v>105</v>
      </c>
      <c r="E86" s="29" t="s">
        <v>341</v>
      </c>
      <c r="F86" s="29" t="s">
        <v>7</v>
      </c>
      <c r="G86" s="29" t="s">
        <v>148</v>
      </c>
      <c r="H86" s="29" t="s">
        <v>151</v>
      </c>
      <c r="I86" s="29" t="s">
        <v>154</v>
      </c>
      <c r="J86" s="29">
        <v>100</v>
      </c>
      <c r="K86" s="29" t="s">
        <v>165</v>
      </c>
      <c r="L86" s="29"/>
      <c r="M86" s="29"/>
      <c r="N86" s="29">
        <v>5100</v>
      </c>
      <c r="O86" s="29" t="s">
        <v>345</v>
      </c>
      <c r="P86" s="29">
        <f>IF(OR(ISBLANK(Table13[[#This Row],[ميعاد التسليم]]),ISBLANK(Table13[[#This Row],[ميعاد الطلب]])),0,Table13[[#This Row],[ميعاد التسليم]]-Table13[[#This Row],[ميعاد الطلب]])</f>
        <v>14</v>
      </c>
      <c r="Q86" s="30">
        <f>IF(OR(ISBLANK(Table13[[#This Row],[تاريخ التسليم]]),ISBLANK(Table13[[#This Row],[ميعاد الطلب]])),0,Table13[[#This Row],[تاريخ التسليم]]-Table13[[#This Row],[ميعاد الطلب]])</f>
        <v>24</v>
      </c>
      <c r="R86" s="31">
        <v>45593</v>
      </c>
      <c r="S86" s="31">
        <v>45607</v>
      </c>
      <c r="T86" s="31">
        <v>45617</v>
      </c>
      <c r="U86" s="29" t="s">
        <v>197</v>
      </c>
      <c r="V86" s="29" t="s">
        <v>196</v>
      </c>
    </row>
    <row r="87" spans="2:22" ht="20.100000000000001" customHeight="1" x14ac:dyDescent="0.35">
      <c r="B87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87" s="28" t="s">
        <v>251</v>
      </c>
      <c r="D87" s="29" t="s">
        <v>105</v>
      </c>
      <c r="E87" s="29" t="s">
        <v>341</v>
      </c>
      <c r="F87" s="29" t="s">
        <v>7</v>
      </c>
      <c r="G87" s="29" t="s">
        <v>148</v>
      </c>
      <c r="H87" s="29" t="s">
        <v>151</v>
      </c>
      <c r="I87" s="29" t="s">
        <v>154</v>
      </c>
      <c r="J87" s="29">
        <v>120</v>
      </c>
      <c r="K87" s="29" t="s">
        <v>165</v>
      </c>
      <c r="L87" s="29"/>
      <c r="M87" s="29"/>
      <c r="N87" s="29">
        <v>5300</v>
      </c>
      <c r="O87" s="29" t="s">
        <v>345</v>
      </c>
      <c r="P87" s="29">
        <f>IF(OR(ISBLANK(Table13[[#This Row],[ميعاد التسليم]]),ISBLANK(Table13[[#This Row],[ميعاد الطلب]])),0,Table13[[#This Row],[ميعاد التسليم]]-Table13[[#This Row],[ميعاد الطلب]])</f>
        <v>14</v>
      </c>
      <c r="Q87" s="30">
        <f>IF(OR(ISBLANK(Table13[[#This Row],[تاريخ التسليم]]),ISBLANK(Table13[[#This Row],[ميعاد الطلب]])),0,Table13[[#This Row],[تاريخ التسليم]]-Table13[[#This Row],[ميعاد الطلب]])</f>
        <v>24</v>
      </c>
      <c r="R87" s="31">
        <v>45593</v>
      </c>
      <c r="S87" s="31">
        <v>45607</v>
      </c>
      <c r="T87" s="31">
        <v>45617</v>
      </c>
      <c r="U87" s="29" t="s">
        <v>197</v>
      </c>
      <c r="V87" s="29" t="s">
        <v>196</v>
      </c>
    </row>
    <row r="88" spans="2:22" ht="20.100000000000001" customHeight="1" x14ac:dyDescent="0.35">
      <c r="B88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88" s="28" t="s">
        <v>380</v>
      </c>
      <c r="D88" s="29" t="s">
        <v>262</v>
      </c>
      <c r="E88" s="29" t="s">
        <v>341</v>
      </c>
      <c r="F88" s="29" t="s">
        <v>7</v>
      </c>
      <c r="G88" s="29" t="s">
        <v>148</v>
      </c>
      <c r="H88" s="29" t="s">
        <v>163</v>
      </c>
      <c r="I88" s="29" t="s">
        <v>153</v>
      </c>
      <c r="J88" s="29">
        <v>80</v>
      </c>
      <c r="K88" s="29" t="s">
        <v>165</v>
      </c>
      <c r="L88" s="29"/>
      <c r="M88" s="29"/>
      <c r="N88" s="29">
        <v>12099</v>
      </c>
      <c r="O88" s="29" t="s">
        <v>15</v>
      </c>
      <c r="P88" s="29">
        <f>IF(OR(ISBLANK(Table13[[#This Row],[ميعاد التسليم]]),ISBLANK(Table13[[#This Row],[ميعاد الطلب]])),0,Table13[[#This Row],[ميعاد التسليم]]-Table13[[#This Row],[ميعاد الطلب]])</f>
        <v>15</v>
      </c>
      <c r="Q88" s="30">
        <f>IF(OR(ISBLANK(Table13[[#This Row],[تاريخ التسليم]]),ISBLANK(Table13[[#This Row],[ميعاد الطلب]])),0,Table13[[#This Row],[تاريخ التسليم]]-Table13[[#This Row],[ميعاد الطلب]])</f>
        <v>16</v>
      </c>
      <c r="R88" s="31">
        <v>45607</v>
      </c>
      <c r="S88" s="31">
        <v>45622</v>
      </c>
      <c r="T88" s="31">
        <v>45623</v>
      </c>
      <c r="U88" s="29" t="s">
        <v>197</v>
      </c>
      <c r="V88" s="29" t="s">
        <v>196</v>
      </c>
    </row>
    <row r="89" spans="2:22" ht="20.100000000000001" customHeight="1" x14ac:dyDescent="0.35">
      <c r="B89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89" s="28" t="s">
        <v>51</v>
      </c>
      <c r="D89" s="29" t="s">
        <v>222</v>
      </c>
      <c r="E89" s="29" t="s">
        <v>344</v>
      </c>
      <c r="F89" s="29" t="s">
        <v>30</v>
      </c>
      <c r="G89" s="29" t="s">
        <v>159</v>
      </c>
      <c r="H89" s="29" t="s">
        <v>204</v>
      </c>
      <c r="I89" s="29" t="s">
        <v>256</v>
      </c>
      <c r="J89" s="29"/>
      <c r="K89" s="29" t="s">
        <v>166</v>
      </c>
      <c r="L89" s="29" t="s">
        <v>257</v>
      </c>
      <c r="M89" s="29"/>
      <c r="N89" s="29">
        <v>15872</v>
      </c>
      <c r="O89" s="29" t="s">
        <v>15</v>
      </c>
      <c r="P89" s="29">
        <f>IF(OR(ISBLANK(Table13[[#This Row],[ميعاد التسليم]]),ISBLANK(Table13[[#This Row],[ميعاد الطلب]])),0,Table13[[#This Row],[ميعاد التسليم]]-Table13[[#This Row],[ميعاد الطلب]])</f>
        <v>25</v>
      </c>
      <c r="Q89" s="30">
        <f>IF(OR(ISBLANK(Table13[[#This Row],[تاريخ التسليم]]),ISBLANK(Table13[[#This Row],[ميعاد الطلب]])),0,Table13[[#This Row],[تاريخ التسليم]]-Table13[[#This Row],[ميعاد الطلب]])</f>
        <v>6</v>
      </c>
      <c r="R89" s="31">
        <v>45604</v>
      </c>
      <c r="S89" s="31">
        <v>45629</v>
      </c>
      <c r="T89" s="31">
        <v>45610</v>
      </c>
      <c r="U89" s="29" t="s">
        <v>197</v>
      </c>
      <c r="V89" s="29" t="s">
        <v>196</v>
      </c>
    </row>
    <row r="90" spans="2:22" ht="20.100000000000001" customHeight="1" x14ac:dyDescent="0.35">
      <c r="B90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90" s="28" t="s">
        <v>261</v>
      </c>
      <c r="D90" s="29" t="s">
        <v>33</v>
      </c>
      <c r="E90" s="29" t="s">
        <v>341</v>
      </c>
      <c r="F90" s="29" t="s">
        <v>241</v>
      </c>
      <c r="G90" s="29" t="s">
        <v>148</v>
      </c>
      <c r="H90" s="29" t="s">
        <v>151</v>
      </c>
      <c r="I90" s="29" t="s">
        <v>175</v>
      </c>
      <c r="J90" s="29">
        <v>120</v>
      </c>
      <c r="K90" s="29" t="s">
        <v>165</v>
      </c>
      <c r="L90" s="29"/>
      <c r="M90" s="29"/>
      <c r="N90" s="29">
        <v>4520</v>
      </c>
      <c r="O90" s="29" t="s">
        <v>83</v>
      </c>
      <c r="P90" s="29">
        <f>IF(OR(ISBLANK(Table13[[#This Row],[ميعاد التسليم]]),ISBLANK(Table13[[#This Row],[ميعاد الطلب]])),0,Table13[[#This Row],[ميعاد التسليم]]-Table13[[#This Row],[ميعاد الطلب]])</f>
        <v>12</v>
      </c>
      <c r="Q90" s="30">
        <f>IF(OR(ISBLANK(Table13[[#This Row],[تاريخ التسليم]]),ISBLANK(Table13[[#This Row],[ميعاد الطلب]])),0,Table13[[#This Row],[تاريخ التسليم]]-Table13[[#This Row],[ميعاد الطلب]])</f>
        <v>11</v>
      </c>
      <c r="R90" s="31">
        <v>45606</v>
      </c>
      <c r="S90" s="31">
        <v>45618</v>
      </c>
      <c r="T90" s="31">
        <v>45617</v>
      </c>
      <c r="U90" s="29" t="s">
        <v>197</v>
      </c>
      <c r="V90" s="29" t="s">
        <v>196</v>
      </c>
    </row>
    <row r="91" spans="2:22" ht="20.100000000000001" customHeight="1" x14ac:dyDescent="0.35">
      <c r="B91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91" s="28" t="s">
        <v>81</v>
      </c>
      <c r="D91" s="29" t="s">
        <v>198</v>
      </c>
      <c r="E91" s="29" t="s">
        <v>342</v>
      </c>
      <c r="F91" s="29" t="s">
        <v>55</v>
      </c>
      <c r="G91" s="29" t="s">
        <v>148</v>
      </c>
      <c r="H91" s="29" t="s">
        <v>163</v>
      </c>
      <c r="I91" s="29" t="s">
        <v>152</v>
      </c>
      <c r="J91" s="29">
        <v>90</v>
      </c>
      <c r="K91" s="29" t="s">
        <v>166</v>
      </c>
      <c r="L91" s="29"/>
      <c r="M91" s="29"/>
      <c r="N91" s="29">
        <v>5766</v>
      </c>
      <c r="O91" s="29" t="s">
        <v>83</v>
      </c>
      <c r="P91" s="29">
        <f>IF(OR(ISBLANK(Table13[[#This Row],[ميعاد التسليم]]),ISBLANK(Table13[[#This Row],[ميعاد الطلب]])),0,Table13[[#This Row],[ميعاد التسليم]]-Table13[[#This Row],[ميعاد الطلب]])</f>
        <v>14</v>
      </c>
      <c r="Q91" s="30">
        <f>IF(OR(ISBLANK(Table13[[#This Row],[تاريخ التسليم]]),ISBLANK(Table13[[#This Row],[ميعاد الطلب]])),0,Table13[[#This Row],[تاريخ التسليم]]-Table13[[#This Row],[ميعاد الطلب]])</f>
        <v>13</v>
      </c>
      <c r="R91" s="31">
        <v>45608</v>
      </c>
      <c r="S91" s="31">
        <v>45622</v>
      </c>
      <c r="T91" s="31">
        <v>45621</v>
      </c>
      <c r="U91" s="29" t="s">
        <v>197</v>
      </c>
      <c r="V91" s="29" t="s">
        <v>196</v>
      </c>
    </row>
    <row r="92" spans="2:22" ht="20.100000000000001" customHeight="1" x14ac:dyDescent="0.35">
      <c r="B92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92" s="28" t="s">
        <v>264</v>
      </c>
      <c r="D92" s="29" t="s">
        <v>105</v>
      </c>
      <c r="E92" s="29" t="s">
        <v>341</v>
      </c>
      <c r="F92" s="29" t="s">
        <v>7</v>
      </c>
      <c r="G92" s="29" t="s">
        <v>148</v>
      </c>
      <c r="H92" s="29" t="s">
        <v>151</v>
      </c>
      <c r="I92" s="29" t="s">
        <v>175</v>
      </c>
      <c r="J92" s="29">
        <v>160</v>
      </c>
      <c r="K92" s="29" t="s">
        <v>171</v>
      </c>
      <c r="L92" s="29"/>
      <c r="M92" s="29"/>
      <c r="N92" s="29">
        <v>11395</v>
      </c>
      <c r="O92" s="29" t="s">
        <v>15</v>
      </c>
      <c r="P92" s="29">
        <f>IF(OR(ISBLANK(Table13[[#This Row],[ميعاد التسليم]]),ISBLANK(Table13[[#This Row],[ميعاد الطلب]])),0,Table13[[#This Row],[ميعاد التسليم]]-Table13[[#This Row],[ميعاد الطلب]])</f>
        <v>12</v>
      </c>
      <c r="Q92" s="30">
        <f>IF(OR(ISBLANK(Table13[[#This Row],[تاريخ التسليم]]),ISBLANK(Table13[[#This Row],[ميعاد الطلب]])),0,Table13[[#This Row],[تاريخ التسليم]]-Table13[[#This Row],[ميعاد الطلب]])</f>
        <v>15</v>
      </c>
      <c r="R92" s="31">
        <v>45608</v>
      </c>
      <c r="S92" s="31">
        <v>45620</v>
      </c>
      <c r="T92" s="31">
        <v>45623</v>
      </c>
      <c r="U92" s="29" t="s">
        <v>197</v>
      </c>
      <c r="V92" s="29" t="s">
        <v>196</v>
      </c>
    </row>
    <row r="93" spans="2:22" ht="20.100000000000001" customHeight="1" x14ac:dyDescent="0.35">
      <c r="B93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93" s="28" t="s">
        <v>265</v>
      </c>
      <c r="D93" s="29" t="s">
        <v>33</v>
      </c>
      <c r="E93" s="29" t="s">
        <v>341</v>
      </c>
      <c r="F93" s="29" t="s">
        <v>7</v>
      </c>
      <c r="G93" s="29" t="s">
        <v>148</v>
      </c>
      <c r="H93" s="29" t="s">
        <v>163</v>
      </c>
      <c r="I93" s="29" t="s">
        <v>266</v>
      </c>
      <c r="J93" s="29">
        <v>80</v>
      </c>
      <c r="K93" s="29" t="s">
        <v>165</v>
      </c>
      <c r="L93" s="29"/>
      <c r="M93" s="29"/>
      <c r="N93" s="29">
        <v>12919</v>
      </c>
      <c r="O93" s="29" t="s">
        <v>15</v>
      </c>
      <c r="P93" s="29">
        <f>IF(OR(ISBLANK(Table13[[#This Row],[ميعاد التسليم]]),ISBLANK(Table13[[#This Row],[ميعاد الطلب]])),0,Table13[[#This Row],[ميعاد التسليم]]-Table13[[#This Row],[ميعاد الطلب]])</f>
        <v>16</v>
      </c>
      <c r="Q93" s="30">
        <f>IF(OR(ISBLANK(Table13[[#This Row],[تاريخ التسليم]]),ISBLANK(Table13[[#This Row],[ميعاد الطلب]])),0,Table13[[#This Row],[تاريخ التسليم]]-Table13[[#This Row],[ميعاد الطلب]])</f>
        <v>13</v>
      </c>
      <c r="R93" s="31">
        <v>45610</v>
      </c>
      <c r="S93" s="31">
        <v>45626</v>
      </c>
      <c r="T93" s="31">
        <v>45623</v>
      </c>
      <c r="U93" s="29" t="s">
        <v>197</v>
      </c>
      <c r="V93" s="29" t="s">
        <v>196</v>
      </c>
    </row>
    <row r="94" spans="2:22" ht="20.100000000000001" customHeight="1" x14ac:dyDescent="0.35">
      <c r="B94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94" s="28" t="s">
        <v>81</v>
      </c>
      <c r="D94" s="29" t="s">
        <v>198</v>
      </c>
      <c r="E94" s="29" t="s">
        <v>342</v>
      </c>
      <c r="F94" s="29" t="s">
        <v>55</v>
      </c>
      <c r="G94" s="29" t="s">
        <v>148</v>
      </c>
      <c r="H94" s="29" t="s">
        <v>163</v>
      </c>
      <c r="I94" s="29" t="s">
        <v>150</v>
      </c>
      <c r="J94" s="29">
        <v>120</v>
      </c>
      <c r="K94" s="29" t="s">
        <v>170</v>
      </c>
      <c r="L94" s="29"/>
      <c r="M94" s="29"/>
      <c r="N94" s="29">
        <v>6376</v>
      </c>
      <c r="O94" s="29" t="s">
        <v>83</v>
      </c>
      <c r="P94" s="29">
        <f>IF(OR(ISBLANK(Table13[[#This Row],[ميعاد التسليم]]),ISBLANK(Table13[[#This Row],[ميعاد الطلب]])),0,Table13[[#This Row],[ميعاد التسليم]]-Table13[[#This Row],[ميعاد الطلب]])</f>
        <v>13</v>
      </c>
      <c r="Q94" s="30">
        <f>IF(OR(ISBLANK(Table13[[#This Row],[تاريخ التسليم]]),ISBLANK(Table13[[#This Row],[ميعاد الطلب]])),0,Table13[[#This Row],[تاريخ التسليم]]-Table13[[#This Row],[ميعاد الطلب]])</f>
        <v>11</v>
      </c>
      <c r="R94" s="31">
        <v>45610</v>
      </c>
      <c r="S94" s="31">
        <v>45623</v>
      </c>
      <c r="T94" s="31">
        <v>45621</v>
      </c>
      <c r="U94" s="29" t="s">
        <v>197</v>
      </c>
      <c r="V94" s="29" t="s">
        <v>196</v>
      </c>
    </row>
    <row r="95" spans="2:22" ht="20.100000000000001" customHeight="1" x14ac:dyDescent="0.35">
      <c r="B95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95" s="28" t="s">
        <v>81</v>
      </c>
      <c r="D95" s="29" t="s">
        <v>270</v>
      </c>
      <c r="E95" s="29" t="s">
        <v>344</v>
      </c>
      <c r="F95" s="29" t="s">
        <v>55</v>
      </c>
      <c r="G95" s="29" t="s">
        <v>148</v>
      </c>
      <c r="H95" s="29" t="s">
        <v>271</v>
      </c>
      <c r="I95" s="29" t="s">
        <v>150</v>
      </c>
      <c r="J95" s="29">
        <v>90</v>
      </c>
      <c r="K95" s="29" t="s">
        <v>166</v>
      </c>
      <c r="L95" s="29"/>
      <c r="M95" s="29"/>
      <c r="N95" s="29">
        <v>5294</v>
      </c>
      <c r="O95" s="29" t="s">
        <v>83</v>
      </c>
      <c r="P95" s="29">
        <f>IF(OR(ISBLANK(Table13[[#This Row],[ميعاد التسليم]]),ISBLANK(Table13[[#This Row],[ميعاد الطلب]])),0,Table13[[#This Row],[ميعاد التسليم]]-Table13[[#This Row],[ميعاد الطلب]])</f>
        <v>13</v>
      </c>
      <c r="Q95" s="30">
        <f>IF(OR(ISBLANK(Table13[[#This Row],[تاريخ التسليم]]),ISBLANK(Table13[[#This Row],[ميعاد الطلب]])),0,Table13[[#This Row],[تاريخ التسليم]]-Table13[[#This Row],[ميعاد الطلب]])</f>
        <v>11</v>
      </c>
      <c r="R95" s="31">
        <v>45610</v>
      </c>
      <c r="S95" s="31">
        <v>45623</v>
      </c>
      <c r="T95" s="31">
        <v>45621</v>
      </c>
      <c r="U95" s="29" t="s">
        <v>197</v>
      </c>
      <c r="V95" s="29" t="s">
        <v>196</v>
      </c>
    </row>
    <row r="96" spans="2:22" ht="20.100000000000001" customHeight="1" x14ac:dyDescent="0.35">
      <c r="B96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96" s="28" t="s">
        <v>381</v>
      </c>
      <c r="D96" s="29" t="s">
        <v>38</v>
      </c>
      <c r="E96" s="29" t="s">
        <v>337</v>
      </c>
      <c r="F96" s="29" t="s">
        <v>274</v>
      </c>
      <c r="G96" s="29" t="s">
        <v>148</v>
      </c>
      <c r="H96" s="29" t="s">
        <v>271</v>
      </c>
      <c r="I96" s="29" t="s">
        <v>275</v>
      </c>
      <c r="J96" s="29">
        <v>80</v>
      </c>
      <c r="K96" s="29" t="s">
        <v>165</v>
      </c>
      <c r="L96" s="29"/>
      <c r="M96" s="29"/>
      <c r="N96" s="29">
        <v>7396</v>
      </c>
      <c r="O96" s="29" t="s">
        <v>15</v>
      </c>
      <c r="P96" s="29">
        <f>IF(OR(ISBLANK(Table13[[#This Row],[ميعاد التسليم]]),ISBLANK(Table13[[#This Row],[ميعاد الطلب]])),0,Table13[[#This Row],[ميعاد التسليم]]-Table13[[#This Row],[ميعاد الطلب]])</f>
        <v>11</v>
      </c>
      <c r="Q96" s="30">
        <f>IF(OR(ISBLANK(Table13[[#This Row],[تاريخ التسليم]]),ISBLANK(Table13[[#This Row],[ميعاد الطلب]])),0,Table13[[#This Row],[تاريخ التسليم]]-Table13[[#This Row],[ميعاد الطلب]])</f>
        <v>9</v>
      </c>
      <c r="R96" s="31">
        <v>45613</v>
      </c>
      <c r="S96" s="31">
        <v>45624</v>
      </c>
      <c r="T96" s="31">
        <v>45622</v>
      </c>
      <c r="U96" s="29" t="s">
        <v>197</v>
      </c>
      <c r="V96" s="29" t="s">
        <v>196</v>
      </c>
    </row>
    <row r="97" spans="2:22" ht="20.100000000000001" customHeight="1" x14ac:dyDescent="0.35">
      <c r="B97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97" s="28" t="s">
        <v>129</v>
      </c>
      <c r="D97" s="29" t="s">
        <v>276</v>
      </c>
      <c r="E97" s="29" t="s">
        <v>337</v>
      </c>
      <c r="F97" s="29" t="s">
        <v>7</v>
      </c>
      <c r="G97" s="29" t="s">
        <v>148</v>
      </c>
      <c r="H97" s="29" t="s">
        <v>163</v>
      </c>
      <c r="I97" s="29" t="s">
        <v>152</v>
      </c>
      <c r="J97" s="29">
        <v>90</v>
      </c>
      <c r="K97" s="29" t="s">
        <v>166</v>
      </c>
      <c r="L97" s="29"/>
      <c r="M97" s="29"/>
      <c r="N97" s="29">
        <v>13439</v>
      </c>
      <c r="O97" s="29" t="s">
        <v>345</v>
      </c>
      <c r="P97" s="29">
        <f>IF(OR(ISBLANK(Table13[[#This Row],[ميعاد التسليم]]),ISBLANK(Table13[[#This Row],[ميعاد الطلب]])),0,Table13[[#This Row],[ميعاد التسليم]]-Table13[[#This Row],[ميعاد الطلب]])</f>
        <v>15</v>
      </c>
      <c r="Q97" s="30">
        <f>IF(OR(ISBLANK(Table13[[#This Row],[تاريخ التسليم]]),ISBLANK(Table13[[#This Row],[ميعاد الطلب]])),0,Table13[[#This Row],[تاريخ التسليم]]-Table13[[#This Row],[ميعاد الطلب]])</f>
        <v>6</v>
      </c>
      <c r="R97" s="31">
        <v>45616</v>
      </c>
      <c r="S97" s="31">
        <v>45631</v>
      </c>
      <c r="T97" s="31">
        <v>45622</v>
      </c>
      <c r="U97" s="29" t="s">
        <v>197</v>
      </c>
      <c r="V97" s="29" t="s">
        <v>196</v>
      </c>
    </row>
    <row r="98" spans="2:22" ht="20.100000000000001" customHeight="1" x14ac:dyDescent="0.35">
      <c r="B98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98" s="28" t="s">
        <v>42</v>
      </c>
      <c r="D98" s="29" t="s">
        <v>45</v>
      </c>
      <c r="E98" s="29" t="s">
        <v>341</v>
      </c>
      <c r="F98" s="29" t="s">
        <v>42</v>
      </c>
      <c r="G98" s="29" t="s">
        <v>148</v>
      </c>
      <c r="H98" s="29" t="s">
        <v>277</v>
      </c>
      <c r="I98" s="29" t="s">
        <v>278</v>
      </c>
      <c r="J98" s="29">
        <v>160</v>
      </c>
      <c r="K98" s="29" t="s">
        <v>166</v>
      </c>
      <c r="L98" s="29"/>
      <c r="M98" s="29"/>
      <c r="N98" s="29">
        <v>5100</v>
      </c>
      <c r="O98" s="29" t="s">
        <v>83</v>
      </c>
      <c r="P98" s="29">
        <f>IF(OR(ISBLANK(Table13[[#This Row],[ميعاد التسليم]]),ISBLANK(Table13[[#This Row],[ميعاد الطلب]])),0,Table13[[#This Row],[ميعاد التسليم]]-Table13[[#This Row],[ميعاد الطلب]])</f>
        <v>24</v>
      </c>
      <c r="Q98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98" s="31">
        <v>45610</v>
      </c>
      <c r="S98" s="31">
        <v>45634</v>
      </c>
      <c r="T98" s="31"/>
      <c r="U98" s="29"/>
      <c r="V98" s="29"/>
    </row>
    <row r="99" spans="2:22" ht="20.100000000000001" customHeight="1" x14ac:dyDescent="0.35">
      <c r="B99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99" s="28" t="s">
        <v>279</v>
      </c>
      <c r="D99" s="29" t="s">
        <v>48</v>
      </c>
      <c r="E99" s="29" t="s">
        <v>341</v>
      </c>
      <c r="F99" s="29" t="s">
        <v>280</v>
      </c>
      <c r="G99" s="29" t="s">
        <v>148</v>
      </c>
      <c r="H99" s="29" t="s">
        <v>151</v>
      </c>
      <c r="I99" s="29" t="s">
        <v>281</v>
      </c>
      <c r="J99" s="29">
        <v>160</v>
      </c>
      <c r="K99" s="29" t="s">
        <v>174</v>
      </c>
      <c r="L99" s="29" t="s">
        <v>165</v>
      </c>
      <c r="M99" s="29"/>
      <c r="N99" s="29">
        <v>6000</v>
      </c>
      <c r="O99" s="29" t="s">
        <v>345</v>
      </c>
      <c r="P99" s="29">
        <f>IF(OR(ISBLANK(Table13[[#This Row],[ميعاد التسليم]]),ISBLANK(Table13[[#This Row],[ميعاد الطلب]])),0,Table13[[#This Row],[ميعاد التسليم]]-Table13[[#This Row],[ميعاد الطلب]])</f>
        <v>10</v>
      </c>
      <c r="Q99" s="30">
        <f>IF(OR(ISBLANK(Table13[[#This Row],[تاريخ التسليم]]),ISBLANK(Table13[[#This Row],[ميعاد الطلب]])),0,Table13[[#This Row],[تاريخ التسليم]]-Table13[[#This Row],[ميعاد الطلب]])</f>
        <v>5</v>
      </c>
      <c r="R99" s="31">
        <v>45618</v>
      </c>
      <c r="S99" s="31">
        <v>45628</v>
      </c>
      <c r="T99" s="31">
        <v>45623</v>
      </c>
      <c r="U99" s="29" t="s">
        <v>197</v>
      </c>
      <c r="V99" s="29" t="s">
        <v>196</v>
      </c>
    </row>
    <row r="100" spans="2:22" ht="20.100000000000001" customHeight="1" x14ac:dyDescent="0.35">
      <c r="B100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00" s="28" t="s">
        <v>382</v>
      </c>
      <c r="D100" s="29" t="s">
        <v>284</v>
      </c>
      <c r="E100" s="29" t="s">
        <v>341</v>
      </c>
      <c r="F100" s="29" t="s">
        <v>7</v>
      </c>
      <c r="G100" s="29" t="s">
        <v>148</v>
      </c>
      <c r="H100" s="29" t="s">
        <v>277</v>
      </c>
      <c r="I100" s="29" t="s">
        <v>285</v>
      </c>
      <c r="J100" s="29">
        <v>120</v>
      </c>
      <c r="K100" s="29" t="s">
        <v>170</v>
      </c>
      <c r="L100" s="29"/>
      <c r="M100" s="29"/>
      <c r="N100" s="29">
        <v>10885</v>
      </c>
      <c r="O100" s="29" t="s">
        <v>345</v>
      </c>
      <c r="P100" s="29">
        <f>IF(OR(ISBLANK(Table13[[#This Row],[ميعاد التسليم]]),ISBLANK(Table13[[#This Row],[ميعاد الطلب]])),0,Table13[[#This Row],[ميعاد التسليم]]-Table13[[#This Row],[ميعاد الطلب]])</f>
        <v>11</v>
      </c>
      <c r="Q100" s="30">
        <f>IF(OR(ISBLANK(Table13[[#This Row],[تاريخ التسليم]]),ISBLANK(Table13[[#This Row],[ميعاد الطلب]])),0,Table13[[#This Row],[تاريخ التسليم]]-Table13[[#This Row],[ميعاد الطلب]])</f>
        <v>16</v>
      </c>
      <c r="R100" s="31">
        <v>45620</v>
      </c>
      <c r="S100" s="31">
        <v>45631</v>
      </c>
      <c r="T100" s="31">
        <v>45636</v>
      </c>
      <c r="U100" s="29" t="s">
        <v>197</v>
      </c>
      <c r="V100" s="29" t="s">
        <v>196</v>
      </c>
    </row>
    <row r="101" spans="2:22" ht="20.100000000000001" customHeight="1" x14ac:dyDescent="0.35">
      <c r="B101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101" s="28" t="s">
        <v>42</v>
      </c>
      <c r="D101" s="29" t="s">
        <v>45</v>
      </c>
      <c r="E101" s="29" t="s">
        <v>341</v>
      </c>
      <c r="F101" s="29" t="s">
        <v>42</v>
      </c>
      <c r="G101" s="29" t="s">
        <v>159</v>
      </c>
      <c r="H101" s="29" t="s">
        <v>286</v>
      </c>
      <c r="I101" s="29" t="s">
        <v>286</v>
      </c>
      <c r="J101" s="29"/>
      <c r="K101" s="29" t="s">
        <v>402</v>
      </c>
      <c r="L101" s="29"/>
      <c r="M101" s="29"/>
      <c r="N101" s="29">
        <v>6000</v>
      </c>
      <c r="O101" s="29" t="s">
        <v>345</v>
      </c>
      <c r="P101" s="29">
        <f>IF(OR(ISBLANK(Table13[[#This Row],[ميعاد التسليم]]),ISBLANK(Table13[[#This Row],[ميعاد الطلب]])),0,Table13[[#This Row],[ميعاد التسليم]]-Table13[[#This Row],[ميعاد الطلب]])</f>
        <v>16</v>
      </c>
      <c r="Q101" s="30">
        <f>IF(OR(ISBLANK(Table13[[#This Row],[تاريخ التسليم]]),ISBLANK(Table13[[#This Row],[ميعاد الطلب]])),0,Table13[[#This Row],[تاريخ التسليم]]-Table13[[#This Row],[ميعاد الطلب]])</f>
        <v>1</v>
      </c>
      <c r="R101" s="31">
        <v>45615</v>
      </c>
      <c r="S101" s="31">
        <v>45631</v>
      </c>
      <c r="T101" s="31">
        <v>45616</v>
      </c>
      <c r="U101" s="29" t="s">
        <v>287</v>
      </c>
      <c r="V101" s="29" t="s">
        <v>196</v>
      </c>
    </row>
    <row r="102" spans="2:22" ht="20.100000000000001" customHeight="1" x14ac:dyDescent="0.35">
      <c r="B102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02" s="28" t="s">
        <v>288</v>
      </c>
      <c r="D102" s="29" t="s">
        <v>289</v>
      </c>
      <c r="E102" s="29" t="s">
        <v>338</v>
      </c>
      <c r="F102" s="29" t="s">
        <v>7</v>
      </c>
      <c r="G102" s="29" t="s">
        <v>290</v>
      </c>
      <c r="H102" s="29"/>
      <c r="I102" s="29" t="s">
        <v>291</v>
      </c>
      <c r="J102" s="29"/>
      <c r="K102" s="29" t="s">
        <v>402</v>
      </c>
      <c r="L102" s="29"/>
      <c r="M102" s="29"/>
      <c r="N102" s="29">
        <v>8449</v>
      </c>
      <c r="O102" s="29" t="s">
        <v>15</v>
      </c>
      <c r="P102" s="29">
        <f>IF(OR(ISBLANK(Table13[[#This Row],[ميعاد التسليم]]),ISBLANK(Table13[[#This Row],[ميعاد الطلب]])),0,Table13[[#This Row],[ميعاد التسليم]]-Table13[[#This Row],[ميعاد الطلب]])</f>
        <v>13</v>
      </c>
      <c r="Q102" s="30">
        <f>IF(OR(ISBLANK(Table13[[#This Row],[تاريخ التسليم]]),ISBLANK(Table13[[#This Row],[ميعاد الطلب]])),0,Table13[[#This Row],[تاريخ التسليم]]-Table13[[#This Row],[ميعاد الطلب]])</f>
        <v>26</v>
      </c>
      <c r="R102" s="31">
        <v>45623</v>
      </c>
      <c r="S102" s="31">
        <v>45636</v>
      </c>
      <c r="T102" s="31">
        <v>45649</v>
      </c>
      <c r="U102" s="29" t="s">
        <v>27</v>
      </c>
      <c r="V102" s="29" t="s">
        <v>196</v>
      </c>
    </row>
    <row r="103" spans="2:22" ht="20.100000000000001" customHeight="1" x14ac:dyDescent="0.35">
      <c r="B103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03" s="28" t="s">
        <v>292</v>
      </c>
      <c r="D103" s="29" t="s">
        <v>58</v>
      </c>
      <c r="E103" s="29" t="s">
        <v>341</v>
      </c>
      <c r="F103" s="29" t="s">
        <v>7</v>
      </c>
      <c r="G103" s="29" t="s">
        <v>290</v>
      </c>
      <c r="H103" s="29" t="s">
        <v>293</v>
      </c>
      <c r="I103" s="29" t="s">
        <v>294</v>
      </c>
      <c r="J103" s="29"/>
      <c r="K103" s="29" t="s">
        <v>165</v>
      </c>
      <c r="L103" s="29" t="s">
        <v>295</v>
      </c>
      <c r="M103" s="29"/>
      <c r="N103" s="29">
        <v>10249</v>
      </c>
      <c r="O103" s="29" t="s">
        <v>345</v>
      </c>
      <c r="P103" s="29">
        <f>IF(OR(ISBLANK(Table13[[#This Row],[ميعاد التسليم]]),ISBLANK(Table13[[#This Row],[ميعاد الطلب]])),0,Table13[[#This Row],[ميعاد التسليم]]-Table13[[#This Row],[ميعاد الطلب]])</f>
        <v>13</v>
      </c>
      <c r="Q103" s="30">
        <f>IF(OR(ISBLANK(Table13[[#This Row],[تاريخ التسليم]]),ISBLANK(Table13[[#This Row],[ميعاد الطلب]])),0,Table13[[#This Row],[تاريخ التسليم]]-Table13[[#This Row],[ميعاد الطلب]])</f>
        <v>22</v>
      </c>
      <c r="R103" s="31">
        <v>45623</v>
      </c>
      <c r="S103" s="31">
        <v>45636</v>
      </c>
      <c r="T103" s="31">
        <v>45645</v>
      </c>
      <c r="U103" s="29" t="s">
        <v>197</v>
      </c>
      <c r="V103" s="29" t="s">
        <v>196</v>
      </c>
    </row>
    <row r="104" spans="2:22" ht="20.100000000000001" customHeight="1" x14ac:dyDescent="0.35">
      <c r="B104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04" s="28" t="s">
        <v>296</v>
      </c>
      <c r="D104" s="29" t="s">
        <v>297</v>
      </c>
      <c r="E104" s="29" t="s">
        <v>338</v>
      </c>
      <c r="F104" s="29" t="s">
        <v>7</v>
      </c>
      <c r="G104" s="29" t="s">
        <v>148</v>
      </c>
      <c r="H104" s="29" t="s">
        <v>163</v>
      </c>
      <c r="I104" s="29" t="s">
        <v>153</v>
      </c>
      <c r="J104" s="29">
        <v>100</v>
      </c>
      <c r="K104" s="29" t="s">
        <v>166</v>
      </c>
      <c r="L104" s="29"/>
      <c r="M104" s="29"/>
      <c r="N104" s="29">
        <v>14905</v>
      </c>
      <c r="O104" s="29" t="s">
        <v>15</v>
      </c>
      <c r="P104" s="29">
        <f>IF(OR(ISBLANK(Table13[[#This Row],[ميعاد التسليم]]),ISBLANK(Table13[[#This Row],[ميعاد الطلب]])),0,Table13[[#This Row],[ميعاد التسليم]]-Table13[[#This Row],[ميعاد الطلب]])</f>
        <v>16</v>
      </c>
      <c r="Q104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104" s="31">
        <v>45625</v>
      </c>
      <c r="S104" s="31">
        <v>45641</v>
      </c>
      <c r="T104" s="31"/>
      <c r="U104" s="29"/>
      <c r="V104" s="29" t="s">
        <v>190</v>
      </c>
    </row>
    <row r="105" spans="2:22" ht="20.100000000000001" customHeight="1" x14ac:dyDescent="0.35">
      <c r="B105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05" s="28" t="s">
        <v>301</v>
      </c>
      <c r="D105" s="29" t="s">
        <v>66</v>
      </c>
      <c r="E105" s="29" t="s">
        <v>341</v>
      </c>
      <c r="F105" s="29" t="s">
        <v>7</v>
      </c>
      <c r="G105" s="29" t="s">
        <v>290</v>
      </c>
      <c r="H105" s="29" t="s">
        <v>293</v>
      </c>
      <c r="I105" s="29" t="s">
        <v>294</v>
      </c>
      <c r="J105" s="29"/>
      <c r="K105" s="29" t="s">
        <v>166</v>
      </c>
      <c r="L105" s="29" t="s">
        <v>300</v>
      </c>
      <c r="M105" s="29"/>
      <c r="N105" s="29">
        <v>10249</v>
      </c>
      <c r="O105" s="29" t="s">
        <v>15</v>
      </c>
      <c r="P105" s="29">
        <f>IF(OR(ISBLANK(Table13[[#This Row],[ميعاد التسليم]]),ISBLANK(Table13[[#This Row],[ميعاد الطلب]])),0,Table13[[#This Row],[ميعاد التسليم]]-Table13[[#This Row],[ميعاد الطلب]])</f>
        <v>12</v>
      </c>
      <c r="Q105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105" s="31">
        <v>45626</v>
      </c>
      <c r="S105" s="31">
        <v>45638</v>
      </c>
      <c r="T105" s="31"/>
      <c r="U105" s="29"/>
      <c r="V105" s="29" t="s">
        <v>190</v>
      </c>
    </row>
    <row r="106" spans="2:22" ht="20.100000000000001" customHeight="1" x14ac:dyDescent="0.35">
      <c r="B106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06" s="28" t="s">
        <v>301</v>
      </c>
      <c r="D106" s="29" t="s">
        <v>66</v>
      </c>
      <c r="E106" s="29" t="s">
        <v>341</v>
      </c>
      <c r="F106" s="29" t="s">
        <v>7</v>
      </c>
      <c r="G106" s="29" t="s">
        <v>290</v>
      </c>
      <c r="H106" s="29" t="s">
        <v>187</v>
      </c>
      <c r="I106" s="29"/>
      <c r="J106" s="29"/>
      <c r="K106" s="29" t="s">
        <v>166</v>
      </c>
      <c r="L106" s="29" t="s">
        <v>303</v>
      </c>
      <c r="M106" s="29"/>
      <c r="N106" s="29">
        <v>9029</v>
      </c>
      <c r="O106" s="29" t="s">
        <v>15</v>
      </c>
      <c r="P106" s="29">
        <f>IF(OR(ISBLANK(Table13[[#This Row],[ميعاد التسليم]]),ISBLANK(Table13[[#This Row],[ميعاد الطلب]])),0,Table13[[#This Row],[ميعاد التسليم]]-Table13[[#This Row],[ميعاد الطلب]])</f>
        <v>12</v>
      </c>
      <c r="Q106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106" s="31">
        <v>45626</v>
      </c>
      <c r="S106" s="31">
        <v>45638</v>
      </c>
      <c r="T106" s="31"/>
      <c r="U106" s="29"/>
      <c r="V106" s="29" t="s">
        <v>190</v>
      </c>
    </row>
    <row r="107" spans="2:22" ht="20.100000000000001" customHeight="1" x14ac:dyDescent="0.35">
      <c r="B107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07" s="28" t="s">
        <v>304</v>
      </c>
      <c r="D107" s="29" t="s">
        <v>142</v>
      </c>
      <c r="E107" s="29" t="s">
        <v>210</v>
      </c>
      <c r="F107" s="29" t="s">
        <v>7</v>
      </c>
      <c r="G107" s="29" t="s">
        <v>290</v>
      </c>
      <c r="H107" s="29" t="s">
        <v>305</v>
      </c>
      <c r="I107" s="29"/>
      <c r="J107" s="29"/>
      <c r="K107" s="29" t="s">
        <v>166</v>
      </c>
      <c r="L107" s="29" t="s">
        <v>306</v>
      </c>
      <c r="M107" s="29"/>
      <c r="N107" s="29">
        <v>9029</v>
      </c>
      <c r="O107" s="29" t="s">
        <v>15</v>
      </c>
      <c r="P107" s="29">
        <f>IF(OR(ISBLANK(Table13[[#This Row],[ميعاد التسليم]]),ISBLANK(Table13[[#This Row],[ميعاد الطلب]])),0,Table13[[#This Row],[ميعاد التسليم]]-Table13[[#This Row],[ميعاد الطلب]])</f>
        <v>12</v>
      </c>
      <c r="Q107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107" s="31">
        <v>45626</v>
      </c>
      <c r="S107" s="31">
        <v>45638</v>
      </c>
      <c r="T107" s="31"/>
      <c r="U107" s="29"/>
      <c r="V107" s="29"/>
    </row>
    <row r="108" spans="2:22" ht="20.100000000000001" customHeight="1" x14ac:dyDescent="0.35">
      <c r="B108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08" s="28" t="s">
        <v>307</v>
      </c>
      <c r="D108" s="29" t="s">
        <v>308</v>
      </c>
      <c r="E108" s="29" t="s">
        <v>341</v>
      </c>
      <c r="F108" s="29" t="s">
        <v>7</v>
      </c>
      <c r="G108" s="29" t="s">
        <v>148</v>
      </c>
      <c r="H108" s="29" t="s">
        <v>271</v>
      </c>
      <c r="I108" s="29" t="s">
        <v>150</v>
      </c>
      <c r="J108" s="29">
        <v>80</v>
      </c>
      <c r="K108" s="29" t="s">
        <v>165</v>
      </c>
      <c r="L108" s="29"/>
      <c r="M108" s="29"/>
      <c r="N108" s="29">
        <v>12099</v>
      </c>
      <c r="O108" s="29" t="s">
        <v>15</v>
      </c>
      <c r="P108" s="29">
        <f>IF(OR(ISBLANK(Table13[[#This Row],[ميعاد التسليم]]),ISBLANK(Table13[[#This Row],[ميعاد الطلب]])),0,Table13[[#This Row],[ميعاد التسليم]]-Table13[[#This Row],[ميعاد الطلب]])</f>
        <v>15</v>
      </c>
      <c r="Q108" s="30">
        <f>IF(OR(ISBLANK(Table13[[#This Row],[تاريخ التسليم]]),ISBLANK(Table13[[#This Row],[ميعاد الطلب]])),0,Table13[[#This Row],[تاريخ التسليم]]-Table13[[#This Row],[ميعاد الطلب]])</f>
        <v>0</v>
      </c>
      <c r="R108" s="31">
        <v>45628</v>
      </c>
      <c r="S108" s="31">
        <v>45643</v>
      </c>
      <c r="T108" s="31"/>
      <c r="U108" s="29"/>
      <c r="V108" s="29" t="s">
        <v>190</v>
      </c>
    </row>
    <row r="109" spans="2:22" ht="20.100000000000001" customHeight="1" x14ac:dyDescent="0.35">
      <c r="B109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109" s="28" t="s">
        <v>81</v>
      </c>
      <c r="D109" s="29" t="s">
        <v>198</v>
      </c>
      <c r="E109" s="29" t="s">
        <v>342</v>
      </c>
      <c r="F109" s="29" t="s">
        <v>55</v>
      </c>
      <c r="G109" s="29" t="s">
        <v>148</v>
      </c>
      <c r="H109" s="29" t="s">
        <v>271</v>
      </c>
      <c r="I109" s="29" t="s">
        <v>275</v>
      </c>
      <c r="J109" s="29">
        <v>90</v>
      </c>
      <c r="K109" s="29" t="s">
        <v>168</v>
      </c>
      <c r="L109" s="29"/>
      <c r="M109" s="29"/>
      <c r="N109" s="29">
        <v>5217</v>
      </c>
      <c r="O109" s="29" t="s">
        <v>83</v>
      </c>
      <c r="P109" s="29">
        <f>IF(OR(ISBLANK(Table13[[#This Row],[ميعاد التسليم]]),ISBLANK(Table13[[#This Row],[ميعاد الطلب]])),0,Table13[[#This Row],[ميعاد التسليم]]-Table13[[#This Row],[ميعاد الطلب]])</f>
        <v>13</v>
      </c>
      <c r="Q109" s="30">
        <f>IF(OR(ISBLANK(Table13[[#This Row],[تاريخ التسليم]]),ISBLANK(Table13[[#This Row],[ميعاد الطلب]])),0,Table13[[#This Row],[تاريخ التسليم]]-Table13[[#This Row],[ميعاد الطلب]])</f>
        <v>9</v>
      </c>
      <c r="R109" s="31">
        <v>45627</v>
      </c>
      <c r="S109" s="31">
        <v>45640</v>
      </c>
      <c r="T109" s="31">
        <v>45636</v>
      </c>
      <c r="U109" s="29" t="s">
        <v>197</v>
      </c>
      <c r="V109" s="29" t="s">
        <v>196</v>
      </c>
    </row>
    <row r="110" spans="2:22" ht="20.100000000000001" customHeight="1" x14ac:dyDescent="0.35">
      <c r="B110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10" s="28" t="s">
        <v>383</v>
      </c>
      <c r="D110" s="29" t="s">
        <v>133</v>
      </c>
      <c r="E110" s="29" t="s">
        <v>342</v>
      </c>
      <c r="F110" s="29" t="s">
        <v>7</v>
      </c>
      <c r="G110" s="29" t="s">
        <v>148</v>
      </c>
      <c r="H110" s="29" t="s">
        <v>149</v>
      </c>
      <c r="I110" s="29"/>
      <c r="J110" s="29"/>
      <c r="K110" s="29" t="s">
        <v>166</v>
      </c>
      <c r="L110" s="29" t="s">
        <v>166</v>
      </c>
      <c r="M110" s="29"/>
      <c r="N110" s="29">
        <v>10249</v>
      </c>
      <c r="O110" s="29" t="s">
        <v>345</v>
      </c>
      <c r="P110" s="29">
        <f>IF(OR(ISBLANK(Table13[[#This Row],[ميعاد التسليم]]),ISBLANK(Table13[[#This Row],[ميعاد الطلب]])),0,Table13[[#This Row],[ميعاد التسليم]]-Table13[[#This Row],[ميعاد الطلب]])</f>
        <v>10</v>
      </c>
      <c r="Q110" s="30">
        <f>IF(OR(ISBLANK(Table13[[#This Row],[تاريخ التسليم]]),ISBLANK(Table13[[#This Row],[ميعاد الطلب]])),0,Table13[[#This Row],[تاريخ التسليم]]-Table13[[#This Row],[ميعاد الطلب]])</f>
        <v>15</v>
      </c>
      <c r="R110" s="31">
        <v>45630</v>
      </c>
      <c r="S110" s="31">
        <v>45640</v>
      </c>
      <c r="T110" s="31">
        <v>45645</v>
      </c>
      <c r="U110" s="29" t="s">
        <v>197</v>
      </c>
      <c r="V110" s="29" t="s">
        <v>196</v>
      </c>
    </row>
    <row r="111" spans="2:22" ht="20.100000000000001" customHeight="1" x14ac:dyDescent="0.35">
      <c r="B111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11" s="28" t="s">
        <v>311</v>
      </c>
      <c r="D111" s="29" t="s">
        <v>312</v>
      </c>
      <c r="E111" s="29" t="s">
        <v>341</v>
      </c>
      <c r="F111" s="29" t="s">
        <v>30</v>
      </c>
      <c r="G111" s="29" t="s">
        <v>148</v>
      </c>
      <c r="H111" s="29" t="s">
        <v>163</v>
      </c>
      <c r="I111" s="29" t="s">
        <v>152</v>
      </c>
      <c r="J111" s="29"/>
      <c r="K111" s="29" t="s">
        <v>166</v>
      </c>
      <c r="L111" s="29"/>
      <c r="M111" s="29"/>
      <c r="N111" s="29">
        <v>10445</v>
      </c>
      <c r="O111" s="29" t="s">
        <v>345</v>
      </c>
      <c r="P111" s="29">
        <f>IF(OR(ISBLANK(Table13[[#This Row],[ميعاد التسليم]]),ISBLANK(Table13[[#This Row],[ميعاد الطلب]])),0,Table13[[#This Row],[ميعاد التسليم]]-Table13[[#This Row],[ميعاد الطلب]])</f>
        <v>22</v>
      </c>
      <c r="Q111" s="30">
        <f>IF(OR(ISBLANK(Table13[[#This Row],[تاريخ التسليم]]),ISBLANK(Table13[[#This Row],[ميعاد الطلب]])),0,Table13[[#This Row],[تاريخ التسليم]]-Table13[[#This Row],[ميعاد الطلب]])</f>
        <v>3</v>
      </c>
      <c r="R111" s="31">
        <v>45635</v>
      </c>
      <c r="S111" s="31">
        <v>45657</v>
      </c>
      <c r="T111" s="31">
        <v>45638</v>
      </c>
      <c r="U111" s="29" t="s">
        <v>197</v>
      </c>
      <c r="V111" s="29" t="s">
        <v>196</v>
      </c>
    </row>
    <row r="112" spans="2:22" ht="20.100000000000001" customHeight="1" x14ac:dyDescent="0.35">
      <c r="B112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12" s="28" t="s">
        <v>384</v>
      </c>
      <c r="D112" s="29" t="s">
        <v>66</v>
      </c>
      <c r="E112" s="29" t="s">
        <v>341</v>
      </c>
      <c r="F112" s="29" t="s">
        <v>7</v>
      </c>
      <c r="G112" s="29" t="s">
        <v>290</v>
      </c>
      <c r="H112" s="29" t="s">
        <v>314</v>
      </c>
      <c r="I112" s="29" t="s">
        <v>294</v>
      </c>
      <c r="J112" s="29"/>
      <c r="K112" s="29" t="s">
        <v>166</v>
      </c>
      <c r="L112" s="29" t="s">
        <v>300</v>
      </c>
      <c r="M112" s="29"/>
      <c r="N112" s="29">
        <v>11199</v>
      </c>
      <c r="O112" s="29" t="s">
        <v>345</v>
      </c>
      <c r="P112" s="29">
        <f>IF(OR(ISBLANK(Table13[[#This Row],[ميعاد التسليم]]),ISBLANK(Table13[[#This Row],[ميعاد الطلب]])),0,Table13[[#This Row],[ميعاد التسليم]]-Table13[[#This Row],[ميعاد الطلب]])</f>
        <v>12</v>
      </c>
      <c r="Q112" s="30">
        <f>IF(OR(ISBLANK(Table13[[#This Row],[تاريخ التسليم]]),ISBLANK(Table13[[#This Row],[ميعاد الطلب]])),0,Table13[[#This Row],[تاريخ التسليم]]-Table13[[#This Row],[ميعاد الطلب]])</f>
        <v>7</v>
      </c>
      <c r="R112" s="31">
        <v>45638</v>
      </c>
      <c r="S112" s="31">
        <v>45650</v>
      </c>
      <c r="T112" s="31">
        <v>45645</v>
      </c>
      <c r="U112" s="29" t="s">
        <v>197</v>
      </c>
      <c r="V112" s="29" t="s">
        <v>196</v>
      </c>
    </row>
    <row r="113" spans="2:22" ht="20.100000000000001" customHeight="1" x14ac:dyDescent="0.35">
      <c r="B113" s="28" t="str">
        <f>IF(OR(Table13[[#This Row],[أسم العميل]]="شيك هومز",Table13[[#This Row],[أسم العميل]]="تاكى",Table13[[#This Row],[أسم العميل]]="اوسكار راتن"),"شركات","أفراد")</f>
        <v>أفراد</v>
      </c>
      <c r="C113" s="28" t="s">
        <v>315</v>
      </c>
      <c r="D113" s="29" t="s">
        <v>276</v>
      </c>
      <c r="E113" s="29" t="s">
        <v>337</v>
      </c>
      <c r="F113" s="29" t="s">
        <v>7</v>
      </c>
      <c r="G113" s="29" t="s">
        <v>148</v>
      </c>
      <c r="H113" s="29" t="s">
        <v>163</v>
      </c>
      <c r="I113" s="29" t="s">
        <v>150</v>
      </c>
      <c r="J113" s="29">
        <v>80</v>
      </c>
      <c r="K113" s="29" t="s">
        <v>166</v>
      </c>
      <c r="L113" s="29"/>
      <c r="M113" s="29"/>
      <c r="N113" s="29">
        <v>13099</v>
      </c>
      <c r="O113" s="29" t="s">
        <v>345</v>
      </c>
      <c r="P113" s="29">
        <f>IF(OR(ISBLANK(Table13[[#This Row],[ميعاد التسليم]]),ISBLANK(Table13[[#This Row],[ميعاد الطلب]])),0,Table13[[#This Row],[ميعاد التسليم]]-Table13[[#This Row],[ميعاد الطلب]])</f>
        <v>16</v>
      </c>
      <c r="Q113" s="30">
        <f>IF(OR(ISBLANK(Table13[[#This Row],[تاريخ التسليم]]),ISBLANK(Table13[[#This Row],[ميعاد الطلب]])),0,Table13[[#This Row],[تاريخ التسليم]]-Table13[[#This Row],[ميعاد الطلب]])</f>
        <v>17</v>
      </c>
      <c r="R113" s="31">
        <v>45638</v>
      </c>
      <c r="S113" s="31">
        <v>45654</v>
      </c>
      <c r="T113" s="31">
        <v>45655</v>
      </c>
      <c r="U113" s="29" t="s">
        <v>197</v>
      </c>
      <c r="V113" s="29" t="s">
        <v>196</v>
      </c>
    </row>
    <row r="114" spans="2:22" ht="20.100000000000001" customHeight="1" x14ac:dyDescent="0.35">
      <c r="B114" s="28" t="str">
        <f>IF(OR(Table13[[#This Row],[أسم العميل]]="شيك هومز",Table13[[#This Row],[أسم العميل]]="تاكى",Table13[[#This Row],[أسم العميل]]="اوسكار راتن"),"شركات","أفراد")</f>
        <v>شركات</v>
      </c>
      <c r="C114" s="28" t="s">
        <v>51</v>
      </c>
      <c r="D114" s="29" t="s">
        <v>222</v>
      </c>
      <c r="E114" s="29" t="s">
        <v>344</v>
      </c>
      <c r="F114" s="29" t="s">
        <v>30</v>
      </c>
      <c r="G114" s="29" t="s">
        <v>159</v>
      </c>
      <c r="H114" s="29" t="s">
        <v>204</v>
      </c>
      <c r="I114" s="29" t="s">
        <v>256</v>
      </c>
      <c r="J114" s="29"/>
      <c r="K114" s="29" t="s">
        <v>166</v>
      </c>
      <c r="L114" s="29" t="s">
        <v>316</v>
      </c>
      <c r="M114" s="29"/>
      <c r="N114" s="29">
        <v>8700</v>
      </c>
      <c r="O114" s="29" t="s">
        <v>83</v>
      </c>
      <c r="P114" s="29">
        <f>IF(OR(ISBLANK(Table13[[#This Row],[ميعاد التسليم]]),ISBLANK(Table13[[#This Row],[ميعاد الطلب]])),0,Table13[[#This Row],[ميعاد التسليم]]-Table13[[#This Row],[ميعاد الطلب]])</f>
        <v>22</v>
      </c>
      <c r="Q114" s="30">
        <f>IF(OR(ISBLANK(Table13[[#This Row],[تاريخ التسليم]]),ISBLANK(Table13[[#This Row],[ميعاد الطلب]])),0,Table13[[#This Row],[تاريخ التسليم]]-Table13[[#This Row],[ميعاد الطلب]])</f>
        <v>15</v>
      </c>
      <c r="R114" s="31">
        <v>45640</v>
      </c>
      <c r="S114" s="31">
        <v>45662</v>
      </c>
      <c r="T114" s="31">
        <v>45655</v>
      </c>
      <c r="U114" s="29" t="s">
        <v>197</v>
      </c>
      <c r="V114" s="29" t="s">
        <v>196</v>
      </c>
    </row>
    <row r="115" spans="2:22" ht="20.100000000000001" customHeight="1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 spans="2:22" ht="20.100000000000001" customHeight="1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 spans="2:22" ht="20.100000000000001" customHeight="1" x14ac:dyDescent="0.2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 spans="2:22" ht="20.100000000000001" customHeight="1" x14ac:dyDescent="0.2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 spans="2:22" ht="20.100000000000001" customHeight="1" x14ac:dyDescent="0.2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 spans="2:22" ht="20.100000000000001" customHeight="1" x14ac:dyDescent="0.2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 spans="2:22" ht="20.100000000000001" customHeight="1" x14ac:dyDescent="0.2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 spans="2:22" ht="20.100000000000001" customHeight="1" x14ac:dyDescent="0.2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 spans="2:22" ht="20.100000000000001" customHeight="1" x14ac:dyDescent="0.2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 spans="2:22" ht="20.100000000000001" customHeight="1" x14ac:dyDescent="0.2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 spans="2:22" ht="20.100000000000001" customHeight="1" x14ac:dyDescent="0.2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 spans="2:22" ht="20.100000000000001" customHeight="1" x14ac:dyDescent="0.2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 spans="2:22" ht="20.100000000000001" customHeight="1" x14ac:dyDescent="0.2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 spans="2:22" ht="20.100000000000001" customHeight="1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2"/>
      <c r="O128" s="2"/>
      <c r="P128" s="2"/>
      <c r="Q128" s="23"/>
      <c r="R128" s="18"/>
      <c r="S128" s="18"/>
      <c r="T128" s="20"/>
    </row>
    <row r="129" spans="2:20" ht="20.100000000000001" customHeight="1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2"/>
      <c r="O129" s="2"/>
      <c r="P129" s="2">
        <f>AVERAGE(Table13[[#All],[مدة التسليم(الهدف)]])</f>
        <v>22.008849557522122</v>
      </c>
      <c r="Q129" s="23">
        <f>AVERAGE(Table13[[#All],[مدة التسليم(الفعلي)]])</f>
        <v>15.079646017699115</v>
      </c>
      <c r="R129" s="18"/>
      <c r="S129" s="18"/>
      <c r="T129" s="20"/>
    </row>
    <row r="130" spans="2:20" ht="20.100000000000001" customHeight="1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2"/>
      <c r="O130" s="2"/>
      <c r="P130" s="2"/>
      <c r="Q130" s="23"/>
      <c r="R130" s="18"/>
      <c r="S130" s="18"/>
      <c r="T130" s="20"/>
    </row>
    <row r="131" spans="2:20" ht="20.100000000000001" customHeight="1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2"/>
      <c r="O131" s="2"/>
      <c r="P131" s="2"/>
      <c r="Q131" s="23"/>
      <c r="R131" s="18"/>
      <c r="S131" s="18"/>
      <c r="T131" s="20"/>
    </row>
    <row r="132" spans="2:20" ht="20.100000000000001" customHeight="1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2"/>
      <c r="O132" s="2"/>
      <c r="P132" s="2"/>
      <c r="Q132" s="23"/>
      <c r="R132" s="18"/>
      <c r="S132" s="18"/>
      <c r="T132" s="20"/>
    </row>
    <row r="133" spans="2:20" ht="20.100000000000001" customHeight="1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2"/>
      <c r="O133" s="2"/>
      <c r="P133" s="2"/>
      <c r="Q133" s="23"/>
      <c r="R133" s="18"/>
      <c r="S133" s="18"/>
      <c r="T133" s="20"/>
    </row>
    <row r="134" spans="2:20" ht="20.100000000000001" customHeight="1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2"/>
      <c r="O134" s="2"/>
      <c r="P134" s="2"/>
      <c r="Q134" s="23"/>
      <c r="R134" s="18"/>
      <c r="S134" s="18"/>
      <c r="T134" s="20"/>
    </row>
    <row r="135" spans="2:20" ht="20.100000000000001" customHeight="1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2"/>
      <c r="O135" s="2"/>
      <c r="P135" s="2"/>
      <c r="Q135" s="23"/>
      <c r="R135" s="18"/>
      <c r="S135" s="18"/>
      <c r="T135" s="20"/>
    </row>
    <row r="136" spans="2:20" ht="20.100000000000001" customHeight="1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"/>
      <c r="O136" s="2"/>
      <c r="P136" s="2"/>
      <c r="Q136" s="23"/>
      <c r="R136" s="18"/>
      <c r="S136" s="18"/>
      <c r="T136" s="20"/>
    </row>
    <row r="137" spans="2:20" ht="20.100000000000001" customHeight="1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2"/>
      <c r="O137" s="2"/>
      <c r="P137" s="2"/>
      <c r="Q137" s="23"/>
      <c r="R137" s="18"/>
      <c r="S137" s="18"/>
      <c r="T137" s="20"/>
    </row>
    <row r="138" spans="2:20" ht="20.100000000000001" customHeight="1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2"/>
      <c r="O138" s="2"/>
      <c r="P138" s="2"/>
      <c r="Q138" s="23"/>
      <c r="R138" s="18"/>
      <c r="S138" s="18"/>
      <c r="T138" s="20"/>
    </row>
    <row r="139" spans="2:20" ht="20.100000000000001" customHeight="1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2"/>
      <c r="O139" s="2"/>
      <c r="P139" s="2"/>
      <c r="Q139" s="23"/>
      <c r="R139" s="18"/>
      <c r="S139" s="18"/>
      <c r="T139" s="20"/>
    </row>
    <row r="140" spans="2:20" ht="20.100000000000001" customHeight="1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2"/>
      <c r="O140" s="2"/>
      <c r="P140" s="2"/>
      <c r="Q140" s="23"/>
      <c r="R140" s="18"/>
      <c r="S140" s="18"/>
      <c r="T140" s="20"/>
    </row>
    <row r="141" spans="2:20" ht="20.100000000000001" customHeight="1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2"/>
      <c r="O141" s="2"/>
      <c r="P141" s="2"/>
      <c r="Q141" s="23"/>
      <c r="R141" s="18"/>
      <c r="S141" s="18"/>
      <c r="T141" s="20"/>
    </row>
    <row r="142" spans="2:20" ht="20.100000000000001" customHeight="1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2"/>
      <c r="P142" s="2"/>
      <c r="Q142" s="23"/>
      <c r="R142" s="18"/>
      <c r="S142" s="18"/>
      <c r="T142" s="20"/>
    </row>
    <row r="143" spans="2:20" ht="20.100000000000001" customHeight="1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"/>
      <c r="O143" s="2"/>
      <c r="P143" s="2"/>
      <c r="Q143" s="23"/>
      <c r="R143" s="18"/>
      <c r="S143" s="18"/>
      <c r="T143" s="20"/>
    </row>
    <row r="144" spans="2:20" ht="20.100000000000001" customHeight="1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"/>
      <c r="O144" s="2"/>
      <c r="P144" s="2"/>
      <c r="Q144" s="23"/>
      <c r="R144" s="18"/>
      <c r="S144" s="18"/>
      <c r="T144" s="20"/>
    </row>
    <row r="145" spans="2:20" ht="20.100000000000001" customHeight="1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2"/>
      <c r="O145" s="2"/>
      <c r="P145" s="2"/>
      <c r="Q145" s="23"/>
      <c r="R145" s="18"/>
      <c r="S145" s="18"/>
      <c r="T145" s="20"/>
    </row>
    <row r="146" spans="2:20" ht="20.100000000000001" customHeight="1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2"/>
      <c r="O146" s="2"/>
      <c r="P146" s="2"/>
      <c r="Q146" s="23"/>
      <c r="R146" s="18"/>
      <c r="S146" s="18"/>
      <c r="T146" s="20"/>
    </row>
    <row r="147" spans="2:20" ht="20.100000000000001" customHeight="1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2"/>
      <c r="O147" s="2"/>
      <c r="P147" s="2"/>
      <c r="Q147" s="23"/>
      <c r="R147" s="18"/>
      <c r="S147" s="18"/>
      <c r="T147" s="20"/>
    </row>
    <row r="148" spans="2:20" ht="20.100000000000001" customHeight="1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2"/>
      <c r="O148" s="2"/>
      <c r="P148" s="2"/>
      <c r="Q148" s="23"/>
      <c r="R148" s="18"/>
      <c r="S148" s="18"/>
      <c r="T148" s="20"/>
    </row>
    <row r="149" spans="2:20" ht="20.100000000000001" customHeight="1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2"/>
      <c r="O149" s="2"/>
      <c r="P149" s="2"/>
      <c r="Q149" s="23"/>
      <c r="R149" s="18"/>
      <c r="S149" s="18"/>
      <c r="T149" s="20"/>
    </row>
    <row r="150" spans="2:20" ht="20.100000000000001" customHeight="1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2"/>
      <c r="O150" s="2"/>
      <c r="P150" s="2"/>
      <c r="Q150" s="23"/>
      <c r="R150" s="18"/>
      <c r="S150" s="18"/>
      <c r="T150" s="20"/>
    </row>
    <row r="151" spans="2:20" ht="20.100000000000001" customHeight="1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"/>
      <c r="O151" s="2"/>
      <c r="P151" s="2"/>
      <c r="Q151" s="23"/>
      <c r="R151" s="18"/>
      <c r="S151" s="18"/>
      <c r="T151" s="20"/>
    </row>
    <row r="152" spans="2:20" ht="20.100000000000001" customHeight="1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"/>
      <c r="O152" s="2"/>
      <c r="P152" s="2"/>
      <c r="Q152" s="23"/>
      <c r="R152" s="18"/>
      <c r="S152" s="18"/>
      <c r="T152" s="20"/>
    </row>
    <row r="153" spans="2:20" ht="20.100000000000001" customHeight="1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"/>
      <c r="O153" s="2"/>
      <c r="P153" s="2"/>
      <c r="Q153" s="23"/>
      <c r="R153" s="18"/>
      <c r="S153" s="18"/>
      <c r="T153" s="20"/>
    </row>
    <row r="154" spans="2:20" ht="20.100000000000001" customHeight="1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2"/>
      <c r="O154" s="2"/>
      <c r="P154" s="2"/>
      <c r="Q154" s="23"/>
      <c r="R154" s="18"/>
      <c r="S154" s="18"/>
      <c r="T154" s="20"/>
    </row>
    <row r="155" spans="2:20" ht="20.100000000000001" customHeight="1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2"/>
      <c r="O155" s="2"/>
      <c r="P155" s="2"/>
      <c r="Q155" s="23"/>
      <c r="R155" s="18"/>
      <c r="S155" s="18"/>
      <c r="T155" s="20"/>
    </row>
    <row r="156" spans="2:20" ht="20.100000000000001" customHeight="1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2"/>
      <c r="O156" s="2"/>
      <c r="P156" s="2"/>
      <c r="Q156" s="23"/>
      <c r="R156" s="18"/>
      <c r="S156" s="18"/>
      <c r="T156" s="20"/>
    </row>
    <row r="157" spans="2:20" ht="20.100000000000001" customHeight="1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2"/>
      <c r="O157" s="2"/>
      <c r="P157" s="2"/>
      <c r="Q157" s="23"/>
      <c r="R157" s="18"/>
      <c r="S157" s="18"/>
      <c r="T157" s="20"/>
    </row>
    <row r="158" spans="2:20" ht="20.100000000000001" customHeight="1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2"/>
      <c r="O158" s="2"/>
      <c r="P158" s="2"/>
      <c r="Q158" s="23"/>
      <c r="R158" s="18"/>
      <c r="S158" s="18"/>
      <c r="T158" s="20"/>
    </row>
    <row r="159" spans="2:20" ht="20.100000000000001" customHeight="1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2"/>
      <c r="O159" s="2"/>
      <c r="P159" s="2"/>
      <c r="Q159" s="23"/>
      <c r="R159" s="18"/>
      <c r="S159" s="18"/>
      <c r="T159" s="20"/>
    </row>
    <row r="160" spans="2:20" ht="20.100000000000001" customHeight="1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2"/>
      <c r="O160" s="2"/>
      <c r="P160" s="2"/>
      <c r="Q160" s="23"/>
      <c r="R160" s="18"/>
      <c r="S160" s="18"/>
      <c r="T160" s="20"/>
    </row>
    <row r="161" spans="2:20" ht="20.100000000000001" customHeight="1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2"/>
      <c r="O161" s="2"/>
      <c r="P161" s="2"/>
      <c r="Q161" s="23"/>
      <c r="R161" s="18"/>
      <c r="S161" s="18"/>
      <c r="T161" s="20"/>
    </row>
    <row r="162" spans="2:20" ht="20.100000000000001" customHeight="1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2"/>
      <c r="O162" s="2"/>
      <c r="P162" s="2"/>
      <c r="Q162" s="23"/>
      <c r="R162" s="18"/>
      <c r="S162" s="18"/>
      <c r="T162" s="20"/>
    </row>
    <row r="163" spans="2:20" ht="20.100000000000001" customHeight="1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2"/>
      <c r="O163" s="2"/>
      <c r="P163" s="2"/>
      <c r="Q163" s="23"/>
      <c r="R163" s="18"/>
      <c r="S163" s="18"/>
      <c r="T163" s="20"/>
    </row>
    <row r="164" spans="2:20" ht="20.100000000000001" customHeight="1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2"/>
      <c r="O164" s="2"/>
      <c r="P164" s="2"/>
      <c r="Q164" s="23"/>
      <c r="R164" s="18"/>
      <c r="S164" s="18"/>
      <c r="T164" s="20"/>
    </row>
    <row r="165" spans="2:20" ht="20.100000000000001" customHeight="1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2"/>
      <c r="O165" s="2"/>
      <c r="P165" s="2"/>
      <c r="Q165" s="23"/>
      <c r="R165" s="18"/>
      <c r="S165" s="18"/>
      <c r="T165" s="20"/>
    </row>
    <row r="166" spans="2:20" ht="20.100000000000001" customHeight="1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2"/>
      <c r="O166" s="2"/>
      <c r="P166" s="2"/>
      <c r="Q166" s="23"/>
      <c r="R166" s="18"/>
      <c r="S166" s="18"/>
      <c r="T166" s="20"/>
    </row>
    <row r="167" spans="2:20" ht="20.100000000000001" customHeight="1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2"/>
      <c r="O167" s="2"/>
      <c r="P167" s="2"/>
      <c r="Q167" s="23"/>
      <c r="R167" s="18"/>
      <c r="S167" s="18"/>
      <c r="T167" s="20"/>
    </row>
    <row r="168" spans="2:20" ht="20.100000000000001" customHeight="1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2"/>
      <c r="O168" s="2"/>
      <c r="P168" s="2"/>
      <c r="Q168" s="23"/>
      <c r="R168" s="18"/>
      <c r="S168" s="18"/>
      <c r="T168" s="20"/>
    </row>
    <row r="169" spans="2:20" ht="20.100000000000001" customHeight="1" x14ac:dyDescent="0.2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2"/>
      <c r="O169" s="2"/>
      <c r="P169" s="2"/>
      <c r="Q169" s="23"/>
      <c r="R169" s="18"/>
      <c r="S169" s="18"/>
      <c r="T169" s="20"/>
    </row>
    <row r="170" spans="2:20" ht="20.100000000000001" customHeight="1" x14ac:dyDescent="0.2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"/>
      <c r="O170" s="2"/>
      <c r="P170" s="2"/>
      <c r="Q170" s="23"/>
      <c r="R170" s="18"/>
      <c r="S170" s="18"/>
      <c r="T170" s="20"/>
    </row>
    <row r="171" spans="2:20" ht="20.100000000000001" customHeight="1" x14ac:dyDescent="0.2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"/>
      <c r="O171" s="2"/>
      <c r="P171" s="2"/>
      <c r="Q171" s="23"/>
      <c r="R171" s="18"/>
      <c r="S171" s="18"/>
      <c r="T171" s="20"/>
    </row>
    <row r="172" spans="2:20" ht="20.100000000000001" customHeight="1" x14ac:dyDescent="0.2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2"/>
      <c r="O172" s="2"/>
      <c r="P172" s="2"/>
      <c r="Q172" s="23"/>
      <c r="R172" s="18"/>
      <c r="S172" s="18"/>
      <c r="T172" s="20"/>
    </row>
    <row r="173" spans="2:20" ht="20.100000000000001" customHeight="1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2"/>
      <c r="O173" s="2"/>
      <c r="P173" s="2"/>
      <c r="Q173" s="23"/>
      <c r="R173" s="18"/>
      <c r="S173" s="18"/>
      <c r="T173" s="20"/>
    </row>
    <row r="174" spans="2:20" ht="20.100000000000001" customHeight="1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2"/>
      <c r="O174" s="2"/>
      <c r="P174" s="2"/>
      <c r="Q174" s="23"/>
      <c r="R174" s="18"/>
      <c r="S174" s="18"/>
      <c r="T174" s="20"/>
    </row>
    <row r="175" spans="2:20" ht="20.100000000000001" customHeight="1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2"/>
      <c r="O175" s="2"/>
      <c r="P175" s="2"/>
      <c r="Q175" s="23"/>
      <c r="R175" s="18"/>
      <c r="S175" s="18"/>
      <c r="T175" s="20"/>
    </row>
    <row r="176" spans="2:20" ht="20.100000000000001" customHeight="1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2"/>
      <c r="O176" s="2"/>
      <c r="P176" s="2"/>
      <c r="Q176" s="23"/>
      <c r="R176" s="18"/>
      <c r="S176" s="18"/>
      <c r="T176" s="20"/>
    </row>
    <row r="177" spans="2:20" ht="20.100000000000001" customHeight="1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2"/>
      <c r="O177" s="2"/>
      <c r="P177" s="2"/>
      <c r="Q177" s="23"/>
      <c r="R177" s="18"/>
      <c r="S177" s="18"/>
      <c r="T177" s="20"/>
    </row>
    <row r="178" spans="2:20" ht="20.100000000000001" customHeight="1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2"/>
      <c r="O178" s="2"/>
      <c r="P178" s="2"/>
      <c r="Q178" s="23"/>
      <c r="R178" s="18"/>
      <c r="S178" s="18"/>
      <c r="T178" s="20"/>
    </row>
    <row r="179" spans="2:20" ht="20.100000000000001" customHeight="1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2"/>
      <c r="O179" s="2"/>
      <c r="P179" s="2"/>
      <c r="Q179" s="23"/>
      <c r="R179" s="18"/>
      <c r="S179" s="18"/>
      <c r="T179" s="20"/>
    </row>
    <row r="180" spans="2:20" ht="20.100000000000001" customHeight="1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"/>
      <c r="O180" s="2"/>
      <c r="P180" s="2"/>
      <c r="Q180" s="23"/>
      <c r="R180" s="18"/>
      <c r="S180" s="18"/>
      <c r="T180" s="20"/>
    </row>
    <row r="181" spans="2:20" ht="20.100000000000001" customHeight="1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2"/>
      <c r="O181" s="2"/>
      <c r="P181" s="2"/>
      <c r="Q181" s="23"/>
      <c r="R181" s="18"/>
      <c r="S181" s="18"/>
      <c r="T181" s="20"/>
    </row>
    <row r="182" spans="2:20" ht="20.100000000000001" customHeight="1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2"/>
      <c r="O182" s="2"/>
      <c r="P182" s="2"/>
      <c r="Q182" s="23"/>
      <c r="R182" s="18"/>
      <c r="S182" s="18"/>
      <c r="T182" s="20"/>
    </row>
    <row r="183" spans="2:20" ht="20.100000000000001" customHeight="1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"/>
      <c r="O183" s="2"/>
      <c r="P183" s="2"/>
      <c r="Q183" s="23"/>
      <c r="R183" s="18"/>
      <c r="S183" s="18"/>
      <c r="T183" s="20"/>
    </row>
    <row r="184" spans="2:20" ht="20.100000000000001" customHeight="1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"/>
      <c r="O184" s="2"/>
      <c r="P184" s="2"/>
      <c r="Q184" s="23"/>
      <c r="R184" s="18"/>
      <c r="S184" s="18"/>
      <c r="T184" s="20"/>
    </row>
    <row r="185" spans="2:20" ht="20.100000000000001" customHeight="1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2"/>
      <c r="O185" s="2"/>
      <c r="P185" s="2"/>
      <c r="Q185" s="23"/>
      <c r="R185" s="18"/>
      <c r="S185" s="18"/>
      <c r="T185" s="20"/>
    </row>
    <row r="186" spans="2:20" ht="20.100000000000001" customHeight="1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2"/>
      <c r="O186" s="2"/>
      <c r="P186" s="2"/>
      <c r="Q186" s="23"/>
      <c r="R186" s="18"/>
      <c r="S186" s="18"/>
      <c r="T186" s="20"/>
    </row>
    <row r="187" spans="2:20" ht="20.100000000000001" customHeight="1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2"/>
      <c r="O187" s="2"/>
      <c r="P187" s="2"/>
      <c r="Q187" s="23"/>
      <c r="R187" s="18"/>
      <c r="S187" s="18"/>
      <c r="T187" s="20"/>
    </row>
    <row r="188" spans="2:20" ht="20.100000000000001" customHeight="1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2"/>
      <c r="O188" s="2"/>
      <c r="P188" s="2"/>
      <c r="Q188" s="23"/>
      <c r="R188" s="18"/>
      <c r="S188" s="18"/>
      <c r="T188" s="20"/>
    </row>
    <row r="189" spans="2:20" ht="20.100000000000001" customHeight="1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2"/>
      <c r="O189" s="2"/>
      <c r="P189" s="2"/>
      <c r="Q189" s="23"/>
      <c r="R189" s="18"/>
      <c r="S189" s="18"/>
      <c r="T189" s="20"/>
    </row>
    <row r="190" spans="2:20" ht="20.100000000000001" customHeight="1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2"/>
      <c r="O190" s="2"/>
      <c r="P190" s="2"/>
      <c r="Q190" s="23"/>
      <c r="R190" s="18"/>
      <c r="S190" s="18"/>
      <c r="T190" s="20"/>
    </row>
    <row r="191" spans="2:20" ht="20.100000000000001" customHeight="1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2"/>
      <c r="O191" s="2"/>
      <c r="P191" s="2"/>
      <c r="Q191" s="23"/>
      <c r="R191" s="18"/>
      <c r="S191" s="18"/>
      <c r="T191" s="20"/>
    </row>
    <row r="192" spans="2:20" ht="20.100000000000001" customHeight="1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2"/>
      <c r="O192" s="2"/>
      <c r="P192" s="2"/>
      <c r="Q192" s="23"/>
      <c r="R192" s="18"/>
      <c r="S192" s="18"/>
      <c r="T192" s="20"/>
    </row>
    <row r="193" spans="2:20" ht="20.100000000000001" customHeight="1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2"/>
      <c r="O193" s="2"/>
      <c r="P193" s="2"/>
      <c r="Q193" s="23"/>
      <c r="R193" s="18"/>
      <c r="S193" s="18"/>
      <c r="T193" s="20"/>
    </row>
    <row r="194" spans="2:20" ht="20.100000000000001" customHeight="1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2"/>
      <c r="O194" s="2"/>
      <c r="P194" s="2"/>
      <c r="Q194" s="23"/>
      <c r="R194" s="18"/>
      <c r="S194" s="18"/>
      <c r="T194" s="20"/>
    </row>
    <row r="195" spans="2:20" ht="20.100000000000001" customHeight="1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2"/>
      <c r="O195" s="2"/>
      <c r="P195" s="2"/>
      <c r="Q195" s="23"/>
      <c r="R195" s="18"/>
      <c r="S195" s="18"/>
      <c r="T195" s="20"/>
    </row>
    <row r="196" spans="2:20" ht="20.100000000000001" customHeight="1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2"/>
      <c r="O196" s="2"/>
      <c r="P196" s="2"/>
      <c r="Q196" s="23"/>
      <c r="R196" s="18"/>
      <c r="S196" s="18"/>
      <c r="T196" s="20"/>
    </row>
    <row r="197" spans="2:20" ht="20.100000000000001" customHeight="1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2"/>
      <c r="O197" s="2"/>
      <c r="P197" s="2"/>
      <c r="Q197" s="23"/>
      <c r="R197" s="18"/>
      <c r="S197" s="18"/>
      <c r="T197" s="20"/>
    </row>
    <row r="198" spans="2:20" ht="20.100000000000001" customHeight="1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2"/>
      <c r="O198" s="2"/>
      <c r="P198" s="2"/>
      <c r="Q198" s="23"/>
      <c r="R198" s="18"/>
      <c r="S198" s="18"/>
      <c r="T198" s="20"/>
    </row>
    <row r="199" spans="2:20" ht="20.100000000000001" customHeight="1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2"/>
      <c r="O199" s="2"/>
      <c r="P199" s="2"/>
      <c r="Q199" s="23"/>
      <c r="R199" s="18"/>
      <c r="S199" s="18"/>
      <c r="T199" s="20"/>
    </row>
    <row r="200" spans="2:20" ht="20.100000000000001" customHeight="1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2"/>
      <c r="O200" s="2"/>
      <c r="P200" s="2"/>
      <c r="Q200" s="23"/>
      <c r="R200" s="18"/>
      <c r="S200" s="18"/>
      <c r="T200" s="20"/>
    </row>
    <row r="201" spans="2:20" ht="20.100000000000001" customHeight="1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2"/>
      <c r="O201" s="2"/>
      <c r="P201" s="2"/>
      <c r="Q201" s="23"/>
      <c r="R201" s="18"/>
      <c r="S201" s="18"/>
      <c r="T201" s="20"/>
    </row>
    <row r="202" spans="2:20" ht="20.100000000000001" customHeight="1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"/>
      <c r="O202" s="2"/>
      <c r="P202" s="2"/>
      <c r="Q202" s="23"/>
      <c r="R202" s="18"/>
      <c r="S202" s="18"/>
      <c r="T202" s="20"/>
    </row>
    <row r="203" spans="2:20" ht="20.100000000000001" customHeight="1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2"/>
      <c r="O203" s="2"/>
      <c r="P203" s="2"/>
      <c r="Q203" s="23"/>
      <c r="R203" s="18"/>
      <c r="S203" s="18"/>
      <c r="T203" s="20"/>
    </row>
    <row r="204" spans="2:20" ht="20.100000000000001" customHeight="1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2"/>
      <c r="O204" s="2"/>
      <c r="P204" s="2"/>
      <c r="Q204" s="23"/>
      <c r="R204" s="18"/>
      <c r="S204" s="18"/>
      <c r="T204" s="20"/>
    </row>
    <row r="205" spans="2:20" ht="20.100000000000001" customHeight="1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2"/>
      <c r="O205" s="2"/>
      <c r="P205" s="2"/>
      <c r="Q205" s="23"/>
      <c r="R205" s="18"/>
      <c r="S205" s="18"/>
      <c r="T205" s="20"/>
    </row>
    <row r="206" spans="2:20" ht="20.100000000000001" customHeight="1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2"/>
      <c r="O206" s="2"/>
      <c r="P206" s="2"/>
      <c r="Q206" s="23"/>
      <c r="R206" s="18"/>
      <c r="S206" s="18"/>
      <c r="T206" s="20"/>
    </row>
    <row r="207" spans="2:20" ht="20.100000000000001" customHeight="1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2"/>
      <c r="O207" s="2"/>
      <c r="P207" s="2"/>
      <c r="Q207" s="23"/>
      <c r="R207" s="18"/>
      <c r="S207" s="18"/>
      <c r="T207" s="20"/>
    </row>
    <row r="208" spans="2:20" ht="20.100000000000001" customHeight="1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2"/>
      <c r="O208" s="2"/>
      <c r="P208" s="2"/>
      <c r="Q208" s="23"/>
      <c r="R208" s="18"/>
      <c r="S208" s="18"/>
      <c r="T208" s="20"/>
    </row>
    <row r="209" spans="2:20" ht="20.100000000000001" customHeight="1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2"/>
      <c r="O209" s="2"/>
      <c r="P209" s="2"/>
      <c r="Q209" s="23"/>
      <c r="R209" s="18"/>
      <c r="S209" s="18"/>
      <c r="T209" s="20"/>
    </row>
    <row r="210" spans="2:20" ht="20.100000000000001" customHeight="1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2"/>
      <c r="O210" s="2"/>
      <c r="P210" s="2"/>
      <c r="Q210" s="23"/>
      <c r="R210" s="18"/>
      <c r="S210" s="18"/>
      <c r="T210" s="20"/>
    </row>
    <row r="211" spans="2:20" ht="20.100000000000001" customHeight="1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2"/>
      <c r="O211" s="2"/>
      <c r="P211" s="2"/>
      <c r="Q211" s="23"/>
      <c r="R211" s="18"/>
      <c r="S211" s="18"/>
      <c r="T211" s="20"/>
    </row>
    <row r="212" spans="2:20" ht="20.100000000000001" customHeight="1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2"/>
      <c r="O212" s="2"/>
      <c r="P212" s="2"/>
      <c r="Q212" s="23"/>
      <c r="R212" s="18"/>
      <c r="S212" s="18"/>
      <c r="T212" s="20"/>
    </row>
    <row r="213" spans="2:20" ht="20.100000000000001" customHeight="1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"/>
      <c r="O213" s="2"/>
      <c r="P213" s="2"/>
      <c r="Q213" s="23"/>
      <c r="R213" s="18"/>
      <c r="S213" s="18"/>
      <c r="T213" s="20"/>
    </row>
    <row r="214" spans="2:20" ht="20.100000000000001" customHeight="1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2"/>
      <c r="O214" s="2"/>
      <c r="P214" s="2"/>
      <c r="Q214" s="23"/>
      <c r="R214" s="18"/>
      <c r="S214" s="18"/>
      <c r="T214" s="20"/>
    </row>
    <row r="215" spans="2:20" ht="20.100000000000001" customHeight="1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2"/>
      <c r="O215" s="2"/>
      <c r="P215" s="2"/>
      <c r="Q215" s="23"/>
      <c r="R215" s="18"/>
      <c r="S215" s="18"/>
      <c r="T215" s="20"/>
    </row>
    <row r="216" spans="2:20" ht="20.100000000000001" customHeight="1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2"/>
      <c r="O216" s="2"/>
      <c r="P216" s="2"/>
      <c r="Q216" s="23"/>
      <c r="R216" s="18"/>
      <c r="S216" s="18"/>
      <c r="T216" s="20"/>
    </row>
    <row r="217" spans="2:20" ht="20.100000000000001" customHeight="1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2"/>
      <c r="O217" s="2"/>
      <c r="P217" s="2"/>
      <c r="Q217" s="23"/>
      <c r="R217" s="18"/>
      <c r="S217" s="18"/>
      <c r="T217" s="20"/>
    </row>
    <row r="218" spans="2:20" ht="20.100000000000001" customHeight="1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2"/>
      <c r="O218" s="2"/>
      <c r="P218" s="2"/>
      <c r="Q218" s="23"/>
      <c r="R218" s="18"/>
      <c r="S218" s="18"/>
      <c r="T218" s="20"/>
    </row>
    <row r="219" spans="2:20" ht="20.100000000000001" customHeight="1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2"/>
      <c r="O219" s="2"/>
      <c r="P219" s="2"/>
      <c r="Q219" s="23"/>
      <c r="R219" s="18"/>
      <c r="S219" s="18"/>
      <c r="T219" s="20"/>
    </row>
    <row r="220" spans="2:20" ht="20.100000000000001" customHeight="1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"/>
      <c r="O220" s="2"/>
      <c r="P220" s="2"/>
      <c r="Q220" s="23"/>
      <c r="R220" s="18"/>
      <c r="S220" s="18"/>
      <c r="T220" s="20"/>
    </row>
    <row r="221" spans="2:20" ht="20.100000000000001" customHeight="1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2"/>
      <c r="O221" s="2"/>
      <c r="P221" s="2"/>
      <c r="Q221" s="23"/>
      <c r="R221" s="18"/>
      <c r="S221" s="18"/>
      <c r="T221" s="20"/>
    </row>
    <row r="222" spans="2:20" ht="20.100000000000001" customHeight="1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2"/>
      <c r="O222" s="2"/>
      <c r="P222" s="2"/>
      <c r="Q222" s="23"/>
      <c r="R222" s="18"/>
      <c r="S222" s="18"/>
      <c r="T222" s="20"/>
    </row>
    <row r="223" spans="2:20" ht="20.100000000000001" customHeight="1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2"/>
      <c r="O223" s="2"/>
      <c r="P223" s="2"/>
      <c r="Q223" s="23"/>
      <c r="R223" s="18"/>
      <c r="S223" s="18"/>
      <c r="T223" s="20"/>
    </row>
    <row r="224" spans="2:20" ht="20.100000000000001" customHeight="1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"/>
      <c r="O224" s="2"/>
      <c r="P224" s="2"/>
      <c r="Q224" s="23"/>
      <c r="R224" s="18"/>
      <c r="S224" s="18"/>
      <c r="T224" s="20"/>
    </row>
    <row r="225" spans="2:20" ht="20.100000000000001" customHeight="1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2"/>
      <c r="O225" s="2"/>
      <c r="P225" s="2"/>
      <c r="Q225" s="23"/>
      <c r="R225" s="18"/>
      <c r="S225" s="18"/>
      <c r="T225" s="20"/>
    </row>
    <row r="226" spans="2:20" ht="20.100000000000001" customHeight="1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2"/>
      <c r="O226" s="2"/>
      <c r="P226" s="2"/>
      <c r="Q226" s="23"/>
      <c r="R226" s="18"/>
      <c r="S226" s="18"/>
      <c r="T226" s="20"/>
    </row>
    <row r="227" spans="2:20" ht="20.100000000000001" customHeight="1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2"/>
      <c r="O227" s="2"/>
      <c r="P227" s="2"/>
      <c r="Q227" s="23"/>
      <c r="R227" s="18"/>
      <c r="S227" s="18"/>
      <c r="T227" s="20"/>
    </row>
    <row r="228" spans="2:20" ht="20.100000000000001" customHeight="1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2"/>
      <c r="O228" s="2"/>
      <c r="P228" s="2"/>
      <c r="Q228" s="23"/>
      <c r="R228" s="18"/>
      <c r="S228" s="18"/>
      <c r="T228" s="20"/>
    </row>
    <row r="229" spans="2:20" ht="20.100000000000001" customHeight="1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2"/>
      <c r="O229" s="2"/>
      <c r="P229" s="2"/>
      <c r="Q229" s="23"/>
      <c r="R229" s="18"/>
      <c r="S229" s="18"/>
      <c r="T229" s="20"/>
    </row>
    <row r="230" spans="2:20" ht="20.100000000000001" customHeight="1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"/>
      <c r="O230" s="2"/>
      <c r="P230" s="2"/>
      <c r="Q230" s="23"/>
      <c r="R230" s="18"/>
      <c r="S230" s="18"/>
      <c r="T230" s="20"/>
    </row>
    <row r="231" spans="2:20" ht="20.100000000000001" customHeight="1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"/>
      <c r="O231" s="2"/>
      <c r="P231" s="2"/>
      <c r="Q231" s="23"/>
      <c r="R231" s="18"/>
      <c r="S231" s="18"/>
      <c r="T231" s="20"/>
    </row>
    <row r="232" spans="2:20" ht="20.100000000000001" customHeight="1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"/>
      <c r="O232" s="2"/>
      <c r="P232" s="2"/>
      <c r="Q232" s="23"/>
      <c r="R232" s="18"/>
      <c r="S232" s="18"/>
      <c r="T232" s="20"/>
    </row>
    <row r="233" spans="2:20" ht="20.100000000000001" customHeight="1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2"/>
      <c r="O233" s="2"/>
      <c r="P233" s="2"/>
      <c r="Q233" s="23"/>
      <c r="R233" s="18"/>
      <c r="S233" s="18"/>
      <c r="T233" s="20"/>
    </row>
    <row r="234" spans="2:20" ht="20.100000000000001" customHeight="1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2"/>
      <c r="O234" s="2"/>
      <c r="P234" s="2"/>
      <c r="Q234" s="23"/>
      <c r="R234" s="18"/>
      <c r="S234" s="18"/>
      <c r="T234" s="20"/>
    </row>
    <row r="235" spans="2:20" ht="20.100000000000001" customHeight="1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2"/>
      <c r="O235" s="2"/>
      <c r="P235" s="2"/>
      <c r="Q235" s="23"/>
      <c r="R235" s="18"/>
      <c r="S235" s="18"/>
      <c r="T235" s="20"/>
    </row>
    <row r="236" spans="2:20" ht="20.100000000000001" customHeight="1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2"/>
      <c r="O236" s="2"/>
      <c r="P236" s="2"/>
      <c r="Q236" s="23"/>
      <c r="R236" s="18"/>
      <c r="S236" s="18"/>
      <c r="T236" s="20"/>
    </row>
    <row r="237" spans="2:20" ht="20.100000000000001" customHeight="1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2"/>
      <c r="O237" s="2"/>
      <c r="P237" s="2"/>
      <c r="Q237" s="23"/>
      <c r="R237" s="18"/>
      <c r="S237" s="18"/>
      <c r="T237" s="20"/>
    </row>
    <row r="238" spans="2:20" ht="20.100000000000001" customHeight="1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2"/>
      <c r="O238" s="2"/>
      <c r="P238" s="2"/>
      <c r="Q238" s="23"/>
      <c r="R238" s="18"/>
      <c r="S238" s="18"/>
      <c r="T238" s="20"/>
    </row>
    <row r="239" spans="2:20" ht="20.100000000000001" customHeight="1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2"/>
      <c r="O239" s="2"/>
      <c r="P239" s="2"/>
      <c r="Q239" s="23"/>
      <c r="R239" s="18"/>
      <c r="S239" s="18"/>
      <c r="T239" s="20"/>
    </row>
    <row r="240" spans="2:20" ht="20.100000000000001" customHeight="1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2"/>
      <c r="O240" s="2"/>
      <c r="P240" s="2"/>
      <c r="Q240" s="23"/>
      <c r="R240" s="18"/>
      <c r="S240" s="18"/>
      <c r="T240" s="20"/>
    </row>
    <row r="241" spans="2:20" ht="20.100000000000001" customHeight="1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2"/>
      <c r="O241" s="2"/>
      <c r="P241" s="2"/>
      <c r="Q241" s="23"/>
      <c r="R241" s="18"/>
      <c r="S241" s="18"/>
      <c r="T241" s="20"/>
    </row>
    <row r="242" spans="2:20" ht="20.100000000000001" customHeight="1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2"/>
      <c r="O242" s="2"/>
      <c r="P242" s="2"/>
      <c r="Q242" s="23"/>
      <c r="R242" s="18"/>
      <c r="S242" s="18"/>
      <c r="T242" s="20"/>
    </row>
    <row r="243" spans="2:20" ht="20.100000000000001" customHeight="1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2"/>
      <c r="O243" s="2"/>
      <c r="P243" s="2"/>
      <c r="Q243" s="23"/>
      <c r="R243" s="18"/>
      <c r="S243" s="18"/>
      <c r="T243" s="20"/>
    </row>
    <row r="244" spans="2:20" ht="20.100000000000001" customHeight="1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2"/>
      <c r="O244" s="2"/>
      <c r="P244" s="2"/>
      <c r="Q244" s="23"/>
      <c r="R244" s="18"/>
      <c r="S244" s="18"/>
      <c r="T244" s="20"/>
    </row>
    <row r="245" spans="2:20" ht="20.100000000000001" customHeight="1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2"/>
      <c r="O245" s="2"/>
      <c r="P245" s="2"/>
      <c r="Q245" s="23"/>
      <c r="R245" s="18"/>
      <c r="S245" s="18"/>
      <c r="T245" s="20"/>
    </row>
    <row r="246" spans="2:20" ht="20.100000000000001" customHeight="1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2"/>
      <c r="O246" s="2"/>
      <c r="P246" s="2"/>
      <c r="Q246" s="23"/>
      <c r="R246" s="18"/>
      <c r="S246" s="18"/>
      <c r="T246" s="20"/>
    </row>
    <row r="247" spans="2:20" ht="20.100000000000001" customHeight="1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2"/>
      <c r="O247" s="2"/>
      <c r="P247" s="2"/>
      <c r="Q247" s="23"/>
      <c r="R247" s="18"/>
      <c r="S247" s="18"/>
      <c r="T247" s="20"/>
    </row>
    <row r="248" spans="2:20" ht="20.100000000000001" customHeight="1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2"/>
      <c r="O248" s="2"/>
      <c r="P248" s="2"/>
      <c r="Q248" s="23"/>
      <c r="R248" s="18"/>
      <c r="S248" s="18"/>
      <c r="T248" s="20"/>
    </row>
    <row r="249" spans="2:20" ht="20.100000000000001" customHeight="1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2"/>
      <c r="O249" s="2"/>
      <c r="P249" s="2"/>
      <c r="Q249" s="23"/>
      <c r="R249" s="18"/>
      <c r="S249" s="18"/>
      <c r="T249" s="20"/>
    </row>
    <row r="250" spans="2:20" ht="20.100000000000001" customHeight="1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2"/>
      <c r="O250" s="2"/>
      <c r="P250" s="2"/>
      <c r="Q250" s="23"/>
      <c r="R250" s="18"/>
      <c r="S250" s="18"/>
      <c r="T250" s="20"/>
    </row>
    <row r="251" spans="2:20" ht="20.100000000000001" customHeight="1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2"/>
      <c r="O251" s="2"/>
      <c r="P251" s="2"/>
      <c r="Q251" s="23"/>
      <c r="R251" s="18"/>
      <c r="S251" s="18"/>
      <c r="T251" s="20"/>
    </row>
    <row r="252" spans="2:20" ht="20.100000000000001" customHeight="1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2"/>
      <c r="O252" s="2"/>
      <c r="P252" s="2"/>
      <c r="Q252" s="23"/>
      <c r="R252" s="18"/>
      <c r="S252" s="18"/>
      <c r="T252" s="20"/>
    </row>
    <row r="253" spans="2:20" ht="20.100000000000001" customHeight="1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"/>
      <c r="O253" s="2"/>
      <c r="P253" s="2"/>
      <c r="Q253" s="23"/>
      <c r="R253" s="18"/>
      <c r="S253" s="18"/>
      <c r="T253" s="20"/>
    </row>
    <row r="254" spans="2:20" ht="20.100000000000001" customHeight="1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"/>
      <c r="O254" s="2"/>
      <c r="P254" s="2"/>
      <c r="Q254" s="23"/>
      <c r="R254" s="18"/>
      <c r="S254" s="18"/>
      <c r="T254" s="20"/>
    </row>
    <row r="255" spans="2:20" ht="20.100000000000001" customHeight="1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2"/>
      <c r="O255" s="2"/>
      <c r="P255" s="2"/>
      <c r="Q255" s="23"/>
      <c r="R255" s="18"/>
      <c r="S255" s="18"/>
      <c r="T255" s="20"/>
    </row>
    <row r="256" spans="2:20" ht="20.100000000000001" customHeight="1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"/>
      <c r="O256" s="2"/>
      <c r="P256" s="2"/>
      <c r="Q256" s="23"/>
      <c r="R256" s="18"/>
      <c r="S256" s="18"/>
      <c r="T256" s="20"/>
    </row>
    <row r="257" spans="2:20" ht="20.100000000000001" customHeight="1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2"/>
      <c r="O257" s="2"/>
      <c r="P257" s="2"/>
      <c r="Q257" s="23"/>
      <c r="R257" s="18"/>
      <c r="S257" s="18"/>
      <c r="T257" s="20"/>
    </row>
    <row r="258" spans="2:20" ht="20.100000000000001" customHeight="1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2"/>
      <c r="O258" s="2"/>
      <c r="P258" s="2"/>
      <c r="Q258" s="23"/>
      <c r="R258" s="18"/>
      <c r="S258" s="18"/>
      <c r="T258" s="20"/>
    </row>
    <row r="259" spans="2:20" ht="20.100000000000001" customHeight="1" x14ac:dyDescent="0.2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2"/>
      <c r="O259" s="2"/>
      <c r="P259" s="2"/>
      <c r="Q259" s="23"/>
      <c r="R259" s="18"/>
      <c r="S259" s="18"/>
      <c r="T259" s="20"/>
    </row>
    <row r="260" spans="2:20" ht="20.100000000000001" customHeight="1" x14ac:dyDescent="0.2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"/>
      <c r="O260" s="2"/>
      <c r="P260" s="2"/>
      <c r="Q260" s="23"/>
      <c r="R260" s="18"/>
      <c r="S260" s="18"/>
      <c r="T260" s="20"/>
    </row>
    <row r="261" spans="2:20" ht="20.100000000000001" customHeight="1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2"/>
      <c r="O261" s="2"/>
      <c r="P261" s="2"/>
      <c r="Q261" s="23"/>
      <c r="R261" s="18"/>
      <c r="S261" s="18"/>
      <c r="T261" s="20"/>
    </row>
    <row r="262" spans="2:20" ht="20.100000000000001" customHeight="1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"/>
      <c r="O262" s="2"/>
      <c r="P262" s="2"/>
      <c r="Q262" s="23"/>
      <c r="R262" s="18"/>
      <c r="S262" s="18"/>
      <c r="T262" s="20"/>
    </row>
    <row r="263" spans="2:20" ht="20.100000000000001" customHeight="1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2"/>
      <c r="O263" s="2"/>
      <c r="P263" s="2"/>
      <c r="Q263" s="23"/>
      <c r="R263" s="18"/>
      <c r="S263" s="18"/>
      <c r="T263" s="20"/>
    </row>
    <row r="264" spans="2:20" ht="20.100000000000001" customHeight="1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2"/>
      <c r="O264" s="2"/>
      <c r="P264" s="2"/>
      <c r="Q264" s="23"/>
      <c r="R264" s="18"/>
      <c r="S264" s="18"/>
      <c r="T264" s="20"/>
    </row>
    <row r="265" spans="2:20" ht="20.100000000000001" customHeight="1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2"/>
      <c r="O265" s="2"/>
      <c r="P265" s="2"/>
      <c r="Q265" s="23"/>
      <c r="R265" s="18"/>
      <c r="S265" s="18"/>
      <c r="T265" s="20"/>
    </row>
    <row r="266" spans="2:20" ht="20.100000000000001" customHeight="1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2"/>
      <c r="O266" s="2"/>
      <c r="P266" s="2"/>
      <c r="Q266" s="23"/>
      <c r="R266" s="18"/>
      <c r="S266" s="18"/>
      <c r="T266" s="20"/>
    </row>
    <row r="267" spans="2:20" ht="20.100000000000001" customHeight="1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2"/>
      <c r="O267" s="2"/>
      <c r="P267" s="2"/>
      <c r="Q267" s="23"/>
      <c r="R267" s="18"/>
      <c r="S267" s="18"/>
      <c r="T267" s="20"/>
    </row>
    <row r="268" spans="2:20" ht="20.100000000000001" customHeight="1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2"/>
      <c r="O268" s="2"/>
      <c r="P268" s="2"/>
      <c r="Q268" s="23"/>
      <c r="R268" s="18"/>
      <c r="S268" s="18"/>
      <c r="T268" s="20"/>
    </row>
    <row r="269" spans="2:20" ht="20.100000000000001" customHeight="1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2"/>
      <c r="O269" s="2"/>
      <c r="P269" s="2"/>
      <c r="Q269" s="23"/>
      <c r="R269" s="18"/>
      <c r="S269" s="18"/>
      <c r="T269" s="20"/>
    </row>
    <row r="270" spans="2:20" ht="20.100000000000001" customHeight="1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2"/>
      <c r="O270" s="2"/>
      <c r="P270" s="2"/>
      <c r="Q270" s="23"/>
      <c r="R270" s="18"/>
      <c r="S270" s="18"/>
      <c r="T270" s="20"/>
    </row>
    <row r="271" spans="2:20" ht="20.100000000000001" customHeight="1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2"/>
      <c r="O271" s="2"/>
      <c r="P271" s="2"/>
      <c r="Q271" s="23"/>
      <c r="R271" s="18"/>
      <c r="S271" s="18"/>
      <c r="T271" s="20"/>
    </row>
    <row r="272" spans="2:20" ht="20.100000000000001" customHeight="1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2"/>
      <c r="O272" s="2"/>
      <c r="P272" s="2"/>
      <c r="Q272" s="23"/>
      <c r="R272" s="18"/>
      <c r="S272" s="18"/>
      <c r="T272" s="20"/>
    </row>
    <row r="273" spans="2:20" ht="20.100000000000001" customHeight="1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2"/>
      <c r="O273" s="2"/>
      <c r="P273" s="2"/>
      <c r="Q273" s="23"/>
      <c r="R273" s="18"/>
      <c r="S273" s="18"/>
      <c r="T273" s="20"/>
    </row>
    <row r="274" spans="2:20" ht="20.100000000000001" customHeight="1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2"/>
      <c r="O274" s="2"/>
      <c r="P274" s="2"/>
      <c r="Q274" s="23"/>
      <c r="R274" s="18"/>
      <c r="S274" s="18"/>
      <c r="T274" s="20"/>
    </row>
    <row r="275" spans="2:20" ht="20.100000000000001" customHeight="1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2"/>
      <c r="O275" s="2"/>
      <c r="P275" s="2"/>
      <c r="Q275" s="23"/>
      <c r="R275" s="18"/>
      <c r="S275" s="18"/>
      <c r="T275" s="20"/>
    </row>
    <row r="276" spans="2:20" ht="20.100000000000001" customHeight="1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2"/>
      <c r="O276" s="2"/>
      <c r="P276" s="2"/>
      <c r="Q276" s="23"/>
      <c r="R276" s="18"/>
      <c r="S276" s="18"/>
      <c r="T276" s="20"/>
    </row>
    <row r="277" spans="2:20" ht="20.100000000000001" customHeight="1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2"/>
      <c r="O277" s="2"/>
      <c r="P277" s="2"/>
      <c r="Q277" s="23"/>
      <c r="R277" s="18"/>
      <c r="S277" s="18"/>
      <c r="T277" s="20"/>
    </row>
    <row r="278" spans="2:20" ht="20.100000000000001" customHeight="1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2"/>
      <c r="O278" s="2"/>
      <c r="P278" s="2"/>
      <c r="Q278" s="23"/>
      <c r="R278" s="18"/>
      <c r="S278" s="18"/>
      <c r="T278" s="20"/>
    </row>
    <row r="279" spans="2:20" ht="20.100000000000001" customHeight="1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2"/>
      <c r="O279" s="2"/>
      <c r="P279" s="2"/>
      <c r="Q279" s="23"/>
      <c r="R279" s="18"/>
      <c r="S279" s="18"/>
      <c r="T279" s="20"/>
    </row>
    <row r="280" spans="2:20" ht="20.100000000000001" customHeight="1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2"/>
      <c r="O280" s="2"/>
      <c r="P280" s="2"/>
      <c r="Q280" s="23"/>
      <c r="R280" s="18"/>
      <c r="S280" s="18"/>
      <c r="T280" s="20"/>
    </row>
    <row r="281" spans="2:20" ht="20.100000000000001" customHeight="1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2"/>
      <c r="O281" s="2"/>
      <c r="P281" s="2"/>
      <c r="Q281" s="23"/>
      <c r="R281" s="18"/>
      <c r="S281" s="18"/>
      <c r="T281" s="20"/>
    </row>
    <row r="282" spans="2:20" ht="20.100000000000001" customHeight="1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2"/>
      <c r="O282" s="2"/>
      <c r="P282" s="2"/>
      <c r="Q282" s="23"/>
      <c r="R282" s="18"/>
      <c r="S282" s="18"/>
      <c r="T282" s="20"/>
    </row>
    <row r="283" spans="2:20" ht="20.100000000000001" customHeight="1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2"/>
      <c r="O283" s="2"/>
      <c r="P283" s="2"/>
      <c r="Q283" s="23"/>
      <c r="R283" s="18"/>
      <c r="S283" s="18"/>
      <c r="T283" s="20"/>
    </row>
    <row r="284" spans="2:20" ht="20.100000000000001" customHeight="1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2"/>
      <c r="O284" s="2"/>
      <c r="P284" s="2"/>
      <c r="Q284" s="23"/>
      <c r="R284" s="18"/>
      <c r="S284" s="18"/>
      <c r="T284" s="20"/>
    </row>
    <row r="285" spans="2:20" ht="20.100000000000001" customHeight="1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2"/>
      <c r="O285" s="2"/>
      <c r="P285" s="2"/>
      <c r="Q285" s="23"/>
      <c r="R285" s="18"/>
      <c r="S285" s="18"/>
      <c r="T285" s="20"/>
    </row>
    <row r="286" spans="2:20" ht="20.100000000000001" customHeight="1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2"/>
      <c r="O286" s="2"/>
      <c r="P286" s="2"/>
      <c r="Q286" s="23"/>
      <c r="R286" s="18"/>
      <c r="S286" s="18"/>
      <c r="T286" s="20"/>
    </row>
    <row r="287" spans="2:20" ht="20.100000000000001" customHeight="1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2"/>
      <c r="O287" s="2"/>
      <c r="P287" s="2"/>
      <c r="Q287" s="23"/>
      <c r="R287" s="18"/>
      <c r="S287" s="18"/>
      <c r="T287" s="20"/>
    </row>
    <row r="288" spans="2:20" ht="20.100000000000001" customHeight="1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2"/>
      <c r="O288" s="2"/>
      <c r="P288" s="2"/>
      <c r="Q288" s="23"/>
      <c r="R288" s="18"/>
      <c r="S288" s="18"/>
      <c r="T288" s="20"/>
    </row>
    <row r="289" spans="2:20" ht="20.100000000000001" customHeight="1" x14ac:dyDescent="0.2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2"/>
      <c r="O289" s="2"/>
      <c r="P289" s="2"/>
      <c r="Q289" s="23"/>
      <c r="R289" s="18"/>
      <c r="S289" s="18"/>
      <c r="T289" s="20"/>
    </row>
    <row r="290" spans="2:20" ht="20.100000000000001" customHeight="1" x14ac:dyDescent="0.2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2"/>
      <c r="O290" s="2"/>
      <c r="P290" s="2"/>
      <c r="Q290" s="23"/>
      <c r="R290" s="18"/>
      <c r="S290" s="18"/>
      <c r="T290" s="20"/>
    </row>
    <row r="291" spans="2:20" ht="20.100000000000001" customHeight="1" x14ac:dyDescent="0.2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2"/>
      <c r="O291" s="2"/>
      <c r="P291" s="2"/>
      <c r="Q291" s="23"/>
      <c r="R291" s="18"/>
      <c r="S291" s="18"/>
      <c r="T291" s="20"/>
    </row>
    <row r="292" spans="2:20" ht="20.100000000000001" customHeight="1" x14ac:dyDescent="0.2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2"/>
      <c r="O292" s="2"/>
      <c r="P292" s="2"/>
      <c r="Q292" s="23"/>
      <c r="R292" s="18"/>
      <c r="S292" s="18"/>
      <c r="T292" s="20"/>
    </row>
    <row r="293" spans="2:20" ht="20.100000000000001" customHeight="1" x14ac:dyDescent="0.2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2"/>
      <c r="O293" s="2"/>
      <c r="P293" s="2"/>
      <c r="Q293" s="23"/>
      <c r="R293" s="18"/>
      <c r="S293" s="18"/>
      <c r="T293" s="20"/>
    </row>
    <row r="294" spans="2:20" ht="20.100000000000001" customHeight="1" x14ac:dyDescent="0.25">
      <c r="T294" s="20"/>
    </row>
    <row r="295" spans="2:20" ht="20.100000000000001" customHeight="1" x14ac:dyDescent="0.25">
      <c r="T295" s="20"/>
    </row>
    <row r="296" spans="2:20" ht="20.100000000000001" customHeight="1" x14ac:dyDescent="0.25">
      <c r="T296" s="20"/>
    </row>
    <row r="297" spans="2:20" ht="20.100000000000001" customHeight="1" x14ac:dyDescent="0.25">
      <c r="T297" s="20"/>
    </row>
    <row r="298" spans="2:20" ht="20.100000000000001" customHeight="1" x14ac:dyDescent="0.25">
      <c r="T298" s="20"/>
    </row>
    <row r="299" spans="2:20" ht="20.100000000000001" customHeight="1" x14ac:dyDescent="0.25">
      <c r="T299" s="20"/>
    </row>
    <row r="300" spans="2:20" ht="20.100000000000001" customHeight="1" x14ac:dyDescent="0.25">
      <c r="T300" s="20"/>
    </row>
    <row r="301" spans="2:20" ht="20.100000000000001" customHeight="1" x14ac:dyDescent="0.25">
      <c r="T301" s="20"/>
    </row>
    <row r="302" spans="2:20" ht="20.100000000000001" customHeight="1" x14ac:dyDescent="0.25">
      <c r="T302" s="20"/>
    </row>
    <row r="303" spans="2:20" ht="20.100000000000001" customHeight="1" x14ac:dyDescent="0.25">
      <c r="T303" s="20"/>
    </row>
    <row r="304" spans="2:20" ht="20.100000000000001" customHeight="1" x14ac:dyDescent="0.25">
      <c r="T304" s="20"/>
    </row>
    <row r="305" spans="20:20" ht="20.100000000000001" customHeight="1" x14ac:dyDescent="0.25">
      <c r="T305" s="20"/>
    </row>
    <row r="306" spans="20:20" ht="20.100000000000001" customHeight="1" x14ac:dyDescent="0.25">
      <c r="T306" s="20"/>
    </row>
    <row r="307" spans="20:20" ht="20.100000000000001" customHeight="1" x14ac:dyDescent="0.25">
      <c r="T307" s="20"/>
    </row>
    <row r="308" spans="20:20" ht="20.100000000000001" customHeight="1" x14ac:dyDescent="0.25">
      <c r="T308" s="20"/>
    </row>
    <row r="309" spans="20:20" ht="20.100000000000001" customHeight="1" x14ac:dyDescent="0.25">
      <c r="T309" s="20"/>
    </row>
    <row r="310" spans="20:20" ht="20.100000000000001" customHeight="1" x14ac:dyDescent="0.25">
      <c r="T310" s="20"/>
    </row>
    <row r="311" spans="20:20" ht="20.100000000000001" customHeight="1" x14ac:dyDescent="0.25">
      <c r="T311" s="20"/>
    </row>
    <row r="312" spans="20:20" ht="20.100000000000001" customHeight="1" x14ac:dyDescent="0.25">
      <c r="T312" s="20"/>
    </row>
    <row r="313" spans="20:20" ht="20.100000000000001" customHeight="1" x14ac:dyDescent="0.25">
      <c r="T313" s="20"/>
    </row>
    <row r="314" spans="20:20" ht="20.100000000000001" customHeight="1" x14ac:dyDescent="0.25">
      <c r="T314" s="20"/>
    </row>
    <row r="315" spans="20:20" ht="20.100000000000001" customHeight="1" x14ac:dyDescent="0.25">
      <c r="T315" s="20"/>
    </row>
    <row r="316" spans="20:20" ht="20.100000000000001" customHeight="1" x14ac:dyDescent="0.25">
      <c r="T316" s="20"/>
    </row>
    <row r="317" spans="20:20" ht="20.100000000000001" customHeight="1" x14ac:dyDescent="0.25">
      <c r="T317" s="20"/>
    </row>
    <row r="318" spans="20:20" ht="20.100000000000001" customHeight="1" x14ac:dyDescent="0.25">
      <c r="T318" s="20"/>
    </row>
    <row r="319" spans="20:20" ht="20.100000000000001" customHeight="1" x14ac:dyDescent="0.25">
      <c r="T319" s="20"/>
    </row>
    <row r="320" spans="20:20" ht="20.100000000000001" customHeight="1" x14ac:dyDescent="0.25">
      <c r="T320" s="20"/>
    </row>
    <row r="321" spans="20:20" ht="20.100000000000001" customHeight="1" x14ac:dyDescent="0.25">
      <c r="T321" s="20"/>
    </row>
    <row r="322" spans="20:20" ht="20.100000000000001" customHeight="1" x14ac:dyDescent="0.25">
      <c r="T322" s="20"/>
    </row>
    <row r="323" spans="20:20" ht="20.100000000000001" customHeight="1" x14ac:dyDescent="0.25">
      <c r="T323" s="20"/>
    </row>
    <row r="324" spans="20:20" ht="20.100000000000001" customHeight="1" x14ac:dyDescent="0.25">
      <c r="T324" s="20"/>
    </row>
    <row r="325" spans="20:20" ht="20.100000000000001" customHeight="1" x14ac:dyDescent="0.25">
      <c r="T325" s="20"/>
    </row>
    <row r="326" spans="20:20" ht="20.100000000000001" customHeight="1" x14ac:dyDescent="0.25">
      <c r="T326" s="20"/>
    </row>
    <row r="327" spans="20:20" ht="20.100000000000001" customHeight="1" x14ac:dyDescent="0.25">
      <c r="T327" s="20"/>
    </row>
    <row r="328" spans="20:20" ht="20.100000000000001" customHeight="1" x14ac:dyDescent="0.25">
      <c r="T328" s="20"/>
    </row>
    <row r="329" spans="20:20" ht="20.100000000000001" customHeight="1" x14ac:dyDescent="0.25">
      <c r="T329" s="20"/>
    </row>
    <row r="330" spans="20:20" ht="20.100000000000001" customHeight="1" x14ac:dyDescent="0.25">
      <c r="T330" s="20"/>
    </row>
    <row r="331" spans="20:20" ht="20.100000000000001" customHeight="1" x14ac:dyDescent="0.25">
      <c r="T331" s="20"/>
    </row>
    <row r="332" spans="20:20" ht="20.100000000000001" customHeight="1" x14ac:dyDescent="0.25">
      <c r="T332" s="20"/>
    </row>
    <row r="333" spans="20:20" ht="20.100000000000001" customHeight="1" x14ac:dyDescent="0.25">
      <c r="T333" s="20"/>
    </row>
    <row r="334" spans="20:20" ht="20.100000000000001" customHeight="1" x14ac:dyDescent="0.25">
      <c r="T334" s="20"/>
    </row>
    <row r="335" spans="20:20" ht="20.100000000000001" customHeight="1" x14ac:dyDescent="0.25">
      <c r="T335" s="20"/>
    </row>
    <row r="336" spans="20:20" ht="20.100000000000001" customHeight="1" x14ac:dyDescent="0.25">
      <c r="T336" s="20"/>
    </row>
    <row r="337" spans="20:20" ht="20.100000000000001" customHeight="1" x14ac:dyDescent="0.25">
      <c r="T337" s="20"/>
    </row>
    <row r="338" spans="20:20" ht="20.100000000000001" customHeight="1" x14ac:dyDescent="0.25">
      <c r="T338" s="20"/>
    </row>
    <row r="339" spans="20:20" ht="20.100000000000001" customHeight="1" x14ac:dyDescent="0.25">
      <c r="T339" s="20"/>
    </row>
    <row r="340" spans="20:20" ht="20.100000000000001" customHeight="1" x14ac:dyDescent="0.25">
      <c r="T340" s="20"/>
    </row>
    <row r="341" spans="20:20" ht="20.100000000000001" customHeight="1" x14ac:dyDescent="0.25">
      <c r="T341" s="20"/>
    </row>
    <row r="342" spans="20:20" ht="20.100000000000001" customHeight="1" x14ac:dyDescent="0.25">
      <c r="T342" s="20"/>
    </row>
    <row r="343" spans="20:20" ht="20.100000000000001" customHeight="1" x14ac:dyDescent="0.25">
      <c r="T343" s="20"/>
    </row>
    <row r="344" spans="20:20" ht="20.100000000000001" customHeight="1" x14ac:dyDescent="0.25">
      <c r="T344" s="20"/>
    </row>
    <row r="345" spans="20:20" ht="20.100000000000001" customHeight="1" x14ac:dyDescent="0.25">
      <c r="T345" s="20"/>
    </row>
    <row r="346" spans="20:20" ht="20.100000000000001" customHeight="1" x14ac:dyDescent="0.25">
      <c r="T346" s="20"/>
    </row>
    <row r="347" spans="20:20" ht="20.100000000000001" customHeight="1" x14ac:dyDescent="0.25">
      <c r="T347" s="20"/>
    </row>
    <row r="348" spans="20:20" ht="20.100000000000001" customHeight="1" x14ac:dyDescent="0.25">
      <c r="T348" s="20"/>
    </row>
    <row r="349" spans="20:20" ht="20.100000000000001" customHeight="1" x14ac:dyDescent="0.25">
      <c r="T349" s="20"/>
    </row>
    <row r="350" spans="20:20" ht="20.100000000000001" customHeight="1" x14ac:dyDescent="0.25">
      <c r="T350" s="20"/>
    </row>
    <row r="351" spans="20:20" ht="20.100000000000001" customHeight="1" x14ac:dyDescent="0.25">
      <c r="T351" s="20"/>
    </row>
    <row r="352" spans="20:20" ht="20.100000000000001" customHeight="1" x14ac:dyDescent="0.25">
      <c r="T352" s="20"/>
    </row>
    <row r="353" spans="20:20" ht="20.100000000000001" customHeight="1" x14ac:dyDescent="0.25">
      <c r="T353" s="20"/>
    </row>
    <row r="354" spans="20:20" ht="20.100000000000001" customHeight="1" x14ac:dyDescent="0.25">
      <c r="T354" s="20"/>
    </row>
    <row r="355" spans="20:20" ht="20.100000000000001" customHeight="1" x14ac:dyDescent="0.25">
      <c r="T355" s="20"/>
    </row>
    <row r="356" spans="20:20" ht="20.100000000000001" customHeight="1" x14ac:dyDescent="0.25">
      <c r="T356" s="20"/>
    </row>
    <row r="357" spans="20:20" ht="20.100000000000001" customHeight="1" x14ac:dyDescent="0.25">
      <c r="T357" s="20"/>
    </row>
    <row r="358" spans="20:20" ht="20.100000000000001" customHeight="1" x14ac:dyDescent="0.25">
      <c r="T358" s="20"/>
    </row>
    <row r="359" spans="20:20" ht="20.100000000000001" customHeight="1" x14ac:dyDescent="0.25">
      <c r="T359" s="20"/>
    </row>
    <row r="360" spans="20:20" ht="20.100000000000001" customHeight="1" x14ac:dyDescent="0.25">
      <c r="T360" s="20"/>
    </row>
    <row r="361" spans="20:20" ht="20.100000000000001" customHeight="1" x14ac:dyDescent="0.25">
      <c r="T361" s="20"/>
    </row>
    <row r="362" spans="20:20" ht="20.100000000000001" customHeight="1" x14ac:dyDescent="0.25">
      <c r="T362" s="20"/>
    </row>
    <row r="363" spans="20:20" ht="20.100000000000001" customHeight="1" x14ac:dyDescent="0.25">
      <c r="T363" s="20"/>
    </row>
    <row r="364" spans="20:20" ht="20.100000000000001" customHeight="1" x14ac:dyDescent="0.25">
      <c r="T364" s="20"/>
    </row>
    <row r="365" spans="20:20" ht="20.100000000000001" customHeight="1" x14ac:dyDescent="0.25">
      <c r="T365" s="20"/>
    </row>
    <row r="366" spans="20:20" ht="20.100000000000001" customHeight="1" x14ac:dyDescent="0.25">
      <c r="T366" s="20"/>
    </row>
    <row r="367" spans="20:20" ht="20.100000000000001" customHeight="1" x14ac:dyDescent="0.25">
      <c r="T367" s="20"/>
    </row>
    <row r="368" spans="20:20" ht="20.100000000000001" customHeight="1" x14ac:dyDescent="0.25">
      <c r="T368" s="20"/>
    </row>
    <row r="369" spans="20:20" ht="20.100000000000001" customHeight="1" x14ac:dyDescent="0.25">
      <c r="T369" s="20"/>
    </row>
    <row r="370" spans="20:20" ht="20.100000000000001" customHeight="1" x14ac:dyDescent="0.25">
      <c r="T370" s="20"/>
    </row>
    <row r="371" spans="20:20" ht="20.100000000000001" customHeight="1" x14ac:dyDescent="0.25">
      <c r="T371" s="20"/>
    </row>
    <row r="372" spans="20:20" ht="20.100000000000001" customHeight="1" x14ac:dyDescent="0.25">
      <c r="T372" s="20"/>
    </row>
    <row r="373" spans="20:20" ht="20.100000000000001" customHeight="1" x14ac:dyDescent="0.25">
      <c r="T373" s="20"/>
    </row>
    <row r="374" spans="20:20" ht="20.100000000000001" customHeight="1" x14ac:dyDescent="0.25">
      <c r="T374" s="20"/>
    </row>
    <row r="375" spans="20:20" ht="20.100000000000001" customHeight="1" x14ac:dyDescent="0.25">
      <c r="T375" s="20"/>
    </row>
    <row r="376" spans="20:20" ht="20.100000000000001" customHeight="1" x14ac:dyDescent="0.25">
      <c r="T376" s="20"/>
    </row>
    <row r="377" spans="20:20" ht="20.100000000000001" customHeight="1" x14ac:dyDescent="0.25">
      <c r="T377" s="20"/>
    </row>
    <row r="378" spans="20:20" ht="20.100000000000001" customHeight="1" x14ac:dyDescent="0.25">
      <c r="T378" s="20"/>
    </row>
    <row r="379" spans="20:20" ht="20.100000000000001" customHeight="1" x14ac:dyDescent="0.25">
      <c r="T379" s="20"/>
    </row>
    <row r="380" spans="20:20" ht="20.100000000000001" customHeight="1" x14ac:dyDescent="0.25">
      <c r="T380" s="20"/>
    </row>
    <row r="381" spans="20:20" ht="20.100000000000001" customHeight="1" x14ac:dyDescent="0.25">
      <c r="T381" s="20"/>
    </row>
    <row r="382" spans="20:20" ht="20.100000000000001" customHeight="1" x14ac:dyDescent="0.25">
      <c r="T382" s="20"/>
    </row>
    <row r="383" spans="20:20" ht="20.100000000000001" customHeight="1" x14ac:dyDescent="0.25">
      <c r="T383" s="20"/>
    </row>
    <row r="384" spans="20:20" ht="20.100000000000001" customHeight="1" x14ac:dyDescent="0.25">
      <c r="T384" s="20"/>
    </row>
    <row r="385" spans="20:20" ht="20.100000000000001" customHeight="1" x14ac:dyDescent="0.25">
      <c r="T385" s="20"/>
    </row>
    <row r="386" spans="20:20" ht="20.100000000000001" customHeight="1" x14ac:dyDescent="0.25">
      <c r="T386" s="20"/>
    </row>
    <row r="387" spans="20:20" ht="20.100000000000001" customHeight="1" x14ac:dyDescent="0.25">
      <c r="T387" s="20"/>
    </row>
    <row r="388" spans="20:20" ht="20.100000000000001" customHeight="1" x14ac:dyDescent="0.25">
      <c r="T388" s="20"/>
    </row>
    <row r="389" spans="20:20" ht="20.100000000000001" customHeight="1" x14ac:dyDescent="0.25">
      <c r="T389" s="20"/>
    </row>
    <row r="390" spans="20:20" ht="20.100000000000001" customHeight="1" x14ac:dyDescent="0.25">
      <c r="T390" s="20"/>
    </row>
    <row r="391" spans="20:20" ht="20.100000000000001" customHeight="1" x14ac:dyDescent="0.25">
      <c r="T391" s="20"/>
    </row>
    <row r="392" spans="20:20" ht="20.100000000000001" customHeight="1" x14ac:dyDescent="0.25">
      <c r="T392" s="20"/>
    </row>
    <row r="393" spans="20:20" ht="20.100000000000001" customHeight="1" x14ac:dyDescent="0.25">
      <c r="T393" s="20"/>
    </row>
    <row r="394" spans="20:20" ht="20.100000000000001" customHeight="1" x14ac:dyDescent="0.25">
      <c r="T394" s="20"/>
    </row>
    <row r="395" spans="20:20" ht="20.100000000000001" customHeight="1" x14ac:dyDescent="0.25">
      <c r="T395" s="20"/>
    </row>
    <row r="396" spans="20:20" ht="20.100000000000001" customHeight="1" x14ac:dyDescent="0.25">
      <c r="T396" s="20"/>
    </row>
    <row r="397" spans="20:20" ht="20.100000000000001" customHeight="1" x14ac:dyDescent="0.25">
      <c r="T397" s="20"/>
    </row>
    <row r="398" spans="20:20" ht="20.100000000000001" customHeight="1" x14ac:dyDescent="0.25">
      <c r="T398" s="20"/>
    </row>
    <row r="399" spans="20:20" ht="20.100000000000001" customHeight="1" x14ac:dyDescent="0.25">
      <c r="T399" s="20"/>
    </row>
    <row r="400" spans="20:20" ht="20.100000000000001" customHeight="1" x14ac:dyDescent="0.25">
      <c r="T400" s="20"/>
    </row>
    <row r="401" spans="20:20" ht="20.100000000000001" customHeight="1" x14ac:dyDescent="0.25">
      <c r="T401" s="20"/>
    </row>
    <row r="402" spans="20:20" ht="20.100000000000001" customHeight="1" x14ac:dyDescent="0.25">
      <c r="T402" s="20"/>
    </row>
    <row r="403" spans="20:20" ht="20.100000000000001" customHeight="1" x14ac:dyDescent="0.25">
      <c r="T403" s="20"/>
    </row>
    <row r="404" spans="20:20" ht="20.100000000000001" customHeight="1" x14ac:dyDescent="0.25">
      <c r="T404" s="20"/>
    </row>
    <row r="405" spans="20:20" ht="20.100000000000001" customHeight="1" x14ac:dyDescent="0.25">
      <c r="T405" s="20"/>
    </row>
    <row r="406" spans="20:20" ht="20.100000000000001" customHeight="1" x14ac:dyDescent="0.25">
      <c r="T406" s="20"/>
    </row>
    <row r="407" spans="20:20" ht="20.100000000000001" customHeight="1" x14ac:dyDescent="0.25">
      <c r="T407" s="20"/>
    </row>
    <row r="408" spans="20:20" ht="20.100000000000001" customHeight="1" x14ac:dyDescent="0.25">
      <c r="T408" s="20"/>
    </row>
    <row r="409" spans="20:20" ht="20.100000000000001" customHeight="1" x14ac:dyDescent="0.25">
      <c r="T409" s="20"/>
    </row>
    <row r="410" spans="20:20" ht="20.100000000000001" customHeight="1" x14ac:dyDescent="0.25">
      <c r="T410" s="20"/>
    </row>
    <row r="411" spans="20:20" ht="20.100000000000001" customHeight="1" x14ac:dyDescent="0.25">
      <c r="T411" s="20"/>
    </row>
    <row r="412" spans="20:20" ht="20.100000000000001" customHeight="1" x14ac:dyDescent="0.25">
      <c r="T412" s="20"/>
    </row>
    <row r="413" spans="20:20" ht="20.100000000000001" customHeight="1" x14ac:dyDescent="0.25">
      <c r="T413" s="20"/>
    </row>
    <row r="414" spans="20:20" ht="20.100000000000001" customHeight="1" x14ac:dyDescent="0.25">
      <c r="T414" s="20"/>
    </row>
    <row r="415" spans="20:20" ht="20.100000000000001" customHeight="1" x14ac:dyDescent="0.25">
      <c r="T415" s="20"/>
    </row>
    <row r="416" spans="20:20" ht="20.100000000000001" customHeight="1" x14ac:dyDescent="0.25">
      <c r="T416" s="20"/>
    </row>
    <row r="417" spans="20:20" ht="20.100000000000001" customHeight="1" x14ac:dyDescent="0.25">
      <c r="T417" s="20"/>
    </row>
    <row r="418" spans="20:20" ht="20.100000000000001" customHeight="1" x14ac:dyDescent="0.25">
      <c r="T418" s="20"/>
    </row>
    <row r="419" spans="20:20" ht="20.100000000000001" customHeight="1" x14ac:dyDescent="0.25">
      <c r="T419" s="20"/>
    </row>
    <row r="420" spans="20:20" ht="20.100000000000001" customHeight="1" x14ac:dyDescent="0.25">
      <c r="T420" s="20"/>
    </row>
    <row r="421" spans="20:20" ht="20.100000000000001" customHeight="1" x14ac:dyDescent="0.25">
      <c r="T421" s="20"/>
    </row>
    <row r="422" spans="20:20" ht="20.100000000000001" customHeight="1" x14ac:dyDescent="0.25">
      <c r="T422" s="20"/>
    </row>
    <row r="423" spans="20:20" ht="20.100000000000001" customHeight="1" x14ac:dyDescent="0.25">
      <c r="T423" s="20"/>
    </row>
    <row r="424" spans="20:20" ht="20.100000000000001" customHeight="1" x14ac:dyDescent="0.25">
      <c r="T424" s="20"/>
    </row>
    <row r="425" spans="20:20" ht="20.100000000000001" customHeight="1" x14ac:dyDescent="0.25">
      <c r="T425" s="20"/>
    </row>
    <row r="426" spans="20:20" ht="20.100000000000001" customHeight="1" x14ac:dyDescent="0.25">
      <c r="T426" s="20"/>
    </row>
    <row r="427" spans="20:20" ht="20.100000000000001" customHeight="1" x14ac:dyDescent="0.25">
      <c r="T427" s="20"/>
    </row>
    <row r="428" spans="20:20" ht="20.100000000000001" customHeight="1" x14ac:dyDescent="0.25">
      <c r="T428" s="20"/>
    </row>
    <row r="429" spans="20:20" ht="20.100000000000001" customHeight="1" x14ac:dyDescent="0.25">
      <c r="T429" s="20"/>
    </row>
    <row r="430" spans="20:20" ht="20.100000000000001" customHeight="1" x14ac:dyDescent="0.25">
      <c r="T430" s="20"/>
    </row>
    <row r="431" spans="20:20" ht="20.100000000000001" customHeight="1" x14ac:dyDescent="0.25">
      <c r="T431" s="20"/>
    </row>
    <row r="432" spans="20:20" ht="20.100000000000001" customHeight="1" x14ac:dyDescent="0.25">
      <c r="T432" s="20"/>
    </row>
    <row r="433" spans="20:20" ht="20.100000000000001" customHeight="1" x14ac:dyDescent="0.25">
      <c r="T433" s="20"/>
    </row>
    <row r="434" spans="20:20" ht="20.100000000000001" customHeight="1" x14ac:dyDescent="0.25">
      <c r="T434" s="20"/>
    </row>
    <row r="435" spans="20:20" ht="20.100000000000001" customHeight="1" x14ac:dyDescent="0.25">
      <c r="T435" s="20"/>
    </row>
    <row r="436" spans="20:20" ht="20.100000000000001" customHeight="1" x14ac:dyDescent="0.25">
      <c r="T436" s="20"/>
    </row>
    <row r="437" spans="20:20" ht="20.100000000000001" customHeight="1" x14ac:dyDescent="0.25">
      <c r="T437" s="20"/>
    </row>
    <row r="438" spans="20:20" ht="20.100000000000001" customHeight="1" x14ac:dyDescent="0.25">
      <c r="T438" s="20"/>
    </row>
    <row r="439" spans="20:20" ht="20.100000000000001" customHeight="1" x14ac:dyDescent="0.25">
      <c r="T439" s="20"/>
    </row>
    <row r="440" spans="20:20" ht="20.100000000000001" customHeight="1" x14ac:dyDescent="0.25">
      <c r="T440" s="20"/>
    </row>
    <row r="441" spans="20:20" ht="20.100000000000001" customHeight="1" x14ac:dyDescent="0.25">
      <c r="T441" s="20"/>
    </row>
    <row r="442" spans="20:20" ht="20.100000000000001" customHeight="1" x14ac:dyDescent="0.25">
      <c r="T442" s="20"/>
    </row>
    <row r="443" spans="20:20" ht="20.100000000000001" customHeight="1" x14ac:dyDescent="0.25">
      <c r="T443" s="20"/>
    </row>
    <row r="444" spans="20:20" ht="20.100000000000001" customHeight="1" x14ac:dyDescent="0.25">
      <c r="T444" s="20"/>
    </row>
    <row r="445" spans="20:20" ht="20.100000000000001" customHeight="1" x14ac:dyDescent="0.25">
      <c r="T445" s="20"/>
    </row>
    <row r="446" spans="20:20" ht="20.100000000000001" customHeight="1" x14ac:dyDescent="0.25">
      <c r="T446" s="20"/>
    </row>
    <row r="447" spans="20:20" ht="20.100000000000001" customHeight="1" x14ac:dyDescent="0.25">
      <c r="T447" s="20"/>
    </row>
    <row r="448" spans="20:20" ht="20.100000000000001" customHeight="1" x14ac:dyDescent="0.25">
      <c r="T448" s="20"/>
    </row>
    <row r="449" spans="20:20" ht="20.100000000000001" customHeight="1" x14ac:dyDescent="0.25">
      <c r="T449" s="20"/>
    </row>
    <row r="450" spans="20:20" ht="20.100000000000001" customHeight="1" x14ac:dyDescent="0.25">
      <c r="T450" s="20"/>
    </row>
    <row r="451" spans="20:20" ht="20.100000000000001" customHeight="1" x14ac:dyDescent="0.25">
      <c r="T451" s="20"/>
    </row>
    <row r="452" spans="20:20" ht="20.100000000000001" customHeight="1" x14ac:dyDescent="0.25">
      <c r="T452" s="20"/>
    </row>
    <row r="453" spans="20:20" ht="20.100000000000001" customHeight="1" x14ac:dyDescent="0.25">
      <c r="T453" s="20"/>
    </row>
    <row r="454" spans="20:20" ht="20.100000000000001" customHeight="1" x14ac:dyDescent="0.25">
      <c r="T454" s="20"/>
    </row>
    <row r="455" spans="20:20" ht="20.100000000000001" customHeight="1" x14ac:dyDescent="0.25">
      <c r="T455" s="20"/>
    </row>
    <row r="456" spans="20:20" ht="20.100000000000001" customHeight="1" x14ac:dyDescent="0.25">
      <c r="T456" s="20"/>
    </row>
    <row r="457" spans="20:20" ht="20.100000000000001" customHeight="1" x14ac:dyDescent="0.25">
      <c r="T457" s="20"/>
    </row>
    <row r="458" spans="20:20" ht="20.100000000000001" customHeight="1" x14ac:dyDescent="0.25">
      <c r="T458" s="20"/>
    </row>
    <row r="459" spans="20:20" ht="20.100000000000001" customHeight="1" x14ac:dyDescent="0.25">
      <c r="T459" s="20"/>
    </row>
    <row r="460" spans="20:20" ht="20.100000000000001" customHeight="1" x14ac:dyDescent="0.25">
      <c r="T460" s="20"/>
    </row>
    <row r="461" spans="20:20" ht="20.100000000000001" customHeight="1" x14ac:dyDescent="0.25">
      <c r="T461" s="20"/>
    </row>
    <row r="462" spans="20:20" ht="20.100000000000001" customHeight="1" x14ac:dyDescent="0.25">
      <c r="T462" s="20"/>
    </row>
    <row r="463" spans="20:20" ht="20.100000000000001" customHeight="1" x14ac:dyDescent="0.25">
      <c r="T463" s="20"/>
    </row>
    <row r="464" spans="20:20" ht="20.100000000000001" customHeight="1" x14ac:dyDescent="0.25">
      <c r="T464" s="20"/>
    </row>
    <row r="465" spans="20:20" ht="20.100000000000001" customHeight="1" x14ac:dyDescent="0.25">
      <c r="T465" s="20"/>
    </row>
    <row r="466" spans="20:20" ht="20.100000000000001" customHeight="1" x14ac:dyDescent="0.25">
      <c r="T466" s="20"/>
    </row>
    <row r="467" spans="20:20" ht="20.100000000000001" customHeight="1" x14ac:dyDescent="0.25">
      <c r="T467" s="20"/>
    </row>
    <row r="468" spans="20:20" ht="20.100000000000001" customHeight="1" x14ac:dyDescent="0.25">
      <c r="T468" s="20"/>
    </row>
    <row r="469" spans="20:20" ht="20.100000000000001" customHeight="1" x14ac:dyDescent="0.25">
      <c r="T469" s="20"/>
    </row>
    <row r="470" spans="20:20" ht="20.100000000000001" customHeight="1" x14ac:dyDescent="0.25">
      <c r="T470" s="20"/>
    </row>
    <row r="471" spans="20:20" ht="20.100000000000001" customHeight="1" x14ac:dyDescent="0.25">
      <c r="T471" s="20"/>
    </row>
    <row r="472" spans="20:20" ht="20.100000000000001" customHeight="1" x14ac:dyDescent="0.25">
      <c r="T472" s="20"/>
    </row>
    <row r="473" spans="20:20" ht="20.100000000000001" customHeight="1" x14ac:dyDescent="0.25">
      <c r="T473" s="20"/>
    </row>
    <row r="474" spans="20:20" ht="20.100000000000001" customHeight="1" x14ac:dyDescent="0.25">
      <c r="T474" s="20"/>
    </row>
    <row r="475" spans="20:20" ht="20.100000000000001" customHeight="1" x14ac:dyDescent="0.25">
      <c r="T475" s="20"/>
    </row>
    <row r="476" spans="20:20" ht="20.100000000000001" customHeight="1" x14ac:dyDescent="0.25">
      <c r="T476" s="20"/>
    </row>
    <row r="477" spans="20:20" ht="20.100000000000001" customHeight="1" x14ac:dyDescent="0.25">
      <c r="T477" s="20"/>
    </row>
    <row r="478" spans="20:20" ht="20.100000000000001" customHeight="1" x14ac:dyDescent="0.25">
      <c r="T478" s="20"/>
    </row>
    <row r="479" spans="20:20" ht="20.100000000000001" customHeight="1" x14ac:dyDescent="0.25">
      <c r="T479" s="20"/>
    </row>
    <row r="480" spans="20:20" ht="20.100000000000001" customHeight="1" x14ac:dyDescent="0.25">
      <c r="T480" s="20"/>
    </row>
    <row r="481" spans="20:20" ht="20.100000000000001" customHeight="1" x14ac:dyDescent="0.25">
      <c r="T481" s="20"/>
    </row>
    <row r="482" spans="20:20" ht="20.100000000000001" customHeight="1" x14ac:dyDescent="0.25">
      <c r="T482" s="20"/>
    </row>
    <row r="483" spans="20:20" ht="20.100000000000001" customHeight="1" x14ac:dyDescent="0.25">
      <c r="T483" s="20"/>
    </row>
    <row r="484" spans="20:20" ht="20.100000000000001" customHeight="1" x14ac:dyDescent="0.25">
      <c r="T484" s="20"/>
    </row>
    <row r="485" spans="20:20" ht="20.100000000000001" customHeight="1" x14ac:dyDescent="0.25">
      <c r="T485" s="20"/>
    </row>
    <row r="486" spans="20:20" ht="20.100000000000001" customHeight="1" x14ac:dyDescent="0.25">
      <c r="T486" s="20"/>
    </row>
    <row r="487" spans="20:20" ht="20.100000000000001" customHeight="1" x14ac:dyDescent="0.25">
      <c r="T487" s="20"/>
    </row>
    <row r="488" spans="20:20" ht="20.100000000000001" customHeight="1" x14ac:dyDescent="0.25">
      <c r="T488" s="20"/>
    </row>
    <row r="489" spans="20:20" ht="20.100000000000001" customHeight="1" x14ac:dyDescent="0.25">
      <c r="T489" s="20"/>
    </row>
    <row r="490" spans="20:20" ht="20.100000000000001" customHeight="1" x14ac:dyDescent="0.25">
      <c r="T490" s="20"/>
    </row>
    <row r="491" spans="20:20" ht="20.100000000000001" customHeight="1" x14ac:dyDescent="0.25">
      <c r="T491" s="20"/>
    </row>
    <row r="492" spans="20:20" ht="20.100000000000001" customHeight="1" x14ac:dyDescent="0.25">
      <c r="T492" s="20"/>
    </row>
    <row r="493" spans="20:20" ht="20.100000000000001" customHeight="1" x14ac:dyDescent="0.25">
      <c r="T493" s="20"/>
    </row>
    <row r="494" spans="20:20" ht="20.100000000000001" customHeight="1" x14ac:dyDescent="0.25">
      <c r="T494" s="20"/>
    </row>
    <row r="495" spans="20:20" ht="20.100000000000001" customHeight="1" x14ac:dyDescent="0.25">
      <c r="T495" s="20"/>
    </row>
    <row r="496" spans="20:20" ht="20.100000000000001" customHeight="1" x14ac:dyDescent="0.25">
      <c r="T496" s="20"/>
    </row>
    <row r="497" spans="20:20" ht="20.100000000000001" customHeight="1" x14ac:dyDescent="0.25">
      <c r="T497" s="20"/>
    </row>
    <row r="498" spans="20:20" ht="20.100000000000001" customHeight="1" x14ac:dyDescent="0.25">
      <c r="T498" s="20"/>
    </row>
    <row r="499" spans="20:20" ht="20.100000000000001" customHeight="1" x14ac:dyDescent="0.25">
      <c r="T499" s="20"/>
    </row>
    <row r="500" spans="20:20" ht="20.100000000000001" customHeight="1" x14ac:dyDescent="0.25">
      <c r="T500" s="20"/>
    </row>
    <row r="501" spans="20:20" ht="20.100000000000001" customHeight="1" x14ac:dyDescent="0.25">
      <c r="T501" s="20"/>
    </row>
    <row r="502" spans="20:20" ht="20.100000000000001" customHeight="1" x14ac:dyDescent="0.25">
      <c r="T502" s="20"/>
    </row>
    <row r="503" spans="20:20" ht="20.100000000000001" customHeight="1" x14ac:dyDescent="0.25">
      <c r="T503" s="20"/>
    </row>
    <row r="504" spans="20:20" ht="20.100000000000001" customHeight="1" x14ac:dyDescent="0.25">
      <c r="T504" s="20"/>
    </row>
    <row r="505" spans="20:20" ht="20.100000000000001" customHeight="1" x14ac:dyDescent="0.25">
      <c r="T505" s="20"/>
    </row>
    <row r="506" spans="20:20" ht="20.100000000000001" customHeight="1" x14ac:dyDescent="0.25">
      <c r="T506" s="20"/>
    </row>
    <row r="507" spans="20:20" ht="20.100000000000001" customHeight="1" x14ac:dyDescent="0.25">
      <c r="T507" s="20"/>
    </row>
    <row r="508" spans="20:20" ht="20.100000000000001" customHeight="1" x14ac:dyDescent="0.25">
      <c r="T508" s="20"/>
    </row>
    <row r="509" spans="20:20" ht="20.100000000000001" customHeight="1" x14ac:dyDescent="0.25">
      <c r="T509" s="20"/>
    </row>
    <row r="510" spans="20:20" ht="20.100000000000001" customHeight="1" x14ac:dyDescent="0.25">
      <c r="T510" s="20"/>
    </row>
    <row r="511" spans="20:20" ht="20.100000000000001" customHeight="1" x14ac:dyDescent="0.25">
      <c r="T511" s="20"/>
    </row>
    <row r="512" spans="20:20" ht="20.100000000000001" customHeight="1" x14ac:dyDescent="0.25">
      <c r="T512" s="20"/>
    </row>
    <row r="513" spans="20:20" ht="20.100000000000001" customHeight="1" x14ac:dyDescent="0.25">
      <c r="T513" s="20"/>
    </row>
    <row r="514" spans="20:20" ht="20.100000000000001" customHeight="1" x14ac:dyDescent="0.25">
      <c r="T514" s="20"/>
    </row>
    <row r="515" spans="20:20" ht="20.100000000000001" customHeight="1" x14ac:dyDescent="0.25">
      <c r="T515" s="20"/>
    </row>
    <row r="516" spans="20:20" ht="20.100000000000001" customHeight="1" x14ac:dyDescent="0.25">
      <c r="T516" s="20"/>
    </row>
    <row r="517" spans="20:20" ht="20.100000000000001" customHeight="1" x14ac:dyDescent="0.25">
      <c r="T517" s="20"/>
    </row>
    <row r="518" spans="20:20" ht="20.100000000000001" customHeight="1" x14ac:dyDescent="0.25">
      <c r="T518" s="20"/>
    </row>
    <row r="519" spans="20:20" ht="20.100000000000001" customHeight="1" x14ac:dyDescent="0.25">
      <c r="T519" s="20"/>
    </row>
    <row r="520" spans="20:20" ht="20.100000000000001" customHeight="1" x14ac:dyDescent="0.25">
      <c r="T520" s="20"/>
    </row>
    <row r="521" spans="20:20" ht="20.100000000000001" customHeight="1" x14ac:dyDescent="0.25">
      <c r="T521" s="20"/>
    </row>
    <row r="522" spans="20:20" ht="20.100000000000001" customHeight="1" x14ac:dyDescent="0.25">
      <c r="T522" s="20"/>
    </row>
    <row r="523" spans="20:20" ht="20.100000000000001" customHeight="1" x14ac:dyDescent="0.25">
      <c r="T523" s="20"/>
    </row>
    <row r="524" spans="20:20" ht="20.100000000000001" customHeight="1" x14ac:dyDescent="0.25">
      <c r="T524" s="20"/>
    </row>
    <row r="525" spans="20:20" ht="20.100000000000001" customHeight="1" x14ac:dyDescent="0.25">
      <c r="T525" s="20"/>
    </row>
    <row r="526" spans="20:20" ht="20.100000000000001" customHeight="1" x14ac:dyDescent="0.25">
      <c r="T526" s="20"/>
    </row>
    <row r="527" spans="20:20" ht="20.100000000000001" customHeight="1" x14ac:dyDescent="0.25">
      <c r="T527" s="20"/>
    </row>
    <row r="528" spans="20:20" ht="20.100000000000001" customHeight="1" x14ac:dyDescent="0.25">
      <c r="T528" s="20"/>
    </row>
    <row r="529" spans="20:20" ht="20.100000000000001" customHeight="1" x14ac:dyDescent="0.25">
      <c r="T529" s="20"/>
    </row>
    <row r="530" spans="20:20" ht="20.100000000000001" customHeight="1" x14ac:dyDescent="0.25">
      <c r="T530" s="20"/>
    </row>
    <row r="531" spans="20:20" ht="20.100000000000001" customHeight="1" x14ac:dyDescent="0.25">
      <c r="T531" s="20"/>
    </row>
    <row r="532" spans="20:20" ht="20.100000000000001" customHeight="1" x14ac:dyDescent="0.25">
      <c r="T532" s="20"/>
    </row>
    <row r="533" spans="20:20" ht="20.100000000000001" customHeight="1" x14ac:dyDescent="0.25">
      <c r="T533" s="20"/>
    </row>
    <row r="534" spans="20:20" ht="20.100000000000001" customHeight="1" x14ac:dyDescent="0.25">
      <c r="T534" s="20"/>
    </row>
    <row r="535" spans="20:20" ht="20.100000000000001" customHeight="1" x14ac:dyDescent="0.25">
      <c r="T535" s="20"/>
    </row>
    <row r="536" spans="20:20" ht="20.100000000000001" customHeight="1" x14ac:dyDescent="0.25">
      <c r="T536" s="20"/>
    </row>
    <row r="537" spans="20:20" ht="20.100000000000001" customHeight="1" x14ac:dyDescent="0.25">
      <c r="T537" s="20"/>
    </row>
    <row r="538" spans="20:20" ht="20.100000000000001" customHeight="1" x14ac:dyDescent="0.25">
      <c r="T538" s="20"/>
    </row>
    <row r="539" spans="20:20" ht="20.100000000000001" customHeight="1" x14ac:dyDescent="0.25">
      <c r="T539" s="20"/>
    </row>
    <row r="540" spans="20:20" ht="20.100000000000001" customHeight="1" x14ac:dyDescent="0.25">
      <c r="T540" s="20"/>
    </row>
    <row r="541" spans="20:20" ht="20.100000000000001" customHeight="1" x14ac:dyDescent="0.25">
      <c r="T541" s="20"/>
    </row>
    <row r="542" spans="20:20" ht="20.100000000000001" customHeight="1" x14ac:dyDescent="0.25">
      <c r="T542" s="20"/>
    </row>
    <row r="543" spans="20:20" ht="20.100000000000001" customHeight="1" x14ac:dyDescent="0.25">
      <c r="T543" s="20"/>
    </row>
    <row r="544" spans="20:20" ht="20.100000000000001" customHeight="1" x14ac:dyDescent="0.25">
      <c r="T544" s="20"/>
    </row>
    <row r="545" spans="20:20" ht="20.100000000000001" customHeight="1" x14ac:dyDescent="0.25">
      <c r="T545" s="20"/>
    </row>
    <row r="546" spans="20:20" ht="20.100000000000001" customHeight="1" x14ac:dyDescent="0.25">
      <c r="T546" s="20"/>
    </row>
    <row r="547" spans="20:20" ht="20.100000000000001" customHeight="1" x14ac:dyDescent="0.25">
      <c r="T547" s="20"/>
    </row>
    <row r="548" spans="20:20" ht="20.100000000000001" customHeight="1" x14ac:dyDescent="0.25">
      <c r="T548" s="20"/>
    </row>
    <row r="549" spans="20:20" ht="20.100000000000001" customHeight="1" x14ac:dyDescent="0.25">
      <c r="T549" s="20"/>
    </row>
    <row r="550" spans="20:20" ht="20.100000000000001" customHeight="1" x14ac:dyDescent="0.25">
      <c r="T550" s="20"/>
    </row>
    <row r="551" spans="20:20" ht="20.100000000000001" customHeight="1" x14ac:dyDescent="0.25">
      <c r="T551" s="20"/>
    </row>
    <row r="552" spans="20:20" ht="20.100000000000001" customHeight="1" x14ac:dyDescent="0.25">
      <c r="T552" s="20"/>
    </row>
    <row r="553" spans="20:20" ht="20.100000000000001" customHeight="1" x14ac:dyDescent="0.25">
      <c r="T553" s="20"/>
    </row>
    <row r="554" spans="20:20" ht="20.100000000000001" customHeight="1" x14ac:dyDescent="0.25">
      <c r="T554" s="20"/>
    </row>
    <row r="555" spans="20:20" ht="20.100000000000001" customHeight="1" x14ac:dyDescent="0.25">
      <c r="T555" s="20"/>
    </row>
    <row r="556" spans="20:20" ht="20.100000000000001" customHeight="1" x14ac:dyDescent="0.25">
      <c r="T556" s="20"/>
    </row>
    <row r="557" spans="20:20" ht="20.100000000000001" customHeight="1" x14ac:dyDescent="0.25">
      <c r="T557" s="20"/>
    </row>
    <row r="558" spans="20:20" ht="20.100000000000001" customHeight="1" x14ac:dyDescent="0.25">
      <c r="T558" s="20"/>
    </row>
    <row r="559" spans="20:20" ht="20.100000000000001" customHeight="1" x14ac:dyDescent="0.25">
      <c r="T559" s="20"/>
    </row>
    <row r="560" spans="20:20" ht="20.100000000000001" customHeight="1" x14ac:dyDescent="0.25">
      <c r="T560" s="20"/>
    </row>
    <row r="561" spans="20:20" ht="20.100000000000001" customHeight="1" x14ac:dyDescent="0.25">
      <c r="T561" s="20"/>
    </row>
    <row r="562" spans="20:20" ht="20.100000000000001" customHeight="1" x14ac:dyDescent="0.25">
      <c r="T562" s="20"/>
    </row>
    <row r="563" spans="20:20" ht="20.100000000000001" customHeight="1" x14ac:dyDescent="0.25">
      <c r="T563" s="20"/>
    </row>
    <row r="564" spans="20:20" ht="20.100000000000001" customHeight="1" x14ac:dyDescent="0.25">
      <c r="T564" s="20"/>
    </row>
    <row r="565" spans="20:20" ht="20.100000000000001" customHeight="1" x14ac:dyDescent="0.25">
      <c r="T565" s="20"/>
    </row>
    <row r="566" spans="20:20" ht="20.100000000000001" customHeight="1" x14ac:dyDescent="0.25">
      <c r="T566" s="20"/>
    </row>
    <row r="567" spans="20:20" ht="20.100000000000001" customHeight="1" x14ac:dyDescent="0.25">
      <c r="T567" s="20"/>
    </row>
    <row r="568" spans="20:20" ht="20.100000000000001" customHeight="1" x14ac:dyDescent="0.25">
      <c r="T568" s="20"/>
    </row>
    <row r="569" spans="20:20" ht="20.100000000000001" customHeight="1" x14ac:dyDescent="0.25">
      <c r="T569" s="20"/>
    </row>
    <row r="570" spans="20:20" ht="20.100000000000001" customHeight="1" x14ac:dyDescent="0.25">
      <c r="T570" s="20"/>
    </row>
    <row r="571" spans="20:20" ht="20.100000000000001" customHeight="1" x14ac:dyDescent="0.25">
      <c r="T571" s="20"/>
    </row>
    <row r="572" spans="20:20" ht="20.100000000000001" customHeight="1" x14ac:dyDescent="0.25">
      <c r="T572" s="20"/>
    </row>
    <row r="573" spans="20:20" ht="20.100000000000001" customHeight="1" x14ac:dyDescent="0.25">
      <c r="T573" s="20"/>
    </row>
    <row r="574" spans="20:20" ht="20.100000000000001" customHeight="1" x14ac:dyDescent="0.25">
      <c r="T574" s="20"/>
    </row>
    <row r="575" spans="20:20" ht="20.100000000000001" customHeight="1" x14ac:dyDescent="0.25">
      <c r="T575" s="20"/>
    </row>
    <row r="576" spans="20:20" ht="20.100000000000001" customHeight="1" x14ac:dyDescent="0.25">
      <c r="T576" s="20"/>
    </row>
    <row r="577" spans="20:20" ht="20.100000000000001" customHeight="1" x14ac:dyDescent="0.25">
      <c r="T577" s="20"/>
    </row>
    <row r="578" spans="20:20" ht="20.100000000000001" customHeight="1" x14ac:dyDescent="0.25">
      <c r="T578" s="20"/>
    </row>
    <row r="579" spans="20:20" ht="20.100000000000001" customHeight="1" x14ac:dyDescent="0.25">
      <c r="T579" s="20"/>
    </row>
    <row r="580" spans="20:20" ht="20.100000000000001" customHeight="1" x14ac:dyDescent="0.25">
      <c r="T580" s="20"/>
    </row>
    <row r="581" spans="20:20" ht="20.100000000000001" customHeight="1" x14ac:dyDescent="0.25">
      <c r="T581" s="20"/>
    </row>
    <row r="582" spans="20:20" ht="20.100000000000001" customHeight="1" x14ac:dyDescent="0.25">
      <c r="T582" s="20"/>
    </row>
    <row r="583" spans="20:20" ht="20.100000000000001" customHeight="1" x14ac:dyDescent="0.25">
      <c r="T583" s="20"/>
    </row>
    <row r="584" spans="20:20" ht="20.100000000000001" customHeight="1" x14ac:dyDescent="0.25">
      <c r="T584" s="20"/>
    </row>
    <row r="585" spans="20:20" ht="20.100000000000001" customHeight="1" x14ac:dyDescent="0.25">
      <c r="T585" s="20"/>
    </row>
    <row r="586" spans="20:20" ht="20.100000000000001" customHeight="1" x14ac:dyDescent="0.25">
      <c r="T586" s="20"/>
    </row>
    <row r="587" spans="20:20" ht="20.100000000000001" customHeight="1" x14ac:dyDescent="0.25">
      <c r="T587" s="20"/>
    </row>
    <row r="588" spans="20:20" ht="20.100000000000001" customHeight="1" x14ac:dyDescent="0.25">
      <c r="T588" s="20"/>
    </row>
    <row r="589" spans="20:20" ht="20.100000000000001" customHeight="1" x14ac:dyDescent="0.25">
      <c r="T589" s="20"/>
    </row>
    <row r="590" spans="20:20" ht="20.100000000000001" customHeight="1" x14ac:dyDescent="0.25">
      <c r="T590" s="20"/>
    </row>
    <row r="591" spans="20:20" ht="20.100000000000001" customHeight="1" x14ac:dyDescent="0.25">
      <c r="T591" s="20"/>
    </row>
    <row r="592" spans="20:20" ht="20.100000000000001" customHeight="1" x14ac:dyDescent="0.25">
      <c r="T592" s="20"/>
    </row>
    <row r="593" spans="20:20" ht="20.100000000000001" customHeight="1" x14ac:dyDescent="0.25">
      <c r="T593" s="20"/>
    </row>
    <row r="594" spans="20:20" ht="20.100000000000001" customHeight="1" x14ac:dyDescent="0.25">
      <c r="T594" s="20"/>
    </row>
    <row r="595" spans="20:20" ht="20.100000000000001" customHeight="1" x14ac:dyDescent="0.25">
      <c r="T595" s="20"/>
    </row>
    <row r="596" spans="20:20" ht="20.100000000000001" customHeight="1" x14ac:dyDescent="0.25">
      <c r="T596" s="20"/>
    </row>
    <row r="597" spans="20:20" ht="20.100000000000001" customHeight="1" x14ac:dyDescent="0.25">
      <c r="T597" s="20"/>
    </row>
    <row r="598" spans="20:20" ht="20.100000000000001" customHeight="1" x14ac:dyDescent="0.25">
      <c r="T598" s="20"/>
    </row>
    <row r="599" spans="20:20" ht="20.100000000000001" customHeight="1" x14ac:dyDescent="0.25">
      <c r="T599" s="20"/>
    </row>
    <row r="600" spans="20:20" ht="20.100000000000001" customHeight="1" x14ac:dyDescent="0.25">
      <c r="T600" s="20"/>
    </row>
    <row r="601" spans="20:20" ht="20.100000000000001" customHeight="1" x14ac:dyDescent="0.25">
      <c r="T601" s="20"/>
    </row>
    <row r="602" spans="20:20" ht="20.100000000000001" customHeight="1" x14ac:dyDescent="0.25">
      <c r="T602" s="20"/>
    </row>
    <row r="603" spans="20:20" ht="20.100000000000001" customHeight="1" x14ac:dyDescent="0.25">
      <c r="T603" s="20"/>
    </row>
    <row r="604" spans="20:20" ht="20.100000000000001" customHeight="1" x14ac:dyDescent="0.25">
      <c r="T604" s="20"/>
    </row>
    <row r="605" spans="20:20" ht="20.100000000000001" customHeight="1" x14ac:dyDescent="0.25">
      <c r="T605" s="20"/>
    </row>
    <row r="606" spans="20:20" ht="20.100000000000001" customHeight="1" x14ac:dyDescent="0.25">
      <c r="T606" s="20"/>
    </row>
    <row r="607" spans="20:20" ht="20.100000000000001" customHeight="1" x14ac:dyDescent="0.25">
      <c r="T607" s="20"/>
    </row>
    <row r="608" spans="20:20" ht="20.100000000000001" customHeight="1" x14ac:dyDescent="0.25">
      <c r="T608" s="20"/>
    </row>
    <row r="609" spans="20:20" ht="20.100000000000001" customHeight="1" x14ac:dyDescent="0.25">
      <c r="T609" s="20"/>
    </row>
    <row r="610" spans="20:20" ht="20.100000000000001" customHeight="1" x14ac:dyDescent="0.25">
      <c r="T610" s="20"/>
    </row>
    <row r="611" spans="20:20" ht="20.100000000000001" customHeight="1" x14ac:dyDescent="0.25">
      <c r="T611" s="20"/>
    </row>
    <row r="612" spans="20:20" ht="20.100000000000001" customHeight="1" x14ac:dyDescent="0.25">
      <c r="T612" s="20"/>
    </row>
    <row r="613" spans="20:20" ht="20.100000000000001" customHeight="1" x14ac:dyDescent="0.25">
      <c r="T613" s="20"/>
    </row>
    <row r="614" spans="20:20" ht="20.100000000000001" customHeight="1" x14ac:dyDescent="0.25">
      <c r="T614" s="20"/>
    </row>
    <row r="615" spans="20:20" ht="20.100000000000001" customHeight="1" x14ac:dyDescent="0.25">
      <c r="T615" s="20"/>
    </row>
    <row r="616" spans="20:20" ht="20.100000000000001" customHeight="1" x14ac:dyDescent="0.25">
      <c r="T616" s="20"/>
    </row>
    <row r="617" spans="20:20" ht="20.100000000000001" customHeight="1" x14ac:dyDescent="0.25">
      <c r="T617" s="20"/>
    </row>
    <row r="618" spans="20:20" ht="20.100000000000001" customHeight="1" x14ac:dyDescent="0.25">
      <c r="T618" s="20"/>
    </row>
    <row r="619" spans="20:20" ht="20.100000000000001" customHeight="1" x14ac:dyDescent="0.25">
      <c r="T619" s="20"/>
    </row>
    <row r="620" spans="20:20" ht="20.100000000000001" customHeight="1" x14ac:dyDescent="0.25">
      <c r="T620" s="20"/>
    </row>
    <row r="621" spans="20:20" ht="20.100000000000001" customHeight="1" x14ac:dyDescent="0.25">
      <c r="T621" s="20"/>
    </row>
    <row r="622" spans="20:20" ht="20.100000000000001" customHeight="1" x14ac:dyDescent="0.25">
      <c r="T622" s="20"/>
    </row>
    <row r="623" spans="20:20" ht="20.100000000000001" customHeight="1" x14ac:dyDescent="0.25">
      <c r="T623" s="20"/>
    </row>
    <row r="624" spans="20:20" ht="20.100000000000001" customHeight="1" x14ac:dyDescent="0.25">
      <c r="T624" s="20"/>
    </row>
    <row r="625" spans="20:20" ht="20.100000000000001" customHeight="1" x14ac:dyDescent="0.25">
      <c r="T625" s="20"/>
    </row>
    <row r="626" spans="20:20" ht="20.100000000000001" customHeight="1" x14ac:dyDescent="0.25">
      <c r="T626" s="20"/>
    </row>
    <row r="627" spans="20:20" ht="20.100000000000001" customHeight="1" x14ac:dyDescent="0.25">
      <c r="T627" s="20"/>
    </row>
    <row r="628" spans="20:20" ht="20.100000000000001" customHeight="1" x14ac:dyDescent="0.25">
      <c r="T628" s="20"/>
    </row>
    <row r="629" spans="20:20" ht="20.100000000000001" customHeight="1" x14ac:dyDescent="0.25">
      <c r="T629" s="20"/>
    </row>
    <row r="630" spans="20:20" ht="20.100000000000001" customHeight="1" x14ac:dyDescent="0.25">
      <c r="T630" s="20"/>
    </row>
    <row r="631" spans="20:20" ht="20.100000000000001" customHeight="1" x14ac:dyDescent="0.25">
      <c r="T631" s="20"/>
    </row>
    <row r="632" spans="20:20" ht="20.100000000000001" customHeight="1" x14ac:dyDescent="0.25">
      <c r="T632" s="20"/>
    </row>
    <row r="633" spans="20:20" ht="20.100000000000001" customHeight="1" x14ac:dyDescent="0.25">
      <c r="T633" s="20"/>
    </row>
    <row r="634" spans="20:20" ht="20.100000000000001" customHeight="1" x14ac:dyDescent="0.25">
      <c r="T634" s="20"/>
    </row>
    <row r="635" spans="20:20" ht="20.100000000000001" customHeight="1" x14ac:dyDescent="0.25">
      <c r="T635" s="20"/>
    </row>
    <row r="636" spans="20:20" ht="20.100000000000001" customHeight="1" x14ac:dyDescent="0.25">
      <c r="T636" s="20"/>
    </row>
    <row r="637" spans="20:20" ht="20.100000000000001" customHeight="1" x14ac:dyDescent="0.25">
      <c r="T637" s="20"/>
    </row>
    <row r="638" spans="20:20" ht="20.100000000000001" customHeight="1" x14ac:dyDescent="0.25">
      <c r="T638" s="20"/>
    </row>
    <row r="639" spans="20:20" ht="20.100000000000001" customHeight="1" x14ac:dyDescent="0.25">
      <c r="T639" s="20"/>
    </row>
    <row r="640" spans="20:20" ht="20.100000000000001" customHeight="1" x14ac:dyDescent="0.25">
      <c r="T640" s="20"/>
    </row>
    <row r="641" spans="20:20" ht="20.100000000000001" customHeight="1" x14ac:dyDescent="0.25">
      <c r="T641" s="20"/>
    </row>
    <row r="642" spans="20:20" ht="20.100000000000001" customHeight="1" x14ac:dyDescent="0.25">
      <c r="T642" s="20"/>
    </row>
    <row r="643" spans="20:20" ht="20.100000000000001" customHeight="1" x14ac:dyDescent="0.25">
      <c r="T643" s="20"/>
    </row>
    <row r="644" spans="20:20" ht="20.100000000000001" customHeight="1" x14ac:dyDescent="0.25">
      <c r="T644" s="20"/>
    </row>
    <row r="645" spans="20:20" ht="20.100000000000001" customHeight="1" x14ac:dyDescent="0.25">
      <c r="T645" s="20"/>
    </row>
    <row r="646" spans="20:20" ht="20.100000000000001" customHeight="1" x14ac:dyDescent="0.25">
      <c r="T646" s="20"/>
    </row>
    <row r="647" spans="20:20" ht="20.100000000000001" customHeight="1" x14ac:dyDescent="0.25">
      <c r="T647" s="20"/>
    </row>
    <row r="648" spans="20:20" ht="20.100000000000001" customHeight="1" x14ac:dyDescent="0.25">
      <c r="T648" s="20"/>
    </row>
    <row r="649" spans="20:20" ht="20.100000000000001" customHeight="1" x14ac:dyDescent="0.25">
      <c r="T649" s="20"/>
    </row>
    <row r="650" spans="20:20" ht="20.100000000000001" customHeight="1" x14ac:dyDescent="0.25">
      <c r="T650" s="20"/>
    </row>
    <row r="651" spans="20:20" ht="20.100000000000001" customHeight="1" x14ac:dyDescent="0.25">
      <c r="T651" s="20"/>
    </row>
    <row r="652" spans="20:20" ht="20.100000000000001" customHeight="1" x14ac:dyDescent="0.25">
      <c r="T652" s="20"/>
    </row>
    <row r="653" spans="20:20" ht="20.100000000000001" customHeight="1" x14ac:dyDescent="0.25">
      <c r="T653" s="20"/>
    </row>
    <row r="654" spans="20:20" ht="20.100000000000001" customHeight="1" x14ac:dyDescent="0.25">
      <c r="T654" s="20"/>
    </row>
    <row r="655" spans="20:20" ht="20.100000000000001" customHeight="1" x14ac:dyDescent="0.25">
      <c r="T655" s="20"/>
    </row>
    <row r="656" spans="20:20" ht="20.100000000000001" customHeight="1" x14ac:dyDescent="0.25">
      <c r="T656" s="20"/>
    </row>
    <row r="657" spans="20:20" ht="20.100000000000001" customHeight="1" x14ac:dyDescent="0.25">
      <c r="T657" s="20"/>
    </row>
    <row r="658" spans="20:20" ht="20.100000000000001" customHeight="1" x14ac:dyDescent="0.25">
      <c r="T658" s="20"/>
    </row>
    <row r="659" spans="20:20" ht="20.100000000000001" customHeight="1" x14ac:dyDescent="0.25">
      <c r="T659" s="20"/>
    </row>
    <row r="660" spans="20:20" ht="20.100000000000001" customHeight="1" x14ac:dyDescent="0.25">
      <c r="T660" s="20"/>
    </row>
    <row r="661" spans="20:20" ht="20.100000000000001" customHeight="1" x14ac:dyDescent="0.25">
      <c r="T661" s="20"/>
    </row>
    <row r="662" spans="20:20" ht="20.100000000000001" customHeight="1" x14ac:dyDescent="0.25">
      <c r="T662" s="20"/>
    </row>
    <row r="663" spans="20:20" ht="20.100000000000001" customHeight="1" x14ac:dyDescent="0.25">
      <c r="T663" s="20"/>
    </row>
    <row r="664" spans="20:20" ht="20.100000000000001" customHeight="1" x14ac:dyDescent="0.25">
      <c r="T664" s="20"/>
    </row>
    <row r="665" spans="20:20" ht="20.100000000000001" customHeight="1" x14ac:dyDescent="0.25">
      <c r="T665" s="20"/>
    </row>
    <row r="666" spans="20:20" ht="20.100000000000001" customHeight="1" x14ac:dyDescent="0.25">
      <c r="T666" s="20"/>
    </row>
    <row r="667" spans="20:20" ht="20.100000000000001" customHeight="1" x14ac:dyDescent="0.25">
      <c r="T667" s="20"/>
    </row>
    <row r="668" spans="20:20" ht="20.100000000000001" customHeight="1" x14ac:dyDescent="0.25">
      <c r="T668" s="20"/>
    </row>
    <row r="669" spans="20:20" ht="20.100000000000001" customHeight="1" x14ac:dyDescent="0.25">
      <c r="T669" s="20"/>
    </row>
    <row r="670" spans="20:20" ht="20.100000000000001" customHeight="1" x14ac:dyDescent="0.25">
      <c r="T670" s="20"/>
    </row>
    <row r="671" spans="20:20" ht="20.100000000000001" customHeight="1" x14ac:dyDescent="0.25">
      <c r="T671" s="20"/>
    </row>
    <row r="672" spans="20:20" ht="20.100000000000001" customHeight="1" x14ac:dyDescent="0.25">
      <c r="T672" s="20"/>
    </row>
    <row r="673" spans="20:20" ht="20.100000000000001" customHeight="1" x14ac:dyDescent="0.25">
      <c r="T673" s="20"/>
    </row>
    <row r="674" spans="20:20" ht="20.100000000000001" customHeight="1" x14ac:dyDescent="0.25">
      <c r="T674" s="20"/>
    </row>
    <row r="675" spans="20:20" ht="20.100000000000001" customHeight="1" x14ac:dyDescent="0.25">
      <c r="T675" s="20"/>
    </row>
    <row r="676" spans="20:20" ht="20.100000000000001" customHeight="1" x14ac:dyDescent="0.25">
      <c r="T676" s="20"/>
    </row>
    <row r="677" spans="20:20" ht="20.100000000000001" customHeight="1" x14ac:dyDescent="0.25">
      <c r="T677" s="20"/>
    </row>
    <row r="678" spans="20:20" ht="20.100000000000001" customHeight="1" x14ac:dyDescent="0.25">
      <c r="T678" s="20"/>
    </row>
    <row r="679" spans="20:20" ht="20.100000000000001" customHeight="1" x14ac:dyDescent="0.25">
      <c r="T679" s="20"/>
    </row>
    <row r="680" spans="20:20" ht="20.100000000000001" customHeight="1" x14ac:dyDescent="0.25">
      <c r="T680" s="20"/>
    </row>
    <row r="681" spans="20:20" ht="20.100000000000001" customHeight="1" x14ac:dyDescent="0.25">
      <c r="T681" s="20"/>
    </row>
    <row r="682" spans="20:20" ht="20.100000000000001" customHeight="1" x14ac:dyDescent="0.25">
      <c r="T682" s="20"/>
    </row>
    <row r="683" spans="20:20" ht="20.100000000000001" customHeight="1" x14ac:dyDescent="0.25">
      <c r="T683" s="20"/>
    </row>
    <row r="684" spans="20:20" ht="20.100000000000001" customHeight="1" x14ac:dyDescent="0.25">
      <c r="T684" s="20"/>
    </row>
    <row r="685" spans="20:20" ht="20.100000000000001" customHeight="1" x14ac:dyDescent="0.25">
      <c r="T685" s="20"/>
    </row>
    <row r="686" spans="20:20" ht="20.100000000000001" customHeight="1" x14ac:dyDescent="0.25">
      <c r="T686" s="20"/>
    </row>
    <row r="687" spans="20:20" ht="20.100000000000001" customHeight="1" x14ac:dyDescent="0.25">
      <c r="T687" s="20"/>
    </row>
    <row r="688" spans="20:20" ht="20.100000000000001" customHeight="1" x14ac:dyDescent="0.25">
      <c r="T688" s="20"/>
    </row>
    <row r="689" spans="20:20" ht="20.100000000000001" customHeight="1" x14ac:dyDescent="0.25">
      <c r="T689" s="20"/>
    </row>
    <row r="690" spans="20:20" ht="20.100000000000001" customHeight="1" x14ac:dyDescent="0.25">
      <c r="T690" s="20"/>
    </row>
    <row r="691" spans="20:20" ht="20.100000000000001" customHeight="1" x14ac:dyDescent="0.25">
      <c r="T691" s="20"/>
    </row>
    <row r="692" spans="20:20" ht="20.100000000000001" customHeight="1" x14ac:dyDescent="0.25">
      <c r="T692" s="20"/>
    </row>
    <row r="693" spans="20:20" ht="20.100000000000001" customHeight="1" x14ac:dyDescent="0.25">
      <c r="T693" s="20"/>
    </row>
    <row r="694" spans="20:20" ht="20.100000000000001" customHeight="1" x14ac:dyDescent="0.25">
      <c r="T694" s="20"/>
    </row>
    <row r="695" spans="20:20" ht="20.100000000000001" customHeight="1" x14ac:dyDescent="0.25">
      <c r="T695" s="20"/>
    </row>
    <row r="696" spans="20:20" ht="20.100000000000001" customHeight="1" x14ac:dyDescent="0.25">
      <c r="T696" s="20"/>
    </row>
    <row r="697" spans="20:20" ht="20.100000000000001" customHeight="1" x14ac:dyDescent="0.25">
      <c r="T697" s="20"/>
    </row>
    <row r="698" spans="20:20" ht="20.100000000000001" customHeight="1" x14ac:dyDescent="0.25">
      <c r="T698" s="20"/>
    </row>
    <row r="699" spans="20:20" ht="20.100000000000001" customHeight="1" x14ac:dyDescent="0.25">
      <c r="T699" s="20"/>
    </row>
    <row r="700" spans="20:20" ht="20.100000000000001" customHeight="1" x14ac:dyDescent="0.25">
      <c r="T700" s="20"/>
    </row>
    <row r="701" spans="20:20" ht="20.100000000000001" customHeight="1" x14ac:dyDescent="0.25">
      <c r="T701" s="20"/>
    </row>
    <row r="702" spans="20:20" ht="20.100000000000001" customHeight="1" x14ac:dyDescent="0.25">
      <c r="T702" s="20"/>
    </row>
    <row r="703" spans="20:20" ht="20.100000000000001" customHeight="1" x14ac:dyDescent="0.25">
      <c r="T703" s="20"/>
    </row>
    <row r="704" spans="20:20" ht="20.100000000000001" customHeight="1" x14ac:dyDescent="0.25">
      <c r="T704" s="20"/>
    </row>
    <row r="705" spans="20:20" ht="20.100000000000001" customHeight="1" x14ac:dyDescent="0.25">
      <c r="T705" s="20"/>
    </row>
    <row r="706" spans="20:20" ht="20.100000000000001" customHeight="1" x14ac:dyDescent="0.25">
      <c r="T706" s="20"/>
    </row>
    <row r="707" spans="20:20" ht="20.100000000000001" customHeight="1" x14ac:dyDescent="0.25">
      <c r="T707" s="20"/>
    </row>
    <row r="708" spans="20:20" ht="20.100000000000001" customHeight="1" x14ac:dyDescent="0.25">
      <c r="T708" s="20"/>
    </row>
    <row r="709" spans="20:20" ht="20.100000000000001" customHeight="1" x14ac:dyDescent="0.25">
      <c r="T709" s="20"/>
    </row>
    <row r="710" spans="20:20" ht="20.100000000000001" customHeight="1" x14ac:dyDescent="0.25">
      <c r="T710" s="20"/>
    </row>
    <row r="711" spans="20:20" ht="20.100000000000001" customHeight="1" x14ac:dyDescent="0.25">
      <c r="T711" s="20"/>
    </row>
    <row r="712" spans="20:20" ht="20.100000000000001" customHeight="1" x14ac:dyDescent="0.25">
      <c r="T712" s="20"/>
    </row>
    <row r="713" spans="20:20" ht="20.100000000000001" customHeight="1" x14ac:dyDescent="0.25">
      <c r="T713" s="20"/>
    </row>
    <row r="714" spans="20:20" ht="20.100000000000001" customHeight="1" x14ac:dyDescent="0.25">
      <c r="T714" s="20"/>
    </row>
    <row r="715" spans="20:20" ht="20.100000000000001" customHeight="1" x14ac:dyDescent="0.25">
      <c r="T715" s="20"/>
    </row>
    <row r="716" spans="20:20" ht="20.100000000000001" customHeight="1" x14ac:dyDescent="0.25">
      <c r="T716" s="20"/>
    </row>
    <row r="717" spans="20:20" ht="20.100000000000001" customHeight="1" x14ac:dyDescent="0.25">
      <c r="T717" s="20"/>
    </row>
    <row r="718" spans="20:20" ht="20.100000000000001" customHeight="1" x14ac:dyDescent="0.25">
      <c r="T718" s="20"/>
    </row>
    <row r="719" spans="20:20" ht="20.100000000000001" customHeight="1" x14ac:dyDescent="0.25">
      <c r="T719" s="20"/>
    </row>
    <row r="720" spans="20:20" ht="20.100000000000001" customHeight="1" x14ac:dyDescent="0.25">
      <c r="T720" s="20"/>
    </row>
    <row r="721" spans="20:20" ht="20.100000000000001" customHeight="1" x14ac:dyDescent="0.25">
      <c r="T721" s="20"/>
    </row>
    <row r="722" spans="20:20" ht="20.100000000000001" customHeight="1" x14ac:dyDescent="0.25">
      <c r="T722" s="20"/>
    </row>
    <row r="723" spans="20:20" ht="20.100000000000001" customHeight="1" x14ac:dyDescent="0.25">
      <c r="T723" s="20"/>
    </row>
    <row r="724" spans="20:20" ht="20.100000000000001" customHeight="1" x14ac:dyDescent="0.25">
      <c r="T724" s="20"/>
    </row>
    <row r="725" spans="20:20" ht="20.100000000000001" customHeight="1" x14ac:dyDescent="0.25">
      <c r="T725" s="20"/>
    </row>
    <row r="726" spans="20:20" ht="20.100000000000001" customHeight="1" x14ac:dyDescent="0.25">
      <c r="T726" s="20"/>
    </row>
    <row r="727" spans="20:20" ht="20.100000000000001" customHeight="1" x14ac:dyDescent="0.25">
      <c r="T727" s="20"/>
    </row>
    <row r="728" spans="20:20" ht="20.100000000000001" customHeight="1" x14ac:dyDescent="0.25">
      <c r="T728" s="20"/>
    </row>
    <row r="729" spans="20:20" ht="20.100000000000001" customHeight="1" x14ac:dyDescent="0.25">
      <c r="T729" s="20"/>
    </row>
    <row r="730" spans="20:20" ht="20.100000000000001" customHeight="1" x14ac:dyDescent="0.25">
      <c r="T730" s="20"/>
    </row>
    <row r="731" spans="20:20" ht="20.100000000000001" customHeight="1" x14ac:dyDescent="0.25">
      <c r="T731" s="20"/>
    </row>
    <row r="732" spans="20:20" ht="20.100000000000001" customHeight="1" x14ac:dyDescent="0.25">
      <c r="T732" s="20"/>
    </row>
    <row r="733" spans="20:20" ht="20.100000000000001" customHeight="1" x14ac:dyDescent="0.25">
      <c r="T733" s="20"/>
    </row>
    <row r="734" spans="20:20" ht="20.100000000000001" customHeight="1" x14ac:dyDescent="0.25">
      <c r="T734" s="20"/>
    </row>
    <row r="735" spans="20:20" ht="20.100000000000001" customHeight="1" x14ac:dyDescent="0.25">
      <c r="T735" s="20"/>
    </row>
    <row r="736" spans="20:20" ht="20.100000000000001" customHeight="1" x14ac:dyDescent="0.25">
      <c r="T736" s="20"/>
    </row>
    <row r="737" spans="20:20" ht="20.100000000000001" customHeight="1" x14ac:dyDescent="0.25">
      <c r="T737" s="20"/>
    </row>
    <row r="738" spans="20:20" ht="20.100000000000001" customHeight="1" x14ac:dyDescent="0.25">
      <c r="T738" s="20"/>
    </row>
    <row r="739" spans="20:20" ht="20.100000000000001" customHeight="1" x14ac:dyDescent="0.25">
      <c r="T739" s="20"/>
    </row>
    <row r="740" spans="20:20" ht="20.100000000000001" customHeight="1" x14ac:dyDescent="0.25">
      <c r="T740" s="20"/>
    </row>
    <row r="741" spans="20:20" ht="20.100000000000001" customHeight="1" x14ac:dyDescent="0.25">
      <c r="T741" s="20"/>
    </row>
    <row r="742" spans="20:20" ht="20.100000000000001" customHeight="1" x14ac:dyDescent="0.25">
      <c r="T742" s="20"/>
    </row>
    <row r="743" spans="20:20" ht="20.100000000000001" customHeight="1" x14ac:dyDescent="0.25">
      <c r="T743" s="20"/>
    </row>
    <row r="744" spans="20:20" ht="20.100000000000001" customHeight="1" x14ac:dyDescent="0.25">
      <c r="T744" s="20"/>
    </row>
    <row r="745" spans="20:20" ht="20.100000000000001" customHeight="1" x14ac:dyDescent="0.25">
      <c r="T745" s="20"/>
    </row>
    <row r="746" spans="20:20" ht="20.100000000000001" customHeight="1" x14ac:dyDescent="0.25">
      <c r="T746" s="20"/>
    </row>
    <row r="747" spans="20:20" ht="20.100000000000001" customHeight="1" x14ac:dyDescent="0.25">
      <c r="T747" s="20"/>
    </row>
    <row r="748" spans="20:20" ht="20.100000000000001" customHeight="1" x14ac:dyDescent="0.25">
      <c r="T748" s="20"/>
    </row>
    <row r="749" spans="20:20" ht="20.100000000000001" customHeight="1" x14ac:dyDescent="0.25">
      <c r="T749" s="20"/>
    </row>
    <row r="750" spans="20:20" ht="20.100000000000001" customHeight="1" x14ac:dyDescent="0.25">
      <c r="T750" s="20"/>
    </row>
    <row r="751" spans="20:20" ht="20.100000000000001" customHeight="1" x14ac:dyDescent="0.25">
      <c r="T751" s="20"/>
    </row>
    <row r="752" spans="20:20" ht="20.100000000000001" customHeight="1" x14ac:dyDescent="0.25">
      <c r="T752" s="20"/>
    </row>
    <row r="753" spans="20:20" ht="20.100000000000001" customHeight="1" x14ac:dyDescent="0.25">
      <c r="T753" s="20"/>
    </row>
    <row r="754" spans="20:20" ht="20.100000000000001" customHeight="1" x14ac:dyDescent="0.25">
      <c r="T754" s="20"/>
    </row>
    <row r="755" spans="20:20" ht="20.100000000000001" customHeight="1" x14ac:dyDescent="0.25">
      <c r="T755" s="20"/>
    </row>
    <row r="756" spans="20:20" ht="20.100000000000001" customHeight="1" x14ac:dyDescent="0.25">
      <c r="T756" s="20"/>
    </row>
    <row r="757" spans="20:20" ht="20.100000000000001" customHeight="1" x14ac:dyDescent="0.25">
      <c r="T757" s="20"/>
    </row>
    <row r="758" spans="20:20" ht="20.100000000000001" customHeight="1" x14ac:dyDescent="0.25">
      <c r="T758" s="20"/>
    </row>
    <row r="759" spans="20:20" ht="20.100000000000001" customHeight="1" x14ac:dyDescent="0.25">
      <c r="T759" s="20"/>
    </row>
    <row r="760" spans="20:20" ht="20.100000000000001" customHeight="1" x14ac:dyDescent="0.25">
      <c r="T760" s="20"/>
    </row>
    <row r="761" spans="20:20" ht="20.100000000000001" customHeight="1" x14ac:dyDescent="0.25">
      <c r="T761" s="20"/>
    </row>
    <row r="762" spans="20:20" ht="20.100000000000001" customHeight="1" x14ac:dyDescent="0.25">
      <c r="T762" s="20"/>
    </row>
    <row r="763" spans="20:20" ht="20.100000000000001" customHeight="1" x14ac:dyDescent="0.25">
      <c r="T763" s="20"/>
    </row>
    <row r="764" spans="20:20" ht="20.100000000000001" customHeight="1" x14ac:dyDescent="0.25">
      <c r="T764" s="20"/>
    </row>
    <row r="765" spans="20:20" ht="20.100000000000001" customHeight="1" x14ac:dyDescent="0.25">
      <c r="T765" s="20"/>
    </row>
    <row r="766" spans="20:20" ht="20.100000000000001" customHeight="1" x14ac:dyDescent="0.25">
      <c r="T766" s="20"/>
    </row>
    <row r="767" spans="20:20" ht="20.100000000000001" customHeight="1" x14ac:dyDescent="0.25">
      <c r="T767" s="20"/>
    </row>
    <row r="768" spans="20:20" ht="20.100000000000001" customHeight="1" x14ac:dyDescent="0.25">
      <c r="T768" s="20"/>
    </row>
    <row r="769" spans="20:20" ht="20.100000000000001" customHeight="1" x14ac:dyDescent="0.25">
      <c r="T769" s="20"/>
    </row>
    <row r="770" spans="20:20" ht="20.100000000000001" customHeight="1" x14ac:dyDescent="0.25">
      <c r="T770" s="20"/>
    </row>
    <row r="771" spans="20:20" ht="20.100000000000001" customHeight="1" x14ac:dyDescent="0.25">
      <c r="T771" s="20"/>
    </row>
    <row r="772" spans="20:20" ht="20.100000000000001" customHeight="1" x14ac:dyDescent="0.25">
      <c r="T772" s="20"/>
    </row>
    <row r="773" spans="20:20" ht="20.100000000000001" customHeight="1" x14ac:dyDescent="0.25">
      <c r="T773" s="20"/>
    </row>
    <row r="774" spans="20:20" ht="20.100000000000001" customHeight="1" x14ac:dyDescent="0.25">
      <c r="T774" s="20"/>
    </row>
    <row r="775" spans="20:20" ht="20.100000000000001" customHeight="1" x14ac:dyDescent="0.25">
      <c r="T775" s="20"/>
    </row>
    <row r="776" spans="20:20" ht="20.100000000000001" customHeight="1" x14ac:dyDescent="0.25">
      <c r="T776" s="20"/>
    </row>
    <row r="777" spans="20:20" ht="20.100000000000001" customHeight="1" x14ac:dyDescent="0.25">
      <c r="T777" s="20"/>
    </row>
    <row r="778" spans="20:20" ht="20.100000000000001" customHeight="1" x14ac:dyDescent="0.25">
      <c r="T778" s="20"/>
    </row>
    <row r="779" spans="20:20" ht="20.100000000000001" customHeight="1" x14ac:dyDescent="0.25">
      <c r="T779" s="20"/>
    </row>
    <row r="780" spans="20:20" ht="20.100000000000001" customHeight="1" x14ac:dyDescent="0.25">
      <c r="T780" s="20"/>
    </row>
    <row r="781" spans="20:20" ht="20.100000000000001" customHeight="1" x14ac:dyDescent="0.25">
      <c r="T781" s="20"/>
    </row>
    <row r="782" spans="20:20" ht="20.100000000000001" customHeight="1" x14ac:dyDescent="0.25">
      <c r="T782" s="20"/>
    </row>
    <row r="783" spans="20:20" ht="20.100000000000001" customHeight="1" x14ac:dyDescent="0.25">
      <c r="T783" s="20"/>
    </row>
    <row r="784" spans="20:20" ht="20.100000000000001" customHeight="1" x14ac:dyDescent="0.25">
      <c r="T784" s="20"/>
    </row>
    <row r="785" spans="20:20" ht="20.100000000000001" customHeight="1" x14ac:dyDescent="0.25">
      <c r="T785" s="20"/>
    </row>
    <row r="786" spans="20:20" ht="20.100000000000001" customHeight="1" x14ac:dyDescent="0.25">
      <c r="T786" s="20"/>
    </row>
    <row r="787" spans="20:20" ht="20.100000000000001" customHeight="1" x14ac:dyDescent="0.25">
      <c r="T787" s="20"/>
    </row>
    <row r="788" spans="20:20" ht="20.100000000000001" customHeight="1" x14ac:dyDescent="0.25">
      <c r="T788" s="20"/>
    </row>
    <row r="789" spans="20:20" ht="20.100000000000001" customHeight="1" x14ac:dyDescent="0.25">
      <c r="T789" s="20"/>
    </row>
    <row r="790" spans="20:20" ht="20.100000000000001" customHeight="1" x14ac:dyDescent="0.25">
      <c r="T790" s="20"/>
    </row>
    <row r="791" spans="20:20" ht="20.100000000000001" customHeight="1" x14ac:dyDescent="0.25">
      <c r="T791" s="20"/>
    </row>
    <row r="792" spans="20:20" ht="20.100000000000001" customHeight="1" x14ac:dyDescent="0.25">
      <c r="T792" s="20"/>
    </row>
    <row r="793" spans="20:20" ht="20.100000000000001" customHeight="1" x14ac:dyDescent="0.25">
      <c r="T793" s="20"/>
    </row>
    <row r="794" spans="20:20" ht="20.100000000000001" customHeight="1" x14ac:dyDescent="0.25">
      <c r="T794" s="20"/>
    </row>
    <row r="795" spans="20:20" ht="20.100000000000001" customHeight="1" x14ac:dyDescent="0.25">
      <c r="T795" s="20"/>
    </row>
    <row r="796" spans="20:20" ht="20.100000000000001" customHeight="1" x14ac:dyDescent="0.25">
      <c r="T796" s="20"/>
    </row>
    <row r="797" spans="20:20" ht="20.100000000000001" customHeight="1" x14ac:dyDescent="0.25">
      <c r="T797" s="20"/>
    </row>
    <row r="798" spans="20:20" ht="20.100000000000001" customHeight="1" x14ac:dyDescent="0.25">
      <c r="T798" s="20"/>
    </row>
    <row r="799" spans="20:20" ht="20.100000000000001" customHeight="1" x14ac:dyDescent="0.25">
      <c r="T799" s="20"/>
    </row>
    <row r="800" spans="20:20" ht="20.100000000000001" customHeight="1" x14ac:dyDescent="0.25">
      <c r="T800" s="20"/>
    </row>
    <row r="801" spans="20:20" ht="20.100000000000001" customHeight="1" x14ac:dyDescent="0.25">
      <c r="T801" s="20"/>
    </row>
    <row r="802" spans="20:20" ht="20.100000000000001" customHeight="1" x14ac:dyDescent="0.25">
      <c r="T802" s="20"/>
    </row>
    <row r="803" spans="20:20" ht="20.100000000000001" customHeight="1" x14ac:dyDescent="0.25">
      <c r="T803" s="20"/>
    </row>
    <row r="804" spans="20:20" ht="20.100000000000001" customHeight="1" x14ac:dyDescent="0.25">
      <c r="T804" s="20"/>
    </row>
    <row r="805" spans="20:20" ht="20.100000000000001" customHeight="1" x14ac:dyDescent="0.25">
      <c r="T805" s="20"/>
    </row>
    <row r="806" spans="20:20" ht="20.100000000000001" customHeight="1" x14ac:dyDescent="0.25">
      <c r="T806" s="20"/>
    </row>
    <row r="807" spans="20:20" ht="20.100000000000001" customHeight="1" x14ac:dyDescent="0.25">
      <c r="T807" s="20"/>
    </row>
    <row r="808" spans="20:20" ht="20.100000000000001" customHeight="1" x14ac:dyDescent="0.25">
      <c r="T808" s="20"/>
    </row>
    <row r="809" spans="20:20" ht="20.100000000000001" customHeight="1" x14ac:dyDescent="0.25">
      <c r="T809" s="20"/>
    </row>
    <row r="810" spans="20:20" ht="20.100000000000001" customHeight="1" x14ac:dyDescent="0.25">
      <c r="T810" s="20"/>
    </row>
    <row r="811" spans="20:20" ht="20.100000000000001" customHeight="1" x14ac:dyDescent="0.25">
      <c r="T811" s="20"/>
    </row>
    <row r="812" spans="20:20" ht="20.100000000000001" customHeight="1" x14ac:dyDescent="0.25">
      <c r="T812" s="20"/>
    </row>
    <row r="813" spans="20:20" ht="20.100000000000001" customHeight="1" x14ac:dyDescent="0.25">
      <c r="T813" s="20"/>
    </row>
    <row r="814" spans="20:20" ht="20.100000000000001" customHeight="1" x14ac:dyDescent="0.25">
      <c r="T814" s="20"/>
    </row>
    <row r="815" spans="20:20" ht="20.100000000000001" customHeight="1" x14ac:dyDescent="0.25">
      <c r="T815" s="20"/>
    </row>
    <row r="816" spans="20:20" ht="20.100000000000001" customHeight="1" x14ac:dyDescent="0.25">
      <c r="T816" s="20"/>
    </row>
    <row r="817" spans="20:20" ht="20.100000000000001" customHeight="1" x14ac:dyDescent="0.25">
      <c r="T817" s="20"/>
    </row>
    <row r="818" spans="20:20" ht="20.100000000000001" customHeight="1" x14ac:dyDescent="0.25">
      <c r="T818" s="20"/>
    </row>
    <row r="819" spans="20:20" ht="20.100000000000001" customHeight="1" x14ac:dyDescent="0.25">
      <c r="T819" s="20"/>
    </row>
    <row r="820" spans="20:20" ht="20.100000000000001" customHeight="1" x14ac:dyDescent="0.25">
      <c r="T820" s="20"/>
    </row>
    <row r="821" spans="20:20" ht="20.100000000000001" customHeight="1" x14ac:dyDescent="0.25">
      <c r="T821" s="20"/>
    </row>
    <row r="822" spans="20:20" ht="20.100000000000001" customHeight="1" x14ac:dyDescent="0.25">
      <c r="T822" s="20"/>
    </row>
    <row r="823" spans="20:20" ht="20.100000000000001" customHeight="1" x14ac:dyDescent="0.25">
      <c r="T823" s="20"/>
    </row>
    <row r="824" spans="20:20" ht="20.100000000000001" customHeight="1" x14ac:dyDescent="0.25">
      <c r="T824" s="20"/>
    </row>
    <row r="825" spans="20:20" ht="20.100000000000001" customHeight="1" x14ac:dyDescent="0.25">
      <c r="T825" s="20"/>
    </row>
    <row r="826" spans="20:20" ht="20.100000000000001" customHeight="1" x14ac:dyDescent="0.25">
      <c r="T826" s="20"/>
    </row>
    <row r="827" spans="20:20" ht="20.100000000000001" customHeight="1" x14ac:dyDescent="0.25">
      <c r="T827" s="20"/>
    </row>
    <row r="828" spans="20:20" ht="20.100000000000001" customHeight="1" x14ac:dyDescent="0.25">
      <c r="T828" s="20"/>
    </row>
    <row r="829" spans="20:20" ht="20.100000000000001" customHeight="1" x14ac:dyDescent="0.25">
      <c r="T829" s="20"/>
    </row>
    <row r="830" spans="20:20" ht="20.100000000000001" customHeight="1" x14ac:dyDescent="0.25">
      <c r="T830" s="20"/>
    </row>
    <row r="831" spans="20:20" ht="20.100000000000001" customHeight="1" x14ac:dyDescent="0.25">
      <c r="T831" s="20"/>
    </row>
    <row r="832" spans="20:20" ht="20.100000000000001" customHeight="1" x14ac:dyDescent="0.25">
      <c r="T832" s="20"/>
    </row>
    <row r="833" spans="20:20" ht="20.100000000000001" customHeight="1" x14ac:dyDescent="0.25">
      <c r="T833" s="20"/>
    </row>
    <row r="834" spans="20:20" ht="20.100000000000001" customHeight="1" x14ac:dyDescent="0.25">
      <c r="T834" s="20"/>
    </row>
    <row r="835" spans="20:20" ht="20.100000000000001" customHeight="1" x14ac:dyDescent="0.25">
      <c r="T835" s="20"/>
    </row>
    <row r="836" spans="20:20" ht="20.100000000000001" customHeight="1" x14ac:dyDescent="0.25">
      <c r="T836" s="20"/>
    </row>
    <row r="837" spans="20:20" ht="20.100000000000001" customHeight="1" x14ac:dyDescent="0.25">
      <c r="T837" s="20"/>
    </row>
    <row r="838" spans="20:20" ht="20.100000000000001" customHeight="1" x14ac:dyDescent="0.25">
      <c r="T838" s="20"/>
    </row>
    <row r="839" spans="20:20" ht="20.100000000000001" customHeight="1" x14ac:dyDescent="0.25">
      <c r="T839" s="20"/>
    </row>
    <row r="840" spans="20:20" ht="20.100000000000001" customHeight="1" x14ac:dyDescent="0.25">
      <c r="T840" s="20"/>
    </row>
    <row r="841" spans="20:20" ht="20.100000000000001" customHeight="1" x14ac:dyDescent="0.25">
      <c r="T841" s="20"/>
    </row>
    <row r="842" spans="20:20" ht="20.100000000000001" customHeight="1" x14ac:dyDescent="0.25">
      <c r="T842" s="20"/>
    </row>
    <row r="843" spans="20:20" ht="20.100000000000001" customHeight="1" x14ac:dyDescent="0.25">
      <c r="T843" s="20"/>
    </row>
    <row r="844" spans="20:20" ht="20.100000000000001" customHeight="1" x14ac:dyDescent="0.25">
      <c r="T844" s="20"/>
    </row>
    <row r="845" spans="20:20" ht="20.100000000000001" customHeight="1" x14ac:dyDescent="0.25">
      <c r="T845" s="20"/>
    </row>
    <row r="846" spans="20:20" ht="20.100000000000001" customHeight="1" x14ac:dyDescent="0.25">
      <c r="T846" s="20"/>
    </row>
    <row r="847" spans="20:20" ht="20.100000000000001" customHeight="1" x14ac:dyDescent="0.25">
      <c r="T847" s="20"/>
    </row>
    <row r="848" spans="20:20" ht="20.100000000000001" customHeight="1" x14ac:dyDescent="0.25">
      <c r="T848" s="20"/>
    </row>
    <row r="849" spans="20:20" ht="20.100000000000001" customHeight="1" x14ac:dyDescent="0.25">
      <c r="T849" s="20"/>
    </row>
    <row r="850" spans="20:20" ht="20.100000000000001" customHeight="1" x14ac:dyDescent="0.25">
      <c r="T850" s="20"/>
    </row>
    <row r="851" spans="20:20" ht="20.100000000000001" customHeight="1" x14ac:dyDescent="0.25">
      <c r="T851" s="20"/>
    </row>
    <row r="852" spans="20:20" ht="20.100000000000001" customHeight="1" x14ac:dyDescent="0.25">
      <c r="T852" s="20"/>
    </row>
    <row r="853" spans="20:20" ht="20.100000000000001" customHeight="1" x14ac:dyDescent="0.25">
      <c r="T853" s="20"/>
    </row>
    <row r="854" spans="20:20" ht="20.100000000000001" customHeight="1" x14ac:dyDescent="0.25">
      <c r="T854" s="20"/>
    </row>
    <row r="855" spans="20:20" ht="20.100000000000001" customHeight="1" x14ac:dyDescent="0.25">
      <c r="T855" s="20"/>
    </row>
    <row r="856" spans="20:20" ht="20.100000000000001" customHeight="1" x14ac:dyDescent="0.25">
      <c r="T856" s="20"/>
    </row>
    <row r="857" spans="20:20" ht="20.100000000000001" customHeight="1" x14ac:dyDescent="0.25">
      <c r="T857" s="20"/>
    </row>
    <row r="858" spans="20:20" ht="20.100000000000001" customHeight="1" x14ac:dyDescent="0.25">
      <c r="T858" s="20"/>
    </row>
    <row r="859" spans="20:20" ht="20.100000000000001" customHeight="1" x14ac:dyDescent="0.25">
      <c r="T859" s="20"/>
    </row>
    <row r="860" spans="20:20" ht="20.100000000000001" customHeight="1" x14ac:dyDescent="0.25">
      <c r="T860" s="20"/>
    </row>
    <row r="861" spans="20:20" ht="20.100000000000001" customHeight="1" x14ac:dyDescent="0.25">
      <c r="T861" s="20"/>
    </row>
    <row r="862" spans="20:20" ht="20.100000000000001" customHeight="1" x14ac:dyDescent="0.25">
      <c r="T862" s="20"/>
    </row>
    <row r="863" spans="20:20" ht="20.100000000000001" customHeight="1" x14ac:dyDescent="0.25">
      <c r="T863" s="20"/>
    </row>
    <row r="864" spans="20:20" ht="20.100000000000001" customHeight="1" x14ac:dyDescent="0.25">
      <c r="T864" s="20"/>
    </row>
    <row r="865" spans="20:20" ht="20.100000000000001" customHeight="1" x14ac:dyDescent="0.25">
      <c r="T865" s="20"/>
    </row>
    <row r="866" spans="20:20" ht="20.100000000000001" customHeight="1" x14ac:dyDescent="0.25">
      <c r="T866" s="20"/>
    </row>
    <row r="867" spans="20:20" ht="20.100000000000001" customHeight="1" x14ac:dyDescent="0.25">
      <c r="T867" s="20"/>
    </row>
    <row r="868" spans="20:20" ht="20.100000000000001" customHeight="1" x14ac:dyDescent="0.25">
      <c r="T868" s="20"/>
    </row>
    <row r="869" spans="20:20" ht="20.100000000000001" customHeight="1" x14ac:dyDescent="0.25">
      <c r="T869" s="20"/>
    </row>
    <row r="870" spans="20:20" ht="20.100000000000001" customHeight="1" x14ac:dyDescent="0.25">
      <c r="T870" s="20"/>
    </row>
    <row r="871" spans="20:20" ht="20.100000000000001" customHeight="1" x14ac:dyDescent="0.25">
      <c r="T871" s="20"/>
    </row>
    <row r="872" spans="20:20" ht="20.100000000000001" customHeight="1" x14ac:dyDescent="0.25">
      <c r="T872" s="20"/>
    </row>
    <row r="873" spans="20:20" ht="20.100000000000001" customHeight="1" x14ac:dyDescent="0.25">
      <c r="T873" s="20"/>
    </row>
    <row r="874" spans="20:20" ht="20.100000000000001" customHeight="1" x14ac:dyDescent="0.25">
      <c r="T874" s="20"/>
    </row>
    <row r="875" spans="20:20" ht="20.100000000000001" customHeight="1" x14ac:dyDescent="0.25">
      <c r="T875" s="20"/>
    </row>
    <row r="876" spans="20:20" ht="20.100000000000001" customHeight="1" x14ac:dyDescent="0.25">
      <c r="T876" s="20"/>
    </row>
    <row r="877" spans="20:20" ht="20.100000000000001" customHeight="1" x14ac:dyDescent="0.25">
      <c r="T877" s="20"/>
    </row>
    <row r="878" spans="20:20" ht="20.100000000000001" customHeight="1" x14ac:dyDescent="0.25">
      <c r="T878" s="20"/>
    </row>
    <row r="879" spans="20:20" ht="20.100000000000001" customHeight="1" x14ac:dyDescent="0.25">
      <c r="T879" s="20"/>
    </row>
    <row r="880" spans="20:20" ht="20.100000000000001" customHeight="1" x14ac:dyDescent="0.25">
      <c r="T880" s="20"/>
    </row>
    <row r="881" spans="20:20" ht="20.100000000000001" customHeight="1" x14ac:dyDescent="0.25">
      <c r="T881" s="20"/>
    </row>
    <row r="882" spans="20:20" ht="20.100000000000001" customHeight="1" x14ac:dyDescent="0.25">
      <c r="T882" s="20"/>
    </row>
    <row r="883" spans="20:20" ht="20.100000000000001" customHeight="1" x14ac:dyDescent="0.25">
      <c r="T883" s="20"/>
    </row>
    <row r="884" spans="20:20" ht="20.100000000000001" customHeight="1" x14ac:dyDescent="0.25">
      <c r="T884" s="20"/>
    </row>
    <row r="885" spans="20:20" ht="20.100000000000001" customHeight="1" x14ac:dyDescent="0.25">
      <c r="T885" s="20"/>
    </row>
    <row r="886" spans="20:20" ht="20.100000000000001" customHeight="1" x14ac:dyDescent="0.25">
      <c r="T886" s="20"/>
    </row>
    <row r="887" spans="20:20" ht="20.100000000000001" customHeight="1" x14ac:dyDescent="0.25">
      <c r="T887" s="20"/>
    </row>
    <row r="888" spans="20:20" ht="20.100000000000001" customHeight="1" x14ac:dyDescent="0.25">
      <c r="T888" s="20"/>
    </row>
    <row r="889" spans="20:20" ht="20.100000000000001" customHeight="1" x14ac:dyDescent="0.25">
      <c r="T889" s="20"/>
    </row>
    <row r="890" spans="20:20" ht="20.100000000000001" customHeight="1" x14ac:dyDescent="0.25">
      <c r="T890" s="20"/>
    </row>
    <row r="891" spans="20:20" ht="20.100000000000001" customHeight="1" x14ac:dyDescent="0.25">
      <c r="T891" s="20"/>
    </row>
    <row r="892" spans="20:20" ht="20.100000000000001" customHeight="1" x14ac:dyDescent="0.25">
      <c r="T892" s="20"/>
    </row>
    <row r="893" spans="20:20" ht="20.100000000000001" customHeight="1" x14ac:dyDescent="0.25">
      <c r="T893" s="20"/>
    </row>
    <row r="894" spans="20:20" ht="20.100000000000001" customHeight="1" x14ac:dyDescent="0.25">
      <c r="T894" s="20"/>
    </row>
    <row r="895" spans="20:20" ht="20.100000000000001" customHeight="1" x14ac:dyDescent="0.25">
      <c r="T895" s="20"/>
    </row>
    <row r="896" spans="20:20" ht="20.100000000000001" customHeight="1" x14ac:dyDescent="0.25">
      <c r="T896" s="20"/>
    </row>
    <row r="897" spans="20:20" ht="20.100000000000001" customHeight="1" x14ac:dyDescent="0.25">
      <c r="T897" s="20"/>
    </row>
    <row r="898" spans="20:20" ht="20.100000000000001" customHeight="1" x14ac:dyDescent="0.25">
      <c r="T898" s="20"/>
    </row>
    <row r="899" spans="20:20" ht="20.100000000000001" customHeight="1" x14ac:dyDescent="0.25">
      <c r="T899" s="20"/>
    </row>
    <row r="900" spans="20:20" ht="20.100000000000001" customHeight="1" x14ac:dyDescent="0.25">
      <c r="T900" s="20"/>
    </row>
    <row r="901" spans="20:20" ht="20.100000000000001" customHeight="1" x14ac:dyDescent="0.25">
      <c r="T901" s="20"/>
    </row>
    <row r="902" spans="20:20" ht="20.100000000000001" customHeight="1" x14ac:dyDescent="0.25">
      <c r="T902" s="20"/>
    </row>
    <row r="903" spans="20:20" ht="20.100000000000001" customHeight="1" x14ac:dyDescent="0.25">
      <c r="T903" s="20"/>
    </row>
    <row r="904" spans="20:20" ht="20.100000000000001" customHeight="1" x14ac:dyDescent="0.25">
      <c r="T904" s="20"/>
    </row>
    <row r="905" spans="20:20" ht="20.100000000000001" customHeight="1" x14ac:dyDescent="0.25">
      <c r="T905" s="20"/>
    </row>
    <row r="906" spans="20:20" ht="20.100000000000001" customHeight="1" x14ac:dyDescent="0.25">
      <c r="T906" s="20"/>
    </row>
    <row r="907" spans="20:20" ht="20.100000000000001" customHeight="1" x14ac:dyDescent="0.25">
      <c r="T907" s="20"/>
    </row>
    <row r="908" spans="20:20" ht="20.100000000000001" customHeight="1" x14ac:dyDescent="0.25">
      <c r="T908" s="20"/>
    </row>
    <row r="909" spans="20:20" ht="20.100000000000001" customHeight="1" x14ac:dyDescent="0.25">
      <c r="T909" s="20"/>
    </row>
    <row r="910" spans="20:20" ht="20.100000000000001" customHeight="1" x14ac:dyDescent="0.25">
      <c r="T910" s="20"/>
    </row>
    <row r="911" spans="20:20" ht="20.100000000000001" customHeight="1" x14ac:dyDescent="0.25">
      <c r="T911" s="20"/>
    </row>
    <row r="912" spans="20:20" ht="20.100000000000001" customHeight="1" x14ac:dyDescent="0.25">
      <c r="T912" s="20"/>
    </row>
    <row r="913" spans="20:20" ht="20.100000000000001" customHeight="1" x14ac:dyDescent="0.25">
      <c r="T913" s="20"/>
    </row>
    <row r="914" spans="20:20" ht="20.100000000000001" customHeight="1" x14ac:dyDescent="0.25">
      <c r="T914" s="20"/>
    </row>
    <row r="915" spans="20:20" ht="20.100000000000001" customHeight="1" x14ac:dyDescent="0.25">
      <c r="T915" s="20"/>
    </row>
    <row r="916" spans="20:20" ht="20.100000000000001" customHeight="1" x14ac:dyDescent="0.25">
      <c r="T916" s="20"/>
    </row>
    <row r="917" spans="20:20" ht="20.100000000000001" customHeight="1" x14ac:dyDescent="0.25">
      <c r="T917" s="20"/>
    </row>
    <row r="918" spans="20:20" ht="20.100000000000001" customHeight="1" x14ac:dyDescent="0.25">
      <c r="T918" s="20"/>
    </row>
    <row r="919" spans="20:20" ht="20.100000000000001" customHeight="1" x14ac:dyDescent="0.25">
      <c r="T919" s="20"/>
    </row>
    <row r="920" spans="20:20" ht="20.100000000000001" customHeight="1" x14ac:dyDescent="0.25">
      <c r="T920" s="20"/>
    </row>
    <row r="921" spans="20:20" ht="20.100000000000001" customHeight="1" x14ac:dyDescent="0.25">
      <c r="T921" s="20"/>
    </row>
    <row r="922" spans="20:20" ht="20.100000000000001" customHeight="1" x14ac:dyDescent="0.25">
      <c r="T922" s="20"/>
    </row>
    <row r="923" spans="20:20" ht="20.100000000000001" customHeight="1" x14ac:dyDescent="0.25">
      <c r="T923" s="20"/>
    </row>
    <row r="924" spans="20:20" ht="20.100000000000001" customHeight="1" x14ac:dyDescent="0.25">
      <c r="T924" s="20"/>
    </row>
    <row r="925" spans="20:20" ht="20.100000000000001" customHeight="1" x14ac:dyDescent="0.25">
      <c r="T925" s="20"/>
    </row>
    <row r="926" spans="20:20" ht="20.100000000000001" customHeight="1" x14ac:dyDescent="0.25">
      <c r="T926" s="20"/>
    </row>
    <row r="927" spans="20:20" ht="20.100000000000001" customHeight="1" x14ac:dyDescent="0.25">
      <c r="T927" s="20"/>
    </row>
    <row r="928" spans="20:20" ht="20.100000000000001" customHeight="1" x14ac:dyDescent="0.25">
      <c r="T928" s="20"/>
    </row>
    <row r="929" spans="20:20" ht="20.100000000000001" customHeight="1" x14ac:dyDescent="0.25">
      <c r="T929" s="20"/>
    </row>
    <row r="930" spans="20:20" ht="20.100000000000001" customHeight="1" x14ac:dyDescent="0.25">
      <c r="T930" s="20"/>
    </row>
    <row r="931" spans="20:20" ht="20.100000000000001" customHeight="1" x14ac:dyDescent="0.25">
      <c r="T931" s="20"/>
    </row>
    <row r="932" spans="20:20" ht="20.100000000000001" customHeight="1" x14ac:dyDescent="0.25">
      <c r="T932" s="20"/>
    </row>
    <row r="933" spans="20:20" ht="20.100000000000001" customHeight="1" x14ac:dyDescent="0.25">
      <c r="T933" s="20"/>
    </row>
    <row r="934" spans="20:20" ht="20.100000000000001" customHeight="1" x14ac:dyDescent="0.25">
      <c r="T934" s="20"/>
    </row>
    <row r="935" spans="20:20" ht="20.100000000000001" customHeight="1" x14ac:dyDescent="0.25">
      <c r="T935" s="20"/>
    </row>
    <row r="936" spans="20:20" ht="20.100000000000001" customHeight="1" x14ac:dyDescent="0.25">
      <c r="T936" s="20"/>
    </row>
    <row r="937" spans="20:20" ht="20.100000000000001" customHeight="1" x14ac:dyDescent="0.25">
      <c r="T937" s="20"/>
    </row>
    <row r="938" spans="20:20" ht="20.100000000000001" customHeight="1" x14ac:dyDescent="0.25">
      <c r="T938" s="20"/>
    </row>
    <row r="939" spans="20:20" ht="20.100000000000001" customHeight="1" x14ac:dyDescent="0.25">
      <c r="T939" s="20"/>
    </row>
    <row r="940" spans="20:20" ht="20.100000000000001" customHeight="1" x14ac:dyDescent="0.25">
      <c r="T940" s="20"/>
    </row>
    <row r="941" spans="20:20" ht="20.100000000000001" customHeight="1" x14ac:dyDescent="0.25">
      <c r="T941" s="20"/>
    </row>
    <row r="942" spans="20:20" ht="20.100000000000001" customHeight="1" x14ac:dyDescent="0.25">
      <c r="T942" s="20"/>
    </row>
    <row r="943" spans="20:20" ht="20.100000000000001" customHeight="1" x14ac:dyDescent="0.25">
      <c r="T943" s="20"/>
    </row>
    <row r="944" spans="20:20" ht="20.100000000000001" customHeight="1" x14ac:dyDescent="0.25">
      <c r="T944" s="20"/>
    </row>
    <row r="945" spans="20:20" ht="20.100000000000001" customHeight="1" x14ac:dyDescent="0.25">
      <c r="T945" s="20"/>
    </row>
    <row r="946" spans="20:20" ht="20.100000000000001" customHeight="1" x14ac:dyDescent="0.25">
      <c r="T946" s="20"/>
    </row>
    <row r="947" spans="20:20" ht="20.100000000000001" customHeight="1" x14ac:dyDescent="0.25">
      <c r="T947" s="20"/>
    </row>
    <row r="948" spans="20:20" ht="20.100000000000001" customHeight="1" x14ac:dyDescent="0.25">
      <c r="T948" s="20"/>
    </row>
    <row r="949" spans="20:20" ht="20.100000000000001" customHeight="1" x14ac:dyDescent="0.25">
      <c r="T949" s="20"/>
    </row>
    <row r="950" spans="20:20" ht="20.100000000000001" customHeight="1" x14ac:dyDescent="0.25">
      <c r="T950" s="20"/>
    </row>
    <row r="951" spans="20:20" ht="20.100000000000001" customHeight="1" x14ac:dyDescent="0.25">
      <c r="T951" s="20"/>
    </row>
    <row r="952" spans="20:20" ht="20.100000000000001" customHeight="1" x14ac:dyDescent="0.25">
      <c r="T952" s="20"/>
    </row>
    <row r="953" spans="20:20" ht="20.100000000000001" customHeight="1" x14ac:dyDescent="0.25">
      <c r="T953" s="20"/>
    </row>
    <row r="954" spans="20:20" ht="20.100000000000001" customHeight="1" x14ac:dyDescent="0.25">
      <c r="T954" s="20"/>
    </row>
    <row r="955" spans="20:20" ht="20.100000000000001" customHeight="1" x14ac:dyDescent="0.25">
      <c r="T955" s="20"/>
    </row>
    <row r="956" spans="20:20" ht="20.100000000000001" customHeight="1" x14ac:dyDescent="0.25">
      <c r="T956" s="20"/>
    </row>
    <row r="957" spans="20:20" ht="20.100000000000001" customHeight="1" x14ac:dyDescent="0.25">
      <c r="T957" s="20"/>
    </row>
    <row r="958" spans="20:20" ht="20.100000000000001" customHeight="1" x14ac:dyDescent="0.25">
      <c r="T958" s="20"/>
    </row>
    <row r="959" spans="20:20" ht="20.100000000000001" customHeight="1" x14ac:dyDescent="0.25">
      <c r="T959" s="20"/>
    </row>
    <row r="960" spans="20:20" ht="20.100000000000001" customHeight="1" x14ac:dyDescent="0.25">
      <c r="T960" s="20"/>
    </row>
    <row r="961" spans="20:20" ht="20.100000000000001" customHeight="1" x14ac:dyDescent="0.25">
      <c r="T961" s="20"/>
    </row>
    <row r="962" spans="20:20" ht="20.100000000000001" customHeight="1" x14ac:dyDescent="0.25">
      <c r="T962" s="20"/>
    </row>
    <row r="963" spans="20:20" ht="20.100000000000001" customHeight="1" x14ac:dyDescent="0.25">
      <c r="T963" s="20"/>
    </row>
    <row r="964" spans="20:20" ht="20.100000000000001" customHeight="1" x14ac:dyDescent="0.25">
      <c r="T964" s="20"/>
    </row>
    <row r="965" spans="20:20" ht="20.100000000000001" customHeight="1" x14ac:dyDescent="0.25">
      <c r="T965" s="20"/>
    </row>
    <row r="966" spans="20:20" ht="20.100000000000001" customHeight="1" x14ac:dyDescent="0.25">
      <c r="T966" s="20"/>
    </row>
    <row r="967" spans="20:20" ht="20.100000000000001" customHeight="1" x14ac:dyDescent="0.25">
      <c r="T967" s="20"/>
    </row>
    <row r="968" spans="20:20" ht="20.100000000000001" customHeight="1" x14ac:dyDescent="0.25">
      <c r="T968" s="20"/>
    </row>
    <row r="969" spans="20:20" ht="20.100000000000001" customHeight="1" x14ac:dyDescent="0.25">
      <c r="T969" s="20"/>
    </row>
    <row r="970" spans="20:20" ht="20.100000000000001" customHeight="1" x14ac:dyDescent="0.25">
      <c r="T970" s="20"/>
    </row>
    <row r="971" spans="20:20" ht="20.100000000000001" customHeight="1" x14ac:dyDescent="0.25">
      <c r="T971" s="20"/>
    </row>
    <row r="972" spans="20:20" ht="20.100000000000001" customHeight="1" x14ac:dyDescent="0.25">
      <c r="T972" s="20"/>
    </row>
    <row r="973" spans="20:20" ht="20.100000000000001" customHeight="1" x14ac:dyDescent="0.25">
      <c r="T973" s="20"/>
    </row>
    <row r="974" spans="20:20" ht="20.100000000000001" customHeight="1" x14ac:dyDescent="0.25">
      <c r="T974" s="20"/>
    </row>
    <row r="975" spans="20:20" ht="20.100000000000001" customHeight="1" x14ac:dyDescent="0.25">
      <c r="T975" s="20"/>
    </row>
    <row r="976" spans="20:20" ht="20.100000000000001" customHeight="1" x14ac:dyDescent="0.25">
      <c r="T976" s="20"/>
    </row>
    <row r="977" spans="20:20" ht="20.100000000000001" customHeight="1" x14ac:dyDescent="0.25">
      <c r="T977" s="20"/>
    </row>
    <row r="978" spans="20:20" ht="20.100000000000001" customHeight="1" x14ac:dyDescent="0.25">
      <c r="T978" s="20"/>
    </row>
    <row r="979" spans="20:20" ht="20.100000000000001" customHeight="1" x14ac:dyDescent="0.25">
      <c r="T979" s="20"/>
    </row>
    <row r="980" spans="20:20" ht="20.100000000000001" customHeight="1" x14ac:dyDescent="0.25">
      <c r="T980" s="20"/>
    </row>
    <row r="981" spans="20:20" ht="20.100000000000001" customHeight="1" x14ac:dyDescent="0.25">
      <c r="T981" s="20"/>
    </row>
    <row r="982" spans="20:20" ht="20.100000000000001" customHeight="1" x14ac:dyDescent="0.25">
      <c r="T982" s="20"/>
    </row>
    <row r="983" spans="20:20" ht="20.100000000000001" customHeight="1" x14ac:dyDescent="0.25">
      <c r="T983" s="20"/>
    </row>
    <row r="984" spans="20:20" ht="20.100000000000001" customHeight="1" x14ac:dyDescent="0.25">
      <c r="T984" s="20"/>
    </row>
    <row r="985" spans="20:20" ht="20.100000000000001" customHeight="1" x14ac:dyDescent="0.25">
      <c r="T985" s="20"/>
    </row>
    <row r="986" spans="20:20" ht="20.100000000000001" customHeight="1" x14ac:dyDescent="0.25">
      <c r="T986" s="20"/>
    </row>
    <row r="987" spans="20:20" ht="20.100000000000001" customHeight="1" x14ac:dyDescent="0.25">
      <c r="T987" s="20"/>
    </row>
    <row r="988" spans="20:20" ht="20.100000000000001" customHeight="1" x14ac:dyDescent="0.25">
      <c r="T988" s="20"/>
    </row>
    <row r="989" spans="20:20" ht="20.100000000000001" customHeight="1" x14ac:dyDescent="0.25">
      <c r="T989" s="20"/>
    </row>
    <row r="990" spans="20:20" ht="20.100000000000001" customHeight="1" x14ac:dyDescent="0.25">
      <c r="T990" s="20"/>
    </row>
    <row r="991" spans="20:20" ht="20.100000000000001" customHeight="1" x14ac:dyDescent="0.25">
      <c r="T991" s="20"/>
    </row>
    <row r="992" spans="20:20" ht="20.100000000000001" customHeight="1" x14ac:dyDescent="0.25">
      <c r="T992" s="20"/>
    </row>
    <row r="993" spans="20:20" ht="20.100000000000001" customHeight="1" x14ac:dyDescent="0.25">
      <c r="T993" s="20"/>
    </row>
    <row r="994" spans="20:20" ht="20.100000000000001" customHeight="1" x14ac:dyDescent="0.25">
      <c r="T994" s="20"/>
    </row>
    <row r="995" spans="20:20" ht="20.100000000000001" customHeight="1" x14ac:dyDescent="0.25">
      <c r="T995" s="20"/>
    </row>
    <row r="996" spans="20:20" ht="20.100000000000001" customHeight="1" x14ac:dyDescent="0.25">
      <c r="T996" s="20"/>
    </row>
    <row r="997" spans="20:20" ht="20.100000000000001" customHeight="1" x14ac:dyDescent="0.25">
      <c r="T997" s="20"/>
    </row>
    <row r="998" spans="20:20" ht="20.100000000000001" customHeight="1" x14ac:dyDescent="0.25">
      <c r="T998" s="20"/>
    </row>
    <row r="999" spans="20:20" ht="20.100000000000001" customHeight="1" x14ac:dyDescent="0.25">
      <c r="T999" s="20"/>
    </row>
    <row r="1000" spans="20:20" ht="20.100000000000001" customHeight="1" x14ac:dyDescent="0.25">
      <c r="T1000" s="20"/>
    </row>
    <row r="1001" spans="20:20" ht="20.100000000000001" customHeight="1" x14ac:dyDescent="0.25">
      <c r="T1001" s="20"/>
    </row>
    <row r="1002" spans="20:20" ht="20.100000000000001" customHeight="1" x14ac:dyDescent="0.25">
      <c r="T1002" s="20"/>
    </row>
    <row r="1003" spans="20:20" ht="20.100000000000001" customHeight="1" x14ac:dyDescent="0.25">
      <c r="T1003" s="20"/>
    </row>
    <row r="1004" spans="20:20" ht="20.100000000000001" customHeight="1" x14ac:dyDescent="0.25">
      <c r="T1004" s="20"/>
    </row>
    <row r="1005" spans="20:20" ht="20.100000000000001" customHeight="1" x14ac:dyDescent="0.25">
      <c r="T1005" s="20"/>
    </row>
    <row r="1006" spans="20:20" ht="20.100000000000001" customHeight="1" x14ac:dyDescent="0.25">
      <c r="T1006" s="20"/>
    </row>
    <row r="1007" spans="20:20" ht="20.100000000000001" customHeight="1" x14ac:dyDescent="0.25">
      <c r="T1007" s="20"/>
    </row>
    <row r="1008" spans="20:20" ht="20.100000000000001" customHeight="1" x14ac:dyDescent="0.25">
      <c r="T1008" s="20"/>
    </row>
    <row r="1009" spans="20:20" ht="20.100000000000001" customHeight="1" x14ac:dyDescent="0.25">
      <c r="T1009" s="20"/>
    </row>
    <row r="1010" spans="20:20" ht="20.100000000000001" customHeight="1" x14ac:dyDescent="0.25">
      <c r="T1010" s="20"/>
    </row>
    <row r="1011" spans="20:20" ht="20.100000000000001" customHeight="1" x14ac:dyDescent="0.25">
      <c r="T1011" s="20"/>
    </row>
    <row r="1012" spans="20:20" ht="20.100000000000001" customHeight="1" x14ac:dyDescent="0.25">
      <c r="T1012" s="20"/>
    </row>
    <row r="1013" spans="20:20" ht="20.100000000000001" customHeight="1" x14ac:dyDescent="0.25">
      <c r="T1013" s="20"/>
    </row>
    <row r="1014" spans="20:20" ht="20.100000000000001" customHeight="1" x14ac:dyDescent="0.25">
      <c r="T1014" s="20"/>
    </row>
    <row r="1015" spans="20:20" ht="20.100000000000001" customHeight="1" x14ac:dyDescent="0.25">
      <c r="T1015" s="20"/>
    </row>
    <row r="1016" spans="20:20" ht="20.100000000000001" customHeight="1" x14ac:dyDescent="0.25">
      <c r="T1016" s="20"/>
    </row>
    <row r="1017" spans="20:20" ht="20.100000000000001" customHeight="1" x14ac:dyDescent="0.25">
      <c r="T1017" s="20"/>
    </row>
    <row r="1018" spans="20:20" ht="20.100000000000001" customHeight="1" x14ac:dyDescent="0.25">
      <c r="T1018" s="20"/>
    </row>
    <row r="1019" spans="20:20" ht="20.100000000000001" customHeight="1" x14ac:dyDescent="0.25">
      <c r="T1019" s="20"/>
    </row>
    <row r="1020" spans="20:20" ht="20.100000000000001" customHeight="1" x14ac:dyDescent="0.25">
      <c r="T1020" s="20"/>
    </row>
    <row r="1021" spans="20:20" ht="20.100000000000001" customHeight="1" x14ac:dyDescent="0.25">
      <c r="T1021" s="20"/>
    </row>
    <row r="1022" spans="20:20" ht="20.100000000000001" customHeight="1" x14ac:dyDescent="0.25">
      <c r="T1022" s="20"/>
    </row>
    <row r="1023" spans="20:20" ht="20.100000000000001" customHeight="1" x14ac:dyDescent="0.25">
      <c r="T1023" s="20"/>
    </row>
    <row r="1024" spans="20:20" ht="20.100000000000001" customHeight="1" x14ac:dyDescent="0.25">
      <c r="T1024" s="20"/>
    </row>
    <row r="1025" spans="20:20" ht="20.100000000000001" customHeight="1" x14ac:dyDescent="0.25">
      <c r="T1025" s="20"/>
    </row>
    <row r="1026" spans="20:20" ht="20.100000000000001" customHeight="1" x14ac:dyDescent="0.25">
      <c r="T1026" s="20"/>
    </row>
    <row r="1027" spans="20:20" ht="20.100000000000001" customHeight="1" x14ac:dyDescent="0.25">
      <c r="T1027" s="20"/>
    </row>
    <row r="1028" spans="20:20" ht="20.100000000000001" customHeight="1" x14ac:dyDescent="0.25">
      <c r="T1028" s="20"/>
    </row>
    <row r="1029" spans="20:20" ht="20.100000000000001" customHeight="1" x14ac:dyDescent="0.25">
      <c r="T1029" s="20"/>
    </row>
    <row r="1030" spans="20:20" ht="20.100000000000001" customHeight="1" x14ac:dyDescent="0.25">
      <c r="T1030" s="20"/>
    </row>
    <row r="1031" spans="20:20" ht="20.100000000000001" customHeight="1" x14ac:dyDescent="0.25">
      <c r="T1031" s="20"/>
    </row>
    <row r="1032" spans="20:20" ht="20.100000000000001" customHeight="1" x14ac:dyDescent="0.25">
      <c r="T1032" s="20"/>
    </row>
    <row r="1033" spans="20:20" x14ac:dyDescent="0.25">
      <c r="T1033" s="20"/>
    </row>
    <row r="1034" spans="20:20" x14ac:dyDescent="0.25">
      <c r="T1034" s="20"/>
    </row>
    <row r="1035" spans="20:20" x14ac:dyDescent="0.25">
      <c r="T1035" s="20"/>
    </row>
    <row r="1036" spans="20:20" x14ac:dyDescent="0.25">
      <c r="T1036" s="20"/>
    </row>
    <row r="1037" spans="20:20" x14ac:dyDescent="0.25">
      <c r="T1037" s="20"/>
    </row>
    <row r="1038" spans="20:20" x14ac:dyDescent="0.25">
      <c r="T1038" s="20"/>
    </row>
    <row r="1039" spans="20:20" x14ac:dyDescent="0.25">
      <c r="T1039" s="20"/>
    </row>
    <row r="1040" spans="20:20" x14ac:dyDescent="0.25">
      <c r="T1040" s="20"/>
    </row>
  </sheetData>
  <phoneticPr fontId="1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B054-95B1-4B63-AC22-B21211C63BE0}">
  <dimension ref="A1"/>
  <sheetViews>
    <sheetView showGridLines="0" topLeftCell="A3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0AFE-A1F0-4CA8-8B2E-585497D78326}">
  <dimension ref="A1"/>
  <sheetViews>
    <sheetView showGridLines="0" tabSelected="1" workbookViewId="0">
      <selection activeCell="I9" sqref="I9"/>
    </sheetView>
  </sheetViews>
  <sheetFormatPr defaultRowHeight="15" x14ac:dyDescent="0.25"/>
  <cols>
    <col min="1" max="16384" width="9.140625" style="33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C7CD-3EB5-4B51-A0A0-AC457018AA44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الارشادات</vt:lpstr>
      <vt:lpstr>البيانات</vt:lpstr>
      <vt:lpstr>Pivot Tables</vt:lpstr>
      <vt:lpstr>Cleaned</vt:lpstr>
      <vt:lpstr>Cover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Amany Saeed</cp:lastModifiedBy>
  <dcterms:created xsi:type="dcterms:W3CDTF">2015-06-05T18:17:20Z</dcterms:created>
  <dcterms:modified xsi:type="dcterms:W3CDTF">2026-09-16T01:00:44Z</dcterms:modified>
</cp:coreProperties>
</file>