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Drive\AMAR\Valpo\Simulation\"/>
    </mc:Choice>
  </mc:AlternateContent>
  <xr:revisionPtr revIDLastSave="0" documentId="13_ncr:1_{D9603C37-61E2-423C-950F-80174B7E288A}" xr6:coauthVersionLast="36" xr6:coauthVersionMax="36" xr10:uidLastSave="{00000000-0000-0000-0000-000000000000}"/>
  <bookViews>
    <workbookView xWindow="0" yWindow="0" windowWidth="25600" windowHeight="9507" activeTab="1" xr2:uid="{1D2A88C1-1E72-48F2-BA7E-7863CFD2659E}"/>
  </bookViews>
  <sheets>
    <sheet name="Sheet1" sheetId="1" r:id="rId1"/>
    <sheet name="Sheet2" sheetId="2" r:id="rId2"/>
    <sheet name="Correl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C16" i="1"/>
  <c r="I2" i="1"/>
  <c r="I3" i="1"/>
  <c r="I4" i="1"/>
  <c r="I5" i="1"/>
  <c r="I6" i="1"/>
  <c r="I7" i="1"/>
  <c r="C3" i="2"/>
  <c r="B3" i="2"/>
  <c r="D26" i="2" l="1"/>
  <c r="D25" i="2"/>
  <c r="H13" i="1" l="1"/>
  <c r="H12" i="1"/>
  <c r="H11" i="1"/>
  <c r="H10" i="1"/>
  <c r="H9" i="1"/>
  <c r="H4" i="1"/>
  <c r="H5" i="1"/>
  <c r="H6" i="1"/>
  <c r="H7" i="1"/>
  <c r="H3" i="1"/>
  <c r="F13" i="1"/>
  <c r="F12" i="1"/>
  <c r="F11" i="1"/>
  <c r="F10" i="1"/>
  <c r="F9" i="1"/>
  <c r="F4" i="1"/>
  <c r="F5" i="1"/>
  <c r="F6" i="1"/>
  <c r="F7" i="1"/>
  <c r="F3" i="1"/>
</calcChain>
</file>

<file path=xl/sharedStrings.xml><?xml version="1.0" encoding="utf-8"?>
<sst xmlns="http://schemas.openxmlformats.org/spreadsheetml/2006/main" count="32" uniqueCount="12">
  <si>
    <t>CA</t>
  </si>
  <si>
    <t>VA</t>
  </si>
  <si>
    <t xml:space="preserve">Sales </t>
  </si>
  <si>
    <t xml:space="preserve">Temperature </t>
  </si>
  <si>
    <t>Charging Infra</t>
  </si>
  <si>
    <t xml:space="preserve">State </t>
  </si>
  <si>
    <t xml:space="preserve">Change in Charge Infra </t>
  </si>
  <si>
    <t>Change in Sales Rate</t>
  </si>
  <si>
    <t>SD</t>
  </si>
  <si>
    <t>AVG</t>
  </si>
  <si>
    <t>Infra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</si>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</sst>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Charging Infra Growth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Sheet2!$C$5:$C$9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Sheet2!$D$5:$D$9</c:f>
              <c:numCache>
                <c:formatCode>0%</c:formatCode>
                <c:ptCount val="5"/>
                <c:pt idx="0">
                  <c:v>0.13852323661240859</c:v>
                </c:pt>
                <c:pt idx="1">
                  <c:v>0.20283586580412216</c:v>
                </c:pt>
                <c:pt idx="2">
                  <c:v>0.20781813306319458</c:v>
                </c:pt>
                <c:pt idx="3">
                  <c:v>0.20641713758778049</c:v>
                </c:pt>
                <c:pt idx="4">
                  <c:v>0.24261743163625293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20-4C11-B332-DC778F8D6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581807"/>
        <c:axId val="1820703007"/>
      </c:scatterChart>
      <c:valAx>
        <c:axId val="125458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703007"/>
        <c:crosses val="autoZero"/>
        <c:crossBetween val="midCat"/>
      </c:valAx>
      <c:valAx>
        <c:axId val="182070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581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Rate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Sheet2!$C$20:$C$24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Sheet2!$D$20:$D$24</c:f>
              <c:numCache>
                <c:formatCode>0%</c:formatCode>
                <c:ptCount val="5"/>
                <c:pt idx="0">
                  <c:v>0.11788852081232896</c:v>
                </c:pt>
                <c:pt idx="1">
                  <c:v>0.11767696022366247</c:v>
                </c:pt>
                <c:pt idx="2">
                  <c:v>0.101301964367291</c:v>
                </c:pt>
                <c:pt idx="3">
                  <c:v>8.7679083094555868E-2</c:v>
                </c:pt>
                <c:pt idx="4">
                  <c:v>0.14089423980665086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2B-4D9C-A79E-4BB60F6AE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843935"/>
        <c:axId val="1257757455"/>
      </c:scatterChart>
      <c:valAx>
        <c:axId val="125884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757455"/>
        <c:crosses val="autoZero"/>
        <c:crossBetween val="midCat"/>
      </c:valAx>
      <c:valAx>
        <c:axId val="125775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84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425450</xdr:colOff>
      <xdr:row>0</xdr:row>
      <xdr:rowOff>135466</xdr:rowOff>
    </xdr:from>
    <xdr:to>
      <xdr:col>12</xdr:col>
      <xdr:colOff>493183</xdr:colOff>
      <xdr:row>15</xdr:row>
      <xdr:rowOff>148166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9F3F32-3843-4320-BD9E-42D4BA4D2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539749</xdr:colOff>
      <xdr:row>17</xdr:row>
      <xdr:rowOff>173566</xdr:rowOff>
    </xdr:from>
    <xdr:to>
      <xdr:col>12</xdr:col>
      <xdr:colOff>607482</xdr:colOff>
      <xdr:row>33</xdr:row>
      <xdr:rowOff>4233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9BA8B04-7F7E-4DC0-B0E3-60161195C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CC05-44F1-41E2-82B0-A34DCB8A1406}">
  <dimension ref="A1:I17"/>
  <sheetViews>
    <sheetView workbookViewId="0">
      <selection activeCell="D17" sqref="D17"/>
    </sheetView>
  </sheetViews>
  <sheetFormatPr defaultRowHeight="14.35" x14ac:dyDescent="0.5"/>
  <cols>
    <col min="1" max="1" width="4.76171875" bestFit="1" customWidth="1"/>
    <col min="2" max="2" width="7.76171875" bestFit="1" customWidth="1"/>
    <col min="3" max="3" width="11.46875" bestFit="1" customWidth="1"/>
    <col min="4" max="4" width="11.9375" bestFit="1" customWidth="1"/>
    <col min="5" max="5" width="5.234375" bestFit="1" customWidth="1"/>
    <col min="6" max="6" width="19.17578125" bestFit="1" customWidth="1"/>
    <col min="8" max="8" width="17.05859375" bestFit="1" customWidth="1"/>
  </cols>
  <sheetData>
    <row r="1" spans="1:9" x14ac:dyDescent="0.5"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7</v>
      </c>
    </row>
    <row r="2" spans="1:9" x14ac:dyDescent="0.5">
      <c r="A2">
        <v>2016</v>
      </c>
      <c r="B2">
        <v>1224900</v>
      </c>
      <c r="C2">
        <v>60.1</v>
      </c>
      <c r="D2">
        <v>18259</v>
      </c>
      <c r="E2" t="s">
        <v>0</v>
      </c>
      <c r="I2">
        <f>D2/150.31</f>
        <v>121.47561705807996</v>
      </c>
    </row>
    <row r="3" spans="1:9" x14ac:dyDescent="0.5">
      <c r="A3">
        <v>2017</v>
      </c>
      <c r="B3">
        <v>1388600</v>
      </c>
      <c r="C3">
        <v>60.3</v>
      </c>
      <c r="D3">
        <v>21195</v>
      </c>
      <c r="E3" t="s">
        <v>0</v>
      </c>
      <c r="F3" s="1">
        <f>(D3-D2)/D3</f>
        <v>0.13852323661240859</v>
      </c>
      <c r="H3" s="1">
        <f>(B3-B2)/B3</f>
        <v>0.11788852081232896</v>
      </c>
      <c r="I3">
        <f t="shared" ref="I3:I13" si="0">D3/150.31</f>
        <v>141.00858226332247</v>
      </c>
    </row>
    <row r="4" spans="1:9" x14ac:dyDescent="0.5">
      <c r="A4">
        <v>2018</v>
      </c>
      <c r="B4">
        <v>1573800</v>
      </c>
      <c r="C4">
        <v>60.1</v>
      </c>
      <c r="D4">
        <v>26588</v>
      </c>
      <c r="E4" t="s">
        <v>0</v>
      </c>
      <c r="F4" s="1">
        <f t="shared" ref="F4:F7" si="1">(D4-D3)/D4</f>
        <v>0.20283586580412216</v>
      </c>
      <c r="H4" s="1">
        <f t="shared" ref="H4:H7" si="2">(B4-B3)/B4</f>
        <v>0.11767696022366247</v>
      </c>
      <c r="I4">
        <f t="shared" si="0"/>
        <v>176.88776528507751</v>
      </c>
    </row>
    <row r="5" spans="1:9" x14ac:dyDescent="0.5">
      <c r="A5">
        <v>2019</v>
      </c>
      <c r="B5">
        <v>1751200</v>
      </c>
      <c r="C5">
        <v>58.4</v>
      </c>
      <c r="D5">
        <v>33563</v>
      </c>
      <c r="E5" t="s">
        <v>0</v>
      </c>
      <c r="F5" s="1">
        <f t="shared" si="1"/>
        <v>0.20781813306319458</v>
      </c>
      <c r="H5" s="1">
        <f t="shared" si="2"/>
        <v>0.101301964367291</v>
      </c>
      <c r="I5">
        <f t="shared" si="0"/>
        <v>223.2918634821369</v>
      </c>
    </row>
    <row r="6" spans="1:9" x14ac:dyDescent="0.5">
      <c r="A6">
        <v>2020</v>
      </c>
      <c r="B6">
        <v>1919500</v>
      </c>
      <c r="C6">
        <v>60.5</v>
      </c>
      <c r="D6">
        <v>42293</v>
      </c>
      <c r="E6" t="s">
        <v>0</v>
      </c>
      <c r="F6" s="1">
        <f t="shared" si="1"/>
        <v>0.20641713758778049</v>
      </c>
      <c r="H6" s="1">
        <f t="shared" si="2"/>
        <v>8.7679083094555868E-2</v>
      </c>
      <c r="I6">
        <f t="shared" si="0"/>
        <v>281.37183154813385</v>
      </c>
    </row>
    <row r="7" spans="1:9" x14ac:dyDescent="0.5">
      <c r="A7">
        <v>2021</v>
      </c>
      <c r="B7">
        <v>2234300</v>
      </c>
      <c r="C7">
        <v>60.4</v>
      </c>
      <c r="D7">
        <v>55841</v>
      </c>
      <c r="E7" t="s">
        <v>0</v>
      </c>
      <c r="F7" s="1">
        <f t="shared" si="1"/>
        <v>0.24261743163625293</v>
      </c>
      <c r="H7" s="1">
        <f t="shared" si="2"/>
        <v>0.14089423980665086</v>
      </c>
      <c r="I7">
        <f t="shared" si="0"/>
        <v>371.50555518594905</v>
      </c>
    </row>
    <row r="8" spans="1:9" x14ac:dyDescent="0.5">
      <c r="A8">
        <v>2016</v>
      </c>
      <c r="B8">
        <v>134000</v>
      </c>
      <c r="C8">
        <v>57.1</v>
      </c>
      <c r="D8">
        <v>1419</v>
      </c>
      <c r="E8" t="s">
        <v>1</v>
      </c>
    </row>
    <row r="9" spans="1:9" x14ac:dyDescent="0.5">
      <c r="A9">
        <v>2017</v>
      </c>
      <c r="B9">
        <v>148000</v>
      </c>
      <c r="C9">
        <v>57.3</v>
      </c>
      <c r="D9">
        <v>1568</v>
      </c>
      <c r="E9" t="s">
        <v>1</v>
      </c>
      <c r="F9" s="1">
        <f>(D9-D8)/D9</f>
        <v>9.5025510204081634E-2</v>
      </c>
      <c r="H9" s="1">
        <f>(B9-B8)/B9</f>
        <v>9.45945945945946E-2</v>
      </c>
    </row>
    <row r="10" spans="1:9" x14ac:dyDescent="0.5">
      <c r="A10">
        <v>2018</v>
      </c>
      <c r="B10">
        <v>159300</v>
      </c>
      <c r="C10">
        <v>56.6</v>
      </c>
      <c r="D10">
        <v>2067</v>
      </c>
      <c r="E10" t="s">
        <v>1</v>
      </c>
      <c r="F10" s="1">
        <f t="shared" ref="F10:F13" si="3">(D10-D9)/D10</f>
        <v>0.24141267537493952</v>
      </c>
      <c r="H10" s="1">
        <f t="shared" ref="H10:H13" si="4">(B10-B9)/B10</f>
        <v>7.0935342121782805E-2</v>
      </c>
    </row>
    <row r="11" spans="1:9" x14ac:dyDescent="0.5">
      <c r="A11">
        <v>2019</v>
      </c>
      <c r="B11">
        <v>175800</v>
      </c>
      <c r="C11">
        <v>57.5</v>
      </c>
      <c r="D11">
        <v>2766</v>
      </c>
      <c r="E11" t="s">
        <v>1</v>
      </c>
      <c r="F11" s="1">
        <f t="shared" si="3"/>
        <v>0.25271149674620391</v>
      </c>
      <c r="H11" s="1">
        <f t="shared" si="4"/>
        <v>9.3856655290102384E-2</v>
      </c>
    </row>
    <row r="12" spans="1:9" x14ac:dyDescent="0.5">
      <c r="A12">
        <v>2020</v>
      </c>
      <c r="B12">
        <v>189500</v>
      </c>
      <c r="C12">
        <v>57.4</v>
      </c>
      <c r="D12">
        <v>3312</v>
      </c>
      <c r="E12" t="s">
        <v>1</v>
      </c>
      <c r="F12" s="1">
        <f t="shared" si="3"/>
        <v>0.16485507246376813</v>
      </c>
      <c r="H12" s="1">
        <f t="shared" si="4"/>
        <v>7.2295514511873354E-2</v>
      </c>
    </row>
    <row r="13" spans="1:9" x14ac:dyDescent="0.5">
      <c r="A13">
        <v>2021</v>
      </c>
      <c r="B13">
        <v>223000</v>
      </c>
      <c r="C13">
        <v>57.1</v>
      </c>
      <c r="D13">
        <v>4440</v>
      </c>
      <c r="E13" t="s">
        <v>1</v>
      </c>
      <c r="F13" s="1">
        <f t="shared" si="3"/>
        <v>0.25405405405405407</v>
      </c>
      <c r="H13" s="1">
        <f t="shared" si="4"/>
        <v>0.15022421524663676</v>
      </c>
    </row>
    <row r="16" spans="1:9" x14ac:dyDescent="0.5">
      <c r="C16">
        <f>SQRT(150)</f>
        <v>12.24744871391589</v>
      </c>
    </row>
    <row r="17" spans="4:4" x14ac:dyDescent="0.5">
      <c r="D17">
        <f>C16*4</f>
        <v>48.989794855663561</v>
      </c>
    </row>
  </sheetData>
  <sortState ref="A2:E13">
    <sortCondition ref="E2:E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0B07-0DCC-41DE-B2DB-EEFD7EDEF6BC}">
  <dimension ref="B2:D26"/>
  <sheetViews>
    <sheetView tabSelected="1" workbookViewId="0">
      <selection activeCell="B2" sqref="B2"/>
    </sheetView>
  </sheetViews>
  <sheetFormatPr defaultRowHeight="14.35" x14ac:dyDescent="0.5"/>
  <sheetData>
    <row r="2" spans="2:4" x14ac:dyDescent="0.5">
      <c r="B2">
        <v>163696</v>
      </c>
    </row>
    <row r="3" spans="2:4" x14ac:dyDescent="0.5">
      <c r="B3">
        <f>33*33</f>
        <v>1089</v>
      </c>
      <c r="C3">
        <f>B2/B3</f>
        <v>150.31772268135904</v>
      </c>
      <c r="D3">
        <v>150.31772268135904</v>
      </c>
    </row>
    <row r="5" spans="2:4" x14ac:dyDescent="0.5">
      <c r="C5">
        <v>2017</v>
      </c>
      <c r="D5" s="1">
        <v>0.13852323661240859</v>
      </c>
    </row>
    <row r="6" spans="2:4" x14ac:dyDescent="0.5">
      <c r="C6">
        <v>2018</v>
      </c>
      <c r="D6" s="1">
        <v>0.20283586580412216</v>
      </c>
    </row>
    <row r="7" spans="2:4" x14ac:dyDescent="0.5">
      <c r="C7">
        <v>2019</v>
      </c>
      <c r="D7" s="1">
        <v>0.20781813306319458</v>
      </c>
    </row>
    <row r="8" spans="2:4" x14ac:dyDescent="0.5">
      <c r="C8">
        <v>2020</v>
      </c>
      <c r="D8" s="1">
        <v>0.20641713758778049</v>
      </c>
    </row>
    <row r="9" spans="2:4" x14ac:dyDescent="0.5">
      <c r="C9">
        <v>2021</v>
      </c>
      <c r="D9" s="1">
        <v>0.24261743163625293</v>
      </c>
    </row>
    <row r="20" spans="3:4" x14ac:dyDescent="0.5">
      <c r="C20">
        <v>2017</v>
      </c>
      <c r="D20" s="1">
        <v>0.11788852081232896</v>
      </c>
    </row>
    <row r="21" spans="3:4" x14ac:dyDescent="0.5">
      <c r="C21">
        <v>2018</v>
      </c>
      <c r="D21" s="1">
        <v>0.11767696022366247</v>
      </c>
    </row>
    <row r="22" spans="3:4" x14ac:dyDescent="0.5">
      <c r="C22">
        <v>2019</v>
      </c>
      <c r="D22" s="1">
        <v>0.101301964367291</v>
      </c>
    </row>
    <row r="23" spans="3:4" x14ac:dyDescent="0.5">
      <c r="C23">
        <v>2020</v>
      </c>
      <c r="D23" s="1">
        <v>8.7679083094555868E-2</v>
      </c>
    </row>
    <row r="24" spans="3:4" x14ac:dyDescent="0.5">
      <c r="C24">
        <v>2021</v>
      </c>
      <c r="D24" s="1">
        <v>0.14089423980665086</v>
      </c>
    </row>
    <row r="25" spans="3:4" x14ac:dyDescent="0.5">
      <c r="C25" t="s">
        <v>8</v>
      </c>
      <c r="D25" s="1">
        <f>_xlfn.STDEV.P(D20:D24)</f>
        <v>1.7898682757756919E-2</v>
      </c>
    </row>
    <row r="26" spans="3:4" x14ac:dyDescent="0.5">
      <c r="C26" t="s">
        <v>9</v>
      </c>
      <c r="D26" s="1">
        <f>AVERAGE(D20:D24)</f>
        <v>0.11308815366089783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B223-BC35-4F7A-910E-C9E2AC119CDE}">
  <dimension ref="A1:H11"/>
  <sheetViews>
    <sheetView workbookViewId="0">
      <selection activeCell="D5" sqref="D5"/>
    </sheetView>
  </sheetViews>
  <sheetFormatPr defaultRowHeight="14.35" x14ac:dyDescent="0.5"/>
  <sheetData>
    <row r="1" spans="1:8" x14ac:dyDescent="0.5">
      <c r="A1" t="s">
        <v>10</v>
      </c>
      <c r="B1" t="s">
        <v>11</v>
      </c>
      <c r="F1" t="s">
        <v>10</v>
      </c>
      <c r="G1" t="s">
        <v>11</v>
      </c>
    </row>
    <row r="2" spans="1:8" x14ac:dyDescent="0.5">
      <c r="A2">
        <v>0.13852323661240859</v>
      </c>
      <c r="B2">
        <v>0.11788852081232896</v>
      </c>
      <c r="F2">
        <v>1224900</v>
      </c>
      <c r="G2">
        <v>18259</v>
      </c>
    </row>
    <row r="3" spans="1:8" x14ac:dyDescent="0.5">
      <c r="A3">
        <v>0.20283586580412216</v>
      </c>
      <c r="B3">
        <v>0.11767696022366247</v>
      </c>
      <c r="F3">
        <v>1388600</v>
      </c>
      <c r="G3">
        <v>21195</v>
      </c>
    </row>
    <row r="4" spans="1:8" x14ac:dyDescent="0.5">
      <c r="A4">
        <v>0.20781813306319458</v>
      </c>
      <c r="B4">
        <v>0.101301964367291</v>
      </c>
      <c r="F4">
        <v>1573800</v>
      </c>
      <c r="G4">
        <v>26588</v>
      </c>
    </row>
    <row r="5" spans="1:8" x14ac:dyDescent="0.5">
      <c r="A5">
        <v>0.20641713758778049</v>
      </c>
      <c r="B5">
        <v>8.7679083094555868E-2</v>
      </c>
      <c r="F5">
        <v>1751200</v>
      </c>
      <c r="G5">
        <v>33563</v>
      </c>
    </row>
    <row r="6" spans="1:8" x14ac:dyDescent="0.5">
      <c r="A6">
        <v>0.24261743163625293</v>
      </c>
      <c r="B6">
        <v>0.14089423980665086</v>
      </c>
      <c r="F6">
        <v>1919500</v>
      </c>
      <c r="G6">
        <v>42293</v>
      </c>
    </row>
    <row r="7" spans="1:8" x14ac:dyDescent="0.5">
      <c r="F7">
        <v>2234300</v>
      </c>
      <c r="G7">
        <v>55841</v>
      </c>
    </row>
    <row r="8" spans="1:8" ht="14.7" thickBot="1" x14ac:dyDescent="0.55000000000000004"/>
    <row r="9" spans="1:8" x14ac:dyDescent="0.5">
      <c r="A9" s="4"/>
      <c r="B9" s="4" t="s">
        <v>10</v>
      </c>
      <c r="C9" s="4" t="s">
        <v>11</v>
      </c>
      <c r="F9" s="4"/>
      <c r="G9" s="4" t="s">
        <v>10</v>
      </c>
      <c r="H9" s="4" t="s">
        <v>11</v>
      </c>
    </row>
    <row r="10" spans="1:8" x14ac:dyDescent="0.5">
      <c r="A10" s="2" t="s">
        <v>10</v>
      </c>
      <c r="B10" s="2">
        <v>1</v>
      </c>
      <c r="C10" s="2"/>
      <c r="F10" s="2" t="s">
        <v>10</v>
      </c>
      <c r="G10" s="2">
        <v>1</v>
      </c>
      <c r="H10" s="2"/>
    </row>
    <row r="11" spans="1:8" ht="14.7" thickBot="1" x14ac:dyDescent="0.55000000000000004">
      <c r="A11" s="3" t="s">
        <v>11</v>
      </c>
      <c r="B11" s="3">
        <v>0.21426183518613334</v>
      </c>
      <c r="C11" s="3">
        <v>1</v>
      </c>
      <c r="F11" s="3" t="s">
        <v>11</v>
      </c>
      <c r="G11" s="3">
        <v>0.21426183518613334</v>
      </c>
      <c r="H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Agrawal</dc:creator>
  <cp:lastModifiedBy>Amar Agrawal</cp:lastModifiedBy>
  <dcterms:created xsi:type="dcterms:W3CDTF">2022-11-03T05:43:01Z</dcterms:created>
  <dcterms:modified xsi:type="dcterms:W3CDTF">2022-11-17T06:47:17Z</dcterms:modified>
</cp:coreProperties>
</file>