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arachukwuobi/Downloads/"/>
    </mc:Choice>
  </mc:AlternateContent>
  <xr:revisionPtr revIDLastSave="0" documentId="8_{256607FA-14E5-7144-8AF5-05CE6AF0BF74}" xr6:coauthVersionLast="47" xr6:coauthVersionMax="47" xr10:uidLastSave="{00000000-0000-0000-0000-000000000000}"/>
  <bookViews>
    <workbookView xWindow="0" yWindow="740" windowWidth="30240" windowHeight="18900" xr2:uid="{F42EBF65-E8A9-4831-9A4C-4845A0028846}"/>
  </bookViews>
  <sheets>
    <sheet name="Regression output" sheetId="3" r:id="rId1"/>
    <sheet name="Syste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E4" i="1"/>
  <c r="F4" i="1" s="1"/>
  <c r="E5" i="1"/>
  <c r="F5" i="1" s="1"/>
  <c r="E6" i="1"/>
  <c r="E7" i="1"/>
  <c r="E8" i="1"/>
  <c r="F8" i="1" s="1"/>
  <c r="E9" i="1"/>
  <c r="F9" i="1" s="1"/>
  <c r="E10" i="1"/>
  <c r="F10" i="1" s="1"/>
  <c r="E11" i="1"/>
  <c r="E12" i="1"/>
  <c r="F12" i="1" s="1"/>
  <c r="I12" i="1" s="1"/>
  <c r="E13" i="1"/>
  <c r="F13" i="1" s="1"/>
  <c r="H13" i="1" s="1"/>
  <c r="E14" i="1"/>
  <c r="E15" i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J22" i="1" s="1"/>
  <c r="E23" i="1"/>
  <c r="F23" i="1" s="1"/>
  <c r="J23" i="1" s="1"/>
  <c r="E24" i="1"/>
  <c r="F24" i="1" s="1"/>
  <c r="E25" i="1"/>
  <c r="F25" i="1" s="1"/>
  <c r="E26" i="1"/>
  <c r="F26" i="1" s="1"/>
  <c r="E27" i="1"/>
  <c r="E28" i="1"/>
  <c r="F28" i="1" s="1"/>
  <c r="H28" i="1" s="1"/>
  <c r="E29" i="1"/>
  <c r="F29" i="1" s="1"/>
  <c r="I29" i="1" s="1"/>
  <c r="E30" i="1"/>
  <c r="E31" i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H37" i="1" s="1"/>
  <c r="E38" i="1"/>
  <c r="F38" i="1" s="1"/>
  <c r="J38" i="1" s="1"/>
  <c r="E39" i="1"/>
  <c r="F39" i="1" s="1"/>
  <c r="J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E47" i="1"/>
  <c r="F47" i="1" s="1"/>
  <c r="J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E55" i="1"/>
  <c r="E56" i="1"/>
  <c r="F56" i="1" s="1"/>
  <c r="E57" i="1"/>
  <c r="F57" i="1" s="1"/>
  <c r="E58" i="1"/>
  <c r="F58" i="1" s="1"/>
  <c r="E59" i="1"/>
  <c r="E60" i="1"/>
  <c r="F60" i="1" s="1"/>
  <c r="H60" i="1" s="1"/>
  <c r="E61" i="1"/>
  <c r="F61" i="1" s="1"/>
  <c r="I61" i="1" s="1"/>
  <c r="E62" i="1"/>
  <c r="F62" i="1" s="1"/>
  <c r="J62" i="1" s="1"/>
  <c r="E63" i="1"/>
  <c r="F63" i="1" s="1"/>
  <c r="J63" i="1" s="1"/>
  <c r="E64" i="1"/>
  <c r="F64" i="1" s="1"/>
  <c r="E65" i="1"/>
  <c r="F65" i="1" s="1"/>
  <c r="E66" i="1"/>
  <c r="F66" i="1" s="1"/>
  <c r="E67" i="1"/>
  <c r="E68" i="1"/>
  <c r="F68" i="1" s="1"/>
  <c r="E69" i="1"/>
  <c r="F69" i="1" s="1"/>
  <c r="E70" i="1"/>
  <c r="E71" i="1"/>
  <c r="F71" i="1" s="1"/>
  <c r="J71" i="1" s="1"/>
  <c r="E72" i="1"/>
  <c r="F72" i="1" s="1"/>
  <c r="E73" i="1"/>
  <c r="F73" i="1" s="1"/>
  <c r="E74" i="1"/>
  <c r="F74" i="1" s="1"/>
  <c r="E75" i="1"/>
  <c r="F75" i="1" s="1"/>
  <c r="E76" i="1"/>
  <c r="F76" i="1" s="1"/>
  <c r="E2" i="1"/>
  <c r="F2" i="1" s="1"/>
  <c r="G2" i="1" s="1"/>
  <c r="F6" i="1"/>
  <c r="J6" i="1" s="1"/>
  <c r="F7" i="1"/>
  <c r="J7" i="1" s="1"/>
  <c r="F11" i="1"/>
  <c r="F14" i="1"/>
  <c r="J14" i="1" s="1"/>
  <c r="F15" i="1"/>
  <c r="J15" i="1" s="1"/>
  <c r="F27" i="1"/>
  <c r="F30" i="1"/>
  <c r="I30" i="1" s="1"/>
  <c r="F31" i="1"/>
  <c r="I31" i="1" s="1"/>
  <c r="F46" i="1"/>
  <c r="I46" i="1" s="1"/>
  <c r="F54" i="1"/>
  <c r="J54" i="1" s="1"/>
  <c r="F55" i="1"/>
  <c r="J55" i="1" s="1"/>
  <c r="F59" i="1"/>
  <c r="F67" i="1"/>
  <c r="F70" i="1"/>
  <c r="J70" i="1" s="1"/>
  <c r="D3" i="1"/>
  <c r="J3" i="1" s="1"/>
  <c r="D4" i="1"/>
  <c r="D5" i="1"/>
  <c r="D6" i="1"/>
  <c r="H6" i="1" s="1"/>
  <c r="D7" i="1"/>
  <c r="H7" i="1" s="1"/>
  <c r="D8" i="1"/>
  <c r="D9" i="1"/>
  <c r="D10" i="1"/>
  <c r="J10" i="1" s="1"/>
  <c r="D11" i="1"/>
  <c r="D12" i="1"/>
  <c r="D13" i="1"/>
  <c r="D14" i="1"/>
  <c r="H14" i="1" s="1"/>
  <c r="D15" i="1"/>
  <c r="D16" i="1"/>
  <c r="D17" i="1"/>
  <c r="D18" i="1"/>
  <c r="J18" i="1" s="1"/>
  <c r="D19" i="1"/>
  <c r="J19" i="1" s="1"/>
  <c r="D20" i="1"/>
  <c r="D21" i="1"/>
  <c r="D22" i="1"/>
  <c r="H22" i="1" s="1"/>
  <c r="D23" i="1"/>
  <c r="H23" i="1" s="1"/>
  <c r="D24" i="1"/>
  <c r="D25" i="1"/>
  <c r="D26" i="1"/>
  <c r="J26" i="1" s="1"/>
  <c r="D27" i="1"/>
  <c r="D28" i="1"/>
  <c r="D29" i="1"/>
  <c r="D30" i="1"/>
  <c r="D31" i="1"/>
  <c r="D32" i="1"/>
  <c r="D33" i="1"/>
  <c r="D34" i="1"/>
  <c r="J34" i="1" s="1"/>
  <c r="D35" i="1"/>
  <c r="G35" i="1" s="1"/>
  <c r="D36" i="1"/>
  <c r="D37" i="1"/>
  <c r="D38" i="1"/>
  <c r="H38" i="1" s="1"/>
  <c r="D39" i="1"/>
  <c r="H39" i="1" s="1"/>
  <c r="D40" i="1"/>
  <c r="D41" i="1"/>
  <c r="D42" i="1"/>
  <c r="J42" i="1" s="1"/>
  <c r="D43" i="1"/>
  <c r="G43" i="1" s="1"/>
  <c r="D44" i="1"/>
  <c r="D45" i="1"/>
  <c r="D46" i="1"/>
  <c r="H46" i="1" s="1"/>
  <c r="D47" i="1"/>
  <c r="H47" i="1" s="1"/>
  <c r="D48" i="1"/>
  <c r="D49" i="1"/>
  <c r="D50" i="1"/>
  <c r="J50" i="1" s="1"/>
  <c r="D51" i="1"/>
  <c r="H51" i="1" s="1"/>
  <c r="D52" i="1"/>
  <c r="D53" i="1"/>
  <c r="D54" i="1"/>
  <c r="H54" i="1" s="1"/>
  <c r="D55" i="1"/>
  <c r="D56" i="1"/>
  <c r="D57" i="1"/>
  <c r="D58" i="1"/>
  <c r="J58" i="1" s="1"/>
  <c r="D59" i="1"/>
  <c r="D60" i="1"/>
  <c r="D61" i="1"/>
  <c r="D62" i="1"/>
  <c r="H62" i="1" s="1"/>
  <c r="D63" i="1"/>
  <c r="H63" i="1" s="1"/>
  <c r="D64" i="1"/>
  <c r="D65" i="1"/>
  <c r="D66" i="1"/>
  <c r="J66" i="1" s="1"/>
  <c r="D67" i="1"/>
  <c r="H67" i="1" s="1"/>
  <c r="D68" i="1"/>
  <c r="D69" i="1"/>
  <c r="D70" i="1"/>
  <c r="D71" i="1"/>
  <c r="D72" i="1"/>
  <c r="D73" i="1"/>
  <c r="D74" i="1"/>
  <c r="J74" i="1" s="1"/>
  <c r="D75" i="1"/>
  <c r="G75" i="1" s="1"/>
  <c r="D76" i="1"/>
  <c r="D2" i="1"/>
  <c r="G29" i="1" l="1"/>
  <c r="G76" i="1"/>
  <c r="G68" i="1"/>
  <c r="G60" i="1"/>
  <c r="G52" i="1"/>
  <c r="G44" i="1"/>
  <c r="G36" i="1"/>
  <c r="G28" i="1"/>
  <c r="G20" i="1"/>
  <c r="G13" i="1"/>
  <c r="J59" i="1"/>
  <c r="I70" i="1"/>
  <c r="I63" i="1"/>
  <c r="G37" i="1"/>
  <c r="G61" i="1"/>
  <c r="H55" i="1"/>
  <c r="H15" i="1"/>
  <c r="J73" i="1"/>
  <c r="J25" i="1"/>
  <c r="J30" i="1"/>
  <c r="J72" i="1"/>
  <c r="J64" i="1"/>
  <c r="J56" i="1"/>
  <c r="J48" i="1"/>
  <c r="J40" i="1"/>
  <c r="J32" i="1"/>
  <c r="J24" i="1"/>
  <c r="J16" i="1"/>
  <c r="J8" i="1"/>
  <c r="I62" i="1"/>
  <c r="I23" i="1"/>
  <c r="J57" i="1"/>
  <c r="J9" i="1"/>
  <c r="H71" i="1"/>
  <c r="H31" i="1"/>
  <c r="I55" i="1"/>
  <c r="I22" i="1"/>
  <c r="J49" i="1"/>
  <c r="H70" i="1"/>
  <c r="H30" i="1"/>
  <c r="I54" i="1"/>
  <c r="I15" i="1"/>
  <c r="J31" i="1"/>
  <c r="J33" i="1"/>
  <c r="I47" i="1"/>
  <c r="I14" i="1"/>
  <c r="J65" i="1"/>
  <c r="J17" i="1"/>
  <c r="G12" i="1"/>
  <c r="I39" i="1"/>
  <c r="I6" i="1"/>
  <c r="J41" i="1"/>
  <c r="H27" i="1"/>
  <c r="H11" i="1"/>
  <c r="I71" i="1"/>
  <c r="I38" i="1"/>
  <c r="I69" i="1"/>
  <c r="H69" i="1"/>
  <c r="I53" i="1"/>
  <c r="H53" i="1"/>
  <c r="I45" i="1"/>
  <c r="H45" i="1"/>
  <c r="I21" i="1"/>
  <c r="H21" i="1"/>
  <c r="J2" i="1"/>
  <c r="G69" i="1"/>
  <c r="G53" i="1"/>
  <c r="G45" i="1"/>
  <c r="G21" i="1"/>
  <c r="G5" i="1"/>
  <c r="H76" i="1"/>
  <c r="I76" i="1"/>
  <c r="I68" i="1"/>
  <c r="H68" i="1"/>
  <c r="I52" i="1"/>
  <c r="H52" i="1"/>
  <c r="I44" i="1"/>
  <c r="H44" i="1"/>
  <c r="I36" i="1"/>
  <c r="H36" i="1"/>
  <c r="H20" i="1"/>
  <c r="I20" i="1"/>
  <c r="I4" i="1"/>
  <c r="H4" i="1"/>
  <c r="I5" i="1"/>
  <c r="H5" i="1"/>
  <c r="G4" i="1"/>
  <c r="G51" i="1"/>
  <c r="G19" i="1"/>
  <c r="G3" i="1"/>
  <c r="G66" i="1"/>
  <c r="G26" i="1"/>
  <c r="G73" i="1"/>
  <c r="G49" i="1"/>
  <c r="H75" i="1"/>
  <c r="H35" i="1"/>
  <c r="H3" i="1"/>
  <c r="I13" i="1"/>
  <c r="G56" i="1"/>
  <c r="G16" i="1"/>
  <c r="H66" i="1"/>
  <c r="H34" i="1"/>
  <c r="H18" i="1"/>
  <c r="I60" i="1"/>
  <c r="H2" i="1"/>
  <c r="G71" i="1"/>
  <c r="G63" i="1"/>
  <c r="G55" i="1"/>
  <c r="G47" i="1"/>
  <c r="G39" i="1"/>
  <c r="G31" i="1"/>
  <c r="G23" i="1"/>
  <c r="G15" i="1"/>
  <c r="G7" i="1"/>
  <c r="H73" i="1"/>
  <c r="H65" i="1"/>
  <c r="H57" i="1"/>
  <c r="H49" i="1"/>
  <c r="H41" i="1"/>
  <c r="H33" i="1"/>
  <c r="H25" i="1"/>
  <c r="H17" i="1"/>
  <c r="H9" i="1"/>
  <c r="I75" i="1"/>
  <c r="I67" i="1"/>
  <c r="I59" i="1"/>
  <c r="I51" i="1"/>
  <c r="I43" i="1"/>
  <c r="I35" i="1"/>
  <c r="I27" i="1"/>
  <c r="I19" i="1"/>
  <c r="I11" i="1"/>
  <c r="I3" i="1"/>
  <c r="J69" i="1"/>
  <c r="J61" i="1"/>
  <c r="J53" i="1"/>
  <c r="J45" i="1"/>
  <c r="J37" i="1"/>
  <c r="J29" i="1"/>
  <c r="J21" i="1"/>
  <c r="J13" i="1"/>
  <c r="J5" i="1"/>
  <c r="G59" i="1"/>
  <c r="G27" i="1"/>
  <c r="H29" i="1"/>
  <c r="G58" i="1"/>
  <c r="G18" i="1"/>
  <c r="H12" i="1"/>
  <c r="G41" i="1"/>
  <c r="G9" i="1"/>
  <c r="H43" i="1"/>
  <c r="I37" i="1"/>
  <c r="G72" i="1"/>
  <c r="G40" i="1"/>
  <c r="G8" i="1"/>
  <c r="H58" i="1"/>
  <c r="H26" i="1"/>
  <c r="I28" i="1"/>
  <c r="J46" i="1"/>
  <c r="I2" i="1"/>
  <c r="G70" i="1"/>
  <c r="G62" i="1"/>
  <c r="G54" i="1"/>
  <c r="G46" i="1"/>
  <c r="G38" i="1"/>
  <c r="G30" i="1"/>
  <c r="G22" i="1"/>
  <c r="G14" i="1"/>
  <c r="G6" i="1"/>
  <c r="H72" i="1"/>
  <c r="H64" i="1"/>
  <c r="H56" i="1"/>
  <c r="H48" i="1"/>
  <c r="H40" i="1"/>
  <c r="H32" i="1"/>
  <c r="H24" i="1"/>
  <c r="H16" i="1"/>
  <c r="H8" i="1"/>
  <c r="I74" i="1"/>
  <c r="I66" i="1"/>
  <c r="I58" i="1"/>
  <c r="I50" i="1"/>
  <c r="I42" i="1"/>
  <c r="I34" i="1"/>
  <c r="I26" i="1"/>
  <c r="I18" i="1"/>
  <c r="I10" i="1"/>
  <c r="J76" i="1"/>
  <c r="J68" i="1"/>
  <c r="J60" i="1"/>
  <c r="J52" i="1"/>
  <c r="J44" i="1"/>
  <c r="J36" i="1"/>
  <c r="J28" i="1"/>
  <c r="J20" i="1"/>
  <c r="J12" i="1"/>
  <c r="J4" i="1"/>
  <c r="G50" i="1"/>
  <c r="G33" i="1"/>
  <c r="H59" i="1"/>
  <c r="H19" i="1"/>
  <c r="G32" i="1"/>
  <c r="H50" i="1"/>
  <c r="I73" i="1"/>
  <c r="I65" i="1"/>
  <c r="I57" i="1"/>
  <c r="I49" i="1"/>
  <c r="I41" i="1"/>
  <c r="I33" i="1"/>
  <c r="I25" i="1"/>
  <c r="I17" i="1"/>
  <c r="I9" i="1"/>
  <c r="J75" i="1"/>
  <c r="J67" i="1"/>
  <c r="J51" i="1"/>
  <c r="J43" i="1"/>
  <c r="J35" i="1"/>
  <c r="J27" i="1"/>
  <c r="J11" i="1"/>
  <c r="G67" i="1"/>
  <c r="G11" i="1"/>
  <c r="H61" i="1"/>
  <c r="G74" i="1"/>
  <c r="G42" i="1"/>
  <c r="G34" i="1"/>
  <c r="G10" i="1"/>
  <c r="G65" i="1"/>
  <c r="G57" i="1"/>
  <c r="G25" i="1"/>
  <c r="G17" i="1"/>
  <c r="G64" i="1"/>
  <c r="G48" i="1"/>
  <c r="G24" i="1"/>
  <c r="H74" i="1"/>
  <c r="H42" i="1"/>
  <c r="H10" i="1"/>
  <c r="I72" i="1"/>
  <c r="I64" i="1"/>
  <c r="I56" i="1"/>
  <c r="I48" i="1"/>
  <c r="I40" i="1"/>
  <c r="I32" i="1"/>
  <c r="I24" i="1"/>
  <c r="I16" i="1"/>
  <c r="I8" i="1"/>
  <c r="I7" i="1"/>
  <c r="M10" i="1" l="1"/>
  <c r="M11" i="1"/>
  <c r="N10" i="1"/>
  <c r="N11" i="1"/>
  <c r="N14" i="1" s="1"/>
  <c r="N13" i="1" l="1"/>
</calcChain>
</file>

<file path=xl/sharedStrings.xml><?xml version="1.0" encoding="utf-8"?>
<sst xmlns="http://schemas.openxmlformats.org/spreadsheetml/2006/main" count="130" uniqueCount="48">
  <si>
    <t>Experience</t>
  </si>
  <si>
    <t>Training</t>
  </si>
  <si>
    <t>Completed task</t>
  </si>
  <si>
    <t>Yes</t>
  </si>
  <si>
    <t>No</t>
  </si>
  <si>
    <t>Actual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</si>
  <si>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</si>
  <si>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</si>
  <si>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</si>
  <si>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</si>
  <si>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</si>
  <si>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</si>
  <si>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</si>
  <si>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</si>
  <si>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</si>
  <si>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</si>
  <si>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</si>
  <si>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</si>
  <si>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</si>
  <si>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</si>
  <si>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</si>
  <si>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</si>
  <si>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</si>
  <si>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</si>
  <si>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</si>
  <si>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</si>
  <si>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</si>
  <si>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</si>
  <si>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</si>
  <si>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</si>
  <si>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</si>
  <si>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</si>
  <si>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Actual</t>
  </si>
  <si>
    <t>Residuals</t>
  </si>
  <si>
    <t>PROBABILITY OUTPUT</t>
  </si>
  <si>
    <t>Percentile</t>
  </si>
  <si>
    <t>P(predicted)</t>
  </si>
  <si>
    <t>Predicted (&gt;=0.5 is1)</t>
  </si>
  <si>
    <t>TP</t>
  </si>
  <si>
    <t>FP</t>
  </si>
  <si>
    <t>TN</t>
  </si>
  <si>
    <t>FN</t>
  </si>
  <si>
    <t>Correlation matrix</t>
  </si>
  <si>
    <t>Predicted values</t>
  </si>
  <si>
    <t>TP/(TP+FN)</t>
  </si>
  <si>
    <t>Specificity</t>
  </si>
  <si>
    <t>TN/(TN+FP)</t>
  </si>
  <si>
    <t>Sensitivity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</si>
</sst>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165" fontId="0" fillId="0" borderId="0" xfId="0" applyNumberFormat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/>
    <xf numFmtId="0" fontId="0" fillId="0" borderId="13" xfId="0" applyBorder="1"/>
    <xf numFmtId="10" fontId="0" fillId="0" borderId="14" xfId="42" applyNumberFormat="1" applyFont="1" applyBorder="1"/>
    <xf numFmtId="10" fontId="0" fillId="0" borderId="18" xfId="42" applyNumberFormat="1" applyFont="1" applyBorder="1"/>
    <xf numFmtId="0" fontId="16" fillId="0" borderId="12" xfId="0" applyFont="1" applyBorder="1"/>
    <xf numFmtId="0" fontId="16" fillId="0" borderId="17" xfId="0" applyFont="1" applyBorder="1"/>
    <xf numFmtId="0" fontId="0" fillId="34" borderId="12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164" fontId="0" fillId="35" borderId="0" xfId="0" applyNumberFormat="1" applyFill="1"/>
    <xf numFmtId="164" fontId="0" fillId="35" borderId="10" xfId="0" applyNumberFormat="1" applyFill="1" applyBorder="1"/>
    <xf numFmtId="164" fontId="0" fillId="35" borderId="16" xfId="0" applyNumberFormat="1" applyFill="1" applyBorder="1"/>
    <xf numFmtId="164" fontId="0" fillId="35" borderId="18" xfId="0" applyNumberFormat="1" applyFill="1" applyBorder="1"/>
    <xf numFmtId="0" fontId="0" fillId="33" borderId="15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36" borderId="0" xfId="0" applyFill="1" applyAlignment="1">
      <alignment horizontal="center"/>
    </xf>
    <xf numFmtId="0" fontId="0" fillId="36" borderId="16" xfId="0" applyFill="1" applyBorder="1" applyAlignment="1">
      <alignment horizontal="center"/>
    </xf>
    <xf numFmtId="0" fontId="0" fillId="36" borderId="0" xfId="0" applyFill="1" applyAlignment="1">
      <alignment horizontal="center"/>
    </xf>
    <xf numFmtId="0" fontId="0" fillId="36" borderId="16" xfId="0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Experience  Residual Plot</a:t>
            </a:r>
          </a:p>
        </c:rich>
      </c:tx>
      <c:overlay val="0"/>
      <c:spPr>
        <a:solidFill>
          <a:schemeClr val="accent6"/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System!$A$2:$A$76</c:f>
              <c:numCache>
                <c:formatCode>General</c:formatCode>
                <c:ptCount val="75"/>
                <c:pt idx="0">
                  <c:v>10.9</c:v>
                </c:pt>
                <c:pt idx="1">
                  <c:v>9.9</c:v>
                </c:pt>
                <c:pt idx="2">
                  <c:v>10.4</c:v>
                </c:pt>
                <c:pt idx="3">
                  <c:v>13.7</c:v>
                </c:pt>
                <c:pt idx="4">
                  <c:v>9.4</c:v>
                </c:pt>
                <c:pt idx="5">
                  <c:v>12.4</c:v>
                </c:pt>
                <c:pt idx="6">
                  <c:v>7.9</c:v>
                </c:pt>
                <c:pt idx="7">
                  <c:v>8.9</c:v>
                </c:pt>
                <c:pt idx="8">
                  <c:v>10.199999999999999</c:v>
                </c:pt>
                <c:pt idx="9">
                  <c:v>11.4</c:v>
                </c:pt>
                <c:pt idx="10">
                  <c:v>8.6</c:v>
                </c:pt>
                <c:pt idx="11">
                  <c:v>9.1999999999999993</c:v>
                </c:pt>
                <c:pt idx="12">
                  <c:v>11.7</c:v>
                </c:pt>
                <c:pt idx="13">
                  <c:v>7.6</c:v>
                </c:pt>
                <c:pt idx="14">
                  <c:v>7</c:v>
                </c:pt>
                <c:pt idx="15">
                  <c:v>4.9000000000000004</c:v>
                </c:pt>
                <c:pt idx="16">
                  <c:v>7.1</c:v>
                </c:pt>
                <c:pt idx="17">
                  <c:v>5</c:v>
                </c:pt>
                <c:pt idx="18">
                  <c:v>4.8</c:v>
                </c:pt>
                <c:pt idx="19">
                  <c:v>4.4000000000000004</c:v>
                </c:pt>
                <c:pt idx="20">
                  <c:v>4.2</c:v>
                </c:pt>
                <c:pt idx="21">
                  <c:v>6.3</c:v>
                </c:pt>
                <c:pt idx="22">
                  <c:v>4.7</c:v>
                </c:pt>
                <c:pt idx="23">
                  <c:v>5.2</c:v>
                </c:pt>
                <c:pt idx="24">
                  <c:v>8.9</c:v>
                </c:pt>
                <c:pt idx="25">
                  <c:v>5.5</c:v>
                </c:pt>
                <c:pt idx="26">
                  <c:v>5.4</c:v>
                </c:pt>
                <c:pt idx="27">
                  <c:v>5.7</c:v>
                </c:pt>
                <c:pt idx="28">
                  <c:v>7.7</c:v>
                </c:pt>
                <c:pt idx="29">
                  <c:v>2.7</c:v>
                </c:pt>
                <c:pt idx="30">
                  <c:v>6.7</c:v>
                </c:pt>
                <c:pt idx="31">
                  <c:v>6.2</c:v>
                </c:pt>
                <c:pt idx="32">
                  <c:v>6.6</c:v>
                </c:pt>
                <c:pt idx="33">
                  <c:v>3.6</c:v>
                </c:pt>
                <c:pt idx="34">
                  <c:v>5</c:v>
                </c:pt>
                <c:pt idx="35">
                  <c:v>5.4</c:v>
                </c:pt>
                <c:pt idx="36">
                  <c:v>7.3</c:v>
                </c:pt>
                <c:pt idx="37">
                  <c:v>7.6</c:v>
                </c:pt>
                <c:pt idx="38">
                  <c:v>8.6</c:v>
                </c:pt>
                <c:pt idx="39">
                  <c:v>12.2</c:v>
                </c:pt>
                <c:pt idx="40">
                  <c:v>5.8</c:v>
                </c:pt>
                <c:pt idx="41">
                  <c:v>6.1</c:v>
                </c:pt>
                <c:pt idx="42">
                  <c:v>5.5</c:v>
                </c:pt>
                <c:pt idx="43">
                  <c:v>4.0999999999999996</c:v>
                </c:pt>
                <c:pt idx="44">
                  <c:v>4.5</c:v>
                </c:pt>
                <c:pt idx="45">
                  <c:v>7.8</c:v>
                </c:pt>
                <c:pt idx="46">
                  <c:v>7</c:v>
                </c:pt>
                <c:pt idx="47">
                  <c:v>4.3</c:v>
                </c:pt>
                <c:pt idx="48">
                  <c:v>6.1</c:v>
                </c:pt>
                <c:pt idx="49">
                  <c:v>4.9000000000000004</c:v>
                </c:pt>
                <c:pt idx="50">
                  <c:v>6.9</c:v>
                </c:pt>
                <c:pt idx="51">
                  <c:v>5.2</c:v>
                </c:pt>
                <c:pt idx="52">
                  <c:v>6.8</c:v>
                </c:pt>
                <c:pt idx="53">
                  <c:v>5.8</c:v>
                </c:pt>
                <c:pt idx="54">
                  <c:v>4.5999999999999996</c:v>
                </c:pt>
                <c:pt idx="55">
                  <c:v>7.2</c:v>
                </c:pt>
                <c:pt idx="56">
                  <c:v>5.2</c:v>
                </c:pt>
                <c:pt idx="57">
                  <c:v>5.0999999999999996</c:v>
                </c:pt>
                <c:pt idx="58">
                  <c:v>9.1999999999999993</c:v>
                </c:pt>
                <c:pt idx="59">
                  <c:v>4.7</c:v>
                </c:pt>
                <c:pt idx="60">
                  <c:v>5.9</c:v>
                </c:pt>
                <c:pt idx="61">
                  <c:v>8</c:v>
                </c:pt>
                <c:pt idx="62">
                  <c:v>4</c:v>
                </c:pt>
                <c:pt idx="63">
                  <c:v>6.3</c:v>
                </c:pt>
                <c:pt idx="64">
                  <c:v>6.6</c:v>
                </c:pt>
                <c:pt idx="65">
                  <c:v>6.5</c:v>
                </c:pt>
                <c:pt idx="66">
                  <c:v>7.4</c:v>
                </c:pt>
                <c:pt idx="67">
                  <c:v>6.5</c:v>
                </c:pt>
                <c:pt idx="68">
                  <c:v>8.1999999999999993</c:v>
                </c:pt>
                <c:pt idx="69">
                  <c:v>5.9</c:v>
                </c:pt>
                <c:pt idx="70">
                  <c:v>5.6</c:v>
                </c:pt>
                <c:pt idx="71">
                  <c:v>5.9</c:v>
                </c:pt>
                <c:pt idx="72">
                  <c:v>6.4</c:v>
                </c:pt>
                <c:pt idx="73">
                  <c:v>3.8</c:v>
                </c:pt>
                <c:pt idx="74">
                  <c:v>5.3</c:v>
                </c:pt>
              </c:numCache>
            </c:numRef>
          </c:xVal>
          <c:yVal>
            <c:numRef>
              <c:f>'Regression output'!$C$26:$C$100</c:f>
              <c:numCache>
                <c:formatCode>General</c:formatCode>
                <c:ptCount val="75"/>
                <c:pt idx="0">
                  <c:v>0.30751298191470267</c:v>
                </c:pt>
                <c:pt idx="1">
                  <c:v>0.42945349707157066</c:v>
                </c:pt>
                <c:pt idx="2">
                  <c:v>0.344127498000109</c:v>
                </c:pt>
                <c:pt idx="3">
                  <c:v>-5.8276202017555567E-2</c:v>
                </c:pt>
                <c:pt idx="4">
                  <c:v>0.44171227166394911</c:v>
                </c:pt>
                <c:pt idx="5">
                  <c:v>0.12460220917940057</c:v>
                </c:pt>
                <c:pt idx="6">
                  <c:v>0.64897878589227909</c:v>
                </c:pt>
                <c:pt idx="7">
                  <c:v>0.55139401222843887</c:v>
                </c:pt>
                <c:pt idx="8">
                  <c:v>0.36851560103148273</c:v>
                </c:pt>
                <c:pt idx="9">
                  <c:v>0.24654272433626856</c:v>
                </c:pt>
                <c:pt idx="10">
                  <c:v>0.58797616677549924</c:v>
                </c:pt>
                <c:pt idx="11">
                  <c:v>0.51481185768137849</c:v>
                </c:pt>
                <c:pt idx="12">
                  <c:v>0.16124908680315275</c:v>
                </c:pt>
                <c:pt idx="13">
                  <c:v>0.70991668193236723</c:v>
                </c:pt>
                <c:pt idx="14">
                  <c:v>0.7830809910264882</c:v>
                </c:pt>
                <c:pt idx="15">
                  <c:v>3.9156072855911016E-2</c:v>
                </c:pt>
                <c:pt idx="16">
                  <c:v>-0.25346880198222638</c:v>
                </c:pt>
                <c:pt idx="17">
                  <c:v>2.6962021340224261E-2</c:v>
                </c:pt>
                <c:pt idx="18">
                  <c:v>5.1350124371597881E-2</c:v>
                </c:pt>
                <c:pt idx="19">
                  <c:v>0.10012633043434502</c:v>
                </c:pt>
                <c:pt idx="20">
                  <c:v>0.12451443346571864</c:v>
                </c:pt>
                <c:pt idx="21">
                  <c:v>-0.13156064836370421</c:v>
                </c:pt>
                <c:pt idx="22">
                  <c:v>6.3544175887284643E-2</c:v>
                </c:pt>
                <c:pt idx="23">
                  <c:v>2.5739183088506409E-3</c:v>
                </c:pt>
                <c:pt idx="24">
                  <c:v>-0.44860598777156119</c:v>
                </c:pt>
                <c:pt idx="25">
                  <c:v>-5.8363977731237526E-2</c:v>
                </c:pt>
                <c:pt idx="26">
                  <c:v>-2.1814184722522979E-2</c:v>
                </c:pt>
                <c:pt idx="27">
                  <c:v>-5.8396339269583465E-2</c:v>
                </c:pt>
                <c:pt idx="28">
                  <c:v>-0.30227736958331958</c:v>
                </c:pt>
                <c:pt idx="29">
                  <c:v>0.30742520620102076</c:v>
                </c:pt>
                <c:pt idx="30">
                  <c:v>-0.18033685442645145</c:v>
                </c:pt>
                <c:pt idx="31">
                  <c:v>-0.14372233834104525</c:v>
                </c:pt>
                <c:pt idx="32">
                  <c:v>-0.19249854440379238</c:v>
                </c:pt>
                <c:pt idx="33">
                  <c:v>0.19767874255983955</c:v>
                </c:pt>
                <c:pt idx="34">
                  <c:v>2.6962021340224261E-2</c:v>
                </c:pt>
                <c:pt idx="35">
                  <c:v>-2.1814184722522979E-2</c:v>
                </c:pt>
                <c:pt idx="36">
                  <c:v>-0.27785690501360011</c:v>
                </c:pt>
                <c:pt idx="37">
                  <c:v>-0.29008331806763271</c:v>
                </c:pt>
                <c:pt idx="38">
                  <c:v>-0.43637957471752858</c:v>
                </c:pt>
                <c:pt idx="39">
                  <c:v>-0.8510096877892257</c:v>
                </c:pt>
                <c:pt idx="40">
                  <c:v>-7.0590390785270213E-2</c:v>
                </c:pt>
                <c:pt idx="41">
                  <c:v>-0.10717254533233059</c:v>
                </c:pt>
                <c:pt idx="42">
                  <c:v>-5.8363977731237526E-2</c:v>
                </c:pt>
                <c:pt idx="43">
                  <c:v>0.13670848498140556</c:v>
                </c:pt>
                <c:pt idx="44">
                  <c:v>3.9220795932602678E-2</c:v>
                </c:pt>
                <c:pt idx="45">
                  <c:v>-0.31447142109900633</c:v>
                </c:pt>
                <c:pt idx="46">
                  <c:v>-0.21691900897351182</c:v>
                </c:pt>
                <c:pt idx="47">
                  <c:v>0.11232038195003188</c:v>
                </c:pt>
                <c:pt idx="48">
                  <c:v>-0.10717254533233059</c:v>
                </c:pt>
                <c:pt idx="49">
                  <c:v>3.9156072855911016E-2</c:v>
                </c:pt>
                <c:pt idx="50">
                  <c:v>-0.20472495745782507</c:v>
                </c:pt>
                <c:pt idx="51">
                  <c:v>2.5739183088506409E-3</c:v>
                </c:pt>
                <c:pt idx="52">
                  <c:v>-0.1925309059421382</c:v>
                </c:pt>
                <c:pt idx="53">
                  <c:v>-7.0590390785270213E-2</c:v>
                </c:pt>
                <c:pt idx="54">
                  <c:v>7.5738227402971509E-2</c:v>
                </c:pt>
                <c:pt idx="55">
                  <c:v>-0.24130711200488544</c:v>
                </c:pt>
                <c:pt idx="56">
                  <c:v>2.5739183088506409E-3</c:v>
                </c:pt>
                <c:pt idx="57">
                  <c:v>1.4767969824537507E-2</c:v>
                </c:pt>
                <c:pt idx="58">
                  <c:v>-0.48518814231862156</c:v>
                </c:pt>
                <c:pt idx="59">
                  <c:v>6.3544175887284643E-2</c:v>
                </c:pt>
                <c:pt idx="60">
                  <c:v>-0.10714018379398488</c:v>
                </c:pt>
                <c:pt idx="61">
                  <c:v>-0.33885952413037995</c:v>
                </c:pt>
                <c:pt idx="62">
                  <c:v>0.14890253649709231</c:v>
                </c:pt>
                <c:pt idx="63">
                  <c:v>-0.13156064836370421</c:v>
                </c:pt>
                <c:pt idx="64">
                  <c:v>-0.16814280291076458</c:v>
                </c:pt>
                <c:pt idx="65">
                  <c:v>-0.15594875139507783</c:v>
                </c:pt>
                <c:pt idx="66">
                  <c:v>-0.31440669802231475</c:v>
                </c:pt>
                <c:pt idx="67">
                  <c:v>-0.15594875139507783</c:v>
                </c:pt>
                <c:pt idx="68">
                  <c:v>-0.36324762716175346</c:v>
                </c:pt>
                <c:pt idx="69">
                  <c:v>-8.2784442300957078E-2</c:v>
                </c:pt>
                <c:pt idx="70">
                  <c:v>-4.62022877538966E-2</c:v>
                </c:pt>
                <c:pt idx="71">
                  <c:v>-0.13149592528701265</c:v>
                </c:pt>
                <c:pt idx="72">
                  <c:v>-0.16811044137241887</c:v>
                </c:pt>
                <c:pt idx="73">
                  <c:v>0.17329063952846593</c:v>
                </c:pt>
                <c:pt idx="74">
                  <c:v>-9.6201332068361137E-3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8D-42A6-B464-56B2EB029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693023"/>
        <c:axId val="1457692543"/>
      </c:scatterChart>
      <c:valAx>
        <c:axId val="1457693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Experience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7692543"/>
        <c:crosses val="autoZero"/>
        <c:crossBetween val="midCat"/>
      </c:valAx>
      <c:valAx>
        <c:axId val="14576925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76930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Training  Residual Plot</a:t>
            </a:r>
          </a:p>
        </c:rich>
      </c:tx>
      <c:overlay val="0"/>
      <c:spPr>
        <a:solidFill>
          <a:schemeClr val="accent6"/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System!$B$2:$B$76</c:f>
              <c:numCache>
                <c:formatCode>General</c:formatCode>
                <c:ptCount val="75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4</c:v>
                </c:pt>
                <c:pt idx="6">
                  <c:v>6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8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6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6</c:v>
                </c:pt>
                <c:pt idx="43">
                  <c:v>4</c:v>
                </c:pt>
                <c:pt idx="44">
                  <c:v>8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6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8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8</c:v>
                </c:pt>
                <c:pt idx="72">
                  <c:v>6</c:v>
                </c:pt>
                <c:pt idx="73">
                  <c:v>4</c:v>
                </c:pt>
                <c:pt idx="74">
                  <c:v>4</c:v>
                </c:pt>
              </c:numCache>
            </c:numRef>
          </c:xVal>
          <c:yVal>
            <c:numRef>
              <c:f>'Regression output'!$C$26:$C$100</c:f>
              <c:numCache>
                <c:formatCode>General</c:formatCode>
                <c:ptCount val="75"/>
                <c:pt idx="0">
                  <c:v>0.30751298191470267</c:v>
                </c:pt>
                <c:pt idx="1">
                  <c:v>0.42945349707157066</c:v>
                </c:pt>
                <c:pt idx="2">
                  <c:v>0.344127498000109</c:v>
                </c:pt>
                <c:pt idx="3">
                  <c:v>-5.8276202017555567E-2</c:v>
                </c:pt>
                <c:pt idx="4">
                  <c:v>0.44171227166394911</c:v>
                </c:pt>
                <c:pt idx="5">
                  <c:v>0.12460220917940057</c:v>
                </c:pt>
                <c:pt idx="6">
                  <c:v>0.64897878589227909</c:v>
                </c:pt>
                <c:pt idx="7">
                  <c:v>0.55139401222843887</c:v>
                </c:pt>
                <c:pt idx="8">
                  <c:v>0.36851560103148273</c:v>
                </c:pt>
                <c:pt idx="9">
                  <c:v>0.24654272433626856</c:v>
                </c:pt>
                <c:pt idx="10">
                  <c:v>0.58797616677549924</c:v>
                </c:pt>
                <c:pt idx="11">
                  <c:v>0.51481185768137849</c:v>
                </c:pt>
                <c:pt idx="12">
                  <c:v>0.16124908680315275</c:v>
                </c:pt>
                <c:pt idx="13">
                  <c:v>0.70991668193236723</c:v>
                </c:pt>
                <c:pt idx="14">
                  <c:v>0.7830809910264882</c:v>
                </c:pt>
                <c:pt idx="15">
                  <c:v>3.9156072855911016E-2</c:v>
                </c:pt>
                <c:pt idx="16">
                  <c:v>-0.25346880198222638</c:v>
                </c:pt>
                <c:pt idx="17">
                  <c:v>2.6962021340224261E-2</c:v>
                </c:pt>
                <c:pt idx="18">
                  <c:v>5.1350124371597881E-2</c:v>
                </c:pt>
                <c:pt idx="19">
                  <c:v>0.10012633043434502</c:v>
                </c:pt>
                <c:pt idx="20">
                  <c:v>0.12451443346571864</c:v>
                </c:pt>
                <c:pt idx="21">
                  <c:v>-0.13156064836370421</c:v>
                </c:pt>
                <c:pt idx="22">
                  <c:v>6.3544175887284643E-2</c:v>
                </c:pt>
                <c:pt idx="23">
                  <c:v>2.5739183088506409E-3</c:v>
                </c:pt>
                <c:pt idx="24">
                  <c:v>-0.44860598777156119</c:v>
                </c:pt>
                <c:pt idx="25">
                  <c:v>-5.8363977731237526E-2</c:v>
                </c:pt>
                <c:pt idx="26">
                  <c:v>-2.1814184722522979E-2</c:v>
                </c:pt>
                <c:pt idx="27">
                  <c:v>-5.8396339269583465E-2</c:v>
                </c:pt>
                <c:pt idx="28">
                  <c:v>-0.30227736958331958</c:v>
                </c:pt>
                <c:pt idx="29">
                  <c:v>0.30742520620102076</c:v>
                </c:pt>
                <c:pt idx="30">
                  <c:v>-0.18033685442645145</c:v>
                </c:pt>
                <c:pt idx="31">
                  <c:v>-0.14372233834104525</c:v>
                </c:pt>
                <c:pt idx="32">
                  <c:v>-0.19249854440379238</c:v>
                </c:pt>
                <c:pt idx="33">
                  <c:v>0.19767874255983955</c:v>
                </c:pt>
                <c:pt idx="34">
                  <c:v>2.6962021340224261E-2</c:v>
                </c:pt>
                <c:pt idx="35">
                  <c:v>-2.1814184722522979E-2</c:v>
                </c:pt>
                <c:pt idx="36">
                  <c:v>-0.27785690501360011</c:v>
                </c:pt>
                <c:pt idx="37">
                  <c:v>-0.29008331806763271</c:v>
                </c:pt>
                <c:pt idx="38">
                  <c:v>-0.43637957471752858</c:v>
                </c:pt>
                <c:pt idx="39">
                  <c:v>-0.8510096877892257</c:v>
                </c:pt>
                <c:pt idx="40">
                  <c:v>-7.0590390785270213E-2</c:v>
                </c:pt>
                <c:pt idx="41">
                  <c:v>-0.10717254533233059</c:v>
                </c:pt>
                <c:pt idx="42">
                  <c:v>-5.8363977731237526E-2</c:v>
                </c:pt>
                <c:pt idx="43">
                  <c:v>0.13670848498140556</c:v>
                </c:pt>
                <c:pt idx="44">
                  <c:v>3.9220795932602678E-2</c:v>
                </c:pt>
                <c:pt idx="45">
                  <c:v>-0.31447142109900633</c:v>
                </c:pt>
                <c:pt idx="46">
                  <c:v>-0.21691900897351182</c:v>
                </c:pt>
                <c:pt idx="47">
                  <c:v>0.11232038195003188</c:v>
                </c:pt>
                <c:pt idx="48">
                  <c:v>-0.10717254533233059</c:v>
                </c:pt>
                <c:pt idx="49">
                  <c:v>3.9156072855911016E-2</c:v>
                </c:pt>
                <c:pt idx="50">
                  <c:v>-0.20472495745782507</c:v>
                </c:pt>
                <c:pt idx="51">
                  <c:v>2.5739183088506409E-3</c:v>
                </c:pt>
                <c:pt idx="52">
                  <c:v>-0.1925309059421382</c:v>
                </c:pt>
                <c:pt idx="53">
                  <c:v>-7.0590390785270213E-2</c:v>
                </c:pt>
                <c:pt idx="54">
                  <c:v>7.5738227402971509E-2</c:v>
                </c:pt>
                <c:pt idx="55">
                  <c:v>-0.24130711200488544</c:v>
                </c:pt>
                <c:pt idx="56">
                  <c:v>2.5739183088506409E-3</c:v>
                </c:pt>
                <c:pt idx="57">
                  <c:v>1.4767969824537507E-2</c:v>
                </c:pt>
                <c:pt idx="58">
                  <c:v>-0.48518814231862156</c:v>
                </c:pt>
                <c:pt idx="59">
                  <c:v>6.3544175887284643E-2</c:v>
                </c:pt>
                <c:pt idx="60">
                  <c:v>-0.10714018379398488</c:v>
                </c:pt>
                <c:pt idx="61">
                  <c:v>-0.33885952413037995</c:v>
                </c:pt>
                <c:pt idx="62">
                  <c:v>0.14890253649709231</c:v>
                </c:pt>
                <c:pt idx="63">
                  <c:v>-0.13156064836370421</c:v>
                </c:pt>
                <c:pt idx="64">
                  <c:v>-0.16814280291076458</c:v>
                </c:pt>
                <c:pt idx="65">
                  <c:v>-0.15594875139507783</c:v>
                </c:pt>
                <c:pt idx="66">
                  <c:v>-0.31440669802231475</c:v>
                </c:pt>
                <c:pt idx="67">
                  <c:v>-0.15594875139507783</c:v>
                </c:pt>
                <c:pt idx="68">
                  <c:v>-0.36324762716175346</c:v>
                </c:pt>
                <c:pt idx="69">
                  <c:v>-8.2784442300957078E-2</c:v>
                </c:pt>
                <c:pt idx="70">
                  <c:v>-4.62022877538966E-2</c:v>
                </c:pt>
                <c:pt idx="71">
                  <c:v>-0.13149592528701265</c:v>
                </c:pt>
                <c:pt idx="72">
                  <c:v>-0.16811044137241887</c:v>
                </c:pt>
                <c:pt idx="73">
                  <c:v>0.17329063952846593</c:v>
                </c:pt>
                <c:pt idx="74">
                  <c:v>-9.6201332068361137E-3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1D-4AFF-AA8B-B8967E9F7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281055"/>
        <c:axId val="1534281535"/>
      </c:scatterChart>
      <c:valAx>
        <c:axId val="1534281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Training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4281535"/>
        <c:crosses val="autoZero"/>
        <c:crossBetween val="midCat"/>
      </c:valAx>
      <c:valAx>
        <c:axId val="15342815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42810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layout>
        <c:manualLayout>
          <c:xMode val="edge"/>
          <c:yMode val="edge"/>
          <c:x val="0.2104323280344674"/>
          <c:y val="1.9736842105263157E-2"/>
        </c:manualLayout>
      </c:layout>
      <c:overlay val="0"/>
      <c:spPr>
        <a:solidFill>
          <a:schemeClr val="accent6"/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'Regression output'!$E$26:$E$100</c:f>
              <c:numCache>
                <c:formatCode>General</c:formatCode>
                <c:ptCount val="75"/>
                <c:pt idx="0">
                  <c:v>0.66666666666666663</c:v>
                </c:pt>
                <c:pt idx="1">
                  <c:v>2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</c:v>
                </c:pt>
                <c:pt idx="5">
                  <c:v>7.333333333333333</c:v>
                </c:pt>
                <c:pt idx="6">
                  <c:v>8.6666666666666661</c:v>
                </c:pt>
                <c:pt idx="7">
                  <c:v>9.9999999999999982</c:v>
                </c:pt>
                <c:pt idx="8">
                  <c:v>11.333333333333332</c:v>
                </c:pt>
                <c:pt idx="9">
                  <c:v>12.666666666666666</c:v>
                </c:pt>
                <c:pt idx="10">
                  <c:v>13.999999999999998</c:v>
                </c:pt>
                <c:pt idx="11">
                  <c:v>15.333333333333332</c:v>
                </c:pt>
                <c:pt idx="12">
                  <c:v>16.666666666666668</c:v>
                </c:pt>
                <c:pt idx="13">
                  <c:v>18</c:v>
                </c:pt>
                <c:pt idx="14">
                  <c:v>19.333333333333332</c:v>
                </c:pt>
                <c:pt idx="15">
                  <c:v>20.666666666666668</c:v>
                </c:pt>
                <c:pt idx="16">
                  <c:v>22</c:v>
                </c:pt>
                <c:pt idx="17">
                  <c:v>23.333333333333332</c:v>
                </c:pt>
                <c:pt idx="18">
                  <c:v>24.666666666666668</c:v>
                </c:pt>
                <c:pt idx="19">
                  <c:v>26</c:v>
                </c:pt>
                <c:pt idx="20">
                  <c:v>27.333333333333332</c:v>
                </c:pt>
                <c:pt idx="21">
                  <c:v>28.666666666666668</c:v>
                </c:pt>
                <c:pt idx="22">
                  <c:v>30</c:v>
                </c:pt>
                <c:pt idx="23">
                  <c:v>31.333333333333332</c:v>
                </c:pt>
                <c:pt idx="24">
                  <c:v>32.666666666666664</c:v>
                </c:pt>
                <c:pt idx="25">
                  <c:v>33.999999999999993</c:v>
                </c:pt>
                <c:pt idx="26">
                  <c:v>35.333333333333329</c:v>
                </c:pt>
                <c:pt idx="27">
                  <c:v>36.666666666666664</c:v>
                </c:pt>
                <c:pt idx="28">
                  <c:v>37.999999999999993</c:v>
                </c:pt>
                <c:pt idx="29">
                  <c:v>39.333333333333329</c:v>
                </c:pt>
                <c:pt idx="30">
                  <c:v>40.666666666666664</c:v>
                </c:pt>
                <c:pt idx="31">
                  <c:v>41.999999999999993</c:v>
                </c:pt>
                <c:pt idx="32">
                  <c:v>43.333333333333329</c:v>
                </c:pt>
                <c:pt idx="33">
                  <c:v>44.666666666666664</c:v>
                </c:pt>
                <c:pt idx="34">
                  <c:v>45.999999999999993</c:v>
                </c:pt>
                <c:pt idx="35">
                  <c:v>47.333333333333329</c:v>
                </c:pt>
                <c:pt idx="36">
                  <c:v>48.666666666666664</c:v>
                </c:pt>
                <c:pt idx="37">
                  <c:v>49.999999999999993</c:v>
                </c:pt>
                <c:pt idx="38">
                  <c:v>51.333333333333329</c:v>
                </c:pt>
                <c:pt idx="39">
                  <c:v>52.666666666666664</c:v>
                </c:pt>
                <c:pt idx="40">
                  <c:v>53.999999999999993</c:v>
                </c:pt>
                <c:pt idx="41">
                  <c:v>55.333333333333329</c:v>
                </c:pt>
                <c:pt idx="42">
                  <c:v>56.666666666666664</c:v>
                </c:pt>
                <c:pt idx="43">
                  <c:v>57.999999999999993</c:v>
                </c:pt>
                <c:pt idx="44">
                  <c:v>59.333333333333329</c:v>
                </c:pt>
                <c:pt idx="45">
                  <c:v>60.666666666666664</c:v>
                </c:pt>
                <c:pt idx="46">
                  <c:v>61.999999999999993</c:v>
                </c:pt>
                <c:pt idx="47">
                  <c:v>63.333333333333329</c:v>
                </c:pt>
                <c:pt idx="48">
                  <c:v>64.666666666666671</c:v>
                </c:pt>
                <c:pt idx="49">
                  <c:v>66</c:v>
                </c:pt>
                <c:pt idx="50">
                  <c:v>67.333333333333329</c:v>
                </c:pt>
                <c:pt idx="51">
                  <c:v>68.666666666666671</c:v>
                </c:pt>
                <c:pt idx="52">
                  <c:v>70</c:v>
                </c:pt>
                <c:pt idx="53">
                  <c:v>71.333333333333329</c:v>
                </c:pt>
                <c:pt idx="54">
                  <c:v>72.666666666666671</c:v>
                </c:pt>
                <c:pt idx="55">
                  <c:v>74</c:v>
                </c:pt>
                <c:pt idx="56">
                  <c:v>75.333333333333329</c:v>
                </c:pt>
                <c:pt idx="57">
                  <c:v>76.666666666666671</c:v>
                </c:pt>
                <c:pt idx="58">
                  <c:v>78</c:v>
                </c:pt>
                <c:pt idx="59">
                  <c:v>79.333333333333329</c:v>
                </c:pt>
                <c:pt idx="60">
                  <c:v>80.666666666666671</c:v>
                </c:pt>
                <c:pt idx="61">
                  <c:v>82</c:v>
                </c:pt>
                <c:pt idx="62">
                  <c:v>83.333333333333329</c:v>
                </c:pt>
                <c:pt idx="63">
                  <c:v>84.666666666666671</c:v>
                </c:pt>
                <c:pt idx="64">
                  <c:v>86</c:v>
                </c:pt>
                <c:pt idx="65">
                  <c:v>87.333333333333329</c:v>
                </c:pt>
                <c:pt idx="66">
                  <c:v>88.666666666666671</c:v>
                </c:pt>
                <c:pt idx="67">
                  <c:v>90</c:v>
                </c:pt>
                <c:pt idx="68">
                  <c:v>91.333333333333329</c:v>
                </c:pt>
                <c:pt idx="69">
                  <c:v>92.666666666666671</c:v>
                </c:pt>
                <c:pt idx="70">
                  <c:v>94</c:v>
                </c:pt>
                <c:pt idx="71">
                  <c:v>95.333333333333329</c:v>
                </c:pt>
                <c:pt idx="72">
                  <c:v>96.666666666666671</c:v>
                </c:pt>
                <c:pt idx="73">
                  <c:v>98</c:v>
                </c:pt>
                <c:pt idx="74">
                  <c:v>99.333333333333329</c:v>
                </c:pt>
              </c:numCache>
            </c:numRef>
          </c:xVal>
          <c:yVal>
            <c:numRef>
              <c:f>'Regression output'!$F$26:$F$100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35-4ADC-9493-F14172DB5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763999"/>
        <c:axId val="1539764959"/>
      </c:scatterChart>
      <c:valAx>
        <c:axId val="1539763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9764959"/>
        <c:crosses val="autoZero"/>
        <c:crossBetween val="midCat"/>
      </c:valAx>
      <c:valAx>
        <c:axId val="15397649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Actual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97639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196850</xdr:colOff>
      <xdr:row>25</xdr:row>
      <xdr:rowOff>152400</xdr:rowOff>
    </xdr:from>
    <xdr:to>
      <xdr:col>11</xdr:col>
      <xdr:colOff>31750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106594-FF67-3B6A-4A28-6A9D6FD67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177800</xdr:colOff>
      <xdr:row>36</xdr:row>
      <xdr:rowOff>63500</xdr:rowOff>
    </xdr:from>
    <xdr:to>
      <xdr:col>11</xdr:col>
      <xdr:colOff>12700</xdr:colOff>
      <xdr:row>46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C95724-1161-3ED8-488F-C92F09BD9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63500</xdr:colOff>
      <xdr:row>25</xdr:row>
      <xdr:rowOff>177800</xdr:rowOff>
    </xdr:from>
    <xdr:to>
      <xdr:col>17</xdr:col>
      <xdr:colOff>63500</xdr:colOff>
      <xdr:row>36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AE0718-DC21-76B4-5FAD-E8359A046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7EBCE-652E-46B5-AD09-F6F3CB6E1B44}">
  <dimension ref="A1:I100"/>
  <sheetViews>
    <sheetView tabSelected="1" workbookViewId="0">
      <selection activeCell="S12" sqref="S12"/>
    </sheetView>
  </sheetViews>
  <sheetFormatPr baseColWidth="10" defaultColWidth="8.83203125" defaultRowHeight="15" x14ac:dyDescent="0.2"/>
  <cols>
    <col min="1" max="1" width="16.5" bestFit="1" customWidth="1"/>
    <col min="2" max="2" width="9" bestFit="1" customWidth="1"/>
    <col min="3" max="3" width="13" bestFit="1" customWidth="1"/>
    <col min="4" max="4" width="11.83203125" bestFit="1" customWidth="1"/>
    <col min="5" max="5" width="18.6640625" bestFit="1" customWidth="1"/>
    <col min="6" max="6" width="12.6640625" bestFit="1" customWidth="1"/>
    <col min="7" max="9" width="12.5" bestFit="1" customWidth="1"/>
  </cols>
  <sheetData>
    <row r="1" spans="1:9" x14ac:dyDescent="0.2">
      <c r="A1" t="s">
        <v>6</v>
      </c>
    </row>
    <row r="2" spans="1:9" ht="16" thickBot="1" x14ac:dyDescent="0.25"/>
    <row r="3" spans="1:9" x14ac:dyDescent="0.2">
      <c r="A3" s="4" t="s">
        <v>7</v>
      </c>
      <c r="B3" s="4"/>
    </row>
    <row r="4" spans="1:9" x14ac:dyDescent="0.2">
      <c r="A4" t="s">
        <v>8</v>
      </c>
      <c r="B4">
        <v>0.69751952400873318</v>
      </c>
    </row>
    <row r="5" spans="1:9" x14ac:dyDescent="0.2">
      <c r="A5" t="s">
        <v>9</v>
      </c>
      <c r="B5">
        <v>0.48653348637336968</v>
      </c>
    </row>
    <row r="6" spans="1:9" x14ac:dyDescent="0.2">
      <c r="A6" t="s">
        <v>10</v>
      </c>
      <c r="B6">
        <v>0.47227052766151878</v>
      </c>
    </row>
    <row r="7" spans="1:9" x14ac:dyDescent="0.2">
      <c r="A7" t="s">
        <v>11</v>
      </c>
      <c r="B7">
        <v>0.29253675370986243</v>
      </c>
    </row>
    <row r="8" spans="1:9" ht="16" thickBot="1" x14ac:dyDescent="0.25">
      <c r="A8" s="2" t="s">
        <v>12</v>
      </c>
      <c r="B8" s="2">
        <v>75</v>
      </c>
    </row>
    <row r="10" spans="1:9" ht="16" thickBot="1" x14ac:dyDescent="0.25">
      <c r="A10" t="s">
        <v>13</v>
      </c>
    </row>
    <row r="11" spans="1:9" x14ac:dyDescent="0.2">
      <c r="A11" s="3"/>
      <c r="B11" s="3" t="s">
        <v>18</v>
      </c>
      <c r="C11" s="3" t="s">
        <v>19</v>
      </c>
      <c r="D11" s="3" t="s">
        <v>20</v>
      </c>
      <c r="E11" s="3" t="s">
        <v>21</v>
      </c>
      <c r="F11" s="3" t="s">
        <v>22</v>
      </c>
    </row>
    <row r="12" spans="1:9" x14ac:dyDescent="0.2">
      <c r="A12" t="s">
        <v>14</v>
      </c>
      <c r="B12">
        <v>2</v>
      </c>
      <c r="C12">
        <v>5.838401836480414</v>
      </c>
      <c r="D12">
        <v>2.919200918240207</v>
      </c>
      <c r="E12">
        <v>34.111680206233622</v>
      </c>
      <c r="F12">
        <v>3.7882316515272693E-11</v>
      </c>
    </row>
    <row r="13" spans="1:9" x14ac:dyDescent="0.2">
      <c r="A13" t="s">
        <v>15</v>
      </c>
      <c r="B13">
        <v>72</v>
      </c>
      <c r="C13">
        <v>6.1615981635195398</v>
      </c>
      <c r="D13">
        <v>8.5577752271104715E-2</v>
      </c>
    </row>
    <row r="14" spans="1:9" ht="16" thickBot="1" x14ac:dyDescent="0.25">
      <c r="A14" s="2" t="s">
        <v>16</v>
      </c>
      <c r="B14" s="2">
        <v>74</v>
      </c>
      <c r="C14" s="2">
        <v>11.999999999999954</v>
      </c>
      <c r="D14" s="2"/>
      <c r="E14" s="2"/>
      <c r="F14" s="2"/>
    </row>
    <row r="15" spans="1:9" ht="16" thickBot="1" x14ac:dyDescent="0.25"/>
    <row r="16" spans="1:9" x14ac:dyDescent="0.2">
      <c r="A16" s="3"/>
      <c r="B16" s="3" t="s">
        <v>23</v>
      </c>
      <c r="C16" s="3" t="s">
        <v>11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2">
      <c r="A17" t="s">
        <v>17</v>
      </c>
      <c r="B17" s="21">
        <v>-0.68537608011062012</v>
      </c>
      <c r="C17">
        <v>0.15519541558340774</v>
      </c>
      <c r="D17">
        <v>-4.4162134399019903</v>
      </c>
      <c r="E17">
        <v>3.4691866352992896E-5</v>
      </c>
      <c r="F17">
        <v>-0.99475248678909156</v>
      </c>
      <c r="G17">
        <v>-0.37599967343214868</v>
      </c>
      <c r="H17">
        <v>-0.99475248678909156</v>
      </c>
      <c r="I17">
        <v>-0.37599967343214868</v>
      </c>
    </row>
    <row r="18" spans="1:9" x14ac:dyDescent="0.2">
      <c r="A18" t="s">
        <v>0</v>
      </c>
      <c r="B18" s="21">
        <v>0.12194051515686806</v>
      </c>
      <c r="C18">
        <v>1.5360960944621534E-2</v>
      </c>
      <c r="D18">
        <v>7.9383389878068886</v>
      </c>
      <c r="E18">
        <v>1.9985686293161531E-11</v>
      </c>
      <c r="F18">
        <v>9.1318999164849105E-2</v>
      </c>
      <c r="G18">
        <v>0.15256203114888703</v>
      </c>
      <c r="H18">
        <v>9.1318999164849105E-2</v>
      </c>
      <c r="I18">
        <v>0.15256203114888703</v>
      </c>
    </row>
    <row r="19" spans="1:9" ht="16" thickBot="1" x14ac:dyDescent="0.25">
      <c r="A19" s="2" t="s">
        <v>1</v>
      </c>
      <c r="B19" s="22">
        <v>1.2177870746513894E-2</v>
      </c>
      <c r="C19" s="2">
        <v>2.9490764412844542E-2</v>
      </c>
      <c r="D19" s="2">
        <v>0.41293845680072944</v>
      </c>
      <c r="E19" s="2">
        <v>0.68087887115674017</v>
      </c>
      <c r="F19" s="2">
        <v>-4.6610893663500193E-2</v>
      </c>
      <c r="G19" s="2">
        <v>7.0966635156527985E-2</v>
      </c>
      <c r="H19" s="2">
        <v>-4.6610893663500193E-2</v>
      </c>
      <c r="I19" s="2">
        <v>7.0966635156527985E-2</v>
      </c>
    </row>
    <row r="23" spans="1:9" x14ac:dyDescent="0.2">
      <c r="A23" t="s">
        <v>30</v>
      </c>
      <c r="E23" t="s">
        <v>34</v>
      </c>
    </row>
    <row r="24" spans="1:9" ht="16" thickBot="1" x14ac:dyDescent="0.25"/>
    <row r="25" spans="1:9" x14ac:dyDescent="0.2">
      <c r="A25" s="3" t="s">
        <v>31</v>
      </c>
      <c r="B25" s="3" t="s">
        <v>32</v>
      </c>
      <c r="C25" s="3" t="s">
        <v>33</v>
      </c>
      <c r="E25" s="3" t="s">
        <v>35</v>
      </c>
      <c r="F25" s="3" t="s">
        <v>5</v>
      </c>
    </row>
    <row r="26" spans="1:9" x14ac:dyDescent="0.2">
      <c r="A26">
        <v>1</v>
      </c>
      <c r="B26">
        <v>0.69248701808529733</v>
      </c>
      <c r="C26">
        <v>0.30751298191470267</v>
      </c>
      <c r="E26">
        <v>0.66666666666666663</v>
      </c>
      <c r="F26">
        <v>0</v>
      </c>
    </row>
    <row r="27" spans="1:9" x14ac:dyDescent="0.2">
      <c r="A27">
        <v>2</v>
      </c>
      <c r="B27">
        <v>0.57054650292842934</v>
      </c>
      <c r="C27">
        <v>0.42945349707157066</v>
      </c>
      <c r="E27">
        <v>2</v>
      </c>
      <c r="F27">
        <v>0</v>
      </c>
    </row>
    <row r="28" spans="1:9" x14ac:dyDescent="0.2">
      <c r="A28">
        <v>3</v>
      </c>
      <c r="B28">
        <v>0.655872501999891</v>
      </c>
      <c r="C28">
        <v>0.344127498000109</v>
      </c>
      <c r="E28">
        <v>3.333333333333333</v>
      </c>
      <c r="F28">
        <v>0</v>
      </c>
    </row>
    <row r="29" spans="1:9" x14ac:dyDescent="0.2">
      <c r="A29">
        <v>4</v>
      </c>
      <c r="B29">
        <v>1.0582762020175556</v>
      </c>
      <c r="C29">
        <v>-5.8276202017555567E-2</v>
      </c>
      <c r="E29">
        <v>4.666666666666667</v>
      </c>
      <c r="F29">
        <v>0</v>
      </c>
    </row>
    <row r="30" spans="1:9" x14ac:dyDescent="0.2">
      <c r="A30">
        <v>5</v>
      </c>
      <c r="B30">
        <v>0.55828772833605089</v>
      </c>
      <c r="C30">
        <v>0.44171227166394911</v>
      </c>
      <c r="E30">
        <v>6</v>
      </c>
      <c r="F30">
        <v>0</v>
      </c>
    </row>
    <row r="31" spans="1:9" x14ac:dyDescent="0.2">
      <c r="A31">
        <v>6</v>
      </c>
      <c r="B31">
        <v>0.87539779082059943</v>
      </c>
      <c r="C31">
        <v>0.12460220917940057</v>
      </c>
      <c r="E31">
        <v>7.333333333333333</v>
      </c>
      <c r="F31">
        <v>0</v>
      </c>
    </row>
    <row r="32" spans="1:9" x14ac:dyDescent="0.2">
      <c r="A32">
        <v>7</v>
      </c>
      <c r="B32">
        <v>0.35102121410772097</v>
      </c>
      <c r="C32">
        <v>0.64897878589227909</v>
      </c>
      <c r="E32">
        <v>8.6666666666666661</v>
      </c>
      <c r="F32">
        <v>0</v>
      </c>
    </row>
    <row r="33" spans="1:6" x14ac:dyDescent="0.2">
      <c r="A33">
        <v>8</v>
      </c>
      <c r="B33">
        <v>0.44860598777156119</v>
      </c>
      <c r="C33">
        <v>0.55139401222843887</v>
      </c>
      <c r="E33">
        <v>9.9999999999999982</v>
      </c>
      <c r="F33">
        <v>0</v>
      </c>
    </row>
    <row r="34" spans="1:6" x14ac:dyDescent="0.2">
      <c r="A34">
        <v>9</v>
      </c>
      <c r="B34">
        <v>0.63148439896851727</v>
      </c>
      <c r="C34">
        <v>0.36851560103148273</v>
      </c>
      <c r="E34">
        <v>11.333333333333332</v>
      </c>
      <c r="F34">
        <v>0</v>
      </c>
    </row>
    <row r="35" spans="1:6" x14ac:dyDescent="0.2">
      <c r="A35">
        <v>10</v>
      </c>
      <c r="B35">
        <v>0.75345727566373144</v>
      </c>
      <c r="C35">
        <v>0.24654272433626856</v>
      </c>
      <c r="E35">
        <v>12.666666666666666</v>
      </c>
      <c r="F35">
        <v>0</v>
      </c>
    </row>
    <row r="36" spans="1:6" x14ac:dyDescent="0.2">
      <c r="A36">
        <v>11</v>
      </c>
      <c r="B36">
        <v>0.41202383322450081</v>
      </c>
      <c r="C36">
        <v>0.58797616677549924</v>
      </c>
      <c r="E36">
        <v>13.999999999999998</v>
      </c>
      <c r="F36">
        <v>0</v>
      </c>
    </row>
    <row r="37" spans="1:6" x14ac:dyDescent="0.2">
      <c r="A37">
        <v>12</v>
      </c>
      <c r="B37">
        <v>0.48518814231862156</v>
      </c>
      <c r="C37">
        <v>0.51481185768137849</v>
      </c>
      <c r="E37">
        <v>15.333333333333332</v>
      </c>
      <c r="F37">
        <v>0</v>
      </c>
    </row>
    <row r="38" spans="1:6" x14ac:dyDescent="0.2">
      <c r="A38">
        <v>13</v>
      </c>
      <c r="B38">
        <v>0.83875091319684725</v>
      </c>
      <c r="C38">
        <v>0.16124908680315275</v>
      </c>
      <c r="E38">
        <v>16.666666666666668</v>
      </c>
      <c r="F38">
        <v>0</v>
      </c>
    </row>
    <row r="39" spans="1:6" x14ac:dyDescent="0.2">
      <c r="A39">
        <v>14</v>
      </c>
      <c r="B39">
        <v>0.29008331806763271</v>
      </c>
      <c r="C39">
        <v>0.70991668193236723</v>
      </c>
      <c r="E39">
        <v>18</v>
      </c>
      <c r="F39">
        <v>0</v>
      </c>
    </row>
    <row r="40" spans="1:6" x14ac:dyDescent="0.2">
      <c r="A40">
        <v>15</v>
      </c>
      <c r="B40">
        <v>0.21691900897351182</v>
      </c>
      <c r="C40">
        <v>0.7830809910264882</v>
      </c>
      <c r="E40">
        <v>19.333333333333332</v>
      </c>
      <c r="F40">
        <v>0</v>
      </c>
    </row>
    <row r="41" spans="1:6" x14ac:dyDescent="0.2">
      <c r="A41">
        <v>16</v>
      </c>
      <c r="B41">
        <v>-3.9156072855911016E-2</v>
      </c>
      <c r="C41">
        <v>3.9156072855911016E-2</v>
      </c>
      <c r="E41">
        <v>20.666666666666668</v>
      </c>
      <c r="F41">
        <v>0</v>
      </c>
    </row>
    <row r="42" spans="1:6" x14ac:dyDescent="0.2">
      <c r="A42">
        <v>17</v>
      </c>
      <c r="B42">
        <v>0.25346880198222638</v>
      </c>
      <c r="C42">
        <v>-0.25346880198222638</v>
      </c>
      <c r="E42">
        <v>22</v>
      </c>
      <c r="F42">
        <v>0</v>
      </c>
    </row>
    <row r="43" spans="1:6" x14ac:dyDescent="0.2">
      <c r="A43">
        <v>18</v>
      </c>
      <c r="B43">
        <v>-2.6962021340224261E-2</v>
      </c>
      <c r="C43">
        <v>2.6962021340224261E-2</v>
      </c>
      <c r="E43">
        <v>23.333333333333332</v>
      </c>
      <c r="F43">
        <v>0</v>
      </c>
    </row>
    <row r="44" spans="1:6" x14ac:dyDescent="0.2">
      <c r="A44">
        <v>19</v>
      </c>
      <c r="B44">
        <v>-5.1350124371597881E-2</v>
      </c>
      <c r="C44">
        <v>5.1350124371597881E-2</v>
      </c>
      <c r="E44">
        <v>24.666666666666668</v>
      </c>
      <c r="F44">
        <v>0</v>
      </c>
    </row>
    <row r="45" spans="1:6" x14ac:dyDescent="0.2">
      <c r="A45">
        <v>20</v>
      </c>
      <c r="B45">
        <v>-0.10012633043434502</v>
      </c>
      <c r="C45">
        <v>0.10012633043434502</v>
      </c>
      <c r="E45">
        <v>26</v>
      </c>
      <c r="F45">
        <v>0</v>
      </c>
    </row>
    <row r="46" spans="1:6" x14ac:dyDescent="0.2">
      <c r="A46">
        <v>21</v>
      </c>
      <c r="B46">
        <v>-0.12451443346571864</v>
      </c>
      <c r="C46">
        <v>0.12451443346571864</v>
      </c>
      <c r="E46">
        <v>27.333333333333332</v>
      </c>
      <c r="F46">
        <v>0</v>
      </c>
    </row>
    <row r="47" spans="1:6" x14ac:dyDescent="0.2">
      <c r="A47">
        <v>22</v>
      </c>
      <c r="B47">
        <v>0.13156064836370421</v>
      </c>
      <c r="C47">
        <v>-0.13156064836370421</v>
      </c>
      <c r="E47">
        <v>28.666666666666668</v>
      </c>
      <c r="F47">
        <v>0</v>
      </c>
    </row>
    <row r="48" spans="1:6" x14ac:dyDescent="0.2">
      <c r="A48">
        <v>23</v>
      </c>
      <c r="B48">
        <v>-6.3544175887284643E-2</v>
      </c>
      <c r="C48">
        <v>6.3544175887284643E-2</v>
      </c>
      <c r="E48">
        <v>30</v>
      </c>
      <c r="F48">
        <v>0</v>
      </c>
    </row>
    <row r="49" spans="1:6" x14ac:dyDescent="0.2">
      <c r="A49">
        <v>24</v>
      </c>
      <c r="B49">
        <v>-2.5739183088506409E-3</v>
      </c>
      <c r="C49">
        <v>2.5739183088506409E-3</v>
      </c>
      <c r="E49">
        <v>31.333333333333332</v>
      </c>
      <c r="F49">
        <v>0</v>
      </c>
    </row>
    <row r="50" spans="1:6" x14ac:dyDescent="0.2">
      <c r="A50">
        <v>25</v>
      </c>
      <c r="B50">
        <v>0.44860598777156119</v>
      </c>
      <c r="C50">
        <v>-0.44860598777156119</v>
      </c>
      <c r="E50">
        <v>32.666666666666664</v>
      </c>
      <c r="F50">
        <v>0</v>
      </c>
    </row>
    <row r="51" spans="1:6" x14ac:dyDescent="0.2">
      <c r="A51">
        <v>26</v>
      </c>
      <c r="B51">
        <v>5.8363977731237526E-2</v>
      </c>
      <c r="C51">
        <v>-5.8363977731237526E-2</v>
      </c>
      <c r="E51">
        <v>33.999999999999993</v>
      </c>
      <c r="F51">
        <v>0</v>
      </c>
    </row>
    <row r="52" spans="1:6" x14ac:dyDescent="0.2">
      <c r="A52">
        <v>27</v>
      </c>
      <c r="B52">
        <v>2.1814184722522979E-2</v>
      </c>
      <c r="C52">
        <v>-2.1814184722522979E-2</v>
      </c>
      <c r="E52">
        <v>35.333333333333329</v>
      </c>
      <c r="F52">
        <v>0</v>
      </c>
    </row>
    <row r="53" spans="1:6" x14ac:dyDescent="0.2">
      <c r="A53">
        <v>28</v>
      </c>
      <c r="B53">
        <v>5.8396339269583465E-2</v>
      </c>
      <c r="C53">
        <v>-5.8396339269583465E-2</v>
      </c>
      <c r="E53">
        <v>36.666666666666664</v>
      </c>
      <c r="F53">
        <v>0</v>
      </c>
    </row>
    <row r="54" spans="1:6" x14ac:dyDescent="0.2">
      <c r="A54">
        <v>29</v>
      </c>
      <c r="B54">
        <v>0.30227736958331958</v>
      </c>
      <c r="C54">
        <v>-0.30227736958331958</v>
      </c>
      <c r="E54">
        <v>37.999999999999993</v>
      </c>
      <c r="F54">
        <v>0</v>
      </c>
    </row>
    <row r="55" spans="1:6" x14ac:dyDescent="0.2">
      <c r="A55">
        <v>30</v>
      </c>
      <c r="B55">
        <v>-0.30742520620102076</v>
      </c>
      <c r="C55">
        <v>0.30742520620102076</v>
      </c>
      <c r="E55">
        <v>39.333333333333329</v>
      </c>
      <c r="F55">
        <v>0</v>
      </c>
    </row>
    <row r="56" spans="1:6" x14ac:dyDescent="0.2">
      <c r="A56">
        <v>31</v>
      </c>
      <c r="B56">
        <v>0.18033685442645145</v>
      </c>
      <c r="C56">
        <v>-0.18033685442645145</v>
      </c>
      <c r="E56">
        <v>40.666666666666664</v>
      </c>
      <c r="F56">
        <v>0</v>
      </c>
    </row>
    <row r="57" spans="1:6" x14ac:dyDescent="0.2">
      <c r="A57">
        <v>32</v>
      </c>
      <c r="B57">
        <v>0.14372233834104525</v>
      </c>
      <c r="C57">
        <v>-0.14372233834104525</v>
      </c>
      <c r="E57">
        <v>41.999999999999993</v>
      </c>
      <c r="F57">
        <v>0</v>
      </c>
    </row>
    <row r="58" spans="1:6" x14ac:dyDescent="0.2">
      <c r="A58">
        <v>33</v>
      </c>
      <c r="B58">
        <v>0.19249854440379238</v>
      </c>
      <c r="C58">
        <v>-0.19249854440379238</v>
      </c>
      <c r="E58">
        <v>43.333333333333329</v>
      </c>
      <c r="F58">
        <v>0</v>
      </c>
    </row>
    <row r="59" spans="1:6" x14ac:dyDescent="0.2">
      <c r="A59">
        <v>34</v>
      </c>
      <c r="B59">
        <v>-0.19767874255983955</v>
      </c>
      <c r="C59">
        <v>0.19767874255983955</v>
      </c>
      <c r="E59">
        <v>44.666666666666664</v>
      </c>
      <c r="F59">
        <v>0</v>
      </c>
    </row>
    <row r="60" spans="1:6" x14ac:dyDescent="0.2">
      <c r="A60">
        <v>35</v>
      </c>
      <c r="B60">
        <v>-2.6962021340224261E-2</v>
      </c>
      <c r="C60">
        <v>2.6962021340224261E-2</v>
      </c>
      <c r="E60">
        <v>45.999999999999993</v>
      </c>
      <c r="F60">
        <v>0</v>
      </c>
    </row>
    <row r="61" spans="1:6" x14ac:dyDescent="0.2">
      <c r="A61">
        <v>36</v>
      </c>
      <c r="B61">
        <v>2.1814184722522979E-2</v>
      </c>
      <c r="C61">
        <v>-2.1814184722522979E-2</v>
      </c>
      <c r="E61">
        <v>47.333333333333329</v>
      </c>
      <c r="F61">
        <v>0</v>
      </c>
    </row>
    <row r="62" spans="1:6" x14ac:dyDescent="0.2">
      <c r="A62">
        <v>37</v>
      </c>
      <c r="B62">
        <v>0.27785690501360011</v>
      </c>
      <c r="C62">
        <v>-0.27785690501360011</v>
      </c>
      <c r="E62">
        <v>48.666666666666664</v>
      </c>
      <c r="F62">
        <v>0</v>
      </c>
    </row>
    <row r="63" spans="1:6" x14ac:dyDescent="0.2">
      <c r="A63">
        <v>38</v>
      </c>
      <c r="B63">
        <v>0.29008331806763271</v>
      </c>
      <c r="C63">
        <v>-0.29008331806763271</v>
      </c>
      <c r="E63">
        <v>49.999999999999993</v>
      </c>
      <c r="F63">
        <v>0</v>
      </c>
    </row>
    <row r="64" spans="1:6" x14ac:dyDescent="0.2">
      <c r="A64">
        <v>39</v>
      </c>
      <c r="B64">
        <v>0.43637957471752858</v>
      </c>
      <c r="C64">
        <v>-0.43637957471752858</v>
      </c>
      <c r="E64">
        <v>51.333333333333329</v>
      </c>
      <c r="F64">
        <v>0</v>
      </c>
    </row>
    <row r="65" spans="1:6" x14ac:dyDescent="0.2">
      <c r="A65">
        <v>40</v>
      </c>
      <c r="B65">
        <v>0.8510096877892257</v>
      </c>
      <c r="C65">
        <v>-0.8510096877892257</v>
      </c>
      <c r="E65">
        <v>52.666666666666664</v>
      </c>
      <c r="F65">
        <v>0</v>
      </c>
    </row>
    <row r="66" spans="1:6" x14ac:dyDescent="0.2">
      <c r="A66">
        <v>41</v>
      </c>
      <c r="B66">
        <v>7.0590390785270213E-2</v>
      </c>
      <c r="C66">
        <v>-7.0590390785270213E-2</v>
      </c>
      <c r="E66">
        <v>53.999999999999993</v>
      </c>
      <c r="F66">
        <v>0</v>
      </c>
    </row>
    <row r="67" spans="1:6" x14ac:dyDescent="0.2">
      <c r="A67">
        <v>42</v>
      </c>
      <c r="B67">
        <v>0.10717254533233059</v>
      </c>
      <c r="C67">
        <v>-0.10717254533233059</v>
      </c>
      <c r="E67">
        <v>55.333333333333329</v>
      </c>
      <c r="F67">
        <v>0</v>
      </c>
    </row>
    <row r="68" spans="1:6" x14ac:dyDescent="0.2">
      <c r="A68">
        <v>43</v>
      </c>
      <c r="B68">
        <v>5.8363977731237526E-2</v>
      </c>
      <c r="C68">
        <v>-5.8363977731237526E-2</v>
      </c>
      <c r="E68">
        <v>56.666666666666664</v>
      </c>
      <c r="F68">
        <v>0</v>
      </c>
    </row>
    <row r="69" spans="1:6" x14ac:dyDescent="0.2">
      <c r="A69">
        <v>44</v>
      </c>
      <c r="B69">
        <v>-0.13670848498140556</v>
      </c>
      <c r="C69">
        <v>0.13670848498140556</v>
      </c>
      <c r="E69">
        <v>57.999999999999993</v>
      </c>
      <c r="F69">
        <v>0</v>
      </c>
    </row>
    <row r="70" spans="1:6" x14ac:dyDescent="0.2">
      <c r="A70">
        <v>45</v>
      </c>
      <c r="B70">
        <v>-3.9220795932602678E-2</v>
      </c>
      <c r="C70">
        <v>3.9220795932602678E-2</v>
      </c>
      <c r="E70">
        <v>59.333333333333329</v>
      </c>
      <c r="F70">
        <v>0</v>
      </c>
    </row>
    <row r="71" spans="1:6" x14ac:dyDescent="0.2">
      <c r="A71">
        <v>46</v>
      </c>
      <c r="B71">
        <v>0.31447142109900633</v>
      </c>
      <c r="C71">
        <v>-0.31447142109900633</v>
      </c>
      <c r="E71">
        <v>60.666666666666664</v>
      </c>
      <c r="F71">
        <v>0</v>
      </c>
    </row>
    <row r="72" spans="1:6" x14ac:dyDescent="0.2">
      <c r="A72">
        <v>47</v>
      </c>
      <c r="B72">
        <v>0.21691900897351182</v>
      </c>
      <c r="C72">
        <v>-0.21691900897351182</v>
      </c>
      <c r="E72">
        <v>61.999999999999993</v>
      </c>
      <c r="F72">
        <v>0</v>
      </c>
    </row>
    <row r="73" spans="1:6" x14ac:dyDescent="0.2">
      <c r="A73">
        <v>48</v>
      </c>
      <c r="B73">
        <v>-0.11232038195003188</v>
      </c>
      <c r="C73">
        <v>0.11232038195003188</v>
      </c>
      <c r="E73">
        <v>63.333333333333329</v>
      </c>
      <c r="F73">
        <v>0</v>
      </c>
    </row>
    <row r="74" spans="1:6" x14ac:dyDescent="0.2">
      <c r="A74">
        <v>49</v>
      </c>
      <c r="B74">
        <v>0.10717254533233059</v>
      </c>
      <c r="C74">
        <v>-0.10717254533233059</v>
      </c>
      <c r="E74">
        <v>64.666666666666671</v>
      </c>
      <c r="F74">
        <v>0</v>
      </c>
    </row>
    <row r="75" spans="1:6" x14ac:dyDescent="0.2">
      <c r="A75">
        <v>50</v>
      </c>
      <c r="B75">
        <v>-3.9156072855911016E-2</v>
      </c>
      <c r="C75">
        <v>3.9156072855911016E-2</v>
      </c>
      <c r="E75">
        <v>66</v>
      </c>
      <c r="F75">
        <v>0</v>
      </c>
    </row>
    <row r="76" spans="1:6" x14ac:dyDescent="0.2">
      <c r="A76">
        <v>51</v>
      </c>
      <c r="B76">
        <v>0.20472495745782507</v>
      </c>
      <c r="C76">
        <v>-0.20472495745782507</v>
      </c>
      <c r="E76">
        <v>67.333333333333329</v>
      </c>
      <c r="F76">
        <v>0</v>
      </c>
    </row>
    <row r="77" spans="1:6" x14ac:dyDescent="0.2">
      <c r="A77">
        <v>52</v>
      </c>
      <c r="B77">
        <v>-2.5739183088506409E-3</v>
      </c>
      <c r="C77">
        <v>2.5739183088506409E-3</v>
      </c>
      <c r="E77">
        <v>68.666666666666671</v>
      </c>
      <c r="F77">
        <v>0</v>
      </c>
    </row>
    <row r="78" spans="1:6" x14ac:dyDescent="0.2">
      <c r="A78">
        <v>53</v>
      </c>
      <c r="B78">
        <v>0.1925309059421382</v>
      </c>
      <c r="C78">
        <v>-0.1925309059421382</v>
      </c>
      <c r="E78">
        <v>70</v>
      </c>
      <c r="F78">
        <v>0</v>
      </c>
    </row>
    <row r="79" spans="1:6" x14ac:dyDescent="0.2">
      <c r="A79">
        <v>54</v>
      </c>
      <c r="B79">
        <v>7.0590390785270213E-2</v>
      </c>
      <c r="C79">
        <v>-7.0590390785270213E-2</v>
      </c>
      <c r="E79">
        <v>71.333333333333329</v>
      </c>
      <c r="F79">
        <v>0</v>
      </c>
    </row>
    <row r="80" spans="1:6" x14ac:dyDescent="0.2">
      <c r="A80">
        <v>55</v>
      </c>
      <c r="B80">
        <v>-7.5738227402971509E-2</v>
      </c>
      <c r="C80">
        <v>7.5738227402971509E-2</v>
      </c>
      <c r="E80">
        <v>72.666666666666671</v>
      </c>
      <c r="F80">
        <v>0</v>
      </c>
    </row>
    <row r="81" spans="1:6" x14ac:dyDescent="0.2">
      <c r="A81">
        <v>56</v>
      </c>
      <c r="B81">
        <v>0.24130711200488544</v>
      </c>
      <c r="C81">
        <v>-0.24130711200488544</v>
      </c>
      <c r="E81">
        <v>74</v>
      </c>
      <c r="F81">
        <v>0</v>
      </c>
    </row>
    <row r="82" spans="1:6" x14ac:dyDescent="0.2">
      <c r="A82">
        <v>57</v>
      </c>
      <c r="B82">
        <v>-2.5739183088506409E-3</v>
      </c>
      <c r="C82">
        <v>2.5739183088506409E-3</v>
      </c>
      <c r="E82">
        <v>75.333333333333329</v>
      </c>
      <c r="F82">
        <v>0</v>
      </c>
    </row>
    <row r="83" spans="1:6" x14ac:dyDescent="0.2">
      <c r="A83">
        <v>58</v>
      </c>
      <c r="B83">
        <v>-1.4767969824537507E-2</v>
      </c>
      <c r="C83">
        <v>1.4767969824537507E-2</v>
      </c>
      <c r="E83">
        <v>76.666666666666671</v>
      </c>
      <c r="F83">
        <v>0</v>
      </c>
    </row>
    <row r="84" spans="1:6" x14ac:dyDescent="0.2">
      <c r="A84">
        <v>59</v>
      </c>
      <c r="B84">
        <v>0.48518814231862156</v>
      </c>
      <c r="C84">
        <v>-0.48518814231862156</v>
      </c>
      <c r="E84">
        <v>78</v>
      </c>
      <c r="F84">
        <v>0</v>
      </c>
    </row>
    <row r="85" spans="1:6" x14ac:dyDescent="0.2">
      <c r="A85">
        <v>60</v>
      </c>
      <c r="B85">
        <v>-6.3544175887284643E-2</v>
      </c>
      <c r="C85">
        <v>6.3544175887284643E-2</v>
      </c>
      <c r="E85">
        <v>79.333333333333329</v>
      </c>
      <c r="F85">
        <v>0</v>
      </c>
    </row>
    <row r="86" spans="1:6" x14ac:dyDescent="0.2">
      <c r="A86">
        <v>61</v>
      </c>
      <c r="B86">
        <v>0.10714018379398488</v>
      </c>
      <c r="C86">
        <v>-0.10714018379398488</v>
      </c>
      <c r="E86">
        <v>80.666666666666671</v>
      </c>
      <c r="F86">
        <v>1</v>
      </c>
    </row>
    <row r="87" spans="1:6" x14ac:dyDescent="0.2">
      <c r="A87">
        <v>62</v>
      </c>
      <c r="B87">
        <v>0.33885952413037995</v>
      </c>
      <c r="C87">
        <v>-0.33885952413037995</v>
      </c>
      <c r="E87">
        <v>82</v>
      </c>
      <c r="F87">
        <v>1</v>
      </c>
    </row>
    <row r="88" spans="1:6" x14ac:dyDescent="0.2">
      <c r="A88">
        <v>63</v>
      </c>
      <c r="B88">
        <v>-0.14890253649709231</v>
      </c>
      <c r="C88">
        <v>0.14890253649709231</v>
      </c>
      <c r="E88">
        <v>83.333333333333329</v>
      </c>
      <c r="F88">
        <v>1</v>
      </c>
    </row>
    <row r="89" spans="1:6" x14ac:dyDescent="0.2">
      <c r="A89">
        <v>64</v>
      </c>
      <c r="B89">
        <v>0.13156064836370421</v>
      </c>
      <c r="C89">
        <v>-0.13156064836370421</v>
      </c>
      <c r="E89">
        <v>84.666666666666671</v>
      </c>
      <c r="F89">
        <v>1</v>
      </c>
    </row>
    <row r="90" spans="1:6" x14ac:dyDescent="0.2">
      <c r="A90">
        <v>65</v>
      </c>
      <c r="B90">
        <v>0.16814280291076458</v>
      </c>
      <c r="C90">
        <v>-0.16814280291076458</v>
      </c>
      <c r="E90">
        <v>86</v>
      </c>
      <c r="F90">
        <v>1</v>
      </c>
    </row>
    <row r="91" spans="1:6" x14ac:dyDescent="0.2">
      <c r="A91">
        <v>66</v>
      </c>
      <c r="B91">
        <v>0.15594875139507783</v>
      </c>
      <c r="C91">
        <v>-0.15594875139507783</v>
      </c>
      <c r="E91">
        <v>87.333333333333329</v>
      </c>
      <c r="F91">
        <v>1</v>
      </c>
    </row>
    <row r="92" spans="1:6" x14ac:dyDescent="0.2">
      <c r="A92">
        <v>67</v>
      </c>
      <c r="B92">
        <v>0.31440669802231475</v>
      </c>
      <c r="C92">
        <v>-0.31440669802231475</v>
      </c>
      <c r="E92">
        <v>88.666666666666671</v>
      </c>
      <c r="F92">
        <v>1</v>
      </c>
    </row>
    <row r="93" spans="1:6" x14ac:dyDescent="0.2">
      <c r="A93">
        <v>68</v>
      </c>
      <c r="B93">
        <v>0.15594875139507783</v>
      </c>
      <c r="C93">
        <v>-0.15594875139507783</v>
      </c>
      <c r="E93">
        <v>90</v>
      </c>
      <c r="F93">
        <v>1</v>
      </c>
    </row>
    <row r="94" spans="1:6" x14ac:dyDescent="0.2">
      <c r="A94">
        <v>69</v>
      </c>
      <c r="B94">
        <v>0.36324762716175346</v>
      </c>
      <c r="C94">
        <v>-0.36324762716175346</v>
      </c>
      <c r="E94">
        <v>91.333333333333329</v>
      </c>
      <c r="F94">
        <v>1</v>
      </c>
    </row>
    <row r="95" spans="1:6" x14ac:dyDescent="0.2">
      <c r="A95">
        <v>70</v>
      </c>
      <c r="B95">
        <v>8.2784442300957078E-2</v>
      </c>
      <c r="C95">
        <v>-8.2784442300957078E-2</v>
      </c>
      <c r="E95">
        <v>92.666666666666671</v>
      </c>
      <c r="F95">
        <v>1</v>
      </c>
    </row>
    <row r="96" spans="1:6" x14ac:dyDescent="0.2">
      <c r="A96">
        <v>71</v>
      </c>
      <c r="B96">
        <v>4.62022877538966E-2</v>
      </c>
      <c r="C96">
        <v>-4.62022877538966E-2</v>
      </c>
      <c r="E96">
        <v>94</v>
      </c>
      <c r="F96">
        <v>1</v>
      </c>
    </row>
    <row r="97" spans="1:6" x14ac:dyDescent="0.2">
      <c r="A97">
        <v>72</v>
      </c>
      <c r="B97">
        <v>0.13149592528701265</v>
      </c>
      <c r="C97">
        <v>-0.13149592528701265</v>
      </c>
      <c r="E97">
        <v>95.333333333333329</v>
      </c>
      <c r="F97">
        <v>1</v>
      </c>
    </row>
    <row r="98" spans="1:6" x14ac:dyDescent="0.2">
      <c r="A98">
        <v>73</v>
      </c>
      <c r="B98">
        <v>0.16811044137241887</v>
      </c>
      <c r="C98">
        <v>-0.16811044137241887</v>
      </c>
      <c r="E98">
        <v>96.666666666666671</v>
      </c>
      <c r="F98">
        <v>1</v>
      </c>
    </row>
    <row r="99" spans="1:6" x14ac:dyDescent="0.2">
      <c r="A99">
        <v>74</v>
      </c>
      <c r="B99">
        <v>-0.17329063952846593</v>
      </c>
      <c r="C99">
        <v>0.17329063952846593</v>
      </c>
      <c r="E99">
        <v>98</v>
      </c>
      <c r="F99">
        <v>1</v>
      </c>
    </row>
    <row r="100" spans="1:6" ht="16" thickBot="1" x14ac:dyDescent="0.25">
      <c r="A100" s="2">
        <v>75</v>
      </c>
      <c r="B100" s="2">
        <v>9.6201332068361137E-3</v>
      </c>
      <c r="C100" s="2">
        <v>-9.6201332068361137E-3</v>
      </c>
      <c r="E100" s="2">
        <v>99.333333333333329</v>
      </c>
      <c r="F100" s="2">
        <v>1</v>
      </c>
    </row>
  </sheetData>
  <sortState xmlns:xlrd2="http://schemas.microsoft.com/office/spreadsheetml/2017/richdata2" ref="F26:F100">
    <sortCondition ref="F2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0B523-9470-46D8-9DAB-4115230981BC}">
  <dimension ref="A1:N76"/>
  <sheetViews>
    <sheetView workbookViewId="0">
      <selection activeCell="P4" sqref="P4"/>
    </sheetView>
  </sheetViews>
  <sheetFormatPr baseColWidth="10" defaultColWidth="8.83203125" defaultRowHeight="15" x14ac:dyDescent="0.2"/>
  <cols>
    <col min="1" max="1" width="9.6640625" style="1" bestFit="1" customWidth="1"/>
    <col min="2" max="2" width="7.1640625" style="1" bestFit="1" customWidth="1"/>
    <col min="3" max="3" width="13.6640625" style="1" bestFit="1" customWidth="1"/>
    <col min="4" max="4" width="12.6640625" style="1" customWidth="1"/>
    <col min="5" max="5" width="13.6640625" customWidth="1"/>
    <col min="6" max="6" width="17.6640625" customWidth="1"/>
    <col min="7" max="10" width="8.6640625" style="1"/>
    <col min="12" max="12" width="13.6640625" customWidth="1"/>
    <col min="13" max="13" width="9.6640625" bestFit="1" customWidth="1"/>
    <col min="14" max="14" width="11.33203125" bestFit="1" customWidth="1"/>
  </cols>
  <sheetData>
    <row r="1" spans="1:14" ht="16" thickBot="1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</row>
    <row r="2" spans="1:14" x14ac:dyDescent="0.2">
      <c r="A2" s="1">
        <v>10.9</v>
      </c>
      <c r="B2" s="1">
        <v>4</v>
      </c>
      <c r="C2" s="1" t="s">
        <v>3</v>
      </c>
      <c r="D2" s="1">
        <f>IF(C2="yes", 1, 0)</f>
        <v>1</v>
      </c>
      <c r="E2" s="5">
        <f t="shared" ref="E2:E33" si="0">$M$3+(A2*$M$4)+(B2*$M$5)</f>
        <v>0.69248701808529733</v>
      </c>
      <c r="F2" s="1">
        <f>IF(E2&gt;=0.5, 1, 0)</f>
        <v>1</v>
      </c>
      <c r="G2" s="1">
        <f>IF(AND(D2=1,F2=1),1,0)</f>
        <v>1</v>
      </c>
      <c r="H2" s="1">
        <f>IF(AND(D2=0,F2=1),1,0)</f>
        <v>0</v>
      </c>
      <c r="I2" s="1">
        <f>IF(AND(D2=0,F2=0),1,0)</f>
        <v>0</v>
      </c>
      <c r="J2" s="1">
        <f>IF(AND(D2=1,F2=0),1,0)</f>
        <v>0</v>
      </c>
      <c r="L2" s="19" t="s">
        <v>23</v>
      </c>
      <c r="M2" s="20"/>
    </row>
    <row r="3" spans="1:14" x14ac:dyDescent="0.2">
      <c r="A3" s="1">
        <v>9.9</v>
      </c>
      <c r="B3" s="1">
        <v>4</v>
      </c>
      <c r="C3" s="1" t="s">
        <v>3</v>
      </c>
      <c r="D3" s="1">
        <f t="shared" ref="D3:D66" si="1">IF(C3="yes", 1, 0)</f>
        <v>1</v>
      </c>
      <c r="E3" s="5">
        <f t="shared" si="0"/>
        <v>0.57054650292842934</v>
      </c>
      <c r="F3" s="1">
        <f t="shared" ref="F3:F66" si="2">IF(E3&gt;=0.5, 1, 0)</f>
        <v>1</v>
      </c>
      <c r="G3" s="1">
        <f t="shared" ref="G3:G66" si="3">IF(AND(D3=1,F3=1),1,0)</f>
        <v>1</v>
      </c>
      <c r="H3" s="1">
        <f t="shared" ref="H3:H66" si="4">IF(AND(D3=0,F3=1),1,0)</f>
        <v>0</v>
      </c>
      <c r="I3" s="1">
        <f t="shared" ref="I3:I66" si="5">IF(AND(D3=0,F3=0),1,0)</f>
        <v>0</v>
      </c>
      <c r="J3" s="1">
        <f t="shared" ref="J3:J66" si="6">IF(AND(D3=1,F3=0),1,0)</f>
        <v>0</v>
      </c>
      <c r="L3" s="6" t="s">
        <v>17</v>
      </c>
      <c r="M3" s="23">
        <v>-0.68537608011062012</v>
      </c>
    </row>
    <row r="4" spans="1:14" x14ac:dyDescent="0.2">
      <c r="A4" s="1">
        <v>10.4</v>
      </c>
      <c r="B4" s="1">
        <v>6</v>
      </c>
      <c r="C4" s="1" t="s">
        <v>3</v>
      </c>
      <c r="D4" s="1">
        <f t="shared" si="1"/>
        <v>1</v>
      </c>
      <c r="E4" s="5">
        <f t="shared" si="0"/>
        <v>0.655872501999891</v>
      </c>
      <c r="F4" s="1">
        <f t="shared" si="2"/>
        <v>1</v>
      </c>
      <c r="G4" s="1">
        <f t="shared" si="3"/>
        <v>1</v>
      </c>
      <c r="H4" s="1">
        <f t="shared" si="4"/>
        <v>0</v>
      </c>
      <c r="I4" s="1">
        <f t="shared" si="5"/>
        <v>0</v>
      </c>
      <c r="J4" s="1">
        <f t="shared" si="6"/>
        <v>0</v>
      </c>
      <c r="L4" s="6" t="s">
        <v>0</v>
      </c>
      <c r="M4" s="23">
        <v>0.12194051515686806</v>
      </c>
    </row>
    <row r="5" spans="1:14" ht="16" thickBot="1" x14ac:dyDescent="0.25">
      <c r="A5" s="1">
        <v>13.7</v>
      </c>
      <c r="B5" s="1">
        <v>6</v>
      </c>
      <c r="C5" s="1" t="s">
        <v>3</v>
      </c>
      <c r="D5" s="1">
        <f t="shared" si="1"/>
        <v>1</v>
      </c>
      <c r="E5" s="5">
        <f t="shared" si="0"/>
        <v>1.0582762020175556</v>
      </c>
      <c r="F5" s="1">
        <f t="shared" si="2"/>
        <v>1</v>
      </c>
      <c r="G5" s="1">
        <f t="shared" si="3"/>
        <v>1</v>
      </c>
      <c r="H5" s="1">
        <f t="shared" si="4"/>
        <v>0</v>
      </c>
      <c r="I5" s="1">
        <f t="shared" si="5"/>
        <v>0</v>
      </c>
      <c r="J5" s="1">
        <f t="shared" si="6"/>
        <v>0</v>
      </c>
      <c r="L5" s="10" t="s">
        <v>1</v>
      </c>
      <c r="M5" s="24">
        <v>1.2177870746513894E-2</v>
      </c>
    </row>
    <row r="6" spans="1:14" ht="16" thickBot="1" x14ac:dyDescent="0.25">
      <c r="A6" s="1">
        <v>9.4</v>
      </c>
      <c r="B6" s="1">
        <v>8</v>
      </c>
      <c r="C6" s="1" t="s">
        <v>3</v>
      </c>
      <c r="D6" s="1">
        <f t="shared" si="1"/>
        <v>1</v>
      </c>
      <c r="E6" s="5">
        <f t="shared" si="0"/>
        <v>0.55828772833605089</v>
      </c>
      <c r="F6" s="1">
        <f t="shared" si="2"/>
        <v>1</v>
      </c>
      <c r="G6" s="1">
        <f t="shared" si="3"/>
        <v>1</v>
      </c>
      <c r="H6" s="1">
        <f t="shared" si="4"/>
        <v>0</v>
      </c>
      <c r="I6" s="1">
        <f t="shared" si="5"/>
        <v>0</v>
      </c>
      <c r="J6" s="1">
        <f t="shared" si="6"/>
        <v>0</v>
      </c>
    </row>
    <row r="7" spans="1:14" x14ac:dyDescent="0.2">
      <c r="A7" s="1">
        <v>12.4</v>
      </c>
      <c r="B7" s="1">
        <v>4</v>
      </c>
      <c r="C7" s="1" t="s">
        <v>3</v>
      </c>
      <c r="D7" s="1">
        <f t="shared" si="1"/>
        <v>1</v>
      </c>
      <c r="E7" s="5">
        <f t="shared" si="0"/>
        <v>0.87539779082059943</v>
      </c>
      <c r="F7" s="1">
        <f t="shared" si="2"/>
        <v>1</v>
      </c>
      <c r="G7" s="1">
        <f t="shared" si="3"/>
        <v>1</v>
      </c>
      <c r="H7" s="1">
        <f t="shared" si="4"/>
        <v>0</v>
      </c>
      <c r="I7" s="1">
        <f t="shared" si="5"/>
        <v>0</v>
      </c>
      <c r="J7" s="1">
        <f t="shared" si="6"/>
        <v>0</v>
      </c>
      <c r="L7" s="16" t="s">
        <v>42</v>
      </c>
      <c r="M7" s="17"/>
      <c r="N7" s="18"/>
    </row>
    <row r="8" spans="1:14" x14ac:dyDescent="0.2">
      <c r="A8" s="1">
        <v>7.9</v>
      </c>
      <c r="B8" s="1">
        <v>6</v>
      </c>
      <c r="C8" s="1" t="s">
        <v>3</v>
      </c>
      <c r="D8" s="1">
        <f t="shared" si="1"/>
        <v>1</v>
      </c>
      <c r="E8" s="5">
        <f t="shared" si="0"/>
        <v>0.35102121410772097</v>
      </c>
      <c r="F8" s="1">
        <f t="shared" si="2"/>
        <v>0</v>
      </c>
      <c r="G8" s="1">
        <f t="shared" si="3"/>
        <v>0</v>
      </c>
      <c r="H8" s="1">
        <f t="shared" si="4"/>
        <v>0</v>
      </c>
      <c r="I8" s="1">
        <f t="shared" si="5"/>
        <v>0</v>
      </c>
      <c r="J8" s="1">
        <f t="shared" si="6"/>
        <v>1</v>
      </c>
      <c r="L8" s="6"/>
      <c r="M8" s="27" t="s">
        <v>43</v>
      </c>
      <c r="N8" s="28"/>
    </row>
    <row r="9" spans="1:14" x14ac:dyDescent="0.2">
      <c r="A9" s="1">
        <v>8.9</v>
      </c>
      <c r="B9" s="1">
        <v>4</v>
      </c>
      <c r="C9" s="1" t="s">
        <v>3</v>
      </c>
      <c r="D9" s="1">
        <f t="shared" si="1"/>
        <v>1</v>
      </c>
      <c r="E9" s="5">
        <f t="shared" si="0"/>
        <v>0.44860598777156119</v>
      </c>
      <c r="F9" s="1">
        <f t="shared" si="2"/>
        <v>0</v>
      </c>
      <c r="G9" s="1">
        <f t="shared" si="3"/>
        <v>0</v>
      </c>
      <c r="H9" s="1">
        <f t="shared" si="4"/>
        <v>0</v>
      </c>
      <c r="I9" s="1">
        <f t="shared" si="5"/>
        <v>0</v>
      </c>
      <c r="J9" s="1">
        <f t="shared" si="6"/>
        <v>1</v>
      </c>
      <c r="L9" s="25" t="s">
        <v>5</v>
      </c>
      <c r="M9" s="29">
        <v>1</v>
      </c>
      <c r="N9" s="30">
        <v>0</v>
      </c>
    </row>
    <row r="10" spans="1:14" x14ac:dyDescent="0.2">
      <c r="A10" s="1">
        <v>10.199999999999999</v>
      </c>
      <c r="B10" s="1">
        <v>6</v>
      </c>
      <c r="C10" s="1" t="s">
        <v>3</v>
      </c>
      <c r="D10" s="1">
        <f t="shared" si="1"/>
        <v>1</v>
      </c>
      <c r="E10" s="5">
        <f t="shared" si="0"/>
        <v>0.63148439896851727</v>
      </c>
      <c r="F10" s="1">
        <f t="shared" si="2"/>
        <v>1</v>
      </c>
      <c r="G10" s="1">
        <f t="shared" si="3"/>
        <v>1</v>
      </c>
      <c r="H10" s="1">
        <f t="shared" si="4"/>
        <v>0</v>
      </c>
      <c r="I10" s="1">
        <f t="shared" si="5"/>
        <v>0</v>
      </c>
      <c r="J10" s="1">
        <f t="shared" si="6"/>
        <v>0</v>
      </c>
      <c r="L10" s="25">
        <v>1</v>
      </c>
      <c r="M10" s="1">
        <f>SUM(G2:G76)</f>
        <v>9</v>
      </c>
      <c r="N10" s="7">
        <f>SUM(J2:J76)</f>
        <v>6</v>
      </c>
    </row>
    <row r="11" spans="1:14" ht="16" thickBot="1" x14ac:dyDescent="0.25">
      <c r="A11" s="1">
        <v>11.4</v>
      </c>
      <c r="B11" s="1">
        <v>4</v>
      </c>
      <c r="C11" s="1" t="s">
        <v>3</v>
      </c>
      <c r="D11" s="1">
        <f t="shared" si="1"/>
        <v>1</v>
      </c>
      <c r="E11" s="5">
        <f t="shared" si="0"/>
        <v>0.75345727566373144</v>
      </c>
      <c r="F11" s="1">
        <f t="shared" si="2"/>
        <v>1</v>
      </c>
      <c r="G11" s="1">
        <f t="shared" si="3"/>
        <v>1</v>
      </c>
      <c r="H11" s="1">
        <f t="shared" si="4"/>
        <v>0</v>
      </c>
      <c r="I11" s="1">
        <f t="shared" si="5"/>
        <v>0</v>
      </c>
      <c r="J11" s="1">
        <f t="shared" si="6"/>
        <v>0</v>
      </c>
      <c r="L11" s="26">
        <v>0</v>
      </c>
      <c r="M11" s="8">
        <f>SUM(H2:H76)</f>
        <v>1</v>
      </c>
      <c r="N11" s="9">
        <f>SUM(I2:I76)</f>
        <v>59</v>
      </c>
    </row>
    <row r="12" spans="1:14" ht="16" thickBot="1" x14ac:dyDescent="0.25">
      <c r="A12" s="1">
        <v>8.6</v>
      </c>
      <c r="B12" s="1">
        <v>4</v>
      </c>
      <c r="C12" s="1" t="s">
        <v>3</v>
      </c>
      <c r="D12" s="1">
        <f t="shared" si="1"/>
        <v>1</v>
      </c>
      <c r="E12" s="5">
        <f t="shared" si="0"/>
        <v>0.41202383322450081</v>
      </c>
      <c r="F12" s="1">
        <f t="shared" si="2"/>
        <v>0</v>
      </c>
      <c r="G12" s="1">
        <f t="shared" si="3"/>
        <v>0</v>
      </c>
      <c r="H12" s="1">
        <f t="shared" si="4"/>
        <v>0</v>
      </c>
      <c r="I12" s="1">
        <f t="shared" si="5"/>
        <v>0</v>
      </c>
      <c r="J12" s="1">
        <f t="shared" si="6"/>
        <v>1</v>
      </c>
    </row>
    <row r="13" spans="1:14" x14ac:dyDescent="0.2">
      <c r="A13" s="1">
        <v>9.1999999999999993</v>
      </c>
      <c r="B13" s="1">
        <v>4</v>
      </c>
      <c r="C13" s="1" t="s">
        <v>3</v>
      </c>
      <c r="D13" s="1">
        <f t="shared" si="1"/>
        <v>1</v>
      </c>
      <c r="E13" s="5">
        <f t="shared" si="0"/>
        <v>0.48518814231862156</v>
      </c>
      <c r="F13" s="1">
        <f t="shared" si="2"/>
        <v>0</v>
      </c>
      <c r="G13" s="1">
        <f t="shared" si="3"/>
        <v>0</v>
      </c>
      <c r="H13" s="1">
        <f t="shared" si="4"/>
        <v>0</v>
      </c>
      <c r="I13" s="1">
        <f t="shared" si="5"/>
        <v>0</v>
      </c>
      <c r="J13" s="1">
        <f t="shared" si="6"/>
        <v>1</v>
      </c>
      <c r="L13" s="14" t="s">
        <v>47</v>
      </c>
      <c r="M13" s="11" t="s">
        <v>44</v>
      </c>
      <c r="N13" s="12">
        <f>M10/(M10+N10)</f>
        <v>0.6</v>
      </c>
    </row>
    <row r="14" spans="1:14" ht="16" thickBot="1" x14ac:dyDescent="0.25">
      <c r="A14" s="1">
        <v>11.7</v>
      </c>
      <c r="B14" s="1">
        <v>8</v>
      </c>
      <c r="C14" s="1" t="s">
        <v>3</v>
      </c>
      <c r="D14" s="1">
        <f t="shared" si="1"/>
        <v>1</v>
      </c>
      <c r="E14" s="5">
        <f t="shared" si="0"/>
        <v>0.83875091319684725</v>
      </c>
      <c r="F14" s="1">
        <f t="shared" si="2"/>
        <v>1</v>
      </c>
      <c r="G14" s="1">
        <f t="shared" si="3"/>
        <v>1</v>
      </c>
      <c r="H14" s="1">
        <f t="shared" si="4"/>
        <v>0</v>
      </c>
      <c r="I14" s="1">
        <f t="shared" si="5"/>
        <v>0</v>
      </c>
      <c r="J14" s="1">
        <f t="shared" si="6"/>
        <v>0</v>
      </c>
      <c r="L14" s="15" t="s">
        <v>45</v>
      </c>
      <c r="M14" s="2" t="s">
        <v>46</v>
      </c>
      <c r="N14" s="13">
        <f>N11/(N11+M11)</f>
        <v>0.98333333333333328</v>
      </c>
    </row>
    <row r="15" spans="1:14" x14ac:dyDescent="0.2">
      <c r="A15" s="1">
        <v>7.6</v>
      </c>
      <c r="B15" s="1">
        <v>4</v>
      </c>
      <c r="C15" s="1" t="s">
        <v>3</v>
      </c>
      <c r="D15" s="1">
        <f t="shared" si="1"/>
        <v>1</v>
      </c>
      <c r="E15" s="5">
        <f t="shared" si="0"/>
        <v>0.29008331806763271</v>
      </c>
      <c r="F15" s="1">
        <f t="shared" si="2"/>
        <v>0</v>
      </c>
      <c r="G15" s="1">
        <f t="shared" si="3"/>
        <v>0</v>
      </c>
      <c r="H15" s="1">
        <f t="shared" si="4"/>
        <v>0</v>
      </c>
      <c r="I15" s="1">
        <f t="shared" si="5"/>
        <v>0</v>
      </c>
      <c r="J15" s="1">
        <f t="shared" si="6"/>
        <v>1</v>
      </c>
    </row>
    <row r="16" spans="1:14" x14ac:dyDescent="0.2">
      <c r="A16" s="1">
        <v>7</v>
      </c>
      <c r="B16" s="1">
        <v>4</v>
      </c>
      <c r="C16" s="1" t="s">
        <v>3</v>
      </c>
      <c r="D16" s="1">
        <f t="shared" si="1"/>
        <v>1</v>
      </c>
      <c r="E16" s="5">
        <f t="shared" si="0"/>
        <v>0.21691900897351182</v>
      </c>
      <c r="F16" s="1">
        <f t="shared" si="2"/>
        <v>0</v>
      </c>
      <c r="G16" s="1">
        <f t="shared" si="3"/>
        <v>0</v>
      </c>
      <c r="H16" s="1">
        <f t="shared" si="4"/>
        <v>0</v>
      </c>
      <c r="I16" s="1">
        <f t="shared" si="5"/>
        <v>0</v>
      </c>
      <c r="J16" s="1">
        <f t="shared" si="6"/>
        <v>1</v>
      </c>
    </row>
    <row r="17" spans="1:10" x14ac:dyDescent="0.2">
      <c r="A17" s="1">
        <v>4.9000000000000004</v>
      </c>
      <c r="B17" s="1">
        <v>4</v>
      </c>
      <c r="C17" s="1" t="s">
        <v>4</v>
      </c>
      <c r="D17" s="1">
        <f t="shared" si="1"/>
        <v>0</v>
      </c>
      <c r="E17" s="5">
        <f t="shared" si="0"/>
        <v>-3.9156072855911016E-2</v>
      </c>
      <c r="F17" s="1">
        <f t="shared" si="2"/>
        <v>0</v>
      </c>
      <c r="G17" s="1">
        <f t="shared" si="3"/>
        <v>0</v>
      </c>
      <c r="H17" s="1">
        <f t="shared" si="4"/>
        <v>0</v>
      </c>
      <c r="I17" s="1">
        <f t="shared" si="5"/>
        <v>1</v>
      </c>
      <c r="J17" s="1">
        <f t="shared" si="6"/>
        <v>0</v>
      </c>
    </row>
    <row r="18" spans="1:10" x14ac:dyDescent="0.2">
      <c r="A18" s="1">
        <v>7.1</v>
      </c>
      <c r="B18" s="1">
        <v>6</v>
      </c>
      <c r="C18" s="1" t="s">
        <v>4</v>
      </c>
      <c r="D18" s="1">
        <f t="shared" si="1"/>
        <v>0</v>
      </c>
      <c r="E18" s="5">
        <f t="shared" si="0"/>
        <v>0.25346880198222638</v>
      </c>
      <c r="F18" s="1">
        <f t="shared" si="2"/>
        <v>0</v>
      </c>
      <c r="G18" s="1">
        <f t="shared" si="3"/>
        <v>0</v>
      </c>
      <c r="H18" s="1">
        <f t="shared" si="4"/>
        <v>0</v>
      </c>
      <c r="I18" s="1">
        <f t="shared" si="5"/>
        <v>1</v>
      </c>
      <c r="J18" s="1">
        <f t="shared" si="6"/>
        <v>0</v>
      </c>
    </row>
    <row r="19" spans="1:10" x14ac:dyDescent="0.2">
      <c r="A19" s="1">
        <v>5</v>
      </c>
      <c r="B19" s="1">
        <v>4</v>
      </c>
      <c r="C19" s="1" t="s">
        <v>4</v>
      </c>
      <c r="D19" s="1">
        <f t="shared" si="1"/>
        <v>0</v>
      </c>
      <c r="E19" s="5">
        <f t="shared" si="0"/>
        <v>-2.6962021340224261E-2</v>
      </c>
      <c r="F19" s="1">
        <f t="shared" si="2"/>
        <v>0</v>
      </c>
      <c r="G19" s="1">
        <f t="shared" si="3"/>
        <v>0</v>
      </c>
      <c r="H19" s="1">
        <f t="shared" si="4"/>
        <v>0</v>
      </c>
      <c r="I19" s="1">
        <f t="shared" si="5"/>
        <v>1</v>
      </c>
      <c r="J19" s="1">
        <f t="shared" si="6"/>
        <v>0</v>
      </c>
    </row>
    <row r="20" spans="1:10" x14ac:dyDescent="0.2">
      <c r="A20" s="1">
        <v>4.8</v>
      </c>
      <c r="B20" s="1">
        <v>4</v>
      </c>
      <c r="C20" s="1" t="s">
        <v>4</v>
      </c>
      <c r="D20" s="1">
        <f t="shared" si="1"/>
        <v>0</v>
      </c>
      <c r="E20" s="5">
        <f t="shared" si="0"/>
        <v>-5.1350124371597881E-2</v>
      </c>
      <c r="F20" s="1">
        <f t="shared" si="2"/>
        <v>0</v>
      </c>
      <c r="G20" s="1">
        <f t="shared" si="3"/>
        <v>0</v>
      </c>
      <c r="H20" s="1">
        <f t="shared" si="4"/>
        <v>0</v>
      </c>
      <c r="I20" s="1">
        <f t="shared" si="5"/>
        <v>1</v>
      </c>
      <c r="J20" s="1">
        <f t="shared" si="6"/>
        <v>0</v>
      </c>
    </row>
    <row r="21" spans="1:10" x14ac:dyDescent="0.2">
      <c r="A21" s="1">
        <v>4.4000000000000004</v>
      </c>
      <c r="B21" s="1">
        <v>4</v>
      </c>
      <c r="C21" s="1" t="s">
        <v>4</v>
      </c>
      <c r="D21" s="1">
        <f t="shared" si="1"/>
        <v>0</v>
      </c>
      <c r="E21" s="5">
        <f t="shared" si="0"/>
        <v>-0.10012633043434502</v>
      </c>
      <c r="F21" s="1">
        <f t="shared" si="2"/>
        <v>0</v>
      </c>
      <c r="G21" s="1">
        <f t="shared" si="3"/>
        <v>0</v>
      </c>
      <c r="H21" s="1">
        <f t="shared" si="4"/>
        <v>0</v>
      </c>
      <c r="I21" s="1">
        <f t="shared" si="5"/>
        <v>1</v>
      </c>
      <c r="J21" s="1">
        <f t="shared" si="6"/>
        <v>0</v>
      </c>
    </row>
    <row r="22" spans="1:10" x14ac:dyDescent="0.2">
      <c r="A22" s="1">
        <v>4.2</v>
      </c>
      <c r="B22" s="1">
        <v>4</v>
      </c>
      <c r="C22" s="1" t="s">
        <v>4</v>
      </c>
      <c r="D22" s="1">
        <f t="shared" si="1"/>
        <v>0</v>
      </c>
      <c r="E22" s="5">
        <f t="shared" si="0"/>
        <v>-0.12451443346571864</v>
      </c>
      <c r="F22" s="1">
        <f t="shared" si="2"/>
        <v>0</v>
      </c>
      <c r="G22" s="1">
        <f t="shared" si="3"/>
        <v>0</v>
      </c>
      <c r="H22" s="1">
        <f t="shared" si="4"/>
        <v>0</v>
      </c>
      <c r="I22" s="1">
        <f t="shared" si="5"/>
        <v>1</v>
      </c>
      <c r="J22" s="1">
        <f t="shared" si="6"/>
        <v>0</v>
      </c>
    </row>
    <row r="23" spans="1:10" x14ac:dyDescent="0.2">
      <c r="A23" s="1">
        <v>6.3</v>
      </c>
      <c r="B23" s="1">
        <v>4</v>
      </c>
      <c r="C23" s="1" t="s">
        <v>4</v>
      </c>
      <c r="D23" s="1">
        <f t="shared" si="1"/>
        <v>0</v>
      </c>
      <c r="E23" s="5">
        <f t="shared" si="0"/>
        <v>0.13156064836370421</v>
      </c>
      <c r="F23" s="1">
        <f t="shared" si="2"/>
        <v>0</v>
      </c>
      <c r="G23" s="1">
        <f t="shared" si="3"/>
        <v>0</v>
      </c>
      <c r="H23" s="1">
        <f t="shared" si="4"/>
        <v>0</v>
      </c>
      <c r="I23" s="1">
        <f t="shared" si="5"/>
        <v>1</v>
      </c>
      <c r="J23" s="1">
        <f t="shared" si="6"/>
        <v>0</v>
      </c>
    </row>
    <row r="24" spans="1:10" x14ac:dyDescent="0.2">
      <c r="A24" s="1">
        <v>4.7</v>
      </c>
      <c r="B24" s="1">
        <v>4</v>
      </c>
      <c r="C24" s="1" t="s">
        <v>4</v>
      </c>
      <c r="D24" s="1">
        <f t="shared" si="1"/>
        <v>0</v>
      </c>
      <c r="E24" s="5">
        <f t="shared" si="0"/>
        <v>-6.3544175887284643E-2</v>
      </c>
      <c r="F24" s="1">
        <f t="shared" si="2"/>
        <v>0</v>
      </c>
      <c r="G24" s="1">
        <f t="shared" si="3"/>
        <v>0</v>
      </c>
      <c r="H24" s="1">
        <f t="shared" si="4"/>
        <v>0</v>
      </c>
      <c r="I24" s="1">
        <f t="shared" si="5"/>
        <v>1</v>
      </c>
      <c r="J24" s="1">
        <f t="shared" si="6"/>
        <v>0</v>
      </c>
    </row>
    <row r="25" spans="1:10" x14ac:dyDescent="0.2">
      <c r="A25" s="1">
        <v>5.2</v>
      </c>
      <c r="B25" s="1">
        <v>4</v>
      </c>
      <c r="C25" s="1" t="s">
        <v>4</v>
      </c>
      <c r="D25" s="1">
        <f t="shared" si="1"/>
        <v>0</v>
      </c>
      <c r="E25" s="5">
        <f t="shared" si="0"/>
        <v>-2.5739183088506409E-3</v>
      </c>
      <c r="F25" s="1">
        <f t="shared" si="2"/>
        <v>0</v>
      </c>
      <c r="G25" s="1">
        <f t="shared" si="3"/>
        <v>0</v>
      </c>
      <c r="H25" s="1">
        <f t="shared" si="4"/>
        <v>0</v>
      </c>
      <c r="I25" s="1">
        <f t="shared" si="5"/>
        <v>1</v>
      </c>
      <c r="J25" s="1">
        <f t="shared" si="6"/>
        <v>0</v>
      </c>
    </row>
    <row r="26" spans="1:10" x14ac:dyDescent="0.2">
      <c r="A26" s="1">
        <v>8.9</v>
      </c>
      <c r="B26" s="1">
        <v>4</v>
      </c>
      <c r="C26" s="1" t="s">
        <v>4</v>
      </c>
      <c r="D26" s="1">
        <f t="shared" si="1"/>
        <v>0</v>
      </c>
      <c r="E26" s="5">
        <f t="shared" si="0"/>
        <v>0.44860598777156119</v>
      </c>
      <c r="F26" s="1">
        <f t="shared" si="2"/>
        <v>0</v>
      </c>
      <c r="G26" s="1">
        <f t="shared" si="3"/>
        <v>0</v>
      </c>
      <c r="H26" s="1">
        <f t="shared" si="4"/>
        <v>0</v>
      </c>
      <c r="I26" s="1">
        <f t="shared" si="5"/>
        <v>1</v>
      </c>
      <c r="J26" s="1">
        <f t="shared" si="6"/>
        <v>0</v>
      </c>
    </row>
    <row r="27" spans="1:10" x14ac:dyDescent="0.2">
      <c r="A27" s="1">
        <v>5.5</v>
      </c>
      <c r="B27" s="1">
        <v>6</v>
      </c>
      <c r="C27" s="1" t="s">
        <v>4</v>
      </c>
      <c r="D27" s="1">
        <f t="shared" si="1"/>
        <v>0</v>
      </c>
      <c r="E27" s="5">
        <f t="shared" si="0"/>
        <v>5.8363977731237526E-2</v>
      </c>
      <c r="F27" s="1">
        <f t="shared" si="2"/>
        <v>0</v>
      </c>
      <c r="G27" s="1">
        <f t="shared" si="3"/>
        <v>0</v>
      </c>
      <c r="H27" s="1">
        <f t="shared" si="4"/>
        <v>0</v>
      </c>
      <c r="I27" s="1">
        <f t="shared" si="5"/>
        <v>1</v>
      </c>
      <c r="J27" s="1">
        <f t="shared" si="6"/>
        <v>0</v>
      </c>
    </row>
    <row r="28" spans="1:10" x14ac:dyDescent="0.2">
      <c r="A28" s="1">
        <v>5.4</v>
      </c>
      <c r="B28" s="1">
        <v>4</v>
      </c>
      <c r="C28" s="1" t="s">
        <v>4</v>
      </c>
      <c r="D28" s="1">
        <f t="shared" si="1"/>
        <v>0</v>
      </c>
      <c r="E28" s="5">
        <f t="shared" si="0"/>
        <v>2.1814184722522979E-2</v>
      </c>
      <c r="F28" s="1">
        <f t="shared" si="2"/>
        <v>0</v>
      </c>
      <c r="G28" s="1">
        <f t="shared" si="3"/>
        <v>0</v>
      </c>
      <c r="H28" s="1">
        <f t="shared" si="4"/>
        <v>0</v>
      </c>
      <c r="I28" s="1">
        <f t="shared" si="5"/>
        <v>1</v>
      </c>
      <c r="J28" s="1">
        <f t="shared" si="6"/>
        <v>0</v>
      </c>
    </row>
    <row r="29" spans="1:10" x14ac:dyDescent="0.2">
      <c r="A29" s="1">
        <v>5.7</v>
      </c>
      <c r="B29" s="1">
        <v>4</v>
      </c>
      <c r="C29" s="1" t="s">
        <v>4</v>
      </c>
      <c r="D29" s="1">
        <f t="shared" si="1"/>
        <v>0</v>
      </c>
      <c r="E29" s="5">
        <f t="shared" si="0"/>
        <v>5.8396339269583465E-2</v>
      </c>
      <c r="F29" s="1">
        <f t="shared" si="2"/>
        <v>0</v>
      </c>
      <c r="G29" s="1">
        <f t="shared" si="3"/>
        <v>0</v>
      </c>
      <c r="H29" s="1">
        <f t="shared" si="4"/>
        <v>0</v>
      </c>
      <c r="I29" s="1">
        <f t="shared" si="5"/>
        <v>1</v>
      </c>
      <c r="J29" s="1">
        <f t="shared" si="6"/>
        <v>0</v>
      </c>
    </row>
    <row r="30" spans="1:10" x14ac:dyDescent="0.2">
      <c r="A30" s="1">
        <v>7.7</v>
      </c>
      <c r="B30" s="1">
        <v>4</v>
      </c>
      <c r="C30" s="1" t="s">
        <v>4</v>
      </c>
      <c r="D30" s="1">
        <f t="shared" si="1"/>
        <v>0</v>
      </c>
      <c r="E30" s="5">
        <f t="shared" si="0"/>
        <v>0.30227736958331958</v>
      </c>
      <c r="F30" s="1">
        <f t="shared" si="2"/>
        <v>0</v>
      </c>
      <c r="G30" s="1">
        <f t="shared" si="3"/>
        <v>0</v>
      </c>
      <c r="H30" s="1">
        <f t="shared" si="4"/>
        <v>0</v>
      </c>
      <c r="I30" s="1">
        <f t="shared" si="5"/>
        <v>1</v>
      </c>
      <c r="J30" s="1">
        <f t="shared" si="6"/>
        <v>0</v>
      </c>
    </row>
    <row r="31" spans="1:10" x14ac:dyDescent="0.2">
      <c r="A31" s="1">
        <v>2.7</v>
      </c>
      <c r="B31" s="1">
        <v>4</v>
      </c>
      <c r="C31" s="1" t="s">
        <v>4</v>
      </c>
      <c r="D31" s="1">
        <f t="shared" si="1"/>
        <v>0</v>
      </c>
      <c r="E31" s="5">
        <f t="shared" si="0"/>
        <v>-0.30742520620102076</v>
      </c>
      <c r="F31" s="1">
        <f t="shared" si="2"/>
        <v>0</v>
      </c>
      <c r="G31" s="1">
        <f t="shared" si="3"/>
        <v>0</v>
      </c>
      <c r="H31" s="1">
        <f t="shared" si="4"/>
        <v>0</v>
      </c>
      <c r="I31" s="1">
        <f t="shared" si="5"/>
        <v>1</v>
      </c>
      <c r="J31" s="1">
        <f t="shared" si="6"/>
        <v>0</v>
      </c>
    </row>
    <row r="32" spans="1:10" x14ac:dyDescent="0.2">
      <c r="A32" s="1">
        <v>6.7</v>
      </c>
      <c r="B32" s="1">
        <v>4</v>
      </c>
      <c r="C32" s="1" t="s">
        <v>4</v>
      </c>
      <c r="D32" s="1">
        <f t="shared" si="1"/>
        <v>0</v>
      </c>
      <c r="E32" s="5">
        <f t="shared" si="0"/>
        <v>0.18033685442645145</v>
      </c>
      <c r="F32" s="1">
        <f t="shared" si="2"/>
        <v>0</v>
      </c>
      <c r="G32" s="1">
        <f t="shared" si="3"/>
        <v>0</v>
      </c>
      <c r="H32" s="1">
        <f t="shared" si="4"/>
        <v>0</v>
      </c>
      <c r="I32" s="1">
        <f t="shared" si="5"/>
        <v>1</v>
      </c>
      <c r="J32" s="1">
        <f t="shared" si="6"/>
        <v>0</v>
      </c>
    </row>
    <row r="33" spans="1:10" x14ac:dyDescent="0.2">
      <c r="A33" s="1">
        <v>6.2</v>
      </c>
      <c r="B33" s="1">
        <v>6</v>
      </c>
      <c r="C33" s="1" t="s">
        <v>4</v>
      </c>
      <c r="D33" s="1">
        <f t="shared" si="1"/>
        <v>0</v>
      </c>
      <c r="E33" s="5">
        <f t="shared" si="0"/>
        <v>0.14372233834104525</v>
      </c>
      <c r="F33" s="1">
        <f t="shared" si="2"/>
        <v>0</v>
      </c>
      <c r="G33" s="1">
        <f t="shared" si="3"/>
        <v>0</v>
      </c>
      <c r="H33" s="1">
        <f t="shared" si="4"/>
        <v>0</v>
      </c>
      <c r="I33" s="1">
        <f t="shared" si="5"/>
        <v>1</v>
      </c>
      <c r="J33" s="1">
        <f t="shared" si="6"/>
        <v>0</v>
      </c>
    </row>
    <row r="34" spans="1:10" x14ac:dyDescent="0.2">
      <c r="A34" s="1">
        <v>6.6</v>
      </c>
      <c r="B34" s="1">
        <v>6</v>
      </c>
      <c r="C34" s="1" t="s">
        <v>4</v>
      </c>
      <c r="D34" s="1">
        <f t="shared" si="1"/>
        <v>0</v>
      </c>
      <c r="E34" s="5">
        <f t="shared" ref="E34:E65" si="7">$M$3+(A34*$M$4)+(B34*$M$5)</f>
        <v>0.19249854440379238</v>
      </c>
      <c r="F34" s="1">
        <f t="shared" si="2"/>
        <v>0</v>
      </c>
      <c r="G34" s="1">
        <f t="shared" si="3"/>
        <v>0</v>
      </c>
      <c r="H34" s="1">
        <f t="shared" si="4"/>
        <v>0</v>
      </c>
      <c r="I34" s="1">
        <f t="shared" si="5"/>
        <v>1</v>
      </c>
      <c r="J34" s="1">
        <f t="shared" si="6"/>
        <v>0</v>
      </c>
    </row>
    <row r="35" spans="1:10" x14ac:dyDescent="0.2">
      <c r="A35" s="1">
        <v>3.6</v>
      </c>
      <c r="B35" s="1">
        <v>4</v>
      </c>
      <c r="C35" s="1" t="s">
        <v>4</v>
      </c>
      <c r="D35" s="1">
        <f t="shared" si="1"/>
        <v>0</v>
      </c>
      <c r="E35" s="5">
        <f t="shared" si="7"/>
        <v>-0.19767874255983955</v>
      </c>
      <c r="F35" s="1">
        <f t="shared" si="2"/>
        <v>0</v>
      </c>
      <c r="G35" s="1">
        <f t="shared" si="3"/>
        <v>0</v>
      </c>
      <c r="H35" s="1">
        <f t="shared" si="4"/>
        <v>0</v>
      </c>
      <c r="I35" s="1">
        <f t="shared" si="5"/>
        <v>1</v>
      </c>
      <c r="J35" s="1">
        <f t="shared" si="6"/>
        <v>0</v>
      </c>
    </row>
    <row r="36" spans="1:10" x14ac:dyDescent="0.2">
      <c r="A36" s="1">
        <v>5</v>
      </c>
      <c r="B36" s="1">
        <v>4</v>
      </c>
      <c r="C36" s="1" t="s">
        <v>4</v>
      </c>
      <c r="D36" s="1">
        <f t="shared" si="1"/>
        <v>0</v>
      </c>
      <c r="E36" s="5">
        <f t="shared" si="7"/>
        <v>-2.6962021340224261E-2</v>
      </c>
      <c r="F36" s="1">
        <f t="shared" si="2"/>
        <v>0</v>
      </c>
      <c r="G36" s="1">
        <f t="shared" si="3"/>
        <v>0</v>
      </c>
      <c r="H36" s="1">
        <f t="shared" si="4"/>
        <v>0</v>
      </c>
      <c r="I36" s="1">
        <f t="shared" si="5"/>
        <v>1</v>
      </c>
      <c r="J36" s="1">
        <f t="shared" si="6"/>
        <v>0</v>
      </c>
    </row>
    <row r="37" spans="1:10" x14ac:dyDescent="0.2">
      <c r="A37" s="1">
        <v>5.4</v>
      </c>
      <c r="B37" s="1">
        <v>4</v>
      </c>
      <c r="C37" s="1" t="s">
        <v>4</v>
      </c>
      <c r="D37" s="1">
        <f t="shared" si="1"/>
        <v>0</v>
      </c>
      <c r="E37" s="5">
        <f t="shared" si="7"/>
        <v>2.1814184722522979E-2</v>
      </c>
      <c r="F37" s="1">
        <f t="shared" si="2"/>
        <v>0</v>
      </c>
      <c r="G37" s="1">
        <f t="shared" si="3"/>
        <v>0</v>
      </c>
      <c r="H37" s="1">
        <f t="shared" si="4"/>
        <v>0</v>
      </c>
      <c r="I37" s="1">
        <f t="shared" si="5"/>
        <v>1</v>
      </c>
      <c r="J37" s="1">
        <f t="shared" si="6"/>
        <v>0</v>
      </c>
    </row>
    <row r="38" spans="1:10" x14ac:dyDescent="0.2">
      <c r="A38" s="1">
        <v>7.3</v>
      </c>
      <c r="B38" s="1">
        <v>6</v>
      </c>
      <c r="C38" s="1" t="s">
        <v>4</v>
      </c>
      <c r="D38" s="1">
        <f t="shared" si="1"/>
        <v>0</v>
      </c>
      <c r="E38" s="5">
        <f t="shared" si="7"/>
        <v>0.27785690501360011</v>
      </c>
      <c r="F38" s="1">
        <f t="shared" si="2"/>
        <v>0</v>
      </c>
      <c r="G38" s="1">
        <f t="shared" si="3"/>
        <v>0</v>
      </c>
      <c r="H38" s="1">
        <f t="shared" si="4"/>
        <v>0</v>
      </c>
      <c r="I38" s="1">
        <f t="shared" si="5"/>
        <v>1</v>
      </c>
      <c r="J38" s="1">
        <f t="shared" si="6"/>
        <v>0</v>
      </c>
    </row>
    <row r="39" spans="1:10" x14ac:dyDescent="0.2">
      <c r="A39" s="1">
        <v>7.6</v>
      </c>
      <c r="B39" s="1">
        <v>4</v>
      </c>
      <c r="C39" s="1" t="s">
        <v>4</v>
      </c>
      <c r="D39" s="1">
        <f t="shared" si="1"/>
        <v>0</v>
      </c>
      <c r="E39" s="5">
        <f t="shared" si="7"/>
        <v>0.29008331806763271</v>
      </c>
      <c r="F39" s="1">
        <f t="shared" si="2"/>
        <v>0</v>
      </c>
      <c r="G39" s="1">
        <f t="shared" si="3"/>
        <v>0</v>
      </c>
      <c r="H39" s="1">
        <f t="shared" si="4"/>
        <v>0</v>
      </c>
      <c r="I39" s="1">
        <f t="shared" si="5"/>
        <v>1</v>
      </c>
      <c r="J39" s="1">
        <f t="shared" si="6"/>
        <v>0</v>
      </c>
    </row>
    <row r="40" spans="1:10" x14ac:dyDescent="0.2">
      <c r="A40" s="1">
        <v>8.6</v>
      </c>
      <c r="B40" s="1">
        <v>6</v>
      </c>
      <c r="C40" s="1" t="s">
        <v>4</v>
      </c>
      <c r="D40" s="1">
        <f t="shared" si="1"/>
        <v>0</v>
      </c>
      <c r="E40" s="5">
        <f t="shared" si="7"/>
        <v>0.43637957471752858</v>
      </c>
      <c r="F40" s="1">
        <f t="shared" si="2"/>
        <v>0</v>
      </c>
      <c r="G40" s="1">
        <f t="shared" si="3"/>
        <v>0</v>
      </c>
      <c r="H40" s="1">
        <f t="shared" si="4"/>
        <v>0</v>
      </c>
      <c r="I40" s="1">
        <f t="shared" si="5"/>
        <v>1</v>
      </c>
      <c r="J40" s="1">
        <f t="shared" si="6"/>
        <v>0</v>
      </c>
    </row>
    <row r="41" spans="1:10" x14ac:dyDescent="0.2">
      <c r="A41" s="1">
        <v>12.2</v>
      </c>
      <c r="B41" s="1">
        <v>4</v>
      </c>
      <c r="C41" s="1" t="s">
        <v>4</v>
      </c>
      <c r="D41" s="1">
        <f t="shared" si="1"/>
        <v>0</v>
      </c>
      <c r="E41" s="5">
        <f t="shared" si="7"/>
        <v>0.8510096877892257</v>
      </c>
      <c r="F41" s="1">
        <f t="shared" si="2"/>
        <v>1</v>
      </c>
      <c r="G41" s="1">
        <f t="shared" si="3"/>
        <v>0</v>
      </c>
      <c r="H41" s="1">
        <f t="shared" si="4"/>
        <v>1</v>
      </c>
      <c r="I41" s="1">
        <f t="shared" si="5"/>
        <v>0</v>
      </c>
      <c r="J41" s="1">
        <f t="shared" si="6"/>
        <v>0</v>
      </c>
    </row>
    <row r="42" spans="1:10" x14ac:dyDescent="0.2">
      <c r="A42" s="1">
        <v>5.8</v>
      </c>
      <c r="B42" s="1">
        <v>4</v>
      </c>
      <c r="C42" s="1" t="s">
        <v>4</v>
      </c>
      <c r="D42" s="1">
        <f t="shared" si="1"/>
        <v>0</v>
      </c>
      <c r="E42" s="5">
        <f t="shared" si="7"/>
        <v>7.0590390785270213E-2</v>
      </c>
      <c r="F42" s="1">
        <f t="shared" si="2"/>
        <v>0</v>
      </c>
      <c r="G42" s="1">
        <f t="shared" si="3"/>
        <v>0</v>
      </c>
      <c r="H42" s="1">
        <f t="shared" si="4"/>
        <v>0</v>
      </c>
      <c r="I42" s="1">
        <f t="shared" si="5"/>
        <v>1</v>
      </c>
      <c r="J42" s="1">
        <f t="shared" si="6"/>
        <v>0</v>
      </c>
    </row>
    <row r="43" spans="1:10" x14ac:dyDescent="0.2">
      <c r="A43" s="1">
        <v>6.1</v>
      </c>
      <c r="B43" s="1">
        <v>4</v>
      </c>
      <c r="C43" s="1" t="s">
        <v>4</v>
      </c>
      <c r="D43" s="1">
        <f t="shared" si="1"/>
        <v>0</v>
      </c>
      <c r="E43" s="5">
        <f t="shared" si="7"/>
        <v>0.10717254533233059</v>
      </c>
      <c r="F43" s="1">
        <f t="shared" si="2"/>
        <v>0</v>
      </c>
      <c r="G43" s="1">
        <f t="shared" si="3"/>
        <v>0</v>
      </c>
      <c r="H43" s="1">
        <f t="shared" si="4"/>
        <v>0</v>
      </c>
      <c r="I43" s="1">
        <f t="shared" si="5"/>
        <v>1</v>
      </c>
      <c r="J43" s="1">
        <f t="shared" si="6"/>
        <v>0</v>
      </c>
    </row>
    <row r="44" spans="1:10" x14ac:dyDescent="0.2">
      <c r="A44" s="1">
        <v>5.5</v>
      </c>
      <c r="B44" s="1">
        <v>6</v>
      </c>
      <c r="C44" s="1" t="s">
        <v>4</v>
      </c>
      <c r="D44" s="1">
        <f t="shared" si="1"/>
        <v>0</v>
      </c>
      <c r="E44" s="5">
        <f t="shared" si="7"/>
        <v>5.8363977731237526E-2</v>
      </c>
      <c r="F44" s="1">
        <f t="shared" si="2"/>
        <v>0</v>
      </c>
      <c r="G44" s="1">
        <f t="shared" si="3"/>
        <v>0</v>
      </c>
      <c r="H44" s="1">
        <f t="shared" si="4"/>
        <v>0</v>
      </c>
      <c r="I44" s="1">
        <f t="shared" si="5"/>
        <v>1</v>
      </c>
      <c r="J44" s="1">
        <f t="shared" si="6"/>
        <v>0</v>
      </c>
    </row>
    <row r="45" spans="1:10" x14ac:dyDescent="0.2">
      <c r="A45" s="1">
        <v>4.0999999999999996</v>
      </c>
      <c r="B45" s="1">
        <v>4</v>
      </c>
      <c r="C45" s="1" t="s">
        <v>4</v>
      </c>
      <c r="D45" s="1">
        <f t="shared" si="1"/>
        <v>0</v>
      </c>
      <c r="E45" s="5">
        <f t="shared" si="7"/>
        <v>-0.13670848498140556</v>
      </c>
      <c r="F45" s="1">
        <f t="shared" si="2"/>
        <v>0</v>
      </c>
      <c r="G45" s="1">
        <f t="shared" si="3"/>
        <v>0</v>
      </c>
      <c r="H45" s="1">
        <f t="shared" si="4"/>
        <v>0</v>
      </c>
      <c r="I45" s="1">
        <f t="shared" si="5"/>
        <v>1</v>
      </c>
      <c r="J45" s="1">
        <f t="shared" si="6"/>
        <v>0</v>
      </c>
    </row>
    <row r="46" spans="1:10" x14ac:dyDescent="0.2">
      <c r="A46" s="1">
        <v>4.5</v>
      </c>
      <c r="B46" s="1">
        <v>8</v>
      </c>
      <c r="C46" s="1" t="s">
        <v>4</v>
      </c>
      <c r="D46" s="1">
        <f t="shared" si="1"/>
        <v>0</v>
      </c>
      <c r="E46" s="5">
        <f t="shared" si="7"/>
        <v>-3.9220795932602678E-2</v>
      </c>
      <c r="F46" s="1">
        <f t="shared" si="2"/>
        <v>0</v>
      </c>
      <c r="G46" s="1">
        <f t="shared" si="3"/>
        <v>0</v>
      </c>
      <c r="H46" s="1">
        <f t="shared" si="4"/>
        <v>0</v>
      </c>
      <c r="I46" s="1">
        <f t="shared" si="5"/>
        <v>1</v>
      </c>
      <c r="J46" s="1">
        <f t="shared" si="6"/>
        <v>0</v>
      </c>
    </row>
    <row r="47" spans="1:10" x14ac:dyDescent="0.2">
      <c r="A47" s="1">
        <v>7.8</v>
      </c>
      <c r="B47" s="1">
        <v>4</v>
      </c>
      <c r="C47" s="1" t="s">
        <v>4</v>
      </c>
      <c r="D47" s="1">
        <f t="shared" si="1"/>
        <v>0</v>
      </c>
      <c r="E47" s="5">
        <f t="shared" si="7"/>
        <v>0.31447142109900633</v>
      </c>
      <c r="F47" s="1">
        <f t="shared" si="2"/>
        <v>0</v>
      </c>
      <c r="G47" s="1">
        <f t="shared" si="3"/>
        <v>0</v>
      </c>
      <c r="H47" s="1">
        <f t="shared" si="4"/>
        <v>0</v>
      </c>
      <c r="I47" s="1">
        <f t="shared" si="5"/>
        <v>1</v>
      </c>
      <c r="J47" s="1">
        <f t="shared" si="6"/>
        <v>0</v>
      </c>
    </row>
    <row r="48" spans="1:10" x14ac:dyDescent="0.2">
      <c r="A48" s="1">
        <v>7</v>
      </c>
      <c r="B48" s="1">
        <v>4</v>
      </c>
      <c r="C48" s="1" t="s">
        <v>4</v>
      </c>
      <c r="D48" s="1">
        <f t="shared" si="1"/>
        <v>0</v>
      </c>
      <c r="E48" s="5">
        <f t="shared" si="7"/>
        <v>0.21691900897351182</v>
      </c>
      <c r="F48" s="1">
        <f t="shared" si="2"/>
        <v>0</v>
      </c>
      <c r="G48" s="1">
        <f t="shared" si="3"/>
        <v>0</v>
      </c>
      <c r="H48" s="1">
        <f t="shared" si="4"/>
        <v>0</v>
      </c>
      <c r="I48" s="1">
        <f t="shared" si="5"/>
        <v>1</v>
      </c>
      <c r="J48" s="1">
        <f t="shared" si="6"/>
        <v>0</v>
      </c>
    </row>
    <row r="49" spans="1:10" x14ac:dyDescent="0.2">
      <c r="A49" s="1">
        <v>4.3</v>
      </c>
      <c r="B49" s="1">
        <v>4</v>
      </c>
      <c r="C49" s="1" t="s">
        <v>4</v>
      </c>
      <c r="D49" s="1">
        <f t="shared" si="1"/>
        <v>0</v>
      </c>
      <c r="E49" s="5">
        <f t="shared" si="7"/>
        <v>-0.11232038195003188</v>
      </c>
      <c r="F49" s="1">
        <f t="shared" si="2"/>
        <v>0</v>
      </c>
      <c r="G49" s="1">
        <f t="shared" si="3"/>
        <v>0</v>
      </c>
      <c r="H49" s="1">
        <f t="shared" si="4"/>
        <v>0</v>
      </c>
      <c r="I49" s="1">
        <f t="shared" si="5"/>
        <v>1</v>
      </c>
      <c r="J49" s="1">
        <f t="shared" si="6"/>
        <v>0</v>
      </c>
    </row>
    <row r="50" spans="1:10" x14ac:dyDescent="0.2">
      <c r="A50" s="1">
        <v>6.1</v>
      </c>
      <c r="B50" s="1">
        <v>4</v>
      </c>
      <c r="C50" s="1" t="s">
        <v>4</v>
      </c>
      <c r="D50" s="1">
        <f t="shared" si="1"/>
        <v>0</v>
      </c>
      <c r="E50" s="5">
        <f t="shared" si="7"/>
        <v>0.10717254533233059</v>
      </c>
      <c r="F50" s="1">
        <f t="shared" si="2"/>
        <v>0</v>
      </c>
      <c r="G50" s="1">
        <f t="shared" si="3"/>
        <v>0</v>
      </c>
      <c r="H50" s="1">
        <f t="shared" si="4"/>
        <v>0</v>
      </c>
      <c r="I50" s="1">
        <f t="shared" si="5"/>
        <v>1</v>
      </c>
      <c r="J50" s="1">
        <f t="shared" si="6"/>
        <v>0</v>
      </c>
    </row>
    <row r="51" spans="1:10" x14ac:dyDescent="0.2">
      <c r="A51" s="1">
        <v>4.9000000000000004</v>
      </c>
      <c r="B51" s="1">
        <v>4</v>
      </c>
      <c r="C51" s="1" t="s">
        <v>4</v>
      </c>
      <c r="D51" s="1">
        <f t="shared" si="1"/>
        <v>0</v>
      </c>
      <c r="E51" s="5">
        <f t="shared" si="7"/>
        <v>-3.9156072855911016E-2</v>
      </c>
      <c r="F51" s="1">
        <f t="shared" si="2"/>
        <v>0</v>
      </c>
      <c r="G51" s="1">
        <f t="shared" si="3"/>
        <v>0</v>
      </c>
      <c r="H51" s="1">
        <f t="shared" si="4"/>
        <v>0</v>
      </c>
      <c r="I51" s="1">
        <f t="shared" si="5"/>
        <v>1</v>
      </c>
      <c r="J51" s="1">
        <f t="shared" si="6"/>
        <v>0</v>
      </c>
    </row>
    <row r="52" spans="1:10" x14ac:dyDescent="0.2">
      <c r="A52" s="1">
        <v>6.9</v>
      </c>
      <c r="B52" s="1">
        <v>4</v>
      </c>
      <c r="C52" s="1" t="s">
        <v>4</v>
      </c>
      <c r="D52" s="1">
        <f t="shared" si="1"/>
        <v>0</v>
      </c>
      <c r="E52" s="5">
        <f t="shared" si="7"/>
        <v>0.20472495745782507</v>
      </c>
      <c r="F52" s="1">
        <f t="shared" si="2"/>
        <v>0</v>
      </c>
      <c r="G52" s="1">
        <f t="shared" si="3"/>
        <v>0</v>
      </c>
      <c r="H52" s="1">
        <f t="shared" si="4"/>
        <v>0</v>
      </c>
      <c r="I52" s="1">
        <f t="shared" si="5"/>
        <v>1</v>
      </c>
      <c r="J52" s="1">
        <f t="shared" si="6"/>
        <v>0</v>
      </c>
    </row>
    <row r="53" spans="1:10" x14ac:dyDescent="0.2">
      <c r="A53" s="1">
        <v>5.2</v>
      </c>
      <c r="B53" s="1">
        <v>4</v>
      </c>
      <c r="C53" s="1" t="s">
        <v>4</v>
      </c>
      <c r="D53" s="1">
        <f t="shared" si="1"/>
        <v>0</v>
      </c>
      <c r="E53" s="5">
        <f t="shared" si="7"/>
        <v>-2.5739183088506409E-3</v>
      </c>
      <c r="F53" s="1">
        <f t="shared" si="2"/>
        <v>0</v>
      </c>
      <c r="G53" s="1">
        <f t="shared" si="3"/>
        <v>0</v>
      </c>
      <c r="H53" s="1">
        <f t="shared" si="4"/>
        <v>0</v>
      </c>
      <c r="I53" s="1">
        <f t="shared" si="5"/>
        <v>1</v>
      </c>
      <c r="J53" s="1">
        <f t="shared" si="6"/>
        <v>0</v>
      </c>
    </row>
    <row r="54" spans="1:10" x14ac:dyDescent="0.2">
      <c r="A54" s="1">
        <v>6.8</v>
      </c>
      <c r="B54" s="1">
        <v>4</v>
      </c>
      <c r="C54" s="1" t="s">
        <v>4</v>
      </c>
      <c r="D54" s="1">
        <f t="shared" si="1"/>
        <v>0</v>
      </c>
      <c r="E54" s="5">
        <f t="shared" si="7"/>
        <v>0.1925309059421382</v>
      </c>
      <c r="F54" s="1">
        <f t="shared" si="2"/>
        <v>0</v>
      </c>
      <c r="G54" s="1">
        <f t="shared" si="3"/>
        <v>0</v>
      </c>
      <c r="H54" s="1">
        <f t="shared" si="4"/>
        <v>0</v>
      </c>
      <c r="I54" s="1">
        <f t="shared" si="5"/>
        <v>1</v>
      </c>
      <c r="J54" s="1">
        <f t="shared" si="6"/>
        <v>0</v>
      </c>
    </row>
    <row r="55" spans="1:10" x14ac:dyDescent="0.2">
      <c r="A55" s="1">
        <v>5.8</v>
      </c>
      <c r="B55" s="1">
        <v>4</v>
      </c>
      <c r="C55" s="1" t="s">
        <v>4</v>
      </c>
      <c r="D55" s="1">
        <f t="shared" si="1"/>
        <v>0</v>
      </c>
      <c r="E55" s="5">
        <f t="shared" si="7"/>
        <v>7.0590390785270213E-2</v>
      </c>
      <c r="F55" s="1">
        <f t="shared" si="2"/>
        <v>0</v>
      </c>
      <c r="G55" s="1">
        <f t="shared" si="3"/>
        <v>0</v>
      </c>
      <c r="H55" s="1">
        <f t="shared" si="4"/>
        <v>0</v>
      </c>
      <c r="I55" s="1">
        <f t="shared" si="5"/>
        <v>1</v>
      </c>
      <c r="J55" s="1">
        <f t="shared" si="6"/>
        <v>0</v>
      </c>
    </row>
    <row r="56" spans="1:10" x14ac:dyDescent="0.2">
      <c r="A56" s="1">
        <v>4.5999999999999996</v>
      </c>
      <c r="B56" s="1">
        <v>4</v>
      </c>
      <c r="C56" s="1" t="s">
        <v>4</v>
      </c>
      <c r="D56" s="1">
        <f t="shared" si="1"/>
        <v>0</v>
      </c>
      <c r="E56" s="5">
        <f t="shared" si="7"/>
        <v>-7.5738227402971509E-2</v>
      </c>
      <c r="F56" s="1">
        <f t="shared" si="2"/>
        <v>0</v>
      </c>
      <c r="G56" s="1">
        <f t="shared" si="3"/>
        <v>0</v>
      </c>
      <c r="H56" s="1">
        <f t="shared" si="4"/>
        <v>0</v>
      </c>
      <c r="I56" s="1">
        <f t="shared" si="5"/>
        <v>1</v>
      </c>
      <c r="J56" s="1">
        <f t="shared" si="6"/>
        <v>0</v>
      </c>
    </row>
    <row r="57" spans="1:10" x14ac:dyDescent="0.2">
      <c r="A57" s="1">
        <v>7.2</v>
      </c>
      <c r="B57" s="1">
        <v>4</v>
      </c>
      <c r="C57" s="1" t="s">
        <v>4</v>
      </c>
      <c r="D57" s="1">
        <f t="shared" si="1"/>
        <v>0</v>
      </c>
      <c r="E57" s="5">
        <f t="shared" si="7"/>
        <v>0.24130711200488544</v>
      </c>
      <c r="F57" s="1">
        <f t="shared" si="2"/>
        <v>0</v>
      </c>
      <c r="G57" s="1">
        <f t="shared" si="3"/>
        <v>0</v>
      </c>
      <c r="H57" s="1">
        <f t="shared" si="4"/>
        <v>0</v>
      </c>
      <c r="I57" s="1">
        <f t="shared" si="5"/>
        <v>1</v>
      </c>
      <c r="J57" s="1">
        <f t="shared" si="6"/>
        <v>0</v>
      </c>
    </row>
    <row r="58" spans="1:10" x14ac:dyDescent="0.2">
      <c r="A58" s="1">
        <v>5.2</v>
      </c>
      <c r="B58" s="1">
        <v>4</v>
      </c>
      <c r="C58" s="1" t="s">
        <v>4</v>
      </c>
      <c r="D58" s="1">
        <f t="shared" si="1"/>
        <v>0</v>
      </c>
      <c r="E58" s="5">
        <f t="shared" si="7"/>
        <v>-2.5739183088506409E-3</v>
      </c>
      <c r="F58" s="1">
        <f t="shared" si="2"/>
        <v>0</v>
      </c>
      <c r="G58" s="1">
        <f t="shared" si="3"/>
        <v>0</v>
      </c>
      <c r="H58" s="1">
        <f t="shared" si="4"/>
        <v>0</v>
      </c>
      <c r="I58" s="1">
        <f t="shared" si="5"/>
        <v>1</v>
      </c>
      <c r="J58" s="1">
        <f t="shared" si="6"/>
        <v>0</v>
      </c>
    </row>
    <row r="59" spans="1:10" x14ac:dyDescent="0.2">
      <c r="A59" s="1">
        <v>5.0999999999999996</v>
      </c>
      <c r="B59" s="1">
        <v>4</v>
      </c>
      <c r="C59" s="1" t="s">
        <v>4</v>
      </c>
      <c r="D59" s="1">
        <f t="shared" si="1"/>
        <v>0</v>
      </c>
      <c r="E59" s="5">
        <f t="shared" si="7"/>
        <v>-1.4767969824537507E-2</v>
      </c>
      <c r="F59" s="1">
        <f t="shared" si="2"/>
        <v>0</v>
      </c>
      <c r="G59" s="1">
        <f t="shared" si="3"/>
        <v>0</v>
      </c>
      <c r="H59" s="1">
        <f t="shared" si="4"/>
        <v>0</v>
      </c>
      <c r="I59" s="1">
        <f t="shared" si="5"/>
        <v>1</v>
      </c>
      <c r="J59" s="1">
        <f t="shared" si="6"/>
        <v>0</v>
      </c>
    </row>
    <row r="60" spans="1:10" x14ac:dyDescent="0.2">
      <c r="A60" s="1">
        <v>9.1999999999999993</v>
      </c>
      <c r="B60" s="1">
        <v>4</v>
      </c>
      <c r="C60" s="1" t="s">
        <v>4</v>
      </c>
      <c r="D60" s="1">
        <f t="shared" si="1"/>
        <v>0</v>
      </c>
      <c r="E60" s="5">
        <f t="shared" si="7"/>
        <v>0.48518814231862156</v>
      </c>
      <c r="F60" s="1">
        <f t="shared" si="2"/>
        <v>0</v>
      </c>
      <c r="G60" s="1">
        <f t="shared" si="3"/>
        <v>0</v>
      </c>
      <c r="H60" s="1">
        <f t="shared" si="4"/>
        <v>0</v>
      </c>
      <c r="I60" s="1">
        <f t="shared" si="5"/>
        <v>1</v>
      </c>
      <c r="J60" s="1">
        <f t="shared" si="6"/>
        <v>0</v>
      </c>
    </row>
    <row r="61" spans="1:10" x14ac:dyDescent="0.2">
      <c r="A61" s="1">
        <v>4.7</v>
      </c>
      <c r="B61" s="1">
        <v>4</v>
      </c>
      <c r="C61" s="1" t="s">
        <v>4</v>
      </c>
      <c r="D61" s="1">
        <f t="shared" si="1"/>
        <v>0</v>
      </c>
      <c r="E61" s="5">
        <f t="shared" si="7"/>
        <v>-6.3544175887284643E-2</v>
      </c>
      <c r="F61" s="1">
        <f t="shared" si="2"/>
        <v>0</v>
      </c>
      <c r="G61" s="1">
        <f t="shared" si="3"/>
        <v>0</v>
      </c>
      <c r="H61" s="1">
        <f t="shared" si="4"/>
        <v>0</v>
      </c>
      <c r="I61" s="1">
        <f t="shared" si="5"/>
        <v>1</v>
      </c>
      <c r="J61" s="1">
        <f t="shared" si="6"/>
        <v>0</v>
      </c>
    </row>
    <row r="62" spans="1:10" x14ac:dyDescent="0.2">
      <c r="A62" s="1">
        <v>5.9</v>
      </c>
      <c r="B62" s="1">
        <v>6</v>
      </c>
      <c r="C62" s="1" t="s">
        <v>4</v>
      </c>
      <c r="D62" s="1">
        <f t="shared" si="1"/>
        <v>0</v>
      </c>
      <c r="E62" s="5">
        <f t="shared" si="7"/>
        <v>0.10714018379398488</v>
      </c>
      <c r="F62" s="1">
        <f t="shared" si="2"/>
        <v>0</v>
      </c>
      <c r="G62" s="1">
        <f t="shared" si="3"/>
        <v>0</v>
      </c>
      <c r="H62" s="1">
        <f t="shared" si="4"/>
        <v>0</v>
      </c>
      <c r="I62" s="1">
        <f t="shared" si="5"/>
        <v>1</v>
      </c>
      <c r="J62" s="1">
        <f t="shared" si="6"/>
        <v>0</v>
      </c>
    </row>
    <row r="63" spans="1:10" x14ac:dyDescent="0.2">
      <c r="A63" s="1">
        <v>8</v>
      </c>
      <c r="B63" s="1">
        <v>4</v>
      </c>
      <c r="C63" s="1" t="s">
        <v>4</v>
      </c>
      <c r="D63" s="1">
        <f t="shared" si="1"/>
        <v>0</v>
      </c>
      <c r="E63" s="5">
        <f t="shared" si="7"/>
        <v>0.33885952413037995</v>
      </c>
      <c r="F63" s="1">
        <f t="shared" si="2"/>
        <v>0</v>
      </c>
      <c r="G63" s="1">
        <f t="shared" si="3"/>
        <v>0</v>
      </c>
      <c r="H63" s="1">
        <f t="shared" si="4"/>
        <v>0</v>
      </c>
      <c r="I63" s="1">
        <f t="shared" si="5"/>
        <v>1</v>
      </c>
      <c r="J63" s="1">
        <f t="shared" si="6"/>
        <v>0</v>
      </c>
    </row>
    <row r="64" spans="1:10" x14ac:dyDescent="0.2">
      <c r="A64" s="1">
        <v>4</v>
      </c>
      <c r="B64" s="1">
        <v>4</v>
      </c>
      <c r="C64" s="1" t="s">
        <v>4</v>
      </c>
      <c r="D64" s="1">
        <f t="shared" si="1"/>
        <v>0</v>
      </c>
      <c r="E64" s="5">
        <f t="shared" si="7"/>
        <v>-0.14890253649709231</v>
      </c>
      <c r="F64" s="1">
        <f t="shared" si="2"/>
        <v>0</v>
      </c>
      <c r="G64" s="1">
        <f t="shared" si="3"/>
        <v>0</v>
      </c>
      <c r="H64" s="1">
        <f t="shared" si="4"/>
        <v>0</v>
      </c>
      <c r="I64" s="1">
        <f t="shared" si="5"/>
        <v>1</v>
      </c>
      <c r="J64" s="1">
        <f t="shared" si="6"/>
        <v>0</v>
      </c>
    </row>
    <row r="65" spans="1:10" x14ac:dyDescent="0.2">
      <c r="A65" s="1">
        <v>6.3</v>
      </c>
      <c r="B65" s="1">
        <v>4</v>
      </c>
      <c r="C65" s="1" t="s">
        <v>4</v>
      </c>
      <c r="D65" s="1">
        <f t="shared" si="1"/>
        <v>0</v>
      </c>
      <c r="E65" s="5">
        <f t="shared" si="7"/>
        <v>0.13156064836370421</v>
      </c>
      <c r="F65" s="1">
        <f t="shared" si="2"/>
        <v>0</v>
      </c>
      <c r="G65" s="1">
        <f t="shared" si="3"/>
        <v>0</v>
      </c>
      <c r="H65" s="1">
        <f t="shared" si="4"/>
        <v>0</v>
      </c>
      <c r="I65" s="1">
        <f t="shared" si="5"/>
        <v>1</v>
      </c>
      <c r="J65" s="1">
        <f t="shared" si="6"/>
        <v>0</v>
      </c>
    </row>
    <row r="66" spans="1:10" x14ac:dyDescent="0.2">
      <c r="A66" s="1">
        <v>6.6</v>
      </c>
      <c r="B66" s="1">
        <v>4</v>
      </c>
      <c r="C66" s="1" t="s">
        <v>4</v>
      </c>
      <c r="D66" s="1">
        <f t="shared" si="1"/>
        <v>0</v>
      </c>
      <c r="E66" s="5">
        <f t="shared" ref="E66:E76" si="8">$M$3+(A66*$M$4)+(B66*$M$5)</f>
        <v>0.16814280291076458</v>
      </c>
      <c r="F66" s="1">
        <f t="shared" si="2"/>
        <v>0</v>
      </c>
      <c r="G66" s="1">
        <f t="shared" si="3"/>
        <v>0</v>
      </c>
      <c r="H66" s="1">
        <f t="shared" si="4"/>
        <v>0</v>
      </c>
      <c r="I66" s="1">
        <f t="shared" si="5"/>
        <v>1</v>
      </c>
      <c r="J66" s="1">
        <f t="shared" si="6"/>
        <v>0</v>
      </c>
    </row>
    <row r="67" spans="1:10" x14ac:dyDescent="0.2">
      <c r="A67" s="1">
        <v>6.5</v>
      </c>
      <c r="B67" s="1">
        <v>4</v>
      </c>
      <c r="C67" s="1" t="s">
        <v>4</v>
      </c>
      <c r="D67" s="1">
        <f t="shared" ref="D67:D76" si="9">IF(C67="yes", 1, 0)</f>
        <v>0</v>
      </c>
      <c r="E67" s="5">
        <f t="shared" si="8"/>
        <v>0.15594875139507783</v>
      </c>
      <c r="F67" s="1">
        <f t="shared" ref="F67:F76" si="10">IF(E67&gt;=0.5, 1, 0)</f>
        <v>0</v>
      </c>
      <c r="G67" s="1">
        <f t="shared" ref="G67:G76" si="11">IF(AND(D67=1,F67=1),1,0)</f>
        <v>0</v>
      </c>
      <c r="H67" s="1">
        <f t="shared" ref="H67:H76" si="12">IF(AND(D67=0,F67=1),1,0)</f>
        <v>0</v>
      </c>
      <c r="I67" s="1">
        <f t="shared" ref="I67:I76" si="13">IF(AND(D67=0,F67=0),1,0)</f>
        <v>1</v>
      </c>
      <c r="J67" s="1">
        <f t="shared" ref="J67:J76" si="14">IF(AND(D67=1,F67=0),1,0)</f>
        <v>0</v>
      </c>
    </row>
    <row r="68" spans="1:10" x14ac:dyDescent="0.2">
      <c r="A68" s="1">
        <v>7.4</v>
      </c>
      <c r="B68" s="1">
        <v>8</v>
      </c>
      <c r="C68" s="1" t="s">
        <v>4</v>
      </c>
      <c r="D68" s="1">
        <f t="shared" si="9"/>
        <v>0</v>
      </c>
      <c r="E68" s="5">
        <f t="shared" si="8"/>
        <v>0.31440669802231475</v>
      </c>
      <c r="F68" s="1">
        <f t="shared" si="10"/>
        <v>0</v>
      </c>
      <c r="G68" s="1">
        <f t="shared" si="11"/>
        <v>0</v>
      </c>
      <c r="H68" s="1">
        <f t="shared" si="12"/>
        <v>0</v>
      </c>
      <c r="I68" s="1">
        <f t="shared" si="13"/>
        <v>1</v>
      </c>
      <c r="J68" s="1">
        <f t="shared" si="14"/>
        <v>0</v>
      </c>
    </row>
    <row r="69" spans="1:10" x14ac:dyDescent="0.2">
      <c r="A69" s="1">
        <v>6.5</v>
      </c>
      <c r="B69" s="1">
        <v>4</v>
      </c>
      <c r="C69" s="1" t="s">
        <v>4</v>
      </c>
      <c r="D69" s="1">
        <f t="shared" si="9"/>
        <v>0</v>
      </c>
      <c r="E69" s="5">
        <f t="shared" si="8"/>
        <v>0.15594875139507783</v>
      </c>
      <c r="F69" s="1">
        <f t="shared" si="10"/>
        <v>0</v>
      </c>
      <c r="G69" s="1">
        <f t="shared" si="11"/>
        <v>0</v>
      </c>
      <c r="H69" s="1">
        <f t="shared" si="12"/>
        <v>0</v>
      </c>
      <c r="I69" s="1">
        <f t="shared" si="13"/>
        <v>1</v>
      </c>
      <c r="J69" s="1">
        <f t="shared" si="14"/>
        <v>0</v>
      </c>
    </row>
    <row r="70" spans="1:10" x14ac:dyDescent="0.2">
      <c r="A70" s="1">
        <v>8.1999999999999993</v>
      </c>
      <c r="B70" s="1">
        <v>4</v>
      </c>
      <c r="C70" s="1" t="s">
        <v>4</v>
      </c>
      <c r="D70" s="1">
        <f t="shared" si="9"/>
        <v>0</v>
      </c>
      <c r="E70" s="5">
        <f t="shared" si="8"/>
        <v>0.36324762716175346</v>
      </c>
      <c r="F70" s="1">
        <f t="shared" si="10"/>
        <v>0</v>
      </c>
      <c r="G70" s="1">
        <f t="shared" si="11"/>
        <v>0</v>
      </c>
      <c r="H70" s="1">
        <f t="shared" si="12"/>
        <v>0</v>
      </c>
      <c r="I70" s="1">
        <f t="shared" si="13"/>
        <v>1</v>
      </c>
      <c r="J70" s="1">
        <f t="shared" si="14"/>
        <v>0</v>
      </c>
    </row>
    <row r="71" spans="1:10" x14ac:dyDescent="0.2">
      <c r="A71" s="1">
        <v>5.9</v>
      </c>
      <c r="B71" s="1">
        <v>4</v>
      </c>
      <c r="C71" s="1" t="s">
        <v>4</v>
      </c>
      <c r="D71" s="1">
        <f t="shared" si="9"/>
        <v>0</v>
      </c>
      <c r="E71" s="5">
        <f t="shared" si="8"/>
        <v>8.2784442300957078E-2</v>
      </c>
      <c r="F71" s="1">
        <f t="shared" si="10"/>
        <v>0</v>
      </c>
      <c r="G71" s="1">
        <f t="shared" si="11"/>
        <v>0</v>
      </c>
      <c r="H71" s="1">
        <f t="shared" si="12"/>
        <v>0</v>
      </c>
      <c r="I71" s="1">
        <f t="shared" si="13"/>
        <v>1</v>
      </c>
      <c r="J71" s="1">
        <f t="shared" si="14"/>
        <v>0</v>
      </c>
    </row>
    <row r="72" spans="1:10" x14ac:dyDescent="0.2">
      <c r="A72" s="1">
        <v>5.6</v>
      </c>
      <c r="B72" s="1">
        <v>4</v>
      </c>
      <c r="C72" s="1" t="s">
        <v>4</v>
      </c>
      <c r="D72" s="1">
        <f t="shared" si="9"/>
        <v>0</v>
      </c>
      <c r="E72" s="5">
        <f t="shared" si="8"/>
        <v>4.62022877538966E-2</v>
      </c>
      <c r="F72" s="1">
        <f t="shared" si="10"/>
        <v>0</v>
      </c>
      <c r="G72" s="1">
        <f t="shared" si="11"/>
        <v>0</v>
      </c>
      <c r="H72" s="1">
        <f t="shared" si="12"/>
        <v>0</v>
      </c>
      <c r="I72" s="1">
        <f t="shared" si="13"/>
        <v>1</v>
      </c>
      <c r="J72" s="1">
        <f t="shared" si="14"/>
        <v>0</v>
      </c>
    </row>
    <row r="73" spans="1:10" x14ac:dyDescent="0.2">
      <c r="A73" s="1">
        <v>5.9</v>
      </c>
      <c r="B73" s="1">
        <v>8</v>
      </c>
      <c r="C73" s="1" t="s">
        <v>4</v>
      </c>
      <c r="D73" s="1">
        <f t="shared" si="9"/>
        <v>0</v>
      </c>
      <c r="E73" s="5">
        <f t="shared" si="8"/>
        <v>0.13149592528701265</v>
      </c>
      <c r="F73" s="1">
        <f t="shared" si="10"/>
        <v>0</v>
      </c>
      <c r="G73" s="1">
        <f t="shared" si="11"/>
        <v>0</v>
      </c>
      <c r="H73" s="1">
        <f t="shared" si="12"/>
        <v>0</v>
      </c>
      <c r="I73" s="1">
        <f t="shared" si="13"/>
        <v>1</v>
      </c>
      <c r="J73" s="1">
        <f t="shared" si="14"/>
        <v>0</v>
      </c>
    </row>
    <row r="74" spans="1:10" x14ac:dyDescent="0.2">
      <c r="A74" s="1">
        <v>6.4</v>
      </c>
      <c r="B74" s="1">
        <v>6</v>
      </c>
      <c r="C74" s="1" t="s">
        <v>4</v>
      </c>
      <c r="D74" s="1">
        <f t="shared" si="9"/>
        <v>0</v>
      </c>
      <c r="E74" s="5">
        <f t="shared" si="8"/>
        <v>0.16811044137241887</v>
      </c>
      <c r="F74" s="1">
        <f t="shared" si="10"/>
        <v>0</v>
      </c>
      <c r="G74" s="1">
        <f t="shared" si="11"/>
        <v>0</v>
      </c>
      <c r="H74" s="1">
        <f t="shared" si="12"/>
        <v>0</v>
      </c>
      <c r="I74" s="1">
        <f t="shared" si="13"/>
        <v>1</v>
      </c>
      <c r="J74" s="1">
        <f t="shared" si="14"/>
        <v>0</v>
      </c>
    </row>
    <row r="75" spans="1:10" x14ac:dyDescent="0.2">
      <c r="A75" s="1">
        <v>3.8</v>
      </c>
      <c r="B75" s="1">
        <v>4</v>
      </c>
      <c r="C75" s="1" t="s">
        <v>4</v>
      </c>
      <c r="D75" s="1">
        <f t="shared" si="9"/>
        <v>0</v>
      </c>
      <c r="E75" s="5">
        <f t="shared" si="8"/>
        <v>-0.17329063952846593</v>
      </c>
      <c r="F75" s="1">
        <f t="shared" si="10"/>
        <v>0</v>
      </c>
      <c r="G75" s="1">
        <f t="shared" si="11"/>
        <v>0</v>
      </c>
      <c r="H75" s="1">
        <f t="shared" si="12"/>
        <v>0</v>
      </c>
      <c r="I75" s="1">
        <f t="shared" si="13"/>
        <v>1</v>
      </c>
      <c r="J75" s="1">
        <f t="shared" si="14"/>
        <v>0</v>
      </c>
    </row>
    <row r="76" spans="1:10" x14ac:dyDescent="0.2">
      <c r="A76" s="1">
        <v>5.3</v>
      </c>
      <c r="B76" s="1">
        <v>4</v>
      </c>
      <c r="C76" s="1" t="s">
        <v>4</v>
      </c>
      <c r="D76" s="1">
        <f t="shared" si="9"/>
        <v>0</v>
      </c>
      <c r="E76" s="5">
        <f t="shared" si="8"/>
        <v>9.6201332068361137E-3</v>
      </c>
      <c r="F76" s="1">
        <f t="shared" si="10"/>
        <v>0</v>
      </c>
      <c r="G76" s="1">
        <f t="shared" si="11"/>
        <v>0</v>
      </c>
      <c r="H76" s="1">
        <f t="shared" si="12"/>
        <v>0</v>
      </c>
      <c r="I76" s="1">
        <f t="shared" si="13"/>
        <v>1</v>
      </c>
      <c r="J76" s="1">
        <f t="shared" si="14"/>
        <v>0</v>
      </c>
    </row>
  </sheetData>
  <mergeCells count="3">
    <mergeCell ref="M8:N8"/>
    <mergeCell ref="L7:N7"/>
    <mergeCell ref="L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 output</vt:lpstr>
      <vt:lpstr>System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Deep</dc:creator>
  <cp:lastModifiedBy>Amarachukwu J. Obi</cp:lastModifiedBy>
  <dcterms:created xsi:type="dcterms:W3CDTF">2024-12-18T16:12:45Z</dcterms:created>
  <dcterms:modified xsi:type="dcterms:W3CDTF">2024-12-19T22:28:42Z</dcterms:modified>
</cp:coreProperties>
</file>