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el"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NKJN
	-Kabelo Junior</t>
      </text>
    </comment>
  </commentList>
</comments>
</file>

<file path=xl/sharedStrings.xml><?xml version="1.0" encoding="utf-8"?>
<sst xmlns="http://schemas.openxmlformats.org/spreadsheetml/2006/main" count="107" uniqueCount="89">
  <si>
    <t>FREE CASH FLOW TO FIRM (FCFF)</t>
  </si>
  <si>
    <t xml:space="preserve">COST OF DEBT CALCULATION </t>
  </si>
  <si>
    <t xml:space="preserve">COST OF EQUITY CALCULATION </t>
  </si>
  <si>
    <t>WEIGHTED AVERAGE COST OF CAPITAL CALCULATOR (WACC)</t>
  </si>
  <si>
    <t>RETURN ON INVESTED CAPITAL (ROIC)</t>
  </si>
  <si>
    <t>FY (TTM)</t>
  </si>
  <si>
    <t>FY (2024)</t>
  </si>
  <si>
    <t>FY (2023)</t>
  </si>
  <si>
    <t>FY (2022)</t>
  </si>
  <si>
    <t xml:space="preserve">Interest Expense </t>
  </si>
  <si>
    <t xml:space="preserve">Risk Free Rate </t>
  </si>
  <si>
    <t>YEAR</t>
  </si>
  <si>
    <t xml:space="preserve">Operating Income (EBIT) </t>
  </si>
  <si>
    <t xml:space="preserve">Short Term Debt </t>
  </si>
  <si>
    <t xml:space="preserve">Beta </t>
  </si>
  <si>
    <t>FCFF</t>
  </si>
  <si>
    <t xml:space="preserve">Minus: Taxes Payable on Operating Income </t>
  </si>
  <si>
    <t xml:space="preserve">Long Term Debt </t>
  </si>
  <si>
    <t xml:space="preserve">Market Return </t>
  </si>
  <si>
    <t xml:space="preserve">Invested Capital </t>
  </si>
  <si>
    <t xml:space="preserve">Plus: Depreciation </t>
  </si>
  <si>
    <t xml:space="preserve">Cost of Debt </t>
  </si>
  <si>
    <t xml:space="preserve">Cost of Equity </t>
  </si>
  <si>
    <t xml:space="preserve">Return on Invested Capital (ROIC) </t>
  </si>
  <si>
    <t>Plus: Amortization</t>
  </si>
  <si>
    <t xml:space="preserve">Income Tax Expense (TP) </t>
  </si>
  <si>
    <t xml:space="preserve">Weight of Debt and Equity Calculation </t>
  </si>
  <si>
    <t>A business generates excess returns when its returns on invested capital (ROIC) is greater than its cost of capital (WACC). Business with excess returns attract competition. To prevent competition from entering the market and negatively impacting profitability, a business needs some type of competitive advantage.</t>
  </si>
  <si>
    <t xml:space="preserve">Minus: Capital Expenditures </t>
  </si>
  <si>
    <t>Income Before Tax (PI)</t>
  </si>
  <si>
    <t xml:space="preserve">Total Debt </t>
  </si>
  <si>
    <t>Minus: Acquisitons</t>
  </si>
  <si>
    <t xml:space="preserve">Effective Tax Rate </t>
  </si>
  <si>
    <t xml:space="preserve">Market Capitalization </t>
  </si>
  <si>
    <t>Competitive advantage is defined as a business's ability to generate excess returns. A sustainable competitive advantage is defined as a business ability to generate excess returns over an extended period of time in the future. We have found that a business's competitive advantage will be sustainable if and only if, it possesses a true moat.</t>
  </si>
  <si>
    <t xml:space="preserve">Minus: Changes in Non-Working Capital </t>
  </si>
  <si>
    <t>Cost of Debt * (1-T)</t>
  </si>
  <si>
    <t xml:space="preserve">Total Weight </t>
  </si>
  <si>
    <t>Equals: FCFF</t>
  </si>
  <si>
    <t xml:space="preserve">EXCESS RETURNS IN PERCENTAGE FORMAT </t>
  </si>
  <si>
    <t xml:space="preserve">It is important to note that an asset derives Rx of its value from its excess returns. Since we define competitive advantage is Rx and Ry is used to cover its capital charge (rate of return required on invested capital). </t>
  </si>
  <si>
    <t>Return on Invested Capital (ROIC)</t>
  </si>
  <si>
    <t>Cost of Capital (WACC)</t>
  </si>
  <si>
    <t xml:space="preserve">ASSUMPTION: ROIC &gt; WACC OR ROIC &lt; WACC </t>
  </si>
  <si>
    <t xml:space="preserve">Expected Returns </t>
  </si>
  <si>
    <t>FY (2026)</t>
  </si>
  <si>
    <t>FY (2027)</t>
  </si>
  <si>
    <t>FY (2028)</t>
  </si>
  <si>
    <t>FY (2029)</t>
  </si>
  <si>
    <t xml:space="preserve">TERMINAL VALUE </t>
  </si>
  <si>
    <t>The discount rate used should reflect the risk perceived by the marginal investor in the business. The correct rate we used in the discounting process is the business's cost of capital, which also represents investort's opportunity cost. The cost of capital is the rate of return an investor demands to make an investment, while the opportunity cost is the forgone return the investor gives up when he chooses one investment opportunity pover another one. The Weighted Average Cost of Capital (WACC) is the average rate that the firm is expected to pay to all the creditors, owners, and other capital providers. We use it as a discount rate when calculating the net present value of an investment.</t>
  </si>
  <si>
    <t>Excess Returns</t>
  </si>
  <si>
    <t xml:space="preserve">Current Assets </t>
  </si>
  <si>
    <r>
      <rPr>
        <rFont val="Arial"/>
        <color theme="1"/>
        <sz val="9.0"/>
      </rPr>
      <t xml:space="preserve">PV of </t>
    </r>
    <r>
      <rPr>
        <rFont val="Arial"/>
        <color theme="8"/>
        <sz val="9.0"/>
      </rPr>
      <t>Excess Returns</t>
    </r>
  </si>
  <si>
    <t xml:space="preserve">Minus: Current Liabilities </t>
  </si>
  <si>
    <r>
      <rPr>
        <rFont val="Arial"/>
        <color theme="1"/>
        <sz val="9.0"/>
      </rPr>
      <t xml:space="preserve">Total PV of </t>
    </r>
    <r>
      <rPr>
        <rFont val="Arial"/>
        <color theme="8"/>
        <sz val="9.0"/>
      </rPr>
      <t xml:space="preserve">Excess Returns </t>
    </r>
  </si>
  <si>
    <t xml:space="preserve">Plus: Net PP&amp;E </t>
  </si>
  <si>
    <t xml:space="preserve">Capital Charge </t>
  </si>
  <si>
    <t xml:space="preserve">ROIC </t>
  </si>
  <si>
    <r>
      <rPr>
        <rFont val="Arial"/>
        <color theme="1"/>
        <sz val="9.0"/>
      </rPr>
      <t xml:space="preserve">PV of </t>
    </r>
    <r>
      <rPr>
        <rFont val="Arial"/>
        <color theme="5"/>
        <sz val="9.0"/>
      </rPr>
      <t>Capital Charge</t>
    </r>
    <r>
      <rPr>
        <rFont val="Arial"/>
        <color theme="1"/>
        <sz val="9.0"/>
      </rPr>
      <t xml:space="preserve"> </t>
    </r>
  </si>
  <si>
    <t xml:space="preserve">We use Free Cash Flow to Firm (FCFF) as the true measure of the cash flows a company will generate. We believe that FCFF is more representative of how much cash the business generates after accounting for all expenses, the cash left over that can be taken out of the business (or invested in growth), and most appropriate measure to use when estimating the intrinsic value of the stock. </t>
  </si>
  <si>
    <r>
      <rPr>
        <rFont val="Arial"/>
        <color theme="1"/>
        <sz val="9.0"/>
      </rPr>
      <t xml:space="preserve">Total PV of </t>
    </r>
    <r>
      <rPr>
        <rFont val="Arial"/>
        <color theme="5"/>
        <sz val="9.0"/>
      </rPr>
      <t xml:space="preserve">Capital Charge </t>
    </r>
  </si>
  <si>
    <t xml:space="preserve">Total PV </t>
  </si>
  <si>
    <t xml:space="preserve">ASSUMPTION: 0% -- 20% GROWTH RATE </t>
  </si>
  <si>
    <t>EXPLICIT FORECAST PERIOD</t>
  </si>
  <si>
    <t xml:space="preserve">Year </t>
  </si>
  <si>
    <t xml:space="preserve">FCFF = (Invested Capital * ROIC) = Excess Returns / (Invested Capital * WACC) = Cost of Capital </t>
  </si>
  <si>
    <t xml:space="preserve">Cash &amp; Cash Equivalents </t>
  </si>
  <si>
    <t xml:space="preserve">Future Free Cash Flow </t>
  </si>
  <si>
    <t>Assumption (Rx% and Ry%)</t>
  </si>
  <si>
    <t xml:space="preserve">ROIC &gt; WACC </t>
  </si>
  <si>
    <t xml:space="preserve">ROIC &lt; WACC </t>
  </si>
  <si>
    <t xml:space="preserve">Minus:Total Debt </t>
  </si>
  <si>
    <t>PV of FCFF</t>
  </si>
  <si>
    <t xml:space="preserve">Market Equity Value </t>
  </si>
  <si>
    <t xml:space="preserve">Excess Returns </t>
  </si>
  <si>
    <t xml:space="preserve">Numbers of Shares Outstanding </t>
  </si>
  <si>
    <t>Sum of FCFF</t>
  </si>
  <si>
    <t xml:space="preserve">PARAMETERS </t>
  </si>
  <si>
    <t xml:space="preserve">Cost of Capital </t>
  </si>
  <si>
    <t xml:space="preserve">Fair Value Per Share </t>
  </si>
  <si>
    <t xml:space="preserve">Growth Rate </t>
  </si>
  <si>
    <t xml:space="preserve">Minus: Total Debt </t>
  </si>
  <si>
    <t xml:space="preserve">Perpetual Growth Rate </t>
  </si>
  <si>
    <t>Our job is to find good trading opportunities where there is a large spread between the market price and intrinsic value. This part of the process requires us to estimate a stock's intrinsic value, determine whether a genuine mispricing exists, and identify a catalyst that will close the gap between the stock's market price and its intrinsic value, thus correcting a stock's mispricing. We calculate the company's intrinsic value based on estimates of its future cash flows. An analysis of the going-concern value known as discounted cash flow (DCF) is examined</t>
  </si>
  <si>
    <t xml:space="preserve">Discount Rate </t>
  </si>
  <si>
    <t xml:space="preserve">Number of Shares Outstanding </t>
  </si>
  <si>
    <t xml:space="preserve">To value a company, we need to estimate the cash flows it will generate in its useful life and then discount those cash flows back to the present to account for the time value of money and uncertainty of the cash flow estimates. We restrict ourselves to buying/selling stocks with a value and/or pricing gap and investigate the catalyst for closing the gap. Our investigation is centered on a distinct fault that can be remedied to improve the company's intrinsic value and close the market price discount/premium. We target undervalued/overvalued stocks (cheap or expensive) with highly liquid balance sheets (excess cash) where increasing payout ratios (share buybacks/stock repurchases) will improve the intrinsic value and close the market price discount/premium.. </t>
  </si>
  <si>
    <t xml:space="preserve">FAIR VALUE PER SHARE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</si>
</sst>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R]#,##0.00"/>
    <numFmt numFmtId="165" formatCode="[$R]#,##0"/>
  </numFmts>
  <fonts count="13">
    <font>
      <sz val="10.0"/>
      <color rgb="FF000000"/>
      <name val="Arial"/>
      <scheme val="minor"/>
    </font>
    <font>
      <sz val="9.0"/>
      <color rgb="FF000000"/>
      <name val="Arial"/>
      <scheme val="minor"/>
    </font>
    <font>
      <color theme="1"/>
      <name val="Arial"/>
      <scheme val="minor"/>
    </font>
    <font/>
    <font>
      <sz val="9.0"/>
      <color theme="1"/>
      <name val="Arial"/>
      <scheme val="minor"/>
    </font>
    <font>
      <b/>
      <sz val="9.0"/>
      <color rgb="FFFFFFFF"/>
      <name val="Arial"/>
      <scheme val="minor"/>
    </font>
    <font>
      <b/>
      <sz val="9.0"/>
      <color theme="1"/>
      <name val="Arial"/>
      <scheme val="minor"/>
    </font>
    <font>
      <sz val="8.0"/>
      <color theme="1"/>
      <name val="Arial"/>
      <scheme val="minor"/>
    </font>
    <font>
      <sz val="9.0"/>
      <color theme="8"/>
      <name val="Arial"/>
      <scheme val="minor"/>
    </font>
    <font>
      <sz val="9.0"/>
      <color theme="5"/>
      <name val="Arial"/>
      <scheme val="minor"/>
    </font>
    <font>
      <sz val="9.0"/>
      <color rgb="FFFFFFFF"/>
      <name val="Arial"/>
      <scheme val="minor"/>
    </font>
    <font>
      <color rgb="FFFFFFFF"/>
      <name val="Arial"/>
      <scheme val="minor"/>
    </font>
    <font>
      <sz val="6.0"/>
      <color theme="1"/>
      <name val="Arial"/>
      <scheme val="minor"/>
    </font>
  </fonts>
  <fills count="8">
    <fill>
      <patternFill patternType="none"/>
    </fill>
    <fill>
      <patternFill patternType="lightGray"/>
    </fill>
    <fill>
      <patternFill patternType="solid">
        <fgColor rgb="FFE0E1E1"/>
        <bgColor rgb="FFE0E1E1"/>
      </patternFill>
    </fill>
    <fill>
      <patternFill patternType="solid">
        <fgColor rgb="FFFAD51B"/>
        <bgColor rgb="FFFAD51B"/>
      </patternFill>
    </fill>
    <fill>
      <patternFill patternType="solid">
        <fgColor rgb="FFF3F3F3"/>
        <bgColor rgb="FFF3F3F3"/>
      </patternFill>
    </fill>
    <fill>
      <patternFill patternType="solid">
        <fgColor rgb="FFD9D9D9"/>
        <bgColor rgb="FFD9D9D9"/>
      </patternFill>
    </fill>
    <fill>
      <patternFill patternType="solid">
        <fgColor rgb="FF1053A1"/>
        <bgColor rgb="FF1053A1"/>
      </patternFill>
    </fill>
    <fill>
      <patternFill patternType="solid">
        <fgColor rgb="FFEFEFEF"/>
        <bgColor rgb="FFEFEFEF"/>
      </patternFill>
    </fill>
  </fills>
  <borders count="85">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top style="thin">
        <color rgb="FF000000"/>
      </top>
      <bottom style="thin">
        <color rgb="FFEFEFEF"/>
      </bottom>
    </border>
    <border>
      <left style="thin">
        <color rgb="FFEFEFEF"/>
      </left>
      <top style="thin">
        <color rgb="FF000000"/>
      </top>
      <bottom style="thin">
        <color rgb="FFEFEFEF"/>
      </bottom>
    </border>
    <border>
      <left style="thin">
        <color rgb="FF000000"/>
      </left>
      <right style="thin">
        <color rgb="FFEFEFEF"/>
      </right>
      <top style="thin">
        <color rgb="FF000000"/>
      </top>
      <bottom style="thin">
        <color rgb="FFEFEFEF"/>
      </bottom>
    </border>
    <border>
      <left style="thin">
        <color rgb="FFEFEFEF"/>
      </left>
      <right style="thin">
        <color rgb="FF000000"/>
      </right>
      <top style="thin">
        <color rgb="FF000000"/>
      </top>
      <bottom style="thin">
        <color rgb="FFEFEFEF"/>
      </bottom>
    </border>
    <border>
      <left style="thin">
        <color rgb="FF000000"/>
      </left>
      <right style="thin">
        <color rgb="FF000000"/>
      </right>
      <top style="thin">
        <color rgb="FF000000"/>
      </top>
    </border>
    <border>
      <left style="thin">
        <color rgb="FF000000"/>
      </left>
      <right style="thin">
        <color rgb="FFF3F3F3"/>
      </right>
      <top style="thin">
        <color rgb="FF000000"/>
      </top>
      <bottom style="thin">
        <color rgb="FFF3F3F3"/>
      </bottom>
    </border>
    <border>
      <left style="thin">
        <color rgb="FFF3F3F3"/>
      </left>
      <right style="thin">
        <color rgb="FFF3F3F3"/>
      </right>
      <top style="thin">
        <color rgb="FF000000"/>
      </top>
      <bottom style="thin">
        <color rgb="FFF3F3F3"/>
      </bottom>
    </border>
    <border>
      <left style="thin">
        <color rgb="FFF3F3F3"/>
      </left>
      <right style="thin">
        <color rgb="FF000000"/>
      </right>
      <top style="thin">
        <color rgb="FF000000"/>
      </top>
      <bottom style="thin">
        <color rgb="FFF3F3F3"/>
      </bottom>
    </border>
    <border>
      <left style="thin">
        <color rgb="FF000000"/>
      </left>
      <right style="thin">
        <color rgb="FFEFEFEF"/>
      </right>
      <top style="thin">
        <color rgb="FFEFEFEF"/>
      </top>
      <bottom style="thin">
        <color rgb="FFEFEFEF"/>
      </bottom>
    </border>
    <border>
      <left style="thin">
        <color rgb="FFEFEFEF"/>
      </left>
      <right style="thin">
        <color rgb="FFEFEFEF"/>
      </right>
      <top style="thin">
        <color rgb="FFEFEFEF"/>
      </top>
      <bottom style="thin">
        <color rgb="FFEFEFEF"/>
      </bottom>
    </border>
    <border>
      <left style="thin">
        <color rgb="FFEFEFEF"/>
      </left>
      <top style="thin">
        <color rgb="FFEFEFEF"/>
      </top>
      <bottom style="thin">
        <color rgb="FFEFEFEF"/>
      </bottom>
    </border>
    <border>
      <left style="thin">
        <color rgb="FF000000"/>
      </left>
      <top style="thin">
        <color rgb="FFEFEFEF"/>
      </top>
      <bottom style="thin">
        <color rgb="FFEFEFEF"/>
      </bottom>
    </border>
    <border>
      <left style="thin">
        <color rgb="FFEFEFEF"/>
      </left>
      <right style="thin">
        <color rgb="FF000000"/>
      </right>
      <top style="thin">
        <color rgb="FFEFEFEF"/>
      </top>
      <bottom style="thin">
        <color rgb="FFEFEFEF"/>
      </bottom>
    </border>
    <border>
      <left style="thin">
        <color rgb="FF000000"/>
      </left>
      <right style="thin">
        <color rgb="FF000000"/>
      </right>
    </border>
    <border>
      <left style="thin">
        <color rgb="FF000000"/>
      </left>
      <right style="thin">
        <color rgb="FFF3F3F3"/>
      </right>
      <top style="thin">
        <color rgb="FFF3F3F3"/>
      </top>
      <bottom style="thin">
        <color rgb="FFF3F3F3"/>
      </bottom>
    </border>
    <border>
      <left style="thin">
        <color rgb="FFF3F3F3"/>
      </left>
      <right style="thin">
        <color rgb="FFF3F3F3"/>
      </right>
      <top style="thin">
        <color rgb="FFF3F3F3"/>
      </top>
      <bottom style="thin">
        <color rgb="FFF3F3F3"/>
      </bottom>
    </border>
    <border>
      <left style="thin">
        <color rgb="FFF3F3F3"/>
      </left>
      <right style="thin">
        <color rgb="FF000000"/>
      </right>
      <top style="thin">
        <color rgb="FFF3F3F3"/>
      </top>
      <bottom style="thin">
        <color rgb="FFF3F3F3"/>
      </bottom>
    </border>
    <border>
      <left style="thin">
        <color rgb="FFEFEFEF"/>
      </left>
      <top style="thin">
        <color rgb="FFEFEFEF"/>
      </top>
    </border>
    <border>
      <left style="thin">
        <color rgb="FFEFEFEF"/>
      </left>
      <right style="thin">
        <color rgb="FF000000"/>
      </right>
      <top style="thin">
        <color rgb="FFEFEFEF"/>
      </top>
    </border>
    <border>
      <left style="thin">
        <color rgb="FF000000"/>
      </left>
      <right style="thin">
        <color rgb="FF000000"/>
      </right>
      <top style="thin">
        <color rgb="FF000000"/>
      </top>
      <bottom style="thin">
        <color rgb="FF000000"/>
      </bottom>
    </border>
    <border>
      <left style="thin">
        <color rgb="FF000000"/>
      </left>
      <top style="thin">
        <color rgb="FFEFEFEF"/>
      </top>
      <bottom style="thin">
        <color rgb="FF000000"/>
      </bottom>
    </border>
    <border>
      <right style="thin">
        <color rgb="FF000000"/>
      </right>
      <bottom style="thin">
        <color rgb="FF000000"/>
      </bottom>
    </border>
    <border>
      <left style="thin">
        <color rgb="FF000000"/>
      </left>
      <right style="thin">
        <color rgb="FFF3F3F3"/>
      </right>
      <top style="thin">
        <color rgb="FFF3F3F3"/>
      </top>
    </border>
    <border>
      <left style="thin">
        <color rgb="FFF3F3F3"/>
      </left>
      <right style="thin">
        <color rgb="FFF3F3F3"/>
      </right>
      <top style="thin">
        <color rgb="FFF3F3F3"/>
      </top>
    </border>
    <border>
      <left style="thin">
        <color rgb="FFEFEFEF"/>
      </left>
      <right style="thin">
        <color rgb="FF000000"/>
      </right>
      <bottom style="thin">
        <color rgb="FFEFEFEF"/>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EFEFEF"/>
      </bottom>
    </border>
    <border>
      <left style="thin">
        <color rgb="FF000000"/>
      </left>
      <bottom style="thin">
        <color rgb="FFF3F3F3"/>
      </bottom>
    </border>
    <border>
      <bottom style="thin">
        <color rgb="FFF3F3F3"/>
      </bottom>
    </border>
    <border>
      <right style="thin">
        <color rgb="FF000000"/>
      </right>
      <bottom style="thin">
        <color rgb="FFF3F3F3"/>
      </bottom>
    </border>
    <border>
      <left style="thin">
        <color rgb="FF000000"/>
      </left>
      <right style="thin">
        <color rgb="FF000000"/>
      </right>
      <top style="thin">
        <color rgb="FF000000"/>
      </top>
      <bottom style="thin">
        <color rgb="FFE0E1E1"/>
      </bottom>
    </border>
    <border>
      <left style="thin">
        <color rgb="FF000000"/>
      </left>
      <right style="thin">
        <color rgb="FF000000"/>
      </right>
      <top style="thin">
        <color rgb="FFEFEFEF"/>
      </top>
      <bottom style="thin">
        <color rgb="FF000000"/>
      </bottom>
    </border>
    <border>
      <left style="thin">
        <color rgb="FF000000"/>
      </left>
      <top style="thin">
        <color rgb="FFF3F3F3"/>
      </top>
    </border>
    <border>
      <top style="thin">
        <color rgb="FFF3F3F3"/>
      </top>
    </border>
    <border>
      <right style="thin">
        <color rgb="FF000000"/>
      </right>
      <top style="thin">
        <color rgb="FFF3F3F3"/>
      </top>
    </border>
    <border>
      <left style="thin">
        <color rgb="FF000000"/>
      </left>
      <right style="thin">
        <color rgb="FFEFEFEF"/>
      </right>
      <top style="thin">
        <color rgb="FFEFEFEF"/>
      </top>
    </border>
    <border>
      <left style="thin">
        <color rgb="FFEFEFEF"/>
      </left>
      <right style="thin">
        <color rgb="FFEFEFEF"/>
      </right>
      <top style="thin">
        <color rgb="FFEFEFEF"/>
      </top>
    </border>
    <border>
      <left style="thin">
        <color rgb="FF000000"/>
      </left>
      <right style="thin">
        <color rgb="FF000000"/>
      </right>
      <top style="thin">
        <color rgb="FFE0E1E1"/>
      </top>
      <bottom style="thin">
        <color rgb="FF000000"/>
      </bottom>
    </border>
    <border>
      <left style="thin">
        <color rgb="FF000000"/>
      </left>
      <right style="thin">
        <color rgb="FFEFEFEF"/>
      </right>
      <top style="thin">
        <color rgb="FFEFEFEF"/>
      </top>
      <bottom style="thin">
        <color rgb="FF000000"/>
      </bottom>
    </border>
    <border>
      <left style="thin">
        <color rgb="FFEFEFEF"/>
      </left>
      <right style="thin">
        <color rgb="FFEFEFEF"/>
      </right>
      <top style="thin">
        <color rgb="FFEFEFEF"/>
      </top>
      <bottom style="thin">
        <color rgb="FF000000"/>
      </bottom>
    </border>
    <border>
      <left style="thin">
        <color rgb="FFEFEFEF"/>
      </left>
      <right style="thin">
        <color rgb="FF000000"/>
      </right>
      <bottom style="thin">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right style="thin">
        <color rgb="FF000000"/>
      </right>
    </border>
    <border>
      <left style="thin">
        <color rgb="FF000000"/>
      </left>
      <top style="thin">
        <color rgb="FFF3F3F3"/>
      </top>
      <bottom style="thin">
        <color rgb="FF000000"/>
      </bottom>
    </border>
    <border>
      <top style="thin">
        <color rgb="FFF3F3F3"/>
      </top>
      <bottom style="thin">
        <color rgb="FF000000"/>
      </bottom>
    </border>
    <border>
      <right style="thin">
        <color rgb="FF000000"/>
      </right>
      <top style="thin">
        <color rgb="FFF3F3F3"/>
      </top>
      <bottom style="thin">
        <color rgb="FF000000"/>
      </bottom>
    </border>
    <border>
      <right style="thin">
        <color rgb="FFEFEFEF"/>
      </right>
    </border>
    <border>
      <left style="thin">
        <color rgb="FF000000"/>
      </left>
      <top style="thin">
        <color rgb="FF000000"/>
      </top>
      <bottom style="thin">
        <color rgb="FFF3F3F3"/>
      </bottom>
    </border>
    <border>
      <top style="thin">
        <color rgb="FF000000"/>
      </top>
      <bottom style="thin">
        <color rgb="FFF3F3F3"/>
      </bottom>
    </border>
    <border>
      <right style="thin">
        <color rgb="FFF3F3F3"/>
      </right>
      <top style="thin">
        <color rgb="FF000000"/>
      </top>
      <bottom style="thin">
        <color rgb="FFF3F3F3"/>
      </bottom>
    </border>
    <border>
      <right style="thin">
        <color rgb="FFF3F3F3"/>
      </right>
      <top style="thin">
        <color rgb="FFF3F3F3"/>
      </top>
    </border>
    <border>
      <left style="thin">
        <color rgb="FFF3F3F3"/>
      </left>
      <top style="thin">
        <color rgb="FFF3F3F3"/>
      </top>
      <bottom style="thin">
        <color rgb="FFF3F3F3"/>
      </bottom>
    </border>
    <border>
      <left style="thin">
        <color rgb="FFEFEFEF"/>
      </left>
      <right style="thin">
        <color rgb="FFEFEFEF"/>
      </right>
      <top style="thin">
        <color rgb="FF000000"/>
      </top>
      <bottom style="thin">
        <color rgb="FFEFEFEF"/>
      </bottom>
    </border>
    <border>
      <left style="thin">
        <color rgb="FFF3F3F3"/>
      </left>
      <top style="thin">
        <color rgb="FFF3F3F3"/>
      </top>
    </border>
    <border>
      <right style="thin">
        <color rgb="FFEFEFEF"/>
      </right>
      <top style="thin">
        <color rgb="FFEFEFEF"/>
      </top>
      <bottom style="thin">
        <color rgb="FFEFEFEF"/>
      </bottom>
    </border>
    <border>
      <left style="thin">
        <color rgb="FF000000"/>
      </left>
      <bottom style="thin">
        <color rgb="FF000000"/>
      </bottom>
    </border>
    <border>
      <bottom style="thin">
        <color rgb="FF000000"/>
      </bottom>
    </border>
    <border>
      <left style="thin">
        <color rgb="FFF3F3F3"/>
      </left>
      <right style="thin">
        <color rgb="FF000000"/>
      </right>
      <top style="thin">
        <color rgb="FFF3F3F3"/>
      </top>
    </border>
    <border>
      <left style="medium">
        <color rgb="FF000000"/>
      </left>
      <right style="medium">
        <color rgb="FF000000"/>
      </right>
      <top style="medium">
        <color rgb="FF000000"/>
      </top>
    </border>
    <border>
      <right style="thin">
        <color rgb="FFEFEFEF"/>
      </right>
      <top style="thin">
        <color rgb="FFEFEFEF"/>
      </top>
    </border>
    <border>
      <left style="thin">
        <color rgb="FFEFEFEF"/>
      </left>
      <top style="thin">
        <color rgb="FFEFEFEF"/>
      </top>
      <bottom style="thin">
        <color rgb="FF000000"/>
      </bottom>
    </border>
    <border>
      <left style="thin">
        <color rgb="FF000000"/>
      </left>
      <right style="medium">
        <color rgb="FFEFEFEF"/>
      </right>
      <top style="medium">
        <color rgb="FFEFEFEF"/>
      </top>
      <bottom style="medium">
        <color rgb="FFEFEFEF"/>
      </bottom>
    </border>
    <border>
      <left style="medium">
        <color rgb="FFEFEFEF"/>
      </left>
      <right style="medium">
        <color rgb="FFEFEFEF"/>
      </right>
      <top style="medium">
        <color rgb="FFEFEFEF"/>
      </top>
      <bottom style="medium">
        <color rgb="FFEFEFEF"/>
      </bottom>
    </border>
    <border>
      <left style="medium">
        <color rgb="FFEFEFEF"/>
      </left>
      <top style="medium">
        <color rgb="FFEFEFEF"/>
      </top>
      <bottom style="medium">
        <color rgb="FFEFEFEF"/>
      </bottom>
    </border>
    <border>
      <left style="medium">
        <color rgb="FFEFEFEF"/>
      </left>
      <right style="thin">
        <color rgb="FF000000"/>
      </right>
      <bottom style="medium">
        <color rgb="FFEFEFEF"/>
      </bottom>
    </border>
    <border>
      <left style="thin">
        <color rgb="FF000000"/>
      </left>
      <right style="medium">
        <color rgb="FFEFEFEF"/>
      </right>
      <top style="medium">
        <color rgb="FFEFEFEF"/>
      </top>
      <bottom style="thin">
        <color rgb="FF000000"/>
      </bottom>
    </border>
    <border>
      <left style="medium">
        <color rgb="FFEFEFEF"/>
      </left>
      <right style="medium">
        <color rgb="FFEFEFEF"/>
      </right>
      <top style="medium">
        <color rgb="FFEFEFEF"/>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2" fillId="0" fontId="2" numFmtId="0" xfId="0" applyBorder="1" applyFont="1"/>
    <xf borderId="2" fillId="0" fontId="3" numFmtId="0" xfId="0" applyBorder="1" applyFont="1"/>
    <xf borderId="3" fillId="0" fontId="3" numFmtId="0" xfId="0" applyBorder="1" applyFont="1"/>
    <xf borderId="2" fillId="2" fontId="4" numFmtId="0" xfId="0" applyAlignment="1" applyBorder="1" applyFont="1">
      <alignment horizontal="center" readingOrder="0" vertical="center"/>
    </xf>
    <xf borderId="0" fillId="3" fontId="1" numFmtId="0" xfId="0" applyAlignment="1" applyFill="1" applyFont="1">
      <alignment horizontal="center" readingOrder="0" shrinkToFit="0" vertical="center" wrapText="1"/>
    </xf>
    <xf borderId="0" fillId="0" fontId="4" numFmtId="0" xfId="0" applyFont="1"/>
    <xf borderId="0" fillId="2" fontId="4" numFmtId="0" xfId="0" applyAlignment="1" applyFont="1">
      <alignment horizontal="center" readingOrder="0" vertical="center"/>
    </xf>
    <xf borderId="4" fillId="2" fontId="2" numFmtId="0" xfId="0" applyBorder="1" applyFont="1"/>
    <xf borderId="0" fillId="3" fontId="1" numFmtId="0" xfId="0" applyAlignment="1" applyFont="1">
      <alignment readingOrder="0"/>
    </xf>
    <xf borderId="5" fillId="4" fontId="4" numFmtId="0" xfId="0" applyAlignment="1" applyBorder="1" applyFill="1" applyFont="1">
      <alignment readingOrder="0"/>
    </xf>
    <xf borderId="6" fillId="4" fontId="4" numFmtId="164" xfId="0" applyAlignment="1" applyBorder="1" applyFont="1" applyNumberFormat="1">
      <alignment readingOrder="0"/>
    </xf>
    <xf borderId="7" fillId="4" fontId="4" numFmtId="0" xfId="0" applyAlignment="1" applyBorder="1" applyFont="1">
      <alignment readingOrder="0"/>
    </xf>
    <xf borderId="8" fillId="4" fontId="4" numFmtId="10" xfId="0" applyAlignment="1" applyBorder="1" applyFont="1" applyNumberFormat="1">
      <alignment readingOrder="0"/>
    </xf>
    <xf borderId="9" fillId="4" fontId="2" numFmtId="0" xfId="0" applyAlignment="1" applyBorder="1" applyFont="1">
      <alignment horizontal="center" shrinkToFit="0" vertical="center" wrapText="1"/>
    </xf>
    <xf borderId="10" fillId="3" fontId="4" numFmtId="0" xfId="0" applyAlignment="1" applyBorder="1" applyFont="1">
      <alignment readingOrder="0"/>
    </xf>
    <xf borderId="11" fillId="3" fontId="4" numFmtId="0" xfId="0" applyAlignment="1" applyBorder="1" applyFont="1">
      <alignment readingOrder="0"/>
    </xf>
    <xf borderId="12" fillId="3" fontId="4" numFmtId="0" xfId="0" applyAlignment="1" applyBorder="1" applyFont="1">
      <alignment readingOrder="0"/>
    </xf>
    <xf borderId="13" fillId="4" fontId="4" numFmtId="0" xfId="0" applyAlignment="1" applyBorder="1" applyFont="1">
      <alignment readingOrder="0"/>
    </xf>
    <xf borderId="14" fillId="4" fontId="4" numFmtId="164" xfId="0" applyAlignment="1" applyBorder="1" applyFont="1" applyNumberFormat="1">
      <alignment readingOrder="0"/>
    </xf>
    <xf borderId="14" fillId="4" fontId="4" numFmtId="164" xfId="0" applyBorder="1" applyFont="1" applyNumberFormat="1"/>
    <xf borderId="15" fillId="4" fontId="4" numFmtId="164" xfId="0" applyBorder="1" applyFont="1" applyNumberFormat="1"/>
    <xf borderId="16" fillId="4" fontId="4" numFmtId="0" xfId="0" applyAlignment="1" applyBorder="1" applyFont="1">
      <alignment readingOrder="0"/>
    </xf>
    <xf borderId="15" fillId="4" fontId="4" numFmtId="164" xfId="0" applyAlignment="1" applyBorder="1" applyFont="1" applyNumberFormat="1">
      <alignment readingOrder="0"/>
    </xf>
    <xf borderId="17" fillId="4" fontId="4" numFmtId="0" xfId="0" applyAlignment="1" applyBorder="1" applyFont="1">
      <alignment readingOrder="0"/>
    </xf>
    <xf borderId="18" fillId="2" fontId="2" numFmtId="10" xfId="0" applyAlignment="1" applyBorder="1" applyFont="1" applyNumberFormat="1">
      <alignment horizontal="center" shrinkToFit="0" vertical="center" wrapText="1"/>
    </xf>
    <xf borderId="19" fillId="4" fontId="4" numFmtId="0" xfId="0" applyAlignment="1" applyBorder="1" applyFont="1">
      <alignment readingOrder="0"/>
    </xf>
    <xf borderId="20" fillId="2" fontId="4" numFmtId="164" xfId="0" applyBorder="1" applyFont="1" applyNumberFormat="1"/>
    <xf borderId="21" fillId="2" fontId="4" numFmtId="164" xfId="0" applyBorder="1" applyFont="1" applyNumberFormat="1"/>
    <xf borderId="22" fillId="4" fontId="4" numFmtId="164" xfId="0" applyAlignment="1" applyBorder="1" applyFont="1" applyNumberFormat="1">
      <alignment readingOrder="0"/>
    </xf>
    <xf borderId="23" fillId="4" fontId="4" numFmtId="10" xfId="0" applyAlignment="1" applyBorder="1" applyFont="1" applyNumberFormat="1">
      <alignment readingOrder="0"/>
    </xf>
    <xf borderId="18" fillId="4" fontId="2" numFmtId="0" xfId="0" applyAlignment="1" applyBorder="1" applyFont="1">
      <alignment horizontal="center" shrinkToFit="0" vertical="center" wrapText="1"/>
    </xf>
    <xf borderId="20" fillId="4" fontId="4" numFmtId="0" xfId="0" applyBorder="1" applyFont="1"/>
    <xf borderId="21" fillId="4" fontId="4" numFmtId="0" xfId="0" applyBorder="1" applyFont="1"/>
    <xf borderId="24" fillId="5" fontId="4" numFmtId="10" xfId="0" applyBorder="1" applyFill="1" applyFont="1" applyNumberFormat="1"/>
    <xf borderId="25" fillId="4" fontId="4" numFmtId="0" xfId="0" applyAlignment="1" applyBorder="1" applyFont="1">
      <alignment readingOrder="0"/>
    </xf>
    <xf borderId="0" fillId="2" fontId="4" numFmtId="10" xfId="0" applyFont="1" applyNumberFormat="1"/>
    <xf borderId="26" fillId="4" fontId="2" numFmtId="0" xfId="0" applyAlignment="1" applyBorder="1" applyFont="1">
      <alignment horizontal="center" shrinkToFit="0" vertical="center" wrapText="1"/>
    </xf>
    <xf borderId="27" fillId="4" fontId="4" numFmtId="0" xfId="0" applyAlignment="1" applyBorder="1" applyFont="1">
      <alignment readingOrder="0"/>
    </xf>
    <xf borderId="28" fillId="4" fontId="4" numFmtId="10" xfId="0" applyBorder="1" applyFont="1" applyNumberFormat="1"/>
    <xf borderId="29" fillId="4" fontId="4" numFmtId="164" xfId="0" applyAlignment="1" applyBorder="1" applyFont="1" applyNumberFormat="1">
      <alignment readingOrder="0"/>
    </xf>
    <xf borderId="30" fillId="2" fontId="4" numFmtId="0" xfId="0" applyAlignment="1" applyBorder="1" applyFont="1">
      <alignment horizontal="center" readingOrder="0" vertical="center"/>
    </xf>
    <xf borderId="31" fillId="0" fontId="3" numFmtId="0" xfId="0" applyBorder="1" applyFont="1"/>
    <xf borderId="32" fillId="0" fontId="3" numFmtId="0" xfId="0" applyBorder="1" applyFont="1"/>
    <xf borderId="1" fillId="0" fontId="4" numFmtId="0" xfId="0" applyAlignment="1" applyBorder="1" applyFont="1">
      <alignment readingOrder="0" shrinkToFit="0" vertical="center" wrapText="1"/>
    </xf>
    <xf borderId="6" fillId="2" fontId="4" numFmtId="164" xfId="0" applyBorder="1" applyFont="1" applyNumberFormat="1"/>
    <xf borderId="33" fillId="4" fontId="4" numFmtId="10" xfId="0" applyBorder="1" applyFont="1" applyNumberFormat="1"/>
    <xf borderId="34" fillId="0" fontId="3" numFmtId="0" xfId="0" applyBorder="1" applyFont="1"/>
    <xf borderId="35" fillId="0" fontId="3" numFmtId="0" xfId="0" applyBorder="1" applyFont="1"/>
    <xf borderId="36" fillId="0" fontId="3" numFmtId="0" xfId="0" applyBorder="1" applyFont="1"/>
    <xf borderId="37" fillId="2" fontId="4" numFmtId="10" xfId="0" applyBorder="1" applyFont="1" applyNumberFormat="1"/>
    <xf borderId="38" fillId="4" fontId="4" numFmtId="10" xfId="0" applyBorder="1" applyFont="1" applyNumberFormat="1"/>
    <xf borderId="39" fillId="0" fontId="4" numFmtId="0" xfId="0" applyAlignment="1" applyBorder="1" applyFont="1">
      <alignment readingOrder="0" shrinkToFit="0" vertical="center" wrapText="1"/>
    </xf>
    <xf borderId="40" fillId="0" fontId="3" numFmtId="0" xfId="0" applyBorder="1" applyFont="1"/>
    <xf borderId="41" fillId="0" fontId="3" numFmtId="0" xfId="0" applyBorder="1" applyFont="1"/>
    <xf borderId="42" fillId="4" fontId="4" numFmtId="0" xfId="0" applyAlignment="1" applyBorder="1" applyFont="1">
      <alignment readingOrder="0"/>
    </xf>
    <xf borderId="43" fillId="4" fontId="4" numFmtId="164" xfId="0" applyAlignment="1" applyBorder="1" applyFont="1" applyNumberFormat="1">
      <alignment readingOrder="0"/>
    </xf>
    <xf borderId="43" fillId="4" fontId="4" numFmtId="164" xfId="0" applyBorder="1" applyFont="1" applyNumberFormat="1"/>
    <xf borderId="22" fillId="4" fontId="4" numFmtId="164" xfId="0" applyBorder="1" applyFont="1" applyNumberFormat="1"/>
    <xf borderId="44" fillId="2" fontId="4" numFmtId="10" xfId="0" applyBorder="1" applyFont="1" applyNumberFormat="1"/>
    <xf borderId="45" fillId="4" fontId="4" numFmtId="0" xfId="0" applyAlignment="1" applyBorder="1" applyFont="1">
      <alignment readingOrder="0"/>
    </xf>
    <xf borderId="46" fillId="2" fontId="4" numFmtId="164" xfId="0" applyBorder="1" applyFont="1" applyNumberFormat="1"/>
    <xf borderId="47" fillId="4" fontId="4" numFmtId="0" xfId="0" applyBorder="1" applyFont="1"/>
    <xf borderId="48" fillId="6" fontId="5" numFmtId="0" xfId="0" applyAlignment="1" applyBorder="1" applyFill="1" applyFont="1">
      <alignment readingOrder="0"/>
    </xf>
    <xf borderId="49" fillId="4" fontId="4" numFmtId="164" xfId="0" applyAlignment="1" applyBorder="1" applyFont="1" applyNumberFormat="1">
      <alignment readingOrder="0"/>
    </xf>
    <xf borderId="50" fillId="4" fontId="4" numFmtId="164" xfId="0" applyBorder="1" applyFont="1" applyNumberFormat="1"/>
    <xf borderId="51" fillId="4" fontId="4" numFmtId="164" xfId="0" applyBorder="1" applyFont="1" applyNumberFormat="1"/>
    <xf borderId="52" fillId="0" fontId="3" numFmtId="0" xfId="0" applyBorder="1" applyFont="1"/>
    <xf borderId="53" fillId="0" fontId="2" numFmtId="0" xfId="0" applyAlignment="1" applyBorder="1" applyFont="1">
      <alignment readingOrder="0" shrinkToFit="0" vertical="center" wrapText="1"/>
    </xf>
    <xf borderId="54" fillId="0" fontId="3" numFmtId="0" xfId="0" applyBorder="1" applyFont="1"/>
    <xf borderId="55" fillId="0" fontId="3" numFmtId="0" xfId="0" applyBorder="1" applyFont="1"/>
    <xf borderId="0" fillId="0" fontId="2" numFmtId="10" xfId="0" applyAlignment="1" applyFont="1" applyNumberFormat="1">
      <alignment readingOrder="0"/>
    </xf>
    <xf borderId="4" fillId="0" fontId="2" numFmtId="0" xfId="0" applyBorder="1" applyFont="1"/>
    <xf borderId="56" fillId="0" fontId="3" numFmtId="0" xfId="0" applyBorder="1" applyFont="1"/>
    <xf borderId="57" fillId="0" fontId="6" numFmtId="0" xfId="0" applyAlignment="1" applyBorder="1" applyFont="1">
      <alignment readingOrder="0" vertical="center"/>
    </xf>
    <xf borderId="58" fillId="0" fontId="3" numFmtId="0" xfId="0" applyBorder="1" applyFont="1"/>
    <xf borderId="59" fillId="0" fontId="3" numFmtId="0" xfId="0" applyBorder="1" applyFont="1"/>
    <xf borderId="12" fillId="0" fontId="4" numFmtId="10" xfId="0" applyBorder="1" applyFont="1" applyNumberFormat="1"/>
    <xf borderId="4" fillId="2" fontId="4" numFmtId="0" xfId="0" applyAlignment="1" applyBorder="1" applyFont="1">
      <alignment horizontal="left" readingOrder="0" vertical="center"/>
    </xf>
    <xf borderId="14" fillId="0" fontId="7" numFmtId="0" xfId="0" applyAlignment="1" applyBorder="1" applyFont="1">
      <alignment readingOrder="0" shrinkToFit="0" vertical="top" wrapText="1"/>
    </xf>
    <xf borderId="15" fillId="0" fontId="7" numFmtId="0" xfId="0" applyAlignment="1" applyBorder="1" applyFont="1">
      <alignment readingOrder="0" shrinkToFit="0" vertical="top" wrapText="1"/>
    </xf>
    <xf borderId="39" fillId="0" fontId="6" numFmtId="0" xfId="0" applyAlignment="1" applyBorder="1" applyFont="1">
      <alignment readingOrder="0" vertical="center"/>
    </xf>
    <xf borderId="60" fillId="0" fontId="3" numFmtId="0" xfId="0" applyBorder="1" applyFont="1"/>
    <xf borderId="41" fillId="0" fontId="4" numFmtId="10" xfId="0" applyBorder="1" applyFont="1" applyNumberFormat="1"/>
    <xf borderId="61" fillId="2" fontId="4" numFmtId="164" xfId="0" applyBorder="1" applyFont="1" applyNumberFormat="1"/>
    <xf borderId="49" fillId="6" fontId="5" numFmtId="0" xfId="0" applyAlignment="1" applyBorder="1" applyFont="1">
      <alignment readingOrder="0" vertical="center"/>
    </xf>
    <xf borderId="50" fillId="0" fontId="3" numFmtId="0" xfId="0" applyBorder="1" applyFont="1"/>
    <xf borderId="51" fillId="0" fontId="4" numFmtId="0" xfId="0" applyBorder="1" applyFont="1"/>
    <xf borderId="7" fillId="3" fontId="4" numFmtId="0" xfId="0" applyAlignment="1" applyBorder="1" applyFont="1">
      <alignment readingOrder="0"/>
    </xf>
    <xf borderId="62" fillId="3" fontId="4" numFmtId="0" xfId="0" applyAlignment="1" applyBorder="1" applyFont="1">
      <alignment readingOrder="0"/>
    </xf>
    <xf borderId="62" fillId="3" fontId="2" numFmtId="0" xfId="0" applyAlignment="1" applyBorder="1" applyFont="1">
      <alignment readingOrder="0"/>
    </xf>
    <xf borderId="8" fillId="3" fontId="2" numFmtId="0" xfId="0" applyAlignment="1" applyBorder="1" applyFont="1">
      <alignment readingOrder="0"/>
    </xf>
    <xf borderId="63" fillId="4" fontId="4" numFmtId="164" xfId="0" applyBorder="1" applyFont="1" applyNumberFormat="1"/>
    <xf borderId="4" fillId="0" fontId="4" numFmtId="0" xfId="0" applyAlignment="1" applyBorder="1" applyFont="1">
      <alignment readingOrder="0" shrinkToFit="0" vertical="center" wrapText="1"/>
    </xf>
    <xf borderId="13" fillId="4" fontId="8" numFmtId="0" xfId="0" applyAlignment="1" applyBorder="1" applyFont="1">
      <alignment readingOrder="0"/>
    </xf>
    <xf borderId="17" fillId="4" fontId="4" numFmtId="165" xfId="0" applyAlignment="1" applyBorder="1" applyFont="1" applyNumberFormat="1">
      <alignment readingOrder="0"/>
    </xf>
    <xf borderId="10" fillId="4" fontId="4" numFmtId="0" xfId="0" applyAlignment="1" applyBorder="1" applyFont="1">
      <alignment readingOrder="0"/>
    </xf>
    <xf borderId="12" fillId="4" fontId="4" numFmtId="164" xfId="0" applyAlignment="1" applyBorder="1" applyFont="1" applyNumberFormat="1">
      <alignment readingOrder="0"/>
    </xf>
    <xf borderId="64" fillId="0" fontId="7" numFmtId="0" xfId="0" applyAlignment="1" applyBorder="1" applyFont="1">
      <alignment readingOrder="0" shrinkToFit="0" vertical="top" wrapText="1"/>
    </xf>
    <xf borderId="65" fillId="0" fontId="3" numFmtId="0" xfId="0" applyBorder="1" applyFont="1"/>
    <xf borderId="66" fillId="0" fontId="3" numFmtId="0" xfId="0" applyBorder="1" applyFont="1"/>
    <xf borderId="26" fillId="0" fontId="3" numFmtId="0" xfId="0" applyBorder="1" applyFont="1"/>
    <xf borderId="14" fillId="4" fontId="4" numFmtId="165" xfId="0" applyAlignment="1" applyBorder="1" applyFont="1" applyNumberFormat="1">
      <alignment readingOrder="0"/>
    </xf>
    <xf borderId="23" fillId="4" fontId="4" numFmtId="165" xfId="0" applyBorder="1" applyFont="1" applyNumberFormat="1"/>
    <xf borderId="21" fillId="4" fontId="4" numFmtId="164" xfId="0" applyAlignment="1" applyBorder="1" applyFont="1" applyNumberFormat="1">
      <alignment readingOrder="0"/>
    </xf>
    <xf borderId="48" fillId="4" fontId="4" numFmtId="165" xfId="0" applyBorder="1" applyFont="1" applyNumberFormat="1"/>
    <xf borderId="67" fillId="4" fontId="4" numFmtId="164" xfId="0" applyAlignment="1" applyBorder="1" applyFont="1" applyNumberFormat="1">
      <alignment readingOrder="0"/>
    </xf>
    <xf borderId="13" fillId="4" fontId="9" numFmtId="0" xfId="0" applyAlignment="1" applyBorder="1" applyFont="1">
      <alignment readingOrder="0"/>
    </xf>
    <xf borderId="29" fillId="4" fontId="4" numFmtId="165" xfId="0" applyBorder="1" applyFont="1" applyNumberFormat="1"/>
    <xf borderId="68" fillId="6" fontId="5" numFmtId="0" xfId="0" applyAlignment="1" applyBorder="1" applyFont="1">
      <alignment readingOrder="0"/>
    </xf>
    <xf borderId="48" fillId="7" fontId="4" numFmtId="10" xfId="0" applyBorder="1" applyFill="1" applyFont="1" applyNumberFormat="1"/>
    <xf borderId="69" fillId="0" fontId="7" numFmtId="0" xfId="0" applyAlignment="1" applyBorder="1" applyFont="1">
      <alignment readingOrder="0" shrinkToFit="0" vertical="top" wrapText="1"/>
    </xf>
    <xf borderId="43" fillId="0" fontId="7" numFmtId="0" xfId="0" applyAlignment="1" applyBorder="1" applyFont="1">
      <alignment readingOrder="0" shrinkToFit="0" vertical="top" wrapText="1"/>
    </xf>
    <xf borderId="30" fillId="0" fontId="4" numFmtId="0" xfId="0" applyAlignment="1" applyBorder="1" applyFont="1">
      <alignment readingOrder="0" shrinkToFit="0" vertical="center" wrapText="1"/>
    </xf>
    <xf borderId="13" fillId="4" fontId="4" numFmtId="0" xfId="0" applyAlignment="1" applyBorder="1" applyFont="1">
      <alignment readingOrder="0" vertical="center"/>
    </xf>
    <xf borderId="45" fillId="4" fontId="4" numFmtId="0" xfId="0" applyAlignment="1" applyBorder="1" applyFont="1">
      <alignment readingOrder="0" vertical="center"/>
    </xf>
    <xf borderId="46" fillId="4" fontId="4" numFmtId="164" xfId="0" applyBorder="1" applyFont="1" applyNumberFormat="1"/>
    <xf borderId="70" fillId="4" fontId="4" numFmtId="164" xfId="0" applyBorder="1" applyFont="1" applyNumberFormat="1"/>
    <xf borderId="1" fillId="2" fontId="4" numFmtId="0" xfId="0" applyAlignment="1" applyBorder="1" applyFont="1">
      <alignment horizontal="center" readingOrder="0" vertical="center"/>
    </xf>
    <xf borderId="2" fillId="4" fontId="4" numFmtId="0" xfId="0" applyAlignment="1" applyBorder="1" applyFont="1">
      <alignment horizontal="center" readingOrder="0" vertical="center"/>
    </xf>
    <xf borderId="3" fillId="3" fontId="1" numFmtId="0" xfId="0" applyAlignment="1" applyBorder="1" applyFont="1">
      <alignment horizontal="center" readingOrder="0" shrinkToFit="0" vertical="center" wrapText="1"/>
    </xf>
    <xf borderId="0" fillId="0" fontId="10" numFmtId="0" xfId="0" applyAlignment="1" applyFont="1">
      <alignment horizontal="center" readingOrder="0" shrinkToFit="0" vertical="center" wrapText="1"/>
    </xf>
    <xf borderId="71" fillId="4" fontId="6" numFmtId="0" xfId="0" applyAlignment="1" applyBorder="1" applyFont="1">
      <alignment readingOrder="0"/>
    </xf>
    <xf borderId="72" fillId="4" fontId="6" numFmtId="0" xfId="0" applyAlignment="1" applyBorder="1" applyFont="1">
      <alignment readingOrder="0"/>
    </xf>
    <xf borderId="73" fillId="4" fontId="6" numFmtId="0" xfId="0" applyAlignment="1" applyBorder="1" applyFont="1">
      <alignment readingOrder="0"/>
    </xf>
    <xf borderId="0" fillId="0" fontId="4" numFmtId="0" xfId="0" applyAlignment="1" applyFont="1">
      <alignment readingOrder="0"/>
    </xf>
    <xf borderId="0" fillId="3" fontId="4" numFmtId="0" xfId="0" applyAlignment="1" applyFont="1">
      <alignment horizontal="center" readingOrder="0" vertical="center"/>
    </xf>
    <xf borderId="0" fillId="4" fontId="4" numFmtId="0" xfId="0" applyAlignment="1" applyFont="1">
      <alignment readingOrder="0"/>
    </xf>
    <xf borderId="9" fillId="4" fontId="4" numFmtId="164" xfId="0" applyAlignment="1" applyBorder="1" applyFont="1" applyNumberFormat="1">
      <alignment readingOrder="0"/>
    </xf>
    <xf borderId="72" fillId="2" fontId="4" numFmtId="165" xfId="0" applyAlignment="1" applyBorder="1" applyFont="1" applyNumberFormat="1">
      <alignment readingOrder="0"/>
    </xf>
    <xf borderId="72" fillId="4" fontId="4" numFmtId="165" xfId="0" applyAlignment="1" applyBorder="1" applyFont="1" applyNumberFormat="1">
      <alignment readingOrder="0"/>
    </xf>
    <xf borderId="74" fillId="4" fontId="4" numFmtId="165" xfId="0" applyBorder="1" applyFont="1" applyNumberFormat="1"/>
    <xf borderId="1" fillId="4" fontId="4" numFmtId="0" xfId="0" applyAlignment="1" applyBorder="1" applyFont="1">
      <alignment readingOrder="0"/>
    </xf>
    <xf borderId="2" fillId="4" fontId="4" numFmtId="0" xfId="0" applyAlignment="1" applyBorder="1" applyFont="1">
      <alignment readingOrder="0"/>
    </xf>
    <xf borderId="3" fillId="4" fontId="4" numFmtId="0" xfId="0" applyAlignment="1" applyBorder="1" applyFont="1">
      <alignment readingOrder="0"/>
    </xf>
    <xf borderId="18" fillId="4" fontId="4" numFmtId="164" xfId="0" applyAlignment="1" applyBorder="1" applyFont="1" applyNumberFormat="1">
      <alignment readingOrder="0"/>
    </xf>
    <xf borderId="75" fillId="4" fontId="6" numFmtId="0" xfId="0" applyAlignment="1" applyBorder="1" applyFont="1">
      <alignment readingOrder="0"/>
    </xf>
    <xf borderId="76" fillId="4" fontId="4" numFmtId="165" xfId="0" applyBorder="1" applyFont="1" applyNumberFormat="1"/>
    <xf borderId="4" fillId="4" fontId="4" numFmtId="0" xfId="0" applyAlignment="1" applyBorder="1" applyFont="1">
      <alignment readingOrder="0"/>
    </xf>
    <xf borderId="0" fillId="4" fontId="4" numFmtId="164" xfId="0" applyFont="1" applyNumberFormat="1"/>
    <xf borderId="9" fillId="4" fontId="4" numFmtId="165" xfId="0" applyBorder="1" applyFont="1" applyNumberFormat="1"/>
    <xf borderId="52" fillId="4" fontId="4" numFmtId="164" xfId="0" applyBorder="1" applyFont="1" applyNumberFormat="1"/>
    <xf borderId="18" fillId="4" fontId="4" numFmtId="0" xfId="0" applyAlignment="1" applyBorder="1" applyFont="1">
      <alignment readingOrder="0"/>
    </xf>
    <xf borderId="3" fillId="4" fontId="4" numFmtId="165" xfId="0" applyBorder="1" applyFont="1" applyNumberFormat="1"/>
    <xf borderId="0" fillId="0" fontId="4" numFmtId="0" xfId="0" applyAlignment="1" applyFont="1">
      <alignment readingOrder="0" shrinkToFit="0" vertical="center" wrapText="1"/>
    </xf>
    <xf borderId="26" fillId="4" fontId="4" numFmtId="164" xfId="0" applyBorder="1" applyFont="1" applyNumberFormat="1"/>
    <xf borderId="65" fillId="6" fontId="5" numFmtId="0" xfId="0" applyAlignment="1" applyBorder="1" applyFont="1">
      <alignment readingOrder="0"/>
    </xf>
    <xf borderId="48" fillId="6" fontId="11" numFmtId="165" xfId="0" applyBorder="1" applyFont="1" applyNumberFormat="1"/>
    <xf borderId="52" fillId="4" fontId="4" numFmtId="164" xfId="0" applyAlignment="1" applyBorder="1" applyFont="1" applyNumberFormat="1">
      <alignment readingOrder="0"/>
    </xf>
    <xf borderId="3" fillId="4" fontId="4" numFmtId="10" xfId="0" applyAlignment="1" applyBorder="1" applyFont="1" applyNumberFormat="1">
      <alignment readingOrder="0"/>
    </xf>
    <xf borderId="52" fillId="2" fontId="4" numFmtId="164" xfId="0" applyAlignment="1" applyBorder="1" applyFont="1" applyNumberFormat="1">
      <alignment readingOrder="0"/>
    </xf>
    <xf borderId="52" fillId="4" fontId="4" numFmtId="10" xfId="0" applyAlignment="1" applyBorder="1" applyFont="1" applyNumberFormat="1">
      <alignment readingOrder="0"/>
    </xf>
    <xf borderId="77" fillId="0" fontId="4" numFmtId="0" xfId="0" applyAlignment="1" applyBorder="1" applyFont="1">
      <alignment readingOrder="0" shrinkToFit="0" vertical="center" wrapText="1"/>
    </xf>
    <xf borderId="78" fillId="0" fontId="3" numFmtId="0" xfId="0" applyBorder="1" applyFont="1"/>
    <xf borderId="79" fillId="0" fontId="3" numFmtId="0" xfId="0" applyBorder="1" applyFont="1"/>
    <xf borderId="9" fillId="4" fontId="4" numFmtId="0" xfId="0" applyBorder="1" applyFont="1"/>
    <xf borderId="65" fillId="4" fontId="4" numFmtId="0" xfId="0" applyAlignment="1" applyBorder="1" applyFont="1">
      <alignment readingOrder="0"/>
    </xf>
    <xf borderId="26" fillId="2" fontId="4" numFmtId="10" xfId="0" applyAlignment="1" applyBorder="1" applyFont="1" applyNumberFormat="1">
      <alignment readingOrder="0"/>
    </xf>
    <xf borderId="80" fillId="0" fontId="3" numFmtId="0" xfId="0" applyBorder="1" applyFont="1"/>
    <xf borderId="81" fillId="0" fontId="3" numFmtId="0" xfId="0" applyBorder="1" applyFont="1"/>
    <xf borderId="80" fillId="0" fontId="4" numFmtId="0" xfId="0" applyAlignment="1" applyBorder="1" applyFont="1">
      <alignment readingOrder="0" shrinkToFit="0" vertical="center" wrapText="1"/>
    </xf>
    <xf borderId="49" fillId="6" fontId="5" numFmtId="0" xfId="0" applyAlignment="1" applyBorder="1" applyFont="1">
      <alignment readingOrder="0"/>
    </xf>
    <xf borderId="51" fillId="4" fontId="4" numFmtId="165" xfId="0" applyBorder="1" applyFont="1" applyNumberFormat="1"/>
    <xf borderId="82" fillId="0" fontId="3" numFmtId="0" xfId="0" applyBorder="1" applyFont="1"/>
    <xf borderId="83" fillId="0" fontId="3" numFmtId="0" xfId="0" applyBorder="1" applyFont="1"/>
    <xf borderId="84" fillId="0" fontId="3" numFmtId="0" xfId="0" applyBorder="1" applyFont="1"/>
    <xf borderId="0" fillId="0" fontId="12"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13"/>
    <col customWidth="1" min="2" max="2" width="18.0"/>
    <col customWidth="1" min="3" max="3" width="16.5"/>
    <col customWidth="1" min="4" max="4" width="17.13"/>
    <col customWidth="1" min="5" max="5" width="17.0"/>
    <col customWidth="1" min="6" max="6" width="20.13"/>
    <col customWidth="1" min="7" max="7" width="17.0"/>
    <col customWidth="1" min="8" max="8" width="25.5"/>
    <col customWidth="1" min="9" max="9" width="25.13"/>
    <col customWidth="1" min="10" max="10" width="30.75"/>
    <col customWidth="1" min="12" max="12" width="44.88"/>
    <col customWidth="1" min="13" max="13" width="23.0"/>
    <col customWidth="1" min="14" max="14" width="22.75"/>
    <col customWidth="1" min="15" max="15" width="23.63"/>
    <col customWidth="1" min="16" max="16" width="22.13"/>
    <col customWidth="1" min="17" max="17" width="20.13"/>
    <col customWidth="1" min="18" max="18" width="17.75"/>
  </cols>
  <sheetData>
    <row r="1" ht="29.25" customHeight="1">
      <c r="A1" s="1" t="s">
        <v>0</v>
      </c>
      <c r="B1" s="2"/>
      <c r="C1" s="3"/>
      <c r="D1" s="3"/>
      <c r="E1" s="4"/>
      <c r="F1" s="5" t="s">
        <v>1</v>
      </c>
      <c r="G1" s="3"/>
      <c r="H1" s="5" t="s">
        <v>2</v>
      </c>
      <c r="I1" s="4"/>
      <c r="J1" s="6" t="s">
        <v>3</v>
      </c>
      <c r="K1" s="7"/>
      <c r="L1" s="8" t="s">
        <v>4</v>
      </c>
    </row>
    <row r="2" ht="24.75" customHeight="1">
      <c r="A2" s="9"/>
      <c r="B2" s="10" t="s">
        <v>5</v>
      </c>
      <c r="C2" s="10" t="s">
        <v>6</v>
      </c>
      <c r="D2" s="10" t="s">
        <v>7</v>
      </c>
      <c r="E2" s="10" t="s">
        <v>8</v>
      </c>
      <c r="F2" s="11" t="s">
        <v>9</v>
      </c>
      <c r="G2" s="12"/>
      <c r="H2" s="13" t="s">
        <v>10</v>
      </c>
      <c r="I2" s="14"/>
      <c r="J2" s="15"/>
      <c r="K2" s="7"/>
      <c r="L2" s="16" t="s">
        <v>11</v>
      </c>
      <c r="M2" s="17" t="s">
        <v>5</v>
      </c>
      <c r="N2" s="17" t="s">
        <v>6</v>
      </c>
      <c r="O2" s="17" t="s">
        <v>7</v>
      </c>
      <c r="P2" s="18" t="s">
        <v>8</v>
      </c>
    </row>
    <row r="3" ht="19.5" customHeight="1">
      <c r="A3" s="19" t="s">
        <v>12</v>
      </c>
      <c r="B3" s="20"/>
      <c r="C3" s="21"/>
      <c r="D3" s="21"/>
      <c r="E3" s="22"/>
      <c r="F3" s="23" t="s">
        <v>13</v>
      </c>
      <c r="G3" s="24"/>
      <c r="H3" s="19" t="s">
        <v>14</v>
      </c>
      <c r="I3" s="25"/>
      <c r="J3" s="26" t="str">
        <f>(J8*I5) + (J7*G9)</f>
        <v>#DIV/0!</v>
      </c>
      <c r="K3" s="7"/>
      <c r="L3" s="27" t="s">
        <v>15</v>
      </c>
      <c r="M3" s="28">
        <f t="shared" ref="M3:P3" si="1">B10</f>
        <v>0</v>
      </c>
      <c r="N3" s="28">
        <f t="shared" si="1"/>
        <v>0</v>
      </c>
      <c r="O3" s="28">
        <f t="shared" si="1"/>
        <v>0</v>
      </c>
      <c r="P3" s="29">
        <f t="shared" si="1"/>
        <v>0</v>
      </c>
    </row>
    <row r="4" ht="19.5" customHeight="1">
      <c r="A4" s="19" t="s">
        <v>16</v>
      </c>
      <c r="B4" s="20"/>
      <c r="C4" s="21"/>
      <c r="D4" s="21"/>
      <c r="E4" s="22"/>
      <c r="F4" s="23" t="s">
        <v>17</v>
      </c>
      <c r="G4" s="30"/>
      <c r="H4" s="19" t="s">
        <v>18</v>
      </c>
      <c r="I4" s="31"/>
      <c r="J4" s="32"/>
      <c r="K4" s="7"/>
      <c r="L4" s="27" t="s">
        <v>19</v>
      </c>
      <c r="M4" s="28">
        <f>B14</f>
        <v>0</v>
      </c>
      <c r="N4" s="33"/>
      <c r="O4" s="33"/>
      <c r="P4" s="34"/>
    </row>
    <row r="5" ht="18.75" customHeight="1">
      <c r="A5" s="19" t="s">
        <v>20</v>
      </c>
      <c r="B5" s="20"/>
      <c r="C5" s="21"/>
      <c r="D5" s="21"/>
      <c r="E5" s="22"/>
      <c r="F5" s="23" t="s">
        <v>21</v>
      </c>
      <c r="G5" s="35" t="str">
        <f>G2/I7</f>
        <v>#DIV/0!</v>
      </c>
      <c r="H5" s="36" t="s">
        <v>22</v>
      </c>
      <c r="I5" s="37">
        <f>I2+I3 * (I4-I2)</f>
        <v>0</v>
      </c>
      <c r="J5" s="38"/>
      <c r="K5" s="7"/>
      <c r="L5" s="39" t="s">
        <v>23</v>
      </c>
      <c r="M5" s="40" t="str">
        <f t="shared" ref="M5:P5" si="2">M3/M4</f>
        <v>#DIV/0!</v>
      </c>
      <c r="N5" s="40" t="str">
        <f t="shared" si="2"/>
        <v>#DIV/0!</v>
      </c>
      <c r="O5" s="40" t="str">
        <f t="shared" si="2"/>
        <v>#DIV/0!</v>
      </c>
      <c r="P5" s="40" t="str">
        <f t="shared" si="2"/>
        <v>#DIV/0!</v>
      </c>
    </row>
    <row r="6" ht="22.5" customHeight="1">
      <c r="A6" s="19" t="s">
        <v>24</v>
      </c>
      <c r="B6" s="20"/>
      <c r="C6" s="21"/>
      <c r="D6" s="21"/>
      <c r="E6" s="22"/>
      <c r="F6" s="19" t="s">
        <v>25</v>
      </c>
      <c r="G6" s="41"/>
      <c r="H6" s="42" t="s">
        <v>26</v>
      </c>
      <c r="I6" s="43"/>
      <c r="J6" s="44"/>
      <c r="K6" s="7"/>
      <c r="L6" s="45" t="s">
        <v>27</v>
      </c>
      <c r="M6" s="3"/>
      <c r="N6" s="3"/>
      <c r="O6" s="3"/>
      <c r="P6" s="4"/>
    </row>
    <row r="7" ht="18.75" customHeight="1">
      <c r="A7" s="19" t="s">
        <v>28</v>
      </c>
      <c r="B7" s="20"/>
      <c r="C7" s="21"/>
      <c r="D7" s="21"/>
      <c r="E7" s="22"/>
      <c r="F7" s="19" t="s">
        <v>29</v>
      </c>
      <c r="G7" s="30"/>
      <c r="H7" s="13" t="s">
        <v>30</v>
      </c>
      <c r="I7" s="46">
        <f>(G3+G4)</f>
        <v>0</v>
      </c>
      <c r="J7" s="47" t="str">
        <f>I7/I9</f>
        <v>#DIV/0!</v>
      </c>
      <c r="K7" s="7"/>
      <c r="L7" s="48"/>
      <c r="M7" s="49"/>
      <c r="N7" s="49"/>
      <c r="O7" s="49"/>
      <c r="P7" s="50"/>
    </row>
    <row r="8" ht="19.5" customHeight="1">
      <c r="A8" s="19" t="s">
        <v>31</v>
      </c>
      <c r="B8" s="20"/>
      <c r="C8" s="21"/>
      <c r="D8" s="21"/>
      <c r="E8" s="22"/>
      <c r="F8" s="23" t="s">
        <v>32</v>
      </c>
      <c r="G8" s="51" t="str">
        <f>G6/G7</f>
        <v>#DIV/0!</v>
      </c>
      <c r="H8" s="19" t="s">
        <v>33</v>
      </c>
      <c r="I8" s="24"/>
      <c r="J8" s="52" t="str">
        <f>I8/I9</f>
        <v>#DIV/0!</v>
      </c>
      <c r="K8" s="7"/>
      <c r="L8" s="53" t="s">
        <v>34</v>
      </c>
      <c r="M8" s="54"/>
      <c r="N8" s="54"/>
      <c r="O8" s="54"/>
      <c r="P8" s="55"/>
    </row>
    <row r="9" ht="21.0" customHeight="1">
      <c r="A9" s="56" t="s">
        <v>35</v>
      </c>
      <c r="B9" s="57"/>
      <c r="C9" s="58"/>
      <c r="D9" s="58"/>
      <c r="E9" s="59"/>
      <c r="F9" s="36" t="s">
        <v>36</v>
      </c>
      <c r="G9" s="60" t="str">
        <f>G5*(1-G8)</f>
        <v>#DIV/0!</v>
      </c>
      <c r="H9" s="61" t="s">
        <v>37</v>
      </c>
      <c r="I9" s="62">
        <f>SUM(I7:I8)</f>
        <v>0</v>
      </c>
      <c r="J9" s="63"/>
      <c r="K9" s="7"/>
      <c r="L9" s="48"/>
      <c r="M9" s="49"/>
      <c r="N9" s="49"/>
      <c r="O9" s="49"/>
      <c r="P9" s="50"/>
    </row>
    <row r="10" ht="42.0" customHeight="1">
      <c r="A10" s="64" t="s">
        <v>38</v>
      </c>
      <c r="B10" s="65">
        <f t="shared" ref="B10:E10" si="3">SUM(B3:B9)</f>
        <v>0</v>
      </c>
      <c r="C10" s="66">
        <f t="shared" si="3"/>
        <v>0</v>
      </c>
      <c r="D10" s="66">
        <f t="shared" si="3"/>
        <v>0</v>
      </c>
      <c r="E10" s="67">
        <f t="shared" si="3"/>
        <v>0</v>
      </c>
      <c r="F10" s="8" t="s">
        <v>39</v>
      </c>
      <c r="J10" s="68"/>
      <c r="K10" s="7"/>
      <c r="L10" s="69" t="s">
        <v>40</v>
      </c>
      <c r="M10" s="70"/>
      <c r="N10" s="70"/>
      <c r="O10" s="70"/>
      <c r="P10" s="71"/>
      <c r="Q10" s="72"/>
    </row>
    <row r="11" ht="30.75" customHeight="1">
      <c r="A11" s="73"/>
      <c r="E11" s="74"/>
      <c r="F11" s="75" t="s">
        <v>41</v>
      </c>
      <c r="G11" s="76"/>
      <c r="H11" s="76"/>
      <c r="I11" s="77"/>
      <c r="J11" s="78" t="str">
        <f>B18</f>
        <v>#DIV/0!</v>
      </c>
      <c r="K11" s="7"/>
    </row>
    <row r="12" ht="33.0" customHeight="1">
      <c r="A12" s="79" t="s">
        <v>4</v>
      </c>
      <c r="C12" s="80"/>
      <c r="D12" s="80"/>
      <c r="E12" s="81"/>
      <c r="F12" s="82" t="s">
        <v>42</v>
      </c>
      <c r="G12" s="54"/>
      <c r="H12" s="54"/>
      <c r="I12" s="83"/>
      <c r="J12" s="84" t="str">
        <f>J3</f>
        <v>#DIV/0!</v>
      </c>
      <c r="K12" s="7"/>
      <c r="L12" s="8" t="s">
        <v>43</v>
      </c>
    </row>
    <row r="13" ht="27.0" customHeight="1">
      <c r="A13" s="27" t="s">
        <v>15</v>
      </c>
      <c r="B13" s="85">
        <f>B10</f>
        <v>0</v>
      </c>
      <c r="C13" s="80"/>
      <c r="D13" s="80"/>
      <c r="E13" s="81"/>
      <c r="F13" s="86" t="s">
        <v>44</v>
      </c>
      <c r="G13" s="87"/>
      <c r="H13" s="87"/>
      <c r="I13" s="87"/>
      <c r="J13" s="88" t="str">
        <f>J11-J12</f>
        <v>#DIV/0!</v>
      </c>
      <c r="K13" s="7"/>
      <c r="L13" s="89" t="s">
        <v>11</v>
      </c>
      <c r="M13" s="90" t="s">
        <v>5</v>
      </c>
      <c r="N13" s="90" t="s">
        <v>45</v>
      </c>
      <c r="O13" s="90" t="s">
        <v>46</v>
      </c>
      <c r="P13" s="91" t="s">
        <v>47</v>
      </c>
      <c r="Q13" s="91" t="s">
        <v>48</v>
      </c>
      <c r="R13" s="92" t="s">
        <v>49</v>
      </c>
    </row>
    <row r="14" ht="26.25" customHeight="1">
      <c r="A14" s="39" t="s">
        <v>19</v>
      </c>
      <c r="B14" s="93">
        <f>SUM(B15:B17)</f>
        <v>0</v>
      </c>
      <c r="C14" s="80"/>
      <c r="D14" s="80"/>
      <c r="E14" s="81"/>
      <c r="F14" s="94" t="s">
        <v>50</v>
      </c>
      <c r="J14" s="68"/>
      <c r="K14" s="7"/>
      <c r="L14" s="95" t="s">
        <v>51</v>
      </c>
      <c r="M14" s="20" t="str">
        <f>M25</f>
        <v>#DIV/0!</v>
      </c>
      <c r="N14" s="20" t="str">
        <f>M25</f>
        <v>#DIV/0!</v>
      </c>
      <c r="O14" s="20" t="str">
        <f>M25</f>
        <v>#DIV/0!</v>
      </c>
      <c r="P14" s="20" t="str">
        <f>M25</f>
        <v>#DIV/0!</v>
      </c>
      <c r="Q14" s="20" t="str">
        <f>M25</f>
        <v>#DIV/0!</v>
      </c>
      <c r="R14" s="96" t="str">
        <f>Q14 * (1 + E28)/(Q10 - E28)</f>
        <v>#DIV/0!</v>
      </c>
    </row>
    <row r="15" ht="24.75" customHeight="1">
      <c r="A15" s="97" t="s">
        <v>52</v>
      </c>
      <c r="B15" s="98"/>
      <c r="C15" s="99"/>
      <c r="D15" s="80"/>
      <c r="E15" s="81"/>
      <c r="F15" s="100"/>
      <c r="G15" s="101"/>
      <c r="H15" s="101"/>
      <c r="I15" s="101"/>
      <c r="J15" s="102"/>
      <c r="K15" s="7"/>
      <c r="L15" s="19" t="s">
        <v>53</v>
      </c>
      <c r="M15" s="103" t="str">
        <f>M14/(1+E29)^1</f>
        <v>#DIV/0!</v>
      </c>
      <c r="N15" s="103" t="str">
        <f>N14/(1+E29)^2</f>
        <v>#DIV/0!</v>
      </c>
      <c r="O15" s="103" t="str">
        <f>O14/(1+E29)^3</f>
        <v>#DIV/0!</v>
      </c>
      <c r="P15" s="103" t="str">
        <f>P14/(1+E29)^4</f>
        <v>#DIV/0!</v>
      </c>
      <c r="Q15" s="103" t="str">
        <f>Q14/(1+E29)^5</f>
        <v>#DIV/0!</v>
      </c>
      <c r="R15" s="104" t="str">
        <f>R14/(1+E29)^5</f>
        <v>#DIV/0!</v>
      </c>
    </row>
    <row r="16" ht="24.75" customHeight="1">
      <c r="A16" s="27" t="s">
        <v>54</v>
      </c>
      <c r="B16" s="105"/>
      <c r="C16" s="99"/>
      <c r="D16" s="80"/>
      <c r="E16" s="80"/>
      <c r="K16" s="7"/>
      <c r="L16" s="19" t="s">
        <v>55</v>
      </c>
      <c r="M16" s="21"/>
      <c r="N16" s="21"/>
      <c r="O16" s="21"/>
      <c r="P16" s="21"/>
      <c r="Q16" s="22"/>
      <c r="R16" s="106" t="str">
        <f>SUM(M15:R15)</f>
        <v>#DIV/0!</v>
      </c>
    </row>
    <row r="17" ht="24.75" customHeight="1">
      <c r="A17" s="39" t="s">
        <v>56</v>
      </c>
      <c r="B17" s="107"/>
      <c r="C17" s="99"/>
      <c r="D17" s="80"/>
      <c r="E17" s="80"/>
      <c r="K17" s="7"/>
      <c r="L17" s="108" t="s">
        <v>57</v>
      </c>
      <c r="M17" s="103" t="str">
        <f>M26</f>
        <v>#DIV/0!</v>
      </c>
      <c r="N17" s="103" t="str">
        <f>M26</f>
        <v>#DIV/0!</v>
      </c>
      <c r="O17" s="103" t="str">
        <f>M26</f>
        <v>#DIV/0!</v>
      </c>
      <c r="P17" s="103" t="str">
        <f>M26</f>
        <v>#DIV/0!</v>
      </c>
      <c r="Q17" s="103" t="str">
        <f>M26</f>
        <v>#DIV/0!</v>
      </c>
      <c r="R17" s="109" t="str">
        <f>Q17 * (1 + E28)/(E29 - E28)</f>
        <v>#DIV/0!</v>
      </c>
    </row>
    <row r="18" ht="33.75" customHeight="1">
      <c r="A18" s="110" t="s">
        <v>58</v>
      </c>
      <c r="B18" s="111" t="str">
        <f>B13/B14</f>
        <v>#DIV/0!</v>
      </c>
      <c r="C18" s="112"/>
      <c r="D18" s="113"/>
      <c r="E18" s="113"/>
      <c r="K18" s="7"/>
      <c r="L18" s="19" t="s">
        <v>59</v>
      </c>
      <c r="M18" s="103" t="str">
        <f>M17/(1+E29)^1</f>
        <v>#DIV/0!</v>
      </c>
      <c r="N18" s="103" t="str">
        <f>N17/(1+E29)^2</f>
        <v>#DIV/0!</v>
      </c>
      <c r="O18" s="103" t="str">
        <f>O17/(1+E29)^3</f>
        <v>#DIV/0!</v>
      </c>
      <c r="P18" s="103" t="str">
        <f>P17/(1+E29)^4</f>
        <v>#DIV/0!</v>
      </c>
      <c r="Q18" s="103" t="str">
        <f>Q17/(1+E29)^5</f>
        <v>#DIV/0!</v>
      </c>
      <c r="R18" s="104" t="str">
        <f>R17/(1+E29)^5</f>
        <v>#DIV/0!</v>
      </c>
    </row>
    <row r="19" ht="44.25" customHeight="1">
      <c r="A19" s="114" t="s">
        <v>60</v>
      </c>
      <c r="B19" s="43"/>
      <c r="C19" s="43"/>
      <c r="D19" s="43"/>
      <c r="E19" s="44"/>
      <c r="K19" s="7"/>
      <c r="L19" s="115" t="s">
        <v>61</v>
      </c>
      <c r="M19" s="21"/>
      <c r="N19" s="21"/>
      <c r="O19" s="21"/>
      <c r="P19" s="21"/>
      <c r="Q19" s="22"/>
      <c r="R19" s="106" t="str">
        <f>SUM(M18:R18)</f>
        <v>#DIV/0!</v>
      </c>
    </row>
    <row r="20" ht="30.0" customHeight="1">
      <c r="K20" s="7"/>
      <c r="L20" s="116" t="s">
        <v>62</v>
      </c>
      <c r="M20" s="117"/>
      <c r="N20" s="117"/>
      <c r="O20" s="117"/>
      <c r="P20" s="117"/>
      <c r="Q20" s="118"/>
      <c r="R20" s="106" t="str">
        <f>(R16+R19)</f>
        <v>#DIV/0!</v>
      </c>
    </row>
    <row r="21" ht="28.5" customHeight="1">
      <c r="A21" s="119" t="s">
        <v>63</v>
      </c>
      <c r="B21" s="120" t="s">
        <v>64</v>
      </c>
      <c r="C21" s="3"/>
      <c r="D21" s="3"/>
      <c r="E21" s="3"/>
      <c r="F21" s="3"/>
      <c r="G21" s="121" t="s">
        <v>49</v>
      </c>
      <c r="I21" s="122"/>
      <c r="K21" s="7"/>
    </row>
    <row r="22" ht="27.0" customHeight="1">
      <c r="A22" s="123" t="s">
        <v>65</v>
      </c>
      <c r="B22" s="124" t="s">
        <v>5</v>
      </c>
      <c r="C22" s="124" t="s">
        <v>45</v>
      </c>
      <c r="D22" s="124" t="s">
        <v>46</v>
      </c>
      <c r="E22" s="124" t="s">
        <v>47</v>
      </c>
      <c r="F22" s="125" t="s">
        <v>48</v>
      </c>
      <c r="G22" s="68"/>
      <c r="I22" s="126"/>
      <c r="J22" s="7"/>
      <c r="K22" s="7"/>
      <c r="L22" s="127" t="s">
        <v>66</v>
      </c>
      <c r="O22" s="128" t="s">
        <v>67</v>
      </c>
      <c r="R22" s="129" t="str">
        <f t="shared" ref="R22:R23" si="4">B27</f>
        <v/>
      </c>
    </row>
    <row r="23" ht="30.75" customHeight="1">
      <c r="A23" s="123" t="s">
        <v>68</v>
      </c>
      <c r="B23" s="130">
        <f>B10</f>
        <v>0</v>
      </c>
      <c r="C23" s="131">
        <f>B23 * (1 + E27)</f>
        <v>0</v>
      </c>
      <c r="D23" s="131">
        <f>C23 * (1 + E27)</f>
        <v>0</v>
      </c>
      <c r="E23" s="131">
        <f>D23 * (1 + E27)</f>
        <v>0</v>
      </c>
      <c r="F23" s="131">
        <f>E23 * (1 + E27)</f>
        <v>0</v>
      </c>
      <c r="G23" s="132" t="str">
        <f>F23 * (1 + E28)/(E29-E28)</f>
        <v>#DIV/0!</v>
      </c>
      <c r="I23" s="126"/>
      <c r="J23" s="7"/>
      <c r="K23" s="7"/>
      <c r="L23" s="133" t="s">
        <v>69</v>
      </c>
      <c r="M23" s="134" t="s">
        <v>70</v>
      </c>
      <c r="N23" s="135" t="s">
        <v>71</v>
      </c>
      <c r="O23" s="128" t="s">
        <v>72</v>
      </c>
      <c r="R23" s="136">
        <f t="shared" si="4"/>
        <v>0</v>
      </c>
    </row>
    <row r="24" ht="26.25" customHeight="1">
      <c r="A24" s="137" t="s">
        <v>73</v>
      </c>
      <c r="B24" s="138" t="str">
        <f>B23/(1+E29)^1</f>
        <v>#DIV/0!</v>
      </c>
      <c r="C24" s="138" t="str">
        <f>C23/(1+E29)^2</f>
        <v>#DIV/0!</v>
      </c>
      <c r="D24" s="138" t="str">
        <f>D23/(1+E29)^3</f>
        <v>#DIV/0!</v>
      </c>
      <c r="E24" s="138" t="str">
        <f>E23/(1+E29)^4</f>
        <v>#DIV/0!</v>
      </c>
      <c r="F24" s="138" t="str">
        <f>F23/(1+E29)^5</f>
        <v>#DIV/0!</v>
      </c>
      <c r="G24" s="138" t="str">
        <f>G23/(1+E29)^5</f>
        <v>#DIV/0!</v>
      </c>
      <c r="I24" s="126"/>
      <c r="J24" s="7"/>
      <c r="K24" s="7"/>
      <c r="L24" s="139" t="s">
        <v>19</v>
      </c>
      <c r="M24" s="140">
        <f>B14</f>
        <v>0</v>
      </c>
      <c r="N24" s="140">
        <f>B14</f>
        <v>0</v>
      </c>
      <c r="O24" s="139" t="s">
        <v>74</v>
      </c>
      <c r="R24" s="141" t="str">
        <f>Sum(R20,R22:R23)</f>
        <v>#DIV/0!</v>
      </c>
    </row>
    <row r="25" ht="30.0" customHeight="1">
      <c r="K25" s="7"/>
      <c r="L25" s="139" t="s">
        <v>75</v>
      </c>
      <c r="M25" s="140" t="str">
        <f t="shared" ref="M25:N25" si="5">M24 * M5</f>
        <v>#DIV/0!</v>
      </c>
      <c r="N25" s="142" t="str">
        <f t="shared" si="5"/>
        <v>#DIV/0!</v>
      </c>
      <c r="O25" s="139" t="s">
        <v>76</v>
      </c>
      <c r="R25" s="143" t="str">
        <f>B30</f>
        <v/>
      </c>
    </row>
    <row r="26" ht="30.0" customHeight="1">
      <c r="A26" s="133" t="s">
        <v>77</v>
      </c>
      <c r="B26" s="144" t="str">
        <f>SUM(B24:G24)</f>
        <v>#DIV/0!</v>
      </c>
      <c r="D26" s="6" t="s">
        <v>78</v>
      </c>
      <c r="G26" s="145"/>
      <c r="H26" s="145"/>
      <c r="I26" s="145"/>
      <c r="J26" s="145"/>
      <c r="K26" s="7"/>
      <c r="L26" s="128" t="s">
        <v>79</v>
      </c>
      <c r="M26" s="140" t="str">
        <f>M24 * E29</f>
        <v>#DIV/0!</v>
      </c>
      <c r="N26" s="146" t="str">
        <f>N24 * E29</f>
        <v>#DIV/0!</v>
      </c>
      <c r="O26" s="147" t="s">
        <v>80</v>
      </c>
      <c r="P26" s="101"/>
      <c r="Q26" s="101"/>
      <c r="R26" s="148" t="str">
        <f>R24/R25</f>
        <v>#DIV/0!</v>
      </c>
    </row>
    <row r="27" ht="25.5" customHeight="1">
      <c r="A27" s="139" t="s">
        <v>67</v>
      </c>
      <c r="B27" s="149"/>
      <c r="D27" s="133" t="s">
        <v>81</v>
      </c>
      <c r="E27" s="150">
        <v>0.1</v>
      </c>
      <c r="G27" s="145"/>
      <c r="H27" s="145"/>
      <c r="I27" s="145"/>
      <c r="J27" s="145"/>
      <c r="K27" s="7"/>
    </row>
    <row r="28" ht="27.0" customHeight="1">
      <c r="A28" s="139" t="s">
        <v>82</v>
      </c>
      <c r="B28" s="151">
        <f>-I7</f>
        <v>0</v>
      </c>
      <c r="D28" s="139" t="s">
        <v>83</v>
      </c>
      <c r="E28" s="152">
        <v>0.0</v>
      </c>
      <c r="G28" s="145"/>
      <c r="H28" s="145"/>
      <c r="I28" s="153" t="s">
        <v>84</v>
      </c>
      <c r="J28" s="154"/>
      <c r="K28" s="154"/>
      <c r="L28" s="154"/>
      <c r="M28" s="155"/>
      <c r="N28" s="145"/>
      <c r="O28" s="145"/>
      <c r="P28" s="145"/>
      <c r="Q28" s="145"/>
      <c r="R28" s="145"/>
    </row>
    <row r="29" ht="27.0" customHeight="1">
      <c r="A29" s="139" t="s">
        <v>74</v>
      </c>
      <c r="B29" s="156" t="str">
        <f>sum(B26:B28)</f>
        <v>#DIV/0!</v>
      </c>
      <c r="D29" s="157" t="s">
        <v>85</v>
      </c>
      <c r="E29" s="158" t="str">
        <f>J12</f>
        <v>#DIV/0!</v>
      </c>
      <c r="G29" s="145"/>
      <c r="H29" s="145"/>
      <c r="I29" s="159"/>
      <c r="M29" s="160"/>
      <c r="N29" s="145"/>
      <c r="O29" s="145"/>
      <c r="P29" s="145"/>
      <c r="Q29" s="145"/>
      <c r="R29" s="145"/>
    </row>
    <row r="30" ht="28.5" customHeight="1">
      <c r="A30" s="139" t="s">
        <v>86</v>
      </c>
      <c r="B30" s="143"/>
      <c r="G30" s="145"/>
      <c r="H30" s="145"/>
      <c r="I30" s="161" t="s">
        <v>87</v>
      </c>
      <c r="M30" s="160"/>
      <c r="N30" s="145"/>
      <c r="O30" s="145"/>
      <c r="P30" s="145"/>
      <c r="Q30" s="145"/>
      <c r="R30" s="145"/>
    </row>
    <row r="31" ht="40.5" customHeight="1">
      <c r="A31" s="162" t="s">
        <v>88</v>
      </c>
      <c r="B31" s="163" t="str">
        <f>B29/B30</f>
        <v>#DIV/0!</v>
      </c>
      <c r="G31" s="145"/>
      <c r="H31" s="145"/>
      <c r="I31" s="164"/>
      <c r="J31" s="165"/>
      <c r="K31" s="165"/>
      <c r="L31" s="165"/>
      <c r="M31" s="166"/>
      <c r="N31" s="145"/>
      <c r="O31" s="145"/>
      <c r="P31" s="145"/>
      <c r="Q31" s="145"/>
      <c r="R31" s="145"/>
    </row>
    <row r="32" ht="30.0" customHeight="1">
      <c r="G32" s="145"/>
      <c r="H32" s="145"/>
      <c r="I32" s="145"/>
      <c r="J32" s="145"/>
      <c r="L32" s="145"/>
      <c r="M32" s="145"/>
      <c r="N32" s="145"/>
      <c r="O32" s="145"/>
      <c r="P32" s="145"/>
      <c r="Q32" s="145"/>
      <c r="R32" s="145"/>
    </row>
    <row r="33" ht="28.5" customHeight="1">
      <c r="G33" s="145"/>
      <c r="H33" s="145"/>
      <c r="I33" s="145"/>
      <c r="J33" s="145"/>
      <c r="L33" s="145"/>
      <c r="M33" s="145"/>
      <c r="N33" s="145"/>
      <c r="O33" s="145"/>
      <c r="P33" s="145"/>
      <c r="Q33" s="145"/>
      <c r="R33" s="145"/>
    </row>
    <row r="34" ht="30.0" customHeight="1">
      <c r="G34" s="145"/>
      <c r="H34" s="145"/>
      <c r="I34" s="145"/>
      <c r="J34" s="145"/>
      <c r="L34" s="145"/>
      <c r="M34" s="145"/>
      <c r="N34" s="145"/>
      <c r="O34" s="145"/>
      <c r="P34" s="145"/>
      <c r="Q34" s="145"/>
      <c r="R34" s="145"/>
    </row>
    <row r="35" ht="27.0" customHeight="1">
      <c r="G35" s="145"/>
      <c r="H35" s="145"/>
      <c r="I35" s="145"/>
      <c r="J35" s="145"/>
      <c r="L35" s="167"/>
      <c r="M35" s="145"/>
      <c r="N35" s="145"/>
      <c r="O35" s="145"/>
      <c r="P35" s="145"/>
      <c r="Q35" s="145"/>
      <c r="R35" s="145"/>
    </row>
    <row r="36" ht="25.5" customHeight="1">
      <c r="G36" s="145"/>
      <c r="H36" s="145"/>
      <c r="I36" s="145"/>
      <c r="J36" s="145"/>
      <c r="L36" s="145"/>
      <c r="M36" s="145"/>
      <c r="N36" s="145"/>
      <c r="O36" s="145"/>
      <c r="P36" s="145"/>
      <c r="Q36" s="145"/>
      <c r="R36" s="145"/>
    </row>
    <row r="37" ht="24.0" customHeight="1">
      <c r="G37" s="145"/>
      <c r="H37" s="145"/>
      <c r="I37" s="145"/>
      <c r="J37" s="145"/>
      <c r="L37" s="145"/>
      <c r="M37" s="145"/>
      <c r="N37" s="145"/>
      <c r="O37" s="145"/>
      <c r="P37" s="145"/>
      <c r="Q37" s="145"/>
      <c r="R37" s="145"/>
    </row>
    <row r="38" ht="24.0" customHeight="1">
      <c r="L38" s="145"/>
      <c r="M38" s="145"/>
      <c r="N38" s="145"/>
      <c r="O38" s="145"/>
      <c r="P38" s="145"/>
      <c r="Q38" s="145"/>
      <c r="R38" s="145"/>
    </row>
    <row r="39" ht="22.5" customHeight="1">
      <c r="L39" s="145"/>
      <c r="M39" s="145"/>
      <c r="N39" s="145"/>
      <c r="O39" s="145"/>
      <c r="P39" s="145"/>
      <c r="Q39" s="145"/>
      <c r="R39" s="145"/>
    </row>
    <row r="40" ht="25.5" customHeight="1">
      <c r="L40" s="145"/>
      <c r="M40" s="145"/>
      <c r="N40" s="145"/>
      <c r="O40" s="145"/>
      <c r="P40" s="145"/>
      <c r="Q40" s="145"/>
      <c r="R40" s="145"/>
    </row>
    <row r="41" ht="25.5" customHeight="1">
      <c r="L41" s="145"/>
      <c r="M41" s="145"/>
      <c r="N41" s="145"/>
      <c r="O41" s="145"/>
      <c r="P41" s="145"/>
      <c r="Q41" s="145"/>
      <c r="R41" s="145"/>
    </row>
    <row r="42" ht="22.5" customHeight="1">
      <c r="L42" s="145"/>
      <c r="M42" s="145"/>
      <c r="N42" s="145"/>
      <c r="O42" s="145"/>
      <c r="P42" s="145"/>
      <c r="Q42" s="145"/>
      <c r="R42" s="145"/>
    </row>
    <row r="43" ht="19.5" customHeight="1">
      <c r="L43" s="145"/>
      <c r="M43" s="145"/>
      <c r="N43" s="145"/>
      <c r="O43" s="145"/>
      <c r="P43" s="145"/>
      <c r="Q43" s="145"/>
      <c r="R43" s="145"/>
    </row>
    <row r="44" ht="24.0" customHeight="1">
      <c r="L44" s="145"/>
      <c r="M44" s="145"/>
      <c r="N44" s="145"/>
      <c r="O44" s="145"/>
      <c r="P44" s="145"/>
      <c r="Q44" s="145"/>
      <c r="R44" s="145"/>
    </row>
    <row r="45">
      <c r="L45" s="145"/>
      <c r="M45" s="145"/>
      <c r="N45" s="145"/>
      <c r="O45" s="145"/>
      <c r="P45" s="145"/>
      <c r="Q45" s="145"/>
      <c r="R45" s="145"/>
    </row>
    <row r="46" ht="25.5" customHeight="1">
      <c r="L46" s="145"/>
      <c r="M46" s="145"/>
      <c r="N46" s="145"/>
      <c r="O46" s="145"/>
      <c r="P46" s="145"/>
      <c r="Q46" s="145"/>
      <c r="R46" s="145"/>
    </row>
    <row r="47" ht="22.5" customHeight="1">
      <c r="L47" s="145"/>
      <c r="M47" s="145"/>
      <c r="N47" s="145"/>
      <c r="O47" s="145"/>
      <c r="P47" s="145"/>
      <c r="Q47" s="145"/>
      <c r="R47" s="145"/>
    </row>
    <row r="48" ht="24.0" customHeight="1">
      <c r="L48" s="145"/>
      <c r="M48" s="145"/>
      <c r="N48" s="145"/>
      <c r="O48" s="145"/>
      <c r="P48" s="145"/>
      <c r="Q48" s="145"/>
      <c r="R48" s="145"/>
    </row>
    <row r="49" ht="24.0" customHeight="1">
      <c r="L49" s="145"/>
      <c r="M49" s="145"/>
      <c r="N49" s="145"/>
      <c r="O49" s="145"/>
      <c r="P49" s="145"/>
      <c r="Q49" s="145"/>
      <c r="R49" s="145"/>
    </row>
    <row r="50" ht="31.5" customHeight="1">
      <c r="L50" s="145"/>
      <c r="M50" s="145"/>
      <c r="N50" s="145"/>
      <c r="O50" s="145"/>
      <c r="P50" s="145"/>
      <c r="Q50" s="145"/>
      <c r="R50" s="145"/>
    </row>
  </sheetData>
  <mergeCells count="29">
    <mergeCell ref="L8:P9"/>
    <mergeCell ref="L10:P10"/>
    <mergeCell ref="B1:E1"/>
    <mergeCell ref="F1:G1"/>
    <mergeCell ref="H1:I1"/>
    <mergeCell ref="L1:P1"/>
    <mergeCell ref="H6:J6"/>
    <mergeCell ref="L6:P7"/>
    <mergeCell ref="F10:J10"/>
    <mergeCell ref="A11:E11"/>
    <mergeCell ref="F11:I11"/>
    <mergeCell ref="A12:B12"/>
    <mergeCell ref="F12:I12"/>
    <mergeCell ref="L12:R12"/>
    <mergeCell ref="F13:I13"/>
    <mergeCell ref="F14:J15"/>
    <mergeCell ref="O24:Q24"/>
    <mergeCell ref="O25:Q25"/>
    <mergeCell ref="D26:E26"/>
    <mergeCell ref="O26:Q26"/>
    <mergeCell ref="I28:M29"/>
    <mergeCell ref="I30:M31"/>
    <mergeCell ref="A19:E19"/>
    <mergeCell ref="B21:F21"/>
    <mergeCell ref="G21:G22"/>
    <mergeCell ref="I21:J21"/>
    <mergeCell ref="L22:N22"/>
    <mergeCell ref="O22:Q22"/>
    <mergeCell ref="O23:Q23"/>
  </mergeCells>
  <drawing r:id="rId2"/>
  <legacyDrawing r:id="rId3"/>
</worksheet>
</file>