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44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H55" i="1" l="1"/>
  <c r="J55" i="1"/>
  <c r="H54" i="1"/>
  <c r="J54" i="1"/>
  <c r="H52" i="1"/>
  <c r="J52" i="1"/>
  <c r="H48" i="1"/>
  <c r="J48" i="1"/>
  <c r="H49" i="1"/>
  <c r="J49" i="1"/>
  <c r="H50" i="1"/>
  <c r="J50" i="1"/>
  <c r="H51" i="1"/>
  <c r="J51" i="1"/>
  <c r="H53" i="1"/>
  <c r="J53" i="1"/>
  <c r="H44" i="1"/>
  <c r="J44" i="1"/>
  <c r="H45" i="1"/>
  <c r="J45" i="1"/>
  <c r="H47" i="1"/>
  <c r="J47" i="1"/>
  <c r="H46" i="1"/>
  <c r="J46" i="1"/>
  <c r="H43" i="1"/>
  <c r="J43" i="1"/>
  <c r="H42" i="1"/>
  <c r="J42" i="1"/>
  <c r="H41" i="1"/>
  <c r="J41" i="1"/>
  <c r="H40" i="1"/>
  <c r="J40" i="1"/>
  <c r="H39" i="1"/>
  <c r="J39" i="1"/>
  <c r="H38" i="1"/>
  <c r="J38" i="1"/>
  <c r="H33" i="1"/>
  <c r="J33" i="1"/>
  <c r="H34" i="1"/>
  <c r="J34" i="1"/>
  <c r="H35" i="1"/>
  <c r="J35" i="1"/>
  <c r="H37" i="1"/>
  <c r="J37" i="1"/>
  <c r="H36" i="1"/>
  <c r="J36" i="1"/>
  <c r="H32" i="1"/>
  <c r="J32" i="1"/>
  <c r="Q12" i="1" l="1"/>
  <c r="H31" i="1"/>
  <c r="J31" i="1"/>
  <c r="H16" i="1"/>
  <c r="J16" i="1"/>
  <c r="H15" i="1"/>
  <c r="J15" i="1"/>
  <c r="H14" i="1"/>
  <c r="J14" i="1" s="1"/>
  <c r="I56" i="1"/>
  <c r="H28" i="1"/>
  <c r="J28" i="1" s="1"/>
  <c r="H29" i="1"/>
  <c r="J29" i="1" s="1"/>
  <c r="H17" i="1"/>
  <c r="J17" i="1" s="1"/>
  <c r="H18" i="1"/>
  <c r="J18" i="1" s="1"/>
  <c r="H19" i="1"/>
  <c r="J19" i="1" s="1"/>
  <c r="H20" i="1"/>
  <c r="J20" i="1" s="1"/>
  <c r="H30" i="1"/>
  <c r="J30" i="1" s="1"/>
  <c r="H5" i="1"/>
  <c r="J5" i="1" s="1"/>
  <c r="H8" i="1"/>
  <c r="J8" i="1" s="1"/>
  <c r="H9" i="1"/>
  <c r="J9" i="1" s="1"/>
  <c r="H10" i="1"/>
  <c r="J10" i="1" s="1"/>
  <c r="H6" i="1"/>
  <c r="J6" i="1" s="1"/>
  <c r="H7" i="1"/>
  <c r="J7" i="1" s="1"/>
  <c r="H3" i="1"/>
  <c r="J3" i="1" s="1"/>
  <c r="H4" i="1"/>
  <c r="J4" i="1" s="1"/>
  <c r="H11" i="1"/>
  <c r="J11" i="1" s="1"/>
  <c r="H12" i="1"/>
  <c r="J12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13" i="1"/>
  <c r="J13" i="1" s="1"/>
  <c r="H27" i="1"/>
  <c r="J27" i="1" s="1"/>
  <c r="H56" i="1"/>
  <c r="J56" i="1" l="1"/>
  <c r="K56" i="1" s="1"/>
</calcChain>
</file>

<file path=xl/sharedStrings.xml><?xml version="1.0" encoding="utf-8"?>
<sst xmlns="http://schemas.openxmlformats.org/spreadsheetml/2006/main" count="196" uniqueCount="79">
  <si>
    <t>Product</t>
  </si>
  <si>
    <t>Quantity</t>
  </si>
  <si>
    <t>Shop</t>
  </si>
  <si>
    <t xml:space="preserve">Inividual Price </t>
  </si>
  <si>
    <t>Overall</t>
  </si>
  <si>
    <t>Date</t>
  </si>
  <si>
    <t>Ballast</t>
  </si>
  <si>
    <t>Trade Point</t>
  </si>
  <si>
    <t>Total</t>
  </si>
  <si>
    <t>Payment  Type</t>
  </si>
  <si>
    <t>Cash</t>
  </si>
  <si>
    <t>Hardboard</t>
  </si>
  <si>
    <t>Cls Timber</t>
  </si>
  <si>
    <t>Jumbo Sponge</t>
  </si>
  <si>
    <t>Gloss 2.5L</t>
  </si>
  <si>
    <t>Silk Mag</t>
  </si>
  <si>
    <t>silk 10L</t>
  </si>
  <si>
    <t>Roller/Tray</t>
  </si>
  <si>
    <t>Ndc Rbl</t>
  </si>
  <si>
    <t>3m Tape</t>
  </si>
  <si>
    <t>Blk Bckt</t>
  </si>
  <si>
    <t>Wheelbarrow</t>
  </si>
  <si>
    <t>Scan Knit Shell Latex Palm Gloves</t>
  </si>
  <si>
    <t>Selco</t>
  </si>
  <si>
    <t>Collect/Cash</t>
  </si>
  <si>
    <t>Sack Plastic Rubble Empty</t>
  </si>
  <si>
    <t>Hippobag</t>
  </si>
  <si>
    <t>B&amp;Q</t>
  </si>
  <si>
    <t>Rubble Sacks</t>
  </si>
  <si>
    <t>Floor Protection 2440 x 1220 x 2mm Std Trans Nom</t>
  </si>
  <si>
    <t>Hippo 50mm Heavy Duty Tape White 25mm</t>
  </si>
  <si>
    <t>London Company Selected Regrades</t>
  </si>
  <si>
    <t>Travis Perkins</t>
  </si>
  <si>
    <t>Ballest Trade Pack Tpbal25p</t>
  </si>
  <si>
    <t>Building Sand Trade Pack Tpbsy25p</t>
  </si>
  <si>
    <t>Brown Treated Fence Post 75x75mmx2.1m</t>
  </si>
  <si>
    <t>Lafarge Blue Circle Cement grey 25kg</t>
  </si>
  <si>
    <t>Fence Panel Trade Lap Dip Treated</t>
  </si>
  <si>
    <t>Vat Total</t>
  </si>
  <si>
    <t>7 Yard Skip</t>
  </si>
  <si>
    <t>Enfield Skips</t>
  </si>
  <si>
    <t>NA</t>
  </si>
  <si>
    <t>Permit For Skip</t>
  </si>
  <si>
    <t>40kg Bag 20mm Ballast</t>
  </si>
  <si>
    <t>Builder Depot</t>
  </si>
  <si>
    <t xml:space="preserve">Hanson Castle 25kg Bag Portland General Purpose Cement </t>
  </si>
  <si>
    <t>Expenses</t>
  </si>
  <si>
    <t>Payment</t>
  </si>
  <si>
    <t>Lunches</t>
  </si>
  <si>
    <t>Fuel</t>
  </si>
  <si>
    <t>smoking</t>
  </si>
  <si>
    <t>Oldest</t>
  </si>
  <si>
    <t>Sub Total Including Vat</t>
  </si>
  <si>
    <t>misc</t>
  </si>
  <si>
    <t>Total Including Misc</t>
  </si>
  <si>
    <t>regrades 65mm</t>
  </si>
  <si>
    <t>cash</t>
  </si>
  <si>
    <t>saharp/grit sand bulk bag</t>
  </si>
  <si>
    <t>lunches</t>
  </si>
  <si>
    <t>debit</t>
  </si>
  <si>
    <t>lining paper</t>
  </si>
  <si>
    <t>applicator for tubes h/duty</t>
  </si>
  <si>
    <t>david burrows</t>
  </si>
  <si>
    <t>metpost 3r</t>
  </si>
  <si>
    <t>stripper</t>
  </si>
  <si>
    <t>adhesive</t>
  </si>
  <si>
    <t>outdoor brm</t>
  </si>
  <si>
    <t>flush bolt</t>
  </si>
  <si>
    <t>mptt screw</t>
  </si>
  <si>
    <t>pedestal fan</t>
  </si>
  <si>
    <t>dulux paint</t>
  </si>
  <si>
    <t>miniroller 2</t>
  </si>
  <si>
    <t>20x44pse2.4</t>
  </si>
  <si>
    <t>build sand</t>
  </si>
  <si>
    <t>chainsaw</t>
  </si>
  <si>
    <t>scan thermal work glove</t>
  </si>
  <si>
    <t>cement mixer</t>
  </si>
  <si>
    <t>c and r tool hire</t>
  </si>
  <si>
    <t>tree stump grinder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</si>
</sst>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0"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K56" totalsRowCount="1">
  <autoFilter ref="B2:K55"/>
  <sortState ref="B3:J31">
    <sortCondition ref="B3"/>
  </sortState>
  <tableColumns count="10">
    <tableColumn id="8" name="Date" totalsRowLabel="Total"/>
    <tableColumn id="1" name="Product"/>
    <tableColumn id="2" name="Quantity"/>
    <tableColumn id="3" name="Shop"/>
    <tableColumn id="9" name="Payment  Type"/>
    <tableColumn id="4" name="Inividual Price " dataDxfId="9" totalsRowDxfId="4"/>
    <tableColumn id="5" name="Overall" totalsRowFunction="sum" dataDxfId="8" totalsRowDxfId="3">
      <calculatedColumnFormula>D3*G3</calculatedColumnFormula>
    </tableColumn>
    <tableColumn id="10" name="Vat Total" totalsRowFunction="sum" dataDxfId="7" totalsRowDxfId="2"/>
    <tableColumn id="11" name="Sub Total Including Vat" totalsRowFunction="sum" dataDxfId="6" totalsRowDxfId="1">
      <calculatedColumnFormula>H3+I3</calculatedColumnFormula>
    </tableColumn>
    <tableColumn id="12" name="Total Including Misc" totalsRowFunction="custom" dataDxfId="5" totalsRowDxfId="0">
      <totalsRowFormula>J56+Q12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2:Q12" totalsRowCount="1">
  <autoFilter ref="N2:Q11"/>
  <sortState ref="N3:Q7">
    <sortCondition ref="N3"/>
  </sortState>
  <tableColumns count="4">
    <tableColumn id="1" name="Date" totalsRowLabel="Total"/>
    <tableColumn id="2" name="Product"/>
    <tableColumn id="4" name="Payment"/>
    <tableColumn id="3" name="Total" totalsRowFunction="sum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32" workbookViewId="0">
      <selection activeCell="I55" sqref="I55"/>
    </sheetView>
  </sheetViews>
  <sheetFormatPr defaultRowHeight="15" x14ac:dyDescent="0.25"/>
  <cols>
    <col min="2" max="6" width="11" customWidth="1"/>
    <col min="11" max="14" width="11" customWidth="1"/>
    <col min="15" max="15" width="12.42578125" bestFit="1" customWidth="1"/>
  </cols>
  <sheetData>
    <row r="1" spans="1:17" x14ac:dyDescent="0.25">
      <c r="A1" t="s">
        <v>46</v>
      </c>
      <c r="L1" t="s">
        <v>53</v>
      </c>
    </row>
    <row r="2" spans="1:17" x14ac:dyDescent="0.25">
      <c r="B2" t="s">
        <v>5</v>
      </c>
      <c r="C2" t="s">
        <v>0</v>
      </c>
      <c r="D2" t="s">
        <v>1</v>
      </c>
      <c r="E2" t="s">
        <v>2</v>
      </c>
      <c r="F2" t="s">
        <v>9</v>
      </c>
      <c r="G2" t="s">
        <v>3</v>
      </c>
      <c r="H2" t="s">
        <v>4</v>
      </c>
      <c r="I2" t="s">
        <v>38</v>
      </c>
      <c r="J2" t="s">
        <v>52</v>
      </c>
      <c r="K2" t="s">
        <v>54</v>
      </c>
      <c r="N2" t="s">
        <v>5</v>
      </c>
      <c r="O2" t="s">
        <v>0</v>
      </c>
      <c r="P2" t="s">
        <v>47</v>
      </c>
      <c r="Q2" t="s">
        <v>8</v>
      </c>
    </row>
    <row r="3" spans="1:17" x14ac:dyDescent="0.25">
      <c r="A3" t="s">
        <v>51</v>
      </c>
      <c r="B3" s="1">
        <v>41776</v>
      </c>
      <c r="C3" t="s">
        <v>26</v>
      </c>
      <c r="D3">
        <v>1</v>
      </c>
      <c r="E3" t="s">
        <v>27</v>
      </c>
      <c r="F3" t="s">
        <v>10</v>
      </c>
      <c r="G3" s="2">
        <v>11.78</v>
      </c>
      <c r="H3" s="2">
        <f t="shared" ref="H3:H31" si="0">D3*G3</f>
        <v>11.78</v>
      </c>
      <c r="I3" s="2"/>
      <c r="J3" s="2">
        <f t="shared" ref="J3:J31" si="1">H3+I3</f>
        <v>11.78</v>
      </c>
      <c r="K3" s="2"/>
      <c r="N3" s="1">
        <v>41776</v>
      </c>
      <c r="O3" t="s">
        <v>48</v>
      </c>
      <c r="P3" t="s">
        <v>10</v>
      </c>
      <c r="Q3" s="2">
        <v>9.73</v>
      </c>
    </row>
    <row r="4" spans="1:17" x14ac:dyDescent="0.25">
      <c r="B4" s="1">
        <v>41776</v>
      </c>
      <c r="C4" t="s">
        <v>28</v>
      </c>
      <c r="D4">
        <v>2</v>
      </c>
      <c r="E4" t="s">
        <v>27</v>
      </c>
      <c r="F4" t="s">
        <v>10</v>
      </c>
      <c r="G4" s="2">
        <v>5.98</v>
      </c>
      <c r="H4" s="2">
        <f t="shared" si="0"/>
        <v>11.96</v>
      </c>
      <c r="I4" s="2"/>
      <c r="J4" s="2">
        <f t="shared" si="1"/>
        <v>11.96</v>
      </c>
      <c r="K4" s="2"/>
      <c r="N4" s="1">
        <v>41777</v>
      </c>
      <c r="O4" t="s">
        <v>48</v>
      </c>
      <c r="P4" t="s">
        <v>10</v>
      </c>
      <c r="Q4">
        <v>17.899999999999999</v>
      </c>
    </row>
    <row r="5" spans="1:17" x14ac:dyDescent="0.25">
      <c r="B5" s="1">
        <v>41777</v>
      </c>
      <c r="C5" t="s">
        <v>18</v>
      </c>
      <c r="D5">
        <v>5</v>
      </c>
      <c r="E5" t="s">
        <v>7</v>
      </c>
      <c r="F5" t="s">
        <v>10</v>
      </c>
      <c r="G5" s="2">
        <v>4.8</v>
      </c>
      <c r="H5" s="2">
        <f t="shared" si="0"/>
        <v>24</v>
      </c>
      <c r="I5" s="2"/>
      <c r="J5" s="2">
        <f t="shared" si="1"/>
        <v>24</v>
      </c>
      <c r="K5" s="2"/>
      <c r="N5" s="1">
        <v>41784</v>
      </c>
      <c r="O5" t="s">
        <v>48</v>
      </c>
      <c r="P5" t="s">
        <v>10</v>
      </c>
      <c r="Q5">
        <v>9.02</v>
      </c>
    </row>
    <row r="6" spans="1:17" x14ac:dyDescent="0.25">
      <c r="B6" s="1">
        <v>41777</v>
      </c>
      <c r="C6" t="s">
        <v>22</v>
      </c>
      <c r="D6">
        <v>1</v>
      </c>
      <c r="E6" t="s">
        <v>23</v>
      </c>
      <c r="F6" t="s">
        <v>24</v>
      </c>
      <c r="G6" s="2">
        <v>2.09</v>
      </c>
      <c r="H6" s="2">
        <f t="shared" si="0"/>
        <v>2.09</v>
      </c>
      <c r="I6" s="2"/>
      <c r="J6" s="2">
        <f t="shared" si="1"/>
        <v>2.09</v>
      </c>
      <c r="K6" s="2"/>
      <c r="N6" s="1">
        <v>41784</v>
      </c>
      <c r="O6" t="s">
        <v>50</v>
      </c>
      <c r="P6" t="s">
        <v>10</v>
      </c>
      <c r="Q6">
        <v>1.27</v>
      </c>
    </row>
    <row r="7" spans="1:17" x14ac:dyDescent="0.25">
      <c r="B7" s="1">
        <v>41777</v>
      </c>
      <c r="C7" t="s">
        <v>25</v>
      </c>
      <c r="D7">
        <v>100</v>
      </c>
      <c r="E7" t="s">
        <v>23</v>
      </c>
      <c r="F7" t="s">
        <v>24</v>
      </c>
      <c r="G7" s="2">
        <v>0.3</v>
      </c>
      <c r="H7" s="2">
        <f t="shared" si="0"/>
        <v>30</v>
      </c>
      <c r="I7" s="2"/>
      <c r="J7" s="2">
        <f t="shared" si="1"/>
        <v>30</v>
      </c>
      <c r="K7" s="2"/>
      <c r="N7" s="1">
        <v>41790</v>
      </c>
      <c r="O7" t="s">
        <v>49</v>
      </c>
      <c r="P7" t="s">
        <v>10</v>
      </c>
      <c r="Q7">
        <v>10</v>
      </c>
    </row>
    <row r="8" spans="1:17" x14ac:dyDescent="0.25">
      <c r="B8" s="1">
        <v>41783</v>
      </c>
      <c r="C8" t="s">
        <v>19</v>
      </c>
      <c r="D8">
        <v>1</v>
      </c>
      <c r="E8" t="s">
        <v>7</v>
      </c>
      <c r="F8" t="s">
        <v>10</v>
      </c>
      <c r="G8" s="2">
        <v>0.78</v>
      </c>
      <c r="H8" s="2">
        <f t="shared" si="0"/>
        <v>0.78</v>
      </c>
      <c r="I8" s="2"/>
      <c r="J8" s="2">
        <f t="shared" si="1"/>
        <v>0.78</v>
      </c>
      <c r="K8" s="2"/>
      <c r="N8" s="1">
        <v>41779</v>
      </c>
      <c r="O8" t="s">
        <v>58</v>
      </c>
      <c r="P8" t="s">
        <v>59</v>
      </c>
      <c r="Q8">
        <v>7.57</v>
      </c>
    </row>
    <row r="9" spans="1:17" x14ac:dyDescent="0.25">
      <c r="B9" s="1">
        <v>41783</v>
      </c>
      <c r="C9" t="s">
        <v>20</v>
      </c>
      <c r="D9">
        <v>1</v>
      </c>
      <c r="E9" t="s">
        <v>7</v>
      </c>
      <c r="F9" t="s">
        <v>10</v>
      </c>
      <c r="G9" s="2">
        <v>1</v>
      </c>
      <c r="H9" s="2">
        <f t="shared" si="0"/>
        <v>1</v>
      </c>
      <c r="I9" s="2"/>
      <c r="J9" s="2">
        <f t="shared" si="1"/>
        <v>1</v>
      </c>
      <c r="K9" s="2"/>
      <c r="N9" s="1">
        <v>41811</v>
      </c>
      <c r="O9" t="s">
        <v>48</v>
      </c>
      <c r="P9" t="s">
        <v>56</v>
      </c>
      <c r="Q9">
        <v>9.8000000000000007</v>
      </c>
    </row>
    <row r="10" spans="1:17" x14ac:dyDescent="0.25">
      <c r="B10" s="1">
        <v>41783</v>
      </c>
      <c r="C10" t="s">
        <v>21</v>
      </c>
      <c r="D10">
        <v>1</v>
      </c>
      <c r="E10" t="s">
        <v>7</v>
      </c>
      <c r="F10" t="s">
        <v>10</v>
      </c>
      <c r="G10" s="2">
        <v>33.979999999999997</v>
      </c>
      <c r="H10" s="2">
        <f t="shared" si="0"/>
        <v>33.979999999999997</v>
      </c>
      <c r="I10" s="2"/>
      <c r="J10" s="2">
        <f t="shared" si="1"/>
        <v>33.979999999999997</v>
      </c>
      <c r="K10" s="2"/>
      <c r="N10" s="1">
        <v>41779</v>
      </c>
      <c r="O10" t="s">
        <v>58</v>
      </c>
      <c r="P10" t="s">
        <v>59</v>
      </c>
      <c r="Q10">
        <v>7.57</v>
      </c>
    </row>
    <row r="11" spans="1:17" x14ac:dyDescent="0.25">
      <c r="B11" s="1">
        <v>41783</v>
      </c>
      <c r="C11" t="s">
        <v>29</v>
      </c>
      <c r="D11">
        <v>8</v>
      </c>
      <c r="E11" t="s">
        <v>23</v>
      </c>
      <c r="F11" t="s">
        <v>24</v>
      </c>
      <c r="G11" s="2">
        <v>3.19</v>
      </c>
      <c r="H11" s="2">
        <f t="shared" si="0"/>
        <v>25.52</v>
      </c>
      <c r="I11" s="2"/>
      <c r="J11" s="2">
        <f t="shared" si="1"/>
        <v>25.52</v>
      </c>
      <c r="K11" s="2"/>
      <c r="N11" s="1">
        <v>41797</v>
      </c>
      <c r="O11" t="s">
        <v>48</v>
      </c>
      <c r="P11" t="s">
        <v>10</v>
      </c>
      <c r="Q11">
        <v>11.38</v>
      </c>
    </row>
    <row r="12" spans="1:17" x14ac:dyDescent="0.25">
      <c r="B12" s="1">
        <v>41783</v>
      </c>
      <c r="C12" t="s">
        <v>30</v>
      </c>
      <c r="D12">
        <v>1</v>
      </c>
      <c r="E12" t="s">
        <v>23</v>
      </c>
      <c r="F12" t="s">
        <v>24</v>
      </c>
      <c r="G12" s="2">
        <v>3.15</v>
      </c>
      <c r="H12" s="2">
        <f t="shared" si="0"/>
        <v>3.15</v>
      </c>
      <c r="I12" s="2"/>
      <c r="J12" s="2">
        <f t="shared" si="1"/>
        <v>3.15</v>
      </c>
      <c r="K12" s="2"/>
      <c r="N12" t="s">
        <v>8</v>
      </c>
      <c r="Q12">
        <f>SUBTOTAL(109,Table2[Total])</f>
        <v>84.240000000000009</v>
      </c>
    </row>
    <row r="13" spans="1:17" x14ac:dyDescent="0.25">
      <c r="B13" s="1">
        <v>41783</v>
      </c>
      <c r="C13" t="s">
        <v>39</v>
      </c>
      <c r="D13">
        <v>1</v>
      </c>
      <c r="E13" t="s">
        <v>40</v>
      </c>
      <c r="F13" t="s">
        <v>41</v>
      </c>
      <c r="G13" s="2">
        <v>205</v>
      </c>
      <c r="H13" s="2">
        <f t="shared" si="0"/>
        <v>205</v>
      </c>
      <c r="I13" s="2">
        <v>41</v>
      </c>
      <c r="J13" s="2">
        <f t="shared" si="1"/>
        <v>246</v>
      </c>
      <c r="K13" s="2"/>
    </row>
    <row r="14" spans="1:17" x14ac:dyDescent="0.25">
      <c r="B14" s="1">
        <v>41783</v>
      </c>
      <c r="C14" t="s">
        <v>42</v>
      </c>
      <c r="D14">
        <v>1</v>
      </c>
      <c r="E14" t="s">
        <v>40</v>
      </c>
      <c r="F14" t="s">
        <v>41</v>
      </c>
      <c r="G14" s="2">
        <v>50</v>
      </c>
      <c r="H14" s="2">
        <f t="shared" si="0"/>
        <v>50</v>
      </c>
      <c r="I14" s="2"/>
      <c r="J14" s="2">
        <f t="shared" si="1"/>
        <v>50</v>
      </c>
      <c r="K14" s="2"/>
    </row>
    <row r="15" spans="1:17" x14ac:dyDescent="0.25">
      <c r="B15" s="1">
        <v>41784</v>
      </c>
      <c r="C15" t="s">
        <v>43</v>
      </c>
      <c r="D15">
        <v>10</v>
      </c>
      <c r="E15" t="s">
        <v>44</v>
      </c>
      <c r="F15" t="s">
        <v>10</v>
      </c>
      <c r="G15" s="2">
        <v>1.99</v>
      </c>
      <c r="H15" s="2">
        <f t="shared" si="0"/>
        <v>19.899999999999999</v>
      </c>
      <c r="I15" s="2">
        <v>3.98</v>
      </c>
      <c r="J15" s="2">
        <f t="shared" si="1"/>
        <v>23.88</v>
      </c>
      <c r="K15" s="2"/>
    </row>
    <row r="16" spans="1:17" x14ac:dyDescent="0.25">
      <c r="B16" s="1">
        <v>41784</v>
      </c>
      <c r="C16" t="s">
        <v>45</v>
      </c>
      <c r="D16">
        <v>4</v>
      </c>
      <c r="E16" t="s">
        <v>44</v>
      </c>
      <c r="F16" t="s">
        <v>10</v>
      </c>
      <c r="G16" s="2">
        <v>2.79</v>
      </c>
      <c r="H16" s="2">
        <f t="shared" si="0"/>
        <v>11.16</v>
      </c>
      <c r="I16" s="2">
        <v>2.2320000000000002</v>
      </c>
      <c r="J16" s="2">
        <f t="shared" si="1"/>
        <v>13.391999999999999</v>
      </c>
      <c r="K16" s="2"/>
    </row>
    <row r="17" spans="2:11" x14ac:dyDescent="0.25">
      <c r="B17" s="1">
        <v>41790</v>
      </c>
      <c r="C17" t="s">
        <v>13</v>
      </c>
      <c r="D17">
        <v>1</v>
      </c>
      <c r="E17" t="s">
        <v>7</v>
      </c>
      <c r="F17" t="s">
        <v>10</v>
      </c>
      <c r="G17" s="2">
        <v>0.5</v>
      </c>
      <c r="H17" s="2">
        <f t="shared" si="0"/>
        <v>0.5</v>
      </c>
      <c r="I17" s="2"/>
      <c r="J17" s="2">
        <f t="shared" si="1"/>
        <v>0.5</v>
      </c>
      <c r="K17" s="2"/>
    </row>
    <row r="18" spans="2:11" x14ac:dyDescent="0.25">
      <c r="B18" s="1">
        <v>41790</v>
      </c>
      <c r="C18" t="s">
        <v>14</v>
      </c>
      <c r="D18">
        <v>1</v>
      </c>
      <c r="E18" t="s">
        <v>7</v>
      </c>
      <c r="F18" t="s">
        <v>10</v>
      </c>
      <c r="G18" s="2">
        <v>10.98</v>
      </c>
      <c r="H18" s="2">
        <f t="shared" si="0"/>
        <v>10.98</v>
      </c>
      <c r="I18" s="2"/>
      <c r="J18" s="2">
        <f t="shared" si="1"/>
        <v>10.98</v>
      </c>
      <c r="K18" s="2"/>
    </row>
    <row r="19" spans="2:11" x14ac:dyDescent="0.25">
      <c r="B19" s="1">
        <v>41790</v>
      </c>
      <c r="C19" t="s">
        <v>15</v>
      </c>
      <c r="D19">
        <v>2</v>
      </c>
      <c r="E19" t="s">
        <v>7</v>
      </c>
      <c r="F19" t="s">
        <v>10</v>
      </c>
      <c r="G19" s="2">
        <v>14</v>
      </c>
      <c r="H19" s="2">
        <f t="shared" si="0"/>
        <v>28</v>
      </c>
      <c r="I19" s="2"/>
      <c r="J19" s="2">
        <f t="shared" si="1"/>
        <v>28</v>
      </c>
      <c r="K19" s="2"/>
    </row>
    <row r="20" spans="2:11" x14ac:dyDescent="0.25">
      <c r="B20" s="1">
        <v>41790</v>
      </c>
      <c r="C20" t="s">
        <v>16</v>
      </c>
      <c r="D20">
        <v>1</v>
      </c>
      <c r="E20" t="s">
        <v>7</v>
      </c>
      <c r="F20" t="s">
        <v>10</v>
      </c>
      <c r="G20" s="2">
        <v>11</v>
      </c>
      <c r="H20" s="2">
        <f t="shared" si="0"/>
        <v>11</v>
      </c>
      <c r="I20" s="2"/>
      <c r="J20" s="2">
        <f t="shared" si="1"/>
        <v>11</v>
      </c>
      <c r="K20" s="2"/>
    </row>
    <row r="21" spans="2:11" x14ac:dyDescent="0.25">
      <c r="B21" s="1">
        <v>41790</v>
      </c>
      <c r="C21" t="s">
        <v>31</v>
      </c>
      <c r="D21">
        <v>2</v>
      </c>
      <c r="E21" t="s">
        <v>32</v>
      </c>
      <c r="F21" t="s">
        <v>10</v>
      </c>
      <c r="G21" s="2">
        <v>30</v>
      </c>
      <c r="H21" s="2">
        <f t="shared" si="0"/>
        <v>60</v>
      </c>
      <c r="I21" s="2">
        <v>12</v>
      </c>
      <c r="J21" s="2">
        <f t="shared" si="1"/>
        <v>72</v>
      </c>
      <c r="K21" s="2"/>
    </row>
    <row r="22" spans="2:11" x14ac:dyDescent="0.25">
      <c r="B22" s="1">
        <v>41790</v>
      </c>
      <c r="C22" t="s">
        <v>33</v>
      </c>
      <c r="D22">
        <v>10</v>
      </c>
      <c r="E22" t="s">
        <v>32</v>
      </c>
      <c r="F22" t="s">
        <v>10</v>
      </c>
      <c r="G22" s="2">
        <v>2.0499999999999998</v>
      </c>
      <c r="H22" s="2">
        <f t="shared" si="0"/>
        <v>20.5</v>
      </c>
      <c r="I22" s="2">
        <v>4.0999999999999996</v>
      </c>
      <c r="J22" s="2">
        <f t="shared" si="1"/>
        <v>24.6</v>
      </c>
      <c r="K22" s="2"/>
    </row>
    <row r="23" spans="2:11" x14ac:dyDescent="0.25">
      <c r="B23" s="1">
        <v>41790</v>
      </c>
      <c r="C23" t="s">
        <v>34</v>
      </c>
      <c r="D23">
        <v>10</v>
      </c>
      <c r="E23" t="s">
        <v>32</v>
      </c>
      <c r="F23" t="s">
        <v>10</v>
      </c>
      <c r="G23" s="2">
        <v>2.0499999999999998</v>
      </c>
      <c r="H23" s="2">
        <f t="shared" si="0"/>
        <v>20.5</v>
      </c>
      <c r="I23" s="2">
        <v>4.0999999999999996</v>
      </c>
      <c r="J23" s="2">
        <f t="shared" si="1"/>
        <v>24.6</v>
      </c>
      <c r="K23" s="2"/>
    </row>
    <row r="24" spans="2:11" x14ac:dyDescent="0.25">
      <c r="B24" s="1">
        <v>41790</v>
      </c>
      <c r="C24" t="s">
        <v>35</v>
      </c>
      <c r="D24">
        <v>7</v>
      </c>
      <c r="E24" t="s">
        <v>32</v>
      </c>
      <c r="F24" t="s">
        <v>10</v>
      </c>
      <c r="G24" s="2">
        <v>4.95</v>
      </c>
      <c r="H24" s="2">
        <f t="shared" si="0"/>
        <v>34.65</v>
      </c>
      <c r="I24" s="2">
        <v>6.93</v>
      </c>
      <c r="J24" s="2">
        <f t="shared" si="1"/>
        <v>41.58</v>
      </c>
      <c r="K24" s="2"/>
    </row>
    <row r="25" spans="2:11" x14ac:dyDescent="0.25">
      <c r="B25" s="1">
        <v>41790</v>
      </c>
      <c r="C25" t="s">
        <v>36</v>
      </c>
      <c r="D25">
        <v>6</v>
      </c>
      <c r="E25" t="s">
        <v>32</v>
      </c>
      <c r="F25" t="s">
        <v>10</v>
      </c>
      <c r="G25" s="2">
        <v>4.5</v>
      </c>
      <c r="H25" s="2">
        <f t="shared" si="0"/>
        <v>27</v>
      </c>
      <c r="I25" s="2">
        <v>5.4</v>
      </c>
      <c r="J25" s="2">
        <f t="shared" si="1"/>
        <v>32.4</v>
      </c>
      <c r="K25" s="2"/>
    </row>
    <row r="26" spans="2:11" x14ac:dyDescent="0.25">
      <c r="B26" s="1">
        <v>41790</v>
      </c>
      <c r="C26" t="s">
        <v>37</v>
      </c>
      <c r="D26">
        <v>6</v>
      </c>
      <c r="E26" t="s">
        <v>32</v>
      </c>
      <c r="F26" t="s">
        <v>10</v>
      </c>
      <c r="G26" s="2">
        <v>18.5</v>
      </c>
      <c r="H26" s="2">
        <f t="shared" si="0"/>
        <v>111</v>
      </c>
      <c r="I26" s="2">
        <v>22.2</v>
      </c>
      <c r="J26" s="2">
        <f t="shared" si="1"/>
        <v>133.19999999999999</v>
      </c>
      <c r="K26" s="2"/>
    </row>
    <row r="27" spans="2:11" x14ac:dyDescent="0.25">
      <c r="B27" s="1">
        <v>41791</v>
      </c>
      <c r="C27" t="s">
        <v>6</v>
      </c>
      <c r="D27">
        <v>14</v>
      </c>
      <c r="E27" t="s">
        <v>7</v>
      </c>
      <c r="F27" t="s">
        <v>10</v>
      </c>
      <c r="G27" s="2">
        <v>1.49</v>
      </c>
      <c r="H27" s="2">
        <f t="shared" si="0"/>
        <v>20.86</v>
      </c>
      <c r="I27" s="2"/>
      <c r="J27" s="2">
        <f t="shared" si="1"/>
        <v>20.86</v>
      </c>
      <c r="K27" s="2"/>
    </row>
    <row r="28" spans="2:11" x14ac:dyDescent="0.25">
      <c r="B28" s="1">
        <v>41791</v>
      </c>
      <c r="C28" t="s">
        <v>11</v>
      </c>
      <c r="D28">
        <v>1</v>
      </c>
      <c r="E28" t="s">
        <v>7</v>
      </c>
      <c r="F28" t="s">
        <v>10</v>
      </c>
      <c r="G28" s="2">
        <v>5.86</v>
      </c>
      <c r="H28" s="2">
        <f t="shared" si="0"/>
        <v>5.86</v>
      </c>
      <c r="I28" s="2"/>
      <c r="J28" s="2">
        <f t="shared" si="1"/>
        <v>5.86</v>
      </c>
      <c r="K28" s="2"/>
    </row>
    <row r="29" spans="2:11" x14ac:dyDescent="0.25">
      <c r="B29" s="1">
        <v>41791</v>
      </c>
      <c r="C29" t="s">
        <v>12</v>
      </c>
      <c r="D29">
        <v>1</v>
      </c>
      <c r="E29" t="s">
        <v>7</v>
      </c>
      <c r="F29" t="s">
        <v>10</v>
      </c>
      <c r="G29" s="2">
        <v>2.44</v>
      </c>
      <c r="H29" s="2">
        <f t="shared" si="0"/>
        <v>2.44</v>
      </c>
      <c r="I29" s="2"/>
      <c r="J29" s="2">
        <f t="shared" si="1"/>
        <v>2.44</v>
      </c>
      <c r="K29" s="2"/>
    </row>
    <row r="30" spans="2:11" x14ac:dyDescent="0.25">
      <c r="B30" s="1">
        <v>41791</v>
      </c>
      <c r="C30" t="s">
        <v>17</v>
      </c>
      <c r="D30">
        <v>2</v>
      </c>
      <c r="E30" t="s">
        <v>7</v>
      </c>
      <c r="F30" t="s">
        <v>10</v>
      </c>
      <c r="G30" s="2">
        <v>1.98</v>
      </c>
      <c r="H30" s="2">
        <f t="shared" si="0"/>
        <v>3.96</v>
      </c>
      <c r="I30" s="2"/>
      <c r="J30" s="2">
        <f t="shared" si="1"/>
        <v>3.96</v>
      </c>
      <c r="K30" s="2"/>
    </row>
    <row r="31" spans="2:11" x14ac:dyDescent="0.25">
      <c r="B31" s="1">
        <v>41803</v>
      </c>
      <c r="C31" t="s">
        <v>55</v>
      </c>
      <c r="D31">
        <v>2</v>
      </c>
      <c r="E31" t="s">
        <v>32</v>
      </c>
      <c r="F31" t="s">
        <v>56</v>
      </c>
      <c r="G31" s="2">
        <v>28</v>
      </c>
      <c r="H31" s="2">
        <f t="shared" si="0"/>
        <v>56</v>
      </c>
      <c r="I31" s="2">
        <v>11.2</v>
      </c>
      <c r="J31" s="2">
        <f t="shared" si="1"/>
        <v>67.2</v>
      </c>
      <c r="K31" s="2"/>
    </row>
    <row r="32" spans="2:11" x14ac:dyDescent="0.25">
      <c r="B32" s="1">
        <v>41803</v>
      </c>
      <c r="C32" t="s">
        <v>57</v>
      </c>
      <c r="D32">
        <v>1</v>
      </c>
      <c r="E32" t="s">
        <v>32</v>
      </c>
      <c r="F32" t="s">
        <v>10</v>
      </c>
      <c r="G32" s="2">
        <v>35</v>
      </c>
      <c r="H32" s="2">
        <f>D32*G32</f>
        <v>35</v>
      </c>
      <c r="I32" s="2">
        <v>7</v>
      </c>
      <c r="J32" s="2">
        <f>H32+I32</f>
        <v>42</v>
      </c>
      <c r="K32" s="2"/>
    </row>
    <row r="33" spans="2:17" x14ac:dyDescent="0.25">
      <c r="B33" s="1">
        <v>41803</v>
      </c>
      <c r="C33" t="s">
        <v>34</v>
      </c>
      <c r="D33">
        <v>10</v>
      </c>
      <c r="E33" t="s">
        <v>32</v>
      </c>
      <c r="F33" t="s">
        <v>10</v>
      </c>
      <c r="G33" s="2">
        <v>2</v>
      </c>
      <c r="H33" s="2">
        <f>D33*G33</f>
        <v>20</v>
      </c>
      <c r="I33" s="2">
        <v>4</v>
      </c>
      <c r="J33" s="2">
        <f>H33+I33</f>
        <v>24</v>
      </c>
      <c r="K33" s="2"/>
    </row>
    <row r="34" spans="2:17" x14ac:dyDescent="0.25">
      <c r="B34" s="1">
        <v>41803</v>
      </c>
      <c r="C34" t="s">
        <v>36</v>
      </c>
      <c r="D34">
        <v>15</v>
      </c>
      <c r="E34" t="s">
        <v>32</v>
      </c>
      <c r="F34" t="s">
        <v>56</v>
      </c>
      <c r="G34" s="2">
        <v>3.2</v>
      </c>
      <c r="H34" s="2">
        <f>D34*G34</f>
        <v>48</v>
      </c>
      <c r="I34" s="2">
        <v>9.6</v>
      </c>
      <c r="J34" s="2">
        <f>H34+I34</f>
        <v>57.6</v>
      </c>
      <c r="K34" s="2"/>
    </row>
    <row r="35" spans="2:17" x14ac:dyDescent="0.25">
      <c r="B35" s="1">
        <v>41804</v>
      </c>
      <c r="C35" t="s">
        <v>60</v>
      </c>
      <c r="D35">
        <v>5</v>
      </c>
      <c r="E35" t="s">
        <v>7</v>
      </c>
      <c r="F35" t="s">
        <v>56</v>
      </c>
      <c r="G35" s="2">
        <v>2.5099999999999998</v>
      </c>
      <c r="H35" s="2">
        <f>D35*G35</f>
        <v>12.549999999999999</v>
      </c>
      <c r="I35" s="2"/>
      <c r="J35" s="2">
        <f>H35+I35</f>
        <v>12.549999999999999</v>
      </c>
      <c r="K35" s="2"/>
      <c r="Q35" s="4"/>
    </row>
    <row r="36" spans="2:17" x14ac:dyDescent="0.25">
      <c r="B36" s="1">
        <v>41811</v>
      </c>
      <c r="C36" t="s">
        <v>61</v>
      </c>
      <c r="D36">
        <v>1</v>
      </c>
      <c r="E36" t="s">
        <v>62</v>
      </c>
      <c r="F36" t="s">
        <v>10</v>
      </c>
      <c r="G36" s="2">
        <v>4.16</v>
      </c>
      <c r="H36" s="2">
        <f>D36*G36</f>
        <v>4.16</v>
      </c>
      <c r="I36" s="2">
        <v>0.83</v>
      </c>
      <c r="J36" s="2">
        <f>H36+I36</f>
        <v>4.99</v>
      </c>
      <c r="K36" s="2"/>
      <c r="Q36" s="3"/>
    </row>
    <row r="37" spans="2:17" x14ac:dyDescent="0.25">
      <c r="B37" s="1">
        <v>41811</v>
      </c>
      <c r="C37" t="s">
        <v>60</v>
      </c>
      <c r="D37">
        <v>5</v>
      </c>
      <c r="E37" t="s">
        <v>7</v>
      </c>
      <c r="F37" t="s">
        <v>10</v>
      </c>
      <c r="G37" s="2">
        <v>2.5099999999999998</v>
      </c>
      <c r="H37" s="2">
        <f>D37*G37</f>
        <v>12.549999999999999</v>
      </c>
      <c r="I37" s="2"/>
      <c r="J37" s="2">
        <f>H37+I37</f>
        <v>12.549999999999999</v>
      </c>
      <c r="K37" s="2"/>
    </row>
    <row r="38" spans="2:17" x14ac:dyDescent="0.25">
      <c r="B38" s="1">
        <v>41811</v>
      </c>
      <c r="C38" t="s">
        <v>63</v>
      </c>
      <c r="D38">
        <v>1</v>
      </c>
      <c r="E38" t="s">
        <v>7</v>
      </c>
      <c r="F38" t="s">
        <v>10</v>
      </c>
      <c r="G38" s="2">
        <v>7.98</v>
      </c>
      <c r="H38" s="2">
        <f>D38*G38</f>
        <v>7.98</v>
      </c>
      <c r="I38" s="2"/>
      <c r="J38" s="2">
        <f>H38+I38</f>
        <v>7.98</v>
      </c>
      <c r="K38" s="2"/>
    </row>
    <row r="39" spans="2:17" x14ac:dyDescent="0.25">
      <c r="B39" s="1">
        <v>41811</v>
      </c>
      <c r="C39" t="s">
        <v>64</v>
      </c>
      <c r="D39">
        <v>1</v>
      </c>
      <c r="E39" t="s">
        <v>7</v>
      </c>
      <c r="F39" t="s">
        <v>10</v>
      </c>
      <c r="G39" s="2">
        <v>5.62</v>
      </c>
      <c r="H39" s="2">
        <f>D39*G39</f>
        <v>5.62</v>
      </c>
      <c r="I39" s="2"/>
      <c r="J39" s="2">
        <f>H39+I39</f>
        <v>5.62</v>
      </c>
      <c r="K39" s="2"/>
    </row>
    <row r="40" spans="2:17" x14ac:dyDescent="0.25">
      <c r="B40" s="1">
        <v>41811</v>
      </c>
      <c r="C40" t="s">
        <v>65</v>
      </c>
      <c r="D40">
        <v>1</v>
      </c>
      <c r="E40" t="s">
        <v>7</v>
      </c>
      <c r="F40" t="s">
        <v>10</v>
      </c>
      <c r="G40" s="2">
        <v>2</v>
      </c>
      <c r="H40" s="2">
        <f>D40*G40</f>
        <v>2</v>
      </c>
      <c r="I40" s="2"/>
      <c r="J40" s="2">
        <f>H40+I40</f>
        <v>2</v>
      </c>
      <c r="K40" s="2"/>
    </row>
    <row r="41" spans="2:17" x14ac:dyDescent="0.25">
      <c r="B41" s="1">
        <v>41811</v>
      </c>
      <c r="C41" t="s">
        <v>66</v>
      </c>
      <c r="D41">
        <v>1</v>
      </c>
      <c r="E41" t="s">
        <v>7</v>
      </c>
      <c r="F41" t="s">
        <v>10</v>
      </c>
      <c r="G41" s="2">
        <v>5.39</v>
      </c>
      <c r="H41" s="2">
        <f>D41*G41</f>
        <v>5.39</v>
      </c>
      <c r="I41" s="2"/>
      <c r="J41" s="2">
        <f>H41+I41</f>
        <v>5.39</v>
      </c>
      <c r="K41" s="2"/>
    </row>
    <row r="42" spans="2:17" x14ac:dyDescent="0.25">
      <c r="B42" s="1">
        <v>41811</v>
      </c>
      <c r="C42" t="s">
        <v>67</v>
      </c>
      <c r="D42">
        <v>1</v>
      </c>
      <c r="E42" t="s">
        <v>7</v>
      </c>
      <c r="F42" t="s">
        <v>10</v>
      </c>
      <c r="G42" s="2">
        <v>7.98</v>
      </c>
      <c r="H42" s="2">
        <f>D42*G42</f>
        <v>7.98</v>
      </c>
      <c r="I42" s="2"/>
      <c r="J42" s="2">
        <f>H42+I42</f>
        <v>7.98</v>
      </c>
      <c r="K42" s="2"/>
    </row>
    <row r="43" spans="2:17" x14ac:dyDescent="0.25">
      <c r="B43" s="1">
        <v>41811</v>
      </c>
      <c r="C43" t="s">
        <v>68</v>
      </c>
      <c r="D43">
        <v>1</v>
      </c>
      <c r="E43" t="s">
        <v>7</v>
      </c>
      <c r="F43" t="s">
        <v>10</v>
      </c>
      <c r="G43" s="2">
        <v>2.88</v>
      </c>
      <c r="H43" s="2">
        <f>D43*G43</f>
        <v>2.88</v>
      </c>
      <c r="I43" s="2"/>
      <c r="J43" s="2">
        <f>H43+I43</f>
        <v>2.88</v>
      </c>
      <c r="K43" s="2"/>
    </row>
    <row r="44" spans="2:17" x14ac:dyDescent="0.25">
      <c r="B44" s="1">
        <v>41811</v>
      </c>
      <c r="C44" t="s">
        <v>69</v>
      </c>
      <c r="D44">
        <v>1</v>
      </c>
      <c r="E44" t="s">
        <v>7</v>
      </c>
      <c r="F44" t="s">
        <v>10</v>
      </c>
      <c r="G44" s="2">
        <v>25</v>
      </c>
      <c r="H44" s="2">
        <f>D44*G44</f>
        <v>25</v>
      </c>
      <c r="I44" s="2"/>
      <c r="J44" s="2">
        <f>H44+I44</f>
        <v>25</v>
      </c>
      <c r="K44" s="2"/>
    </row>
    <row r="45" spans="2:17" x14ac:dyDescent="0.25">
      <c r="B45" s="1">
        <v>41811</v>
      </c>
      <c r="C45" t="s">
        <v>20</v>
      </c>
      <c r="D45">
        <v>2</v>
      </c>
      <c r="E45" t="s">
        <v>27</v>
      </c>
      <c r="F45" t="s">
        <v>10</v>
      </c>
      <c r="G45" s="2">
        <v>1</v>
      </c>
      <c r="H45" s="2">
        <f>D45*G45</f>
        <v>2</v>
      </c>
      <c r="I45" s="2"/>
      <c r="J45" s="2">
        <f>H45+I45</f>
        <v>2</v>
      </c>
      <c r="K45" s="2"/>
    </row>
    <row r="46" spans="2:17" x14ac:dyDescent="0.25">
      <c r="B46" s="1">
        <v>41809</v>
      </c>
      <c r="C46" t="s">
        <v>73</v>
      </c>
      <c r="D46">
        <v>10</v>
      </c>
      <c r="E46" t="s">
        <v>27</v>
      </c>
      <c r="F46" t="s">
        <v>10</v>
      </c>
      <c r="G46" s="2">
        <v>1.27</v>
      </c>
      <c r="H46" s="2">
        <f>D46*G46</f>
        <v>12.7</v>
      </c>
      <c r="I46" s="2"/>
      <c r="J46" s="2">
        <f>H46+I46</f>
        <v>12.7</v>
      </c>
      <c r="K46" s="2"/>
    </row>
    <row r="47" spans="2:17" x14ac:dyDescent="0.25">
      <c r="B47" s="1">
        <v>41804</v>
      </c>
      <c r="C47" t="s">
        <v>70</v>
      </c>
      <c r="D47">
        <v>2</v>
      </c>
      <c r="E47" t="s">
        <v>7</v>
      </c>
      <c r="F47" t="s">
        <v>10</v>
      </c>
      <c r="G47" s="2">
        <v>20.98</v>
      </c>
      <c r="H47" s="2">
        <f>D47*G47</f>
        <v>41.96</v>
      </c>
      <c r="I47" s="2"/>
      <c r="J47" s="2">
        <f>H47+I47</f>
        <v>41.96</v>
      </c>
      <c r="K47" s="2"/>
    </row>
    <row r="48" spans="2:17" x14ac:dyDescent="0.25">
      <c r="B48" s="1">
        <v>41804</v>
      </c>
      <c r="C48" t="s">
        <v>65</v>
      </c>
      <c r="D48">
        <v>1</v>
      </c>
      <c r="E48" t="s">
        <v>7</v>
      </c>
      <c r="F48" t="s">
        <v>10</v>
      </c>
      <c r="G48" s="2">
        <v>4</v>
      </c>
      <c r="H48" s="2">
        <f>D48*G48</f>
        <v>4</v>
      </c>
      <c r="I48" s="2"/>
      <c r="J48" s="2">
        <f>H48+I48</f>
        <v>4</v>
      </c>
      <c r="K48" s="2"/>
    </row>
    <row r="49" spans="2:11" x14ac:dyDescent="0.25">
      <c r="B49" s="1">
        <v>41804</v>
      </c>
      <c r="C49" t="s">
        <v>71</v>
      </c>
      <c r="D49">
        <v>1</v>
      </c>
      <c r="E49" t="s">
        <v>7</v>
      </c>
      <c r="F49" t="s">
        <v>10</v>
      </c>
      <c r="G49" s="2">
        <v>2.98</v>
      </c>
      <c r="H49" s="2">
        <f>D49*G49</f>
        <v>2.98</v>
      </c>
      <c r="I49" s="2"/>
      <c r="J49" s="2">
        <f>H49+I49</f>
        <v>2.98</v>
      </c>
      <c r="K49" s="2"/>
    </row>
    <row r="50" spans="2:11" x14ac:dyDescent="0.25">
      <c r="B50" s="1">
        <v>41804</v>
      </c>
      <c r="C50" t="s">
        <v>72</v>
      </c>
      <c r="D50">
        <v>1</v>
      </c>
      <c r="E50" t="s">
        <v>7</v>
      </c>
      <c r="F50" t="s">
        <v>10</v>
      </c>
      <c r="G50" s="2">
        <v>2.78</v>
      </c>
      <c r="H50" s="2">
        <f>D50*G50</f>
        <v>2.78</v>
      </c>
      <c r="I50" s="2"/>
      <c r="J50" s="2">
        <f>H50+I50</f>
        <v>2.78</v>
      </c>
      <c r="K50" s="2"/>
    </row>
    <row r="51" spans="2:11" x14ac:dyDescent="0.25">
      <c r="B51" s="1">
        <v>41809</v>
      </c>
      <c r="C51" t="s">
        <v>74</v>
      </c>
      <c r="D51">
        <v>1</v>
      </c>
      <c r="E51" t="s">
        <v>27</v>
      </c>
      <c r="F51" t="s">
        <v>10</v>
      </c>
      <c r="G51" s="2">
        <v>64</v>
      </c>
      <c r="H51" s="2">
        <f>D51*G51</f>
        <v>64</v>
      </c>
      <c r="I51" s="2"/>
      <c r="J51" s="2">
        <f>H51+I51</f>
        <v>64</v>
      </c>
      <c r="K51" s="2"/>
    </row>
    <row r="52" spans="2:11" x14ac:dyDescent="0.25">
      <c r="B52" s="1">
        <v>41797</v>
      </c>
      <c r="C52" t="s">
        <v>75</v>
      </c>
      <c r="D52">
        <v>1</v>
      </c>
      <c r="E52" t="s">
        <v>23</v>
      </c>
      <c r="F52" t="s">
        <v>10</v>
      </c>
      <c r="G52" s="2">
        <v>2.4900000000000002</v>
      </c>
      <c r="H52" s="2">
        <f>D52*G52</f>
        <v>2.4900000000000002</v>
      </c>
      <c r="I52" s="2"/>
      <c r="J52" s="2">
        <f>H52+I52</f>
        <v>2.4900000000000002</v>
      </c>
      <c r="K52" s="2"/>
    </row>
    <row r="53" spans="2:11" x14ac:dyDescent="0.25">
      <c r="B53" s="1">
        <v>41797</v>
      </c>
      <c r="C53" t="s">
        <v>29</v>
      </c>
      <c r="D53">
        <v>3</v>
      </c>
      <c r="E53" t="s">
        <v>23</v>
      </c>
      <c r="F53" t="s">
        <v>10</v>
      </c>
      <c r="G53" s="2">
        <v>3.19</v>
      </c>
      <c r="H53" s="2">
        <f>D53*G53</f>
        <v>9.57</v>
      </c>
      <c r="I53" s="2">
        <v>1.91</v>
      </c>
      <c r="J53" s="2">
        <f>H53+I53</f>
        <v>11.48</v>
      </c>
      <c r="K53" s="2"/>
    </row>
    <row r="54" spans="2:11" x14ac:dyDescent="0.25">
      <c r="B54" s="1">
        <v>41810</v>
      </c>
      <c r="C54" t="s">
        <v>76</v>
      </c>
      <c r="D54">
        <v>1</v>
      </c>
      <c r="E54" t="s">
        <v>77</v>
      </c>
      <c r="F54" t="s">
        <v>10</v>
      </c>
      <c r="G54" s="2">
        <v>100</v>
      </c>
      <c r="H54" s="2">
        <f>D54*G54</f>
        <v>100</v>
      </c>
      <c r="I54" s="2"/>
      <c r="J54" s="2">
        <f>H54+I54</f>
        <v>100</v>
      </c>
      <c r="K54" s="2"/>
    </row>
    <row r="55" spans="2:11" x14ac:dyDescent="0.25">
      <c r="B55" s="1">
        <v>41810</v>
      </c>
      <c r="C55" t="s">
        <v>78</v>
      </c>
      <c r="D55">
        <v>1</v>
      </c>
      <c r="E55" t="s">
        <v>77</v>
      </c>
      <c r="F55" t="s">
        <v>10</v>
      </c>
      <c r="G55" s="2">
        <v>150</v>
      </c>
      <c r="H55" s="2">
        <f>D55*G55</f>
        <v>150</v>
      </c>
      <c r="I55" s="2"/>
      <c r="J55" s="2">
        <f>H55+I55</f>
        <v>150</v>
      </c>
      <c r="K55" s="2"/>
    </row>
    <row r="56" spans="2:11" x14ac:dyDescent="0.25">
      <c r="B56" t="s">
        <v>8</v>
      </c>
      <c r="G56" s="2"/>
      <c r="H56" s="2">
        <f>SUBTOTAL(109,Table1[Overall])</f>
        <v>1425.1599999999999</v>
      </c>
      <c r="I56" s="2">
        <f>SUBTOTAL(109,Table1[Vat Total])</f>
        <v>136.482</v>
      </c>
      <c r="J56" s="2">
        <f>SUBTOTAL(109,Table1[Sub Total Including Vat])</f>
        <v>1561.6420000000003</v>
      </c>
      <c r="K56" s="2">
        <f>J56+Q12</f>
        <v>1645.8820000000003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Ray Holmes</dc:creator>
  <cp:lastModifiedBy>Daniel Ray Holmes</cp:lastModifiedBy>
  <dcterms:created xsi:type="dcterms:W3CDTF">2014-06-02T20:20:54Z</dcterms:created>
  <dcterms:modified xsi:type="dcterms:W3CDTF">2014-06-21T20:11:07Z</dcterms:modified>
</cp:coreProperties>
</file>