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80abe6862b2f591e/stocks/"/>
    </mc:Choice>
  </mc:AlternateContent>
  <xr:revisionPtr revIDLastSave="0" documentId="8_{D3EDEE31-ABDE-A748-A439-1C4E68547C6B}" xr6:coauthVersionLast="46" xr6:coauthVersionMax="46" xr10:uidLastSave="{00000000-0000-0000-0000-000000000000}"/>
  <bookViews>
    <workbookView xWindow="0" yWindow="0" windowWidth="3236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urrencies">Sheet2!$A$3:$A$29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I42" i="1"/>
  <c r="P42" i="1"/>
  <c r="W42" i="1"/>
  <c r="D47" i="1"/>
  <c r="K47" i="1"/>
  <c r="R47" i="1"/>
  <c r="Y47" i="1"/>
  <c r="D48" i="1"/>
  <c r="E48" i="1"/>
  <c r="F48" i="1" s="1"/>
  <c r="K48" i="1"/>
  <c r="R48" i="1"/>
  <c r="Y48" i="1"/>
  <c r="Z48" i="1"/>
  <c r="AA48" i="1" s="1"/>
  <c r="D49" i="1"/>
  <c r="K49" i="1"/>
  <c r="R49" i="1"/>
  <c r="S49" i="1"/>
  <c r="T49" i="1" s="1"/>
  <c r="Y49" i="1"/>
  <c r="C50" i="1"/>
  <c r="J50" i="1"/>
  <c r="Q50" i="1"/>
  <c r="X50" i="1"/>
  <c r="D23" i="1"/>
  <c r="D24" i="1"/>
  <c r="D25" i="1"/>
  <c r="C26" i="1"/>
  <c r="K23" i="1"/>
  <c r="K24" i="1"/>
  <c r="K25" i="1"/>
  <c r="J26" i="1"/>
  <c r="R23" i="1"/>
  <c r="R24" i="1"/>
  <c r="S24" i="1"/>
  <c r="T24" i="1" s="1"/>
  <c r="R25" i="1"/>
  <c r="Q26" i="1"/>
  <c r="Y23" i="1"/>
  <c r="Y24" i="1"/>
  <c r="Z24" i="1"/>
  <c r="AA24" i="1" s="1"/>
  <c r="Y25" i="1"/>
  <c r="X26" i="1"/>
  <c r="Y35" i="1"/>
  <c r="Y36" i="1"/>
  <c r="Z36" i="1"/>
  <c r="Y37" i="1"/>
  <c r="X38" i="1"/>
  <c r="R35" i="1"/>
  <c r="R36" i="1"/>
  <c r="R37" i="1"/>
  <c r="Q38" i="1"/>
  <c r="D35" i="1"/>
  <c r="E35" i="1"/>
  <c r="D36" i="1"/>
  <c r="D37" i="1"/>
  <c r="E37" i="1"/>
  <c r="F37" i="1" s="1"/>
  <c r="C38" i="1"/>
  <c r="D59" i="1"/>
  <c r="E59" i="1"/>
  <c r="D60" i="1"/>
  <c r="D61" i="1"/>
  <c r="C62" i="1"/>
  <c r="K59" i="1"/>
  <c r="L59" i="1"/>
  <c r="K60" i="1"/>
  <c r="K61" i="1"/>
  <c r="L61" i="1"/>
  <c r="J62" i="1"/>
  <c r="R59" i="1"/>
  <c r="S59" i="1"/>
  <c r="R60" i="1"/>
  <c r="R61" i="1"/>
  <c r="Q62" i="1"/>
  <c r="Y59" i="1"/>
  <c r="Z59" i="1"/>
  <c r="Y60" i="1"/>
  <c r="Y61" i="1"/>
  <c r="Z61" i="1"/>
  <c r="AA61" i="1" s="1"/>
  <c r="X62" i="1"/>
  <c r="X19" i="1"/>
  <c r="X55" i="1"/>
  <c r="Q55" i="1"/>
  <c r="Q19" i="1"/>
  <c r="J19" i="1"/>
  <c r="J31" i="1"/>
  <c r="J55" i="1"/>
  <c r="C19" i="1"/>
  <c r="D12" i="1"/>
  <c r="X43" i="1" s="1"/>
  <c r="D9" i="1"/>
  <c r="D8" i="1"/>
  <c r="C55" i="1" s="1"/>
  <c r="D10" i="1"/>
  <c r="D11" i="1"/>
  <c r="X31" i="1" s="1"/>
  <c r="D13" i="1"/>
  <c r="D7" i="1"/>
  <c r="B54" i="1"/>
  <c r="I54" i="1"/>
  <c r="P54" i="1"/>
  <c r="W54" i="1"/>
  <c r="B30" i="1"/>
  <c r="I30" i="1"/>
  <c r="P30" i="1"/>
  <c r="W30" i="1"/>
  <c r="W18" i="1"/>
  <c r="P18" i="1"/>
  <c r="I18" i="1"/>
  <c r="B18" i="1"/>
  <c r="J38" i="1"/>
  <c r="K37" i="1"/>
  <c r="K36" i="1"/>
  <c r="K35" i="1"/>
  <c r="C4" i="1"/>
  <c r="L47" i="1" s="1"/>
  <c r="L62" i="1" l="1"/>
  <c r="Q31" i="1"/>
  <c r="Q43" i="1"/>
  <c r="F35" i="1"/>
  <c r="M61" i="1"/>
  <c r="S36" i="1"/>
  <c r="T36" i="1" s="1"/>
  <c r="Z25" i="1"/>
  <c r="L25" i="1"/>
  <c r="M25" i="1" s="1"/>
  <c r="L23" i="1"/>
  <c r="E25" i="1"/>
  <c r="F25" i="1" s="1"/>
  <c r="E23" i="1"/>
  <c r="Z49" i="1"/>
  <c r="AA49" i="1" s="1"/>
  <c r="E49" i="1"/>
  <c r="F49" i="1" s="1"/>
  <c r="L48" i="1"/>
  <c r="M48" i="1" s="1"/>
  <c r="S47" i="1"/>
  <c r="E47" i="1"/>
  <c r="E50" i="1" s="1"/>
  <c r="J43" i="1"/>
  <c r="C31" i="1"/>
  <c r="M59" i="1"/>
  <c r="Z60" i="1"/>
  <c r="AA60" i="1" s="1"/>
  <c r="S60" i="1"/>
  <c r="T60" i="1" s="1"/>
  <c r="L60" i="1"/>
  <c r="M60" i="1" s="1"/>
  <c r="E60" i="1"/>
  <c r="F60" i="1" s="1"/>
  <c r="E36" i="1"/>
  <c r="E38" i="1" s="1"/>
  <c r="Z37" i="1"/>
  <c r="AA37" i="1" s="1"/>
  <c r="Z35" i="1"/>
  <c r="Z23" i="1"/>
  <c r="S25" i="1"/>
  <c r="T25" i="1" s="1"/>
  <c r="S23" i="1"/>
  <c r="Z47" i="1"/>
  <c r="Z50" i="1" s="1"/>
  <c r="C43" i="1"/>
  <c r="T23" i="1"/>
  <c r="S61" i="1"/>
  <c r="E61" i="1"/>
  <c r="F61" i="1" s="1"/>
  <c r="S37" i="1"/>
  <c r="T37" i="1" s="1"/>
  <c r="S35" i="1"/>
  <c r="L24" i="1"/>
  <c r="M24" i="1" s="1"/>
  <c r="E24" i="1"/>
  <c r="L49" i="1"/>
  <c r="M49" i="1" s="1"/>
  <c r="S48" i="1"/>
  <c r="T48" i="1" s="1"/>
  <c r="AA59" i="1"/>
  <c r="AA62" i="1" s="1"/>
  <c r="M62" i="1"/>
  <c r="AA36" i="1"/>
  <c r="T59" i="1"/>
  <c r="T62" i="1" s="1"/>
  <c r="T26" i="1"/>
  <c r="M47" i="1"/>
  <c r="M50" i="1" s="1"/>
  <c r="AA35" i="1"/>
  <c r="AA23" i="1"/>
  <c r="AA26" i="1" s="1"/>
  <c r="F59" i="1"/>
  <c r="F62" i="1" s="1"/>
  <c r="T35" i="1"/>
  <c r="T38" i="1" s="1"/>
  <c r="T61" i="1"/>
  <c r="S26" i="1"/>
  <c r="M23" i="1"/>
  <c r="F47" i="1"/>
  <c r="F50" i="1" s="1"/>
  <c r="AA25" i="1"/>
  <c r="AA38" i="1"/>
  <c r="Z38" i="1"/>
  <c r="F36" i="1"/>
  <c r="F38" i="1" s="1"/>
  <c r="L50" i="1"/>
  <c r="F24" i="1"/>
  <c r="S62" i="1"/>
  <c r="E62" i="1"/>
  <c r="S38" i="1"/>
  <c r="Z26" i="1"/>
  <c r="L26" i="1"/>
  <c r="L35" i="1"/>
  <c r="L36" i="1"/>
  <c r="M36" i="1" s="1"/>
  <c r="L37" i="1"/>
  <c r="M37" i="1" s="1"/>
  <c r="M26" i="1" l="1"/>
  <c r="S50" i="1"/>
  <c r="T47" i="1"/>
  <c r="T50" i="1" s="1"/>
  <c r="E26" i="1"/>
  <c r="F23" i="1"/>
  <c r="F26" i="1" s="1"/>
  <c r="AA47" i="1"/>
  <c r="AA50" i="1" s="1"/>
  <c r="Z62" i="1"/>
  <c r="L38" i="1"/>
  <c r="M35" i="1" l="1"/>
  <c r="M38" i="1" s="1"/>
</calcChain>
</file>

<file path=xl/sharedStrings.xml><?xml version="1.0" encoding="utf-8"?>
<sst xmlns="http://schemas.openxmlformats.org/spreadsheetml/2006/main" count="317" uniqueCount="101">
  <si>
    <t>Quote Currency</t>
  </si>
  <si>
    <t>Pair to Trade</t>
  </si>
  <si>
    <t>AUD/CAD</t>
  </si>
  <si>
    <t>AUD/CHF</t>
  </si>
  <si>
    <t>AUD/JPY</t>
  </si>
  <si>
    <t>AUD/NZD</t>
  </si>
  <si>
    <t>AUD/USD</t>
  </si>
  <si>
    <t>CAD/CHF</t>
  </si>
  <si>
    <t>CAD/JPY</t>
  </si>
  <si>
    <t>CHF/JPY</t>
  </si>
  <si>
    <t>EUR/AUD</t>
  </si>
  <si>
    <t>USD/CAD</t>
  </si>
  <si>
    <t>USD/CHF</t>
  </si>
  <si>
    <t>USD/JPY</t>
  </si>
  <si>
    <t>EUR/USD</t>
  </si>
  <si>
    <t>GBP/USD</t>
  </si>
  <si>
    <t>NZD/USD</t>
  </si>
  <si>
    <t>EUR/CAD</t>
  </si>
  <si>
    <t>EUR/GBP</t>
  </si>
  <si>
    <t>EUR/JPY</t>
  </si>
  <si>
    <t>CAD</t>
  </si>
  <si>
    <t>CHF</t>
  </si>
  <si>
    <t>JPY</t>
  </si>
  <si>
    <t>USD</t>
  </si>
  <si>
    <t>AUD</t>
  </si>
  <si>
    <t>EUR</t>
  </si>
  <si>
    <t>GBP</t>
  </si>
  <si>
    <t>NZD</t>
  </si>
  <si>
    <t>GBP/AUD</t>
  </si>
  <si>
    <t>GBP/CAD</t>
  </si>
  <si>
    <t>GBP/CHF</t>
  </si>
  <si>
    <t>GBP/JPY</t>
  </si>
  <si>
    <t>GBP/NZD</t>
  </si>
  <si>
    <t>NZD/JPY</t>
  </si>
  <si>
    <t>NZD/CAD</t>
  </si>
  <si>
    <t>NZD/CHF</t>
  </si>
  <si>
    <t>EUR/NZD</t>
  </si>
  <si>
    <t>List of Currencies</t>
  </si>
  <si>
    <t>Account Size</t>
  </si>
  <si>
    <t>Pip Value per Std Lot in USD:</t>
  </si>
  <si>
    <t>% of total Risk allowed</t>
  </si>
  <si>
    <t># Lots Allowed</t>
  </si>
  <si>
    <t>$ Risk</t>
  </si>
  <si>
    <t># Pips Risk</t>
  </si>
  <si>
    <t xml:space="preserve"> rate needed</t>
  </si>
  <si>
    <t>Total:</t>
  </si>
  <si>
    <t>Enter Current Rate for:</t>
  </si>
  <si>
    <t>(update daily)</t>
  </si>
  <si>
    <t>The actual Pip value for pairs not ending with "/USD" will change as the exchange rate changes. "/USD" pairs will always be $10.00 for a standard Lot.</t>
  </si>
  <si>
    <t>If you use Risk as a % of account per trade, The Real value will rise and fall as your account grows or shrinks. If you have a Large drawdown adjust account size. Best to be conservative.</t>
  </si>
  <si>
    <t>For an updated Pip Value, you can put the current exchange rate in the field requesting a current value. If you leave this blank, it will use the daily number above.</t>
  </si>
  <si>
    <t>The Lot Size has been truncated to 2 digits (not rounded)  example: if the calculation show .25987 Lots, the value has been truncated to .25.  this will keep risk below max.</t>
  </si>
  <si>
    <t>Enter all your favorite pairs below so that you can quickly calculate the lots size.</t>
  </si>
  <si>
    <t xml:space="preserve">PLEASE NOTE:  This Spreadsheet is designed only to give you an approximate Lot Size and Risk. In essence to get you in the ballpark. Precise values are changing constantly.  </t>
  </si>
  <si>
    <t>For positions with multiple entries, enter the percentage of the Max risk per trade each position will have.  I.e.. (50%, 25%, 25%) etc.</t>
  </si>
  <si>
    <t>Leave Blank</t>
  </si>
  <si>
    <t>Stop Loss in Pips</t>
  </si>
  <si>
    <t>Entry @ % of analyzed Stop Loss</t>
  </si>
  <si>
    <t>Risk in % of Acct per Trade/Position.</t>
  </si>
  <si>
    <t>Total Risk allowed on trade/Position:</t>
  </si>
  <si>
    <t>Feel Free to make this your own. Don't like the colors? Change them :-). If you find errors,feel free to fix them.</t>
  </si>
  <si>
    <t>USD/Std. Lot Pip Value</t>
  </si>
  <si>
    <t>Each box has 3 lines.  If Legging into a trade, Put a comment and have the additional entries be based on a percent of Entry1 stop loss. (Entry1: 100%, Entry2: 66%, Entry3: 33%)</t>
  </si>
  <si>
    <t>Leg 2</t>
  </si>
  <si>
    <t>Leg 3</t>
  </si>
  <si>
    <t xml:space="preserve">As an example:  Leg1 (base/initial entry) will be at 100%(3/3rds) of the stop loss, where Leg 2 and 3 could be initiated 1/3 and 2/3rds the distance to the stoploss. </t>
  </si>
  <si>
    <t>If your Risk is $100, you might have the Entry/leg 1 be $50 (50%) and entry/leg 2,3 be $25(25%) each</t>
  </si>
  <si>
    <t>an example: wide Consolidation: Entry/Leg 1: outside range @ 100% of SL, Entry/Leg 2: Inside Consolidation after it bounces off S/R at ~33% of the range from the SL.  Early entry.</t>
  </si>
  <si>
    <t>with example in #6, 2 Legs:  might allocate entry/Leg1 (outside consolidation) 75% of Risk. and Leg2 (inside Consolidation) allocate 25% of Risk.</t>
  </si>
  <si>
    <t>Base Entry/Leg 1</t>
  </si>
  <si>
    <t>full Discloser: I Have seen people leg into trades, I normally don't. not experienced enough :-). This is my attempt to understand how to control the risk of mult-legs</t>
  </si>
  <si>
    <t>Entry @ % distance from Stop Loss</t>
  </si>
  <si>
    <t xml:space="preserve">% of total Risk allowed </t>
  </si>
  <si>
    <r>
      <t xml:space="preserve">Start of Day Currency Exchange Rate </t>
    </r>
    <r>
      <rPr>
        <b/>
        <i/>
        <sz val="11"/>
        <color theme="1"/>
        <rFont val="Calibri"/>
        <family val="2"/>
        <scheme val="minor"/>
      </rPr>
      <t>(update daily)</t>
    </r>
  </si>
  <si>
    <t>NOTE:  Update Account and Exchange Rate values Daily</t>
  </si>
  <si>
    <t>If anyone know how to pull the Exchange rate automatically from Alveo or MT4 using a Data Link. Let me know.</t>
  </si>
  <si>
    <t>If someone wants to make this more generic with an option to pick the BASE currency. That would be helpful for those with base Currencies other than USD</t>
  </si>
  <si>
    <t>Cap)</t>
  </si>
  <si>
    <t>Stock</t>
  </si>
  <si>
    <t>exchange</t>
  </si>
  <si>
    <t>Short name</t>
  </si>
  <si>
    <t>Trading hours (local time)  </t>
  </si>
  <si>
    <t>Trading hours</t>
  </si>
  <si>
    <t>UK time (GMT)</t>
  </si>
  <si>
    <t>New York Stock Exchange</t>
  </si>
  <si>
    <t>NYSE</t>
  </si>
  <si>
    <t>09:30-16:00</t>
  </si>
  <si>
    <t>14:30-21:00</t>
  </si>
  <si>
    <t>Nasdaq</t>
  </si>
  <si>
    <t>NASDAQ</t>
  </si>
  <si>
    <t>Japan Exchange Group</t>
  </si>
  <si>
    <t>JPX</t>
  </si>
  <si>
    <t>09:00-15:00</t>
  </si>
  <si>
    <t>00:00-06:00</t>
  </si>
  <si>
    <t>London Stock Exchange</t>
  </si>
  <si>
    <t>LSE</t>
  </si>
  <si>
    <t>08:00-16:30</t>
  </si>
  <si>
    <t>Shanghai Stock Exchange</t>
  </si>
  <si>
    <t>SSE</t>
  </si>
  <si>
    <t>09:30-15:00</t>
  </si>
  <si>
    <t>01:30-07:00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</si>
</sst>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%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rgb="FFD1D2D3"/>
      <name val="Arial"/>
      <family val="2"/>
    </font>
    <font>
      <sz val="15"/>
      <color rgb="FFD1D2D3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1" xfId="0" applyFill="1" applyBorder="1"/>
    <xf numFmtId="165" fontId="0" fillId="0" borderId="1" xfId="0" applyNumberFormat="1" applyBorder="1"/>
    <xf numFmtId="164" fontId="0" fillId="3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2" borderId="0" xfId="0" applyFill="1" applyBorder="1"/>
    <xf numFmtId="167" fontId="0" fillId="2" borderId="1" xfId="0" applyNumberFormat="1" applyFill="1" applyBorder="1"/>
    <xf numFmtId="0" fontId="0" fillId="5" borderId="1" xfId="0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0" fontId="0" fillId="3" borderId="0" xfId="0" applyFill="1" applyBorder="1"/>
    <xf numFmtId="0" fontId="1" fillId="3" borderId="4" xfId="0" applyFont="1" applyFill="1" applyBorder="1"/>
    <xf numFmtId="164" fontId="0" fillId="5" borderId="1" xfId="0" applyNumberFormat="1" applyFill="1" applyBorder="1"/>
    <xf numFmtId="10" fontId="0" fillId="2" borderId="1" xfId="0" applyNumberFormat="1" applyFill="1" applyBorder="1"/>
    <xf numFmtId="0" fontId="0" fillId="4" borderId="0" xfId="0" applyFill="1" applyBorder="1"/>
    <xf numFmtId="167" fontId="0" fillId="4" borderId="0" xfId="0" applyNumberFormat="1" applyFill="1" applyBorder="1"/>
    <xf numFmtId="164" fontId="0" fillId="4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0" fillId="4" borderId="2" xfId="0" applyFill="1" applyBorder="1"/>
    <xf numFmtId="0" fontId="0" fillId="4" borderId="3" xfId="0" applyFill="1" applyBorder="1"/>
    <xf numFmtId="164" fontId="0" fillId="6" borderId="1" xfId="0" applyNumberFormat="1" applyFill="1" applyBorder="1"/>
    <xf numFmtId="10" fontId="0" fillId="5" borderId="1" xfId="0" applyNumberFormat="1" applyFill="1" applyBorder="1"/>
    <xf numFmtId="2" fontId="0" fillId="6" borderId="1" xfId="0" applyNumberFormat="1" applyFill="1" applyBorder="1"/>
    <xf numFmtId="165" fontId="0" fillId="0" borderId="6" xfId="0" applyNumberFormat="1" applyBorder="1"/>
    <xf numFmtId="2" fontId="0" fillId="6" borderId="6" xfId="0" applyNumberFormat="1" applyFill="1" applyBorder="1"/>
    <xf numFmtId="164" fontId="0" fillId="6" borderId="6" xfId="0" applyNumberForma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1" fillId="3" borderId="11" xfId="0" applyFont="1" applyFill="1" applyBorder="1"/>
    <xf numFmtId="0" fontId="0" fillId="2" borderId="12" xfId="0" applyFill="1" applyBorder="1"/>
    <xf numFmtId="0" fontId="0" fillId="2" borderId="11" xfId="0" applyFill="1" applyBorder="1"/>
    <xf numFmtId="0" fontId="1" fillId="3" borderId="15" xfId="0" applyFont="1" applyFill="1" applyBorder="1" applyAlignment="1">
      <alignment horizontal="right"/>
    </xf>
    <xf numFmtId="2" fontId="0" fillId="6" borderId="16" xfId="0" applyNumberFormat="1" applyFill="1" applyBorder="1"/>
    <xf numFmtId="0" fontId="1" fillId="3" borderId="17" xfId="0" applyFont="1" applyFill="1" applyBorder="1" applyAlignment="1">
      <alignment horizontal="right"/>
    </xf>
    <xf numFmtId="2" fontId="0" fillId="6" borderId="14" xfId="0" applyNumberFormat="1" applyFill="1" applyBorder="1"/>
    <xf numFmtId="0" fontId="1" fillId="3" borderId="18" xfId="0" applyFont="1" applyFill="1" applyBorder="1" applyAlignment="1">
      <alignment horizontal="right"/>
    </xf>
    <xf numFmtId="0" fontId="0" fillId="2" borderId="19" xfId="0" applyFill="1" applyBorder="1"/>
    <xf numFmtId="165" fontId="0" fillId="3" borderId="19" xfId="0" applyNumberFormat="1" applyFill="1" applyBorder="1"/>
    <xf numFmtId="164" fontId="0" fillId="3" borderId="19" xfId="0" applyNumberFormat="1" applyFill="1" applyBorder="1"/>
    <xf numFmtId="2" fontId="0" fillId="3" borderId="20" xfId="0" applyNumberFormat="1" applyFill="1" applyBorder="1"/>
    <xf numFmtId="0" fontId="2" fillId="3" borderId="1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apan_Exchange_Group" TargetMode="External"/><Relationship Id="rId2" Type="http://schemas.openxmlformats.org/officeDocument/2006/relationships/hyperlink" Target="https://en.wikipedia.org/wiki/Nasdaq" TargetMode="External"/><Relationship Id="rId1" Type="http://schemas.openxmlformats.org/officeDocument/2006/relationships/hyperlink" Target="https://en.wikipedia.org/wiki/New_York_Stock_Exchange" TargetMode="External"/><Relationship Id="rId5" Type="http://schemas.openxmlformats.org/officeDocument/2006/relationships/hyperlink" Target="https://en.wikipedia.org/wiki/Shanghai_Stock_Exchange" TargetMode="External"/><Relationship Id="rId4" Type="http://schemas.openxmlformats.org/officeDocument/2006/relationships/hyperlink" Target="https://en.wikipedia.org/wiki/London_Stock_Excha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zoomScale="85" zoomScaleNormal="85" workbookViewId="0">
      <selection activeCell="E23" sqref="E23"/>
    </sheetView>
  </sheetViews>
  <sheetFormatPr baseColWidth="10" defaultColWidth="8.83203125" defaultRowHeight="15" x14ac:dyDescent="0.2"/>
  <cols>
    <col min="1" max="1" width="20.5" customWidth="1"/>
    <col min="2" max="2" width="17.5" customWidth="1"/>
    <col min="3" max="3" width="13.1640625" customWidth="1"/>
    <col min="4" max="4" width="12" customWidth="1"/>
    <col min="5" max="5" width="9.83203125" customWidth="1"/>
    <col min="6" max="6" width="8.1640625" customWidth="1"/>
    <col min="7" max="7" width="2.83203125" customWidth="1"/>
    <col min="8" max="8" width="20.33203125" customWidth="1"/>
    <col min="9" max="9" width="16.6640625" customWidth="1"/>
    <col min="10" max="10" width="12.6640625" customWidth="1"/>
    <col min="11" max="11" width="8.33203125" customWidth="1"/>
    <col min="12" max="12" width="9.6640625" customWidth="1"/>
    <col min="13" max="13" width="8.33203125" customWidth="1"/>
    <col min="14" max="14" width="3" customWidth="1"/>
    <col min="15" max="15" width="20.33203125" customWidth="1"/>
    <col min="16" max="16" width="17.6640625" customWidth="1"/>
    <col min="17" max="17" width="12.6640625" customWidth="1"/>
    <col min="18" max="18" width="8.83203125" customWidth="1"/>
    <col min="20" max="20" width="8.5" customWidth="1"/>
    <col min="21" max="21" width="3.1640625" customWidth="1"/>
    <col min="22" max="22" width="20.83203125" customWidth="1"/>
    <col min="23" max="23" width="16.5" customWidth="1"/>
    <col min="24" max="24" width="12.6640625" customWidth="1"/>
    <col min="25" max="25" width="9.33203125" customWidth="1"/>
    <col min="27" max="27" width="8" customWidth="1"/>
  </cols>
  <sheetData>
    <row r="1" spans="1:27" ht="15" customHeight="1" x14ac:dyDescent="0.2">
      <c r="A1" s="59" t="s">
        <v>74</v>
      </c>
      <c r="B1" s="59"/>
      <c r="C1" s="59"/>
      <c r="D1" s="59"/>
      <c r="E1" s="56" t="s">
        <v>53</v>
      </c>
      <c r="F1" s="55"/>
      <c r="G1" s="55"/>
      <c r="H1" s="55"/>
      <c r="I1" s="55"/>
      <c r="J1" s="55"/>
      <c r="K1" s="55"/>
      <c r="L1" s="55"/>
      <c r="M1" s="55"/>
      <c r="N1" s="51">
        <v>7</v>
      </c>
      <c r="O1" s="50" t="s">
        <v>54</v>
      </c>
      <c r="P1" s="50"/>
      <c r="Q1" s="50"/>
      <c r="R1" s="50"/>
      <c r="S1" s="50"/>
      <c r="T1" s="50"/>
      <c r="U1" s="51">
        <v>14</v>
      </c>
      <c r="V1" s="50" t="s">
        <v>75</v>
      </c>
      <c r="W1" s="50"/>
      <c r="X1" s="50"/>
      <c r="Y1" s="50"/>
      <c r="Z1" s="50"/>
      <c r="AA1" s="50"/>
    </row>
    <row r="2" spans="1:27" ht="15" customHeight="1" x14ac:dyDescent="0.2">
      <c r="A2" s="6" t="s">
        <v>38</v>
      </c>
      <c r="B2" s="47" t="s">
        <v>47</v>
      </c>
      <c r="C2" s="14">
        <v>9930</v>
      </c>
      <c r="D2" s="4"/>
      <c r="E2" s="56"/>
      <c r="F2" s="55"/>
      <c r="G2" s="55"/>
      <c r="H2" s="55"/>
      <c r="I2" s="55"/>
      <c r="J2" s="55"/>
      <c r="K2" s="55"/>
      <c r="L2" s="55"/>
      <c r="M2" s="55"/>
      <c r="N2" s="51"/>
      <c r="O2" s="50"/>
      <c r="P2" s="50"/>
      <c r="Q2" s="50"/>
      <c r="R2" s="50"/>
      <c r="S2" s="50"/>
      <c r="T2" s="50"/>
      <c r="U2" s="51"/>
      <c r="V2" s="50"/>
      <c r="W2" s="50"/>
      <c r="X2" s="50"/>
      <c r="Y2" s="50"/>
      <c r="Z2" s="50"/>
      <c r="AA2" s="50"/>
    </row>
    <row r="3" spans="1:27" ht="15" customHeight="1" x14ac:dyDescent="0.2">
      <c r="A3" s="52" t="s">
        <v>58</v>
      </c>
      <c r="B3" s="53"/>
      <c r="C3" s="25">
        <v>5.0000000000000001E-3</v>
      </c>
      <c r="D3" s="15"/>
      <c r="E3" s="54">
        <v>1</v>
      </c>
      <c r="F3" s="55" t="s">
        <v>48</v>
      </c>
      <c r="G3" s="55"/>
      <c r="H3" s="55"/>
      <c r="I3" s="55"/>
      <c r="J3" s="55"/>
      <c r="K3" s="55"/>
      <c r="L3" s="55"/>
      <c r="M3" s="55"/>
      <c r="N3" s="51">
        <v>8</v>
      </c>
      <c r="O3" s="50" t="s">
        <v>66</v>
      </c>
      <c r="P3" s="50"/>
      <c r="Q3" s="50"/>
      <c r="R3" s="50"/>
      <c r="S3" s="50"/>
      <c r="T3" s="50"/>
      <c r="U3" s="51">
        <v>15</v>
      </c>
      <c r="V3" s="50" t="s">
        <v>76</v>
      </c>
      <c r="W3" s="50"/>
      <c r="X3" s="50"/>
      <c r="Y3" s="50"/>
      <c r="Z3" s="50"/>
      <c r="AA3" s="50"/>
    </row>
    <row r="4" spans="1:27" ht="15" customHeight="1" x14ac:dyDescent="0.2">
      <c r="A4" s="52" t="s">
        <v>59</v>
      </c>
      <c r="B4" s="53"/>
      <c r="C4" s="24">
        <f>(C3*C2)</f>
        <v>49.65</v>
      </c>
      <c r="D4" s="4"/>
      <c r="E4" s="54"/>
      <c r="F4" s="55"/>
      <c r="G4" s="55"/>
      <c r="H4" s="55"/>
      <c r="I4" s="55"/>
      <c r="J4" s="55"/>
      <c r="K4" s="55"/>
      <c r="L4" s="55"/>
      <c r="M4" s="55"/>
      <c r="N4" s="51"/>
      <c r="O4" s="50"/>
      <c r="P4" s="50"/>
      <c r="Q4" s="50"/>
      <c r="R4" s="50"/>
      <c r="S4" s="50"/>
      <c r="T4" s="50"/>
      <c r="U4" s="51"/>
      <c r="V4" s="50"/>
      <c r="W4" s="50"/>
      <c r="X4" s="50"/>
      <c r="Y4" s="50"/>
      <c r="Z4" s="50"/>
      <c r="AA4" s="50"/>
    </row>
    <row r="5" spans="1:27" ht="15" customHeight="1" x14ac:dyDescent="0.2">
      <c r="A5" s="59" t="s">
        <v>0</v>
      </c>
      <c r="B5" s="59" t="s">
        <v>73</v>
      </c>
      <c r="C5" s="59"/>
      <c r="D5" s="59" t="s">
        <v>61</v>
      </c>
      <c r="E5" s="54">
        <v>2</v>
      </c>
      <c r="F5" s="55" t="s">
        <v>49</v>
      </c>
      <c r="G5" s="55"/>
      <c r="H5" s="55"/>
      <c r="I5" s="55"/>
      <c r="J5" s="55"/>
      <c r="K5" s="55"/>
      <c r="L5" s="55"/>
      <c r="M5" s="55"/>
      <c r="N5" s="51">
        <v>9</v>
      </c>
      <c r="O5" s="50" t="s">
        <v>68</v>
      </c>
      <c r="P5" s="50"/>
      <c r="Q5" s="50"/>
      <c r="R5" s="50"/>
      <c r="S5" s="50"/>
      <c r="T5" s="50"/>
      <c r="U5" s="51"/>
      <c r="V5" s="50"/>
      <c r="W5" s="50"/>
      <c r="X5" s="50"/>
      <c r="Y5" s="50"/>
      <c r="Z5" s="50"/>
      <c r="AA5" s="50"/>
    </row>
    <row r="6" spans="1:27" ht="15" customHeight="1" x14ac:dyDescent="0.2">
      <c r="A6" s="59"/>
      <c r="B6" s="59"/>
      <c r="C6" s="59"/>
      <c r="D6" s="59"/>
      <c r="E6" s="54"/>
      <c r="F6" s="55"/>
      <c r="G6" s="55"/>
      <c r="H6" s="55"/>
      <c r="I6" s="55"/>
      <c r="J6" s="55"/>
      <c r="K6" s="55"/>
      <c r="L6" s="55"/>
      <c r="M6" s="55"/>
      <c r="N6" s="51"/>
      <c r="O6" s="50"/>
      <c r="P6" s="50"/>
      <c r="Q6" s="50"/>
      <c r="R6" s="50"/>
      <c r="S6" s="50"/>
      <c r="T6" s="50"/>
      <c r="U6" s="51"/>
      <c r="V6" s="50"/>
      <c r="W6" s="50"/>
      <c r="X6" s="50"/>
      <c r="Y6" s="50"/>
      <c r="Z6" s="50"/>
      <c r="AA6" s="50"/>
    </row>
    <row r="7" spans="1:27" ht="15" customHeight="1" x14ac:dyDescent="0.2">
      <c r="A7" s="1" t="s">
        <v>24</v>
      </c>
      <c r="B7" s="1" t="s">
        <v>6</v>
      </c>
      <c r="C7" s="9">
        <v>0.76290999999999998</v>
      </c>
      <c r="D7" s="3">
        <f>(10*$C7)</f>
        <v>7.6290999999999993</v>
      </c>
      <c r="E7" s="54">
        <v>3</v>
      </c>
      <c r="F7" s="55" t="s">
        <v>50</v>
      </c>
      <c r="G7" s="55"/>
      <c r="H7" s="55"/>
      <c r="I7" s="55"/>
      <c r="J7" s="55"/>
      <c r="K7" s="55"/>
      <c r="L7" s="55"/>
      <c r="M7" s="55"/>
      <c r="N7" s="51">
        <v>10</v>
      </c>
      <c r="O7" s="50" t="s">
        <v>51</v>
      </c>
      <c r="P7" s="50"/>
      <c r="Q7" s="50"/>
      <c r="R7" s="50"/>
      <c r="S7" s="50"/>
      <c r="T7" s="50"/>
      <c r="U7" s="51"/>
      <c r="V7" s="50"/>
      <c r="W7" s="50"/>
      <c r="X7" s="50"/>
      <c r="Y7" s="50"/>
      <c r="Z7" s="50"/>
      <c r="AA7" s="50"/>
    </row>
    <row r="8" spans="1:27" ht="15" customHeight="1" x14ac:dyDescent="0.2">
      <c r="A8" s="1" t="s">
        <v>20</v>
      </c>
      <c r="B8" s="1" t="s">
        <v>11</v>
      </c>
      <c r="C8" s="9">
        <v>1.3069500000000001</v>
      </c>
      <c r="D8" s="3">
        <f>(10/$C8)</f>
        <v>7.6514021194383863</v>
      </c>
      <c r="E8" s="54"/>
      <c r="F8" s="55"/>
      <c r="G8" s="55"/>
      <c r="H8" s="55"/>
      <c r="I8" s="55"/>
      <c r="J8" s="55"/>
      <c r="K8" s="55"/>
      <c r="L8" s="55"/>
      <c r="M8" s="55"/>
      <c r="N8" s="51"/>
      <c r="O8" s="50"/>
      <c r="P8" s="50"/>
      <c r="Q8" s="50"/>
      <c r="R8" s="50"/>
      <c r="S8" s="50"/>
      <c r="T8" s="50"/>
      <c r="U8" s="51"/>
      <c r="V8" s="50"/>
      <c r="W8" s="50"/>
      <c r="X8" s="50"/>
      <c r="Y8" s="50"/>
      <c r="Z8" s="50"/>
      <c r="AA8" s="50"/>
    </row>
    <row r="9" spans="1:27" ht="15" customHeight="1" x14ac:dyDescent="0.2">
      <c r="A9" s="1" t="s">
        <v>21</v>
      </c>
      <c r="B9" s="1" t="s">
        <v>12</v>
      </c>
      <c r="C9" s="10">
        <v>0.97009999999999996</v>
      </c>
      <c r="D9" s="3">
        <f>(10/$C9)</f>
        <v>10.308215647871354</v>
      </c>
      <c r="E9" s="54">
        <v>4</v>
      </c>
      <c r="F9" s="55" t="s">
        <v>62</v>
      </c>
      <c r="G9" s="55"/>
      <c r="H9" s="55"/>
      <c r="I9" s="55"/>
      <c r="J9" s="55"/>
      <c r="K9" s="55"/>
      <c r="L9" s="55"/>
      <c r="M9" s="55"/>
      <c r="N9" s="51">
        <v>11</v>
      </c>
      <c r="O9" s="50" t="s">
        <v>52</v>
      </c>
      <c r="P9" s="50"/>
      <c r="Q9" s="50"/>
      <c r="R9" s="50"/>
      <c r="S9" s="50"/>
      <c r="T9" s="50"/>
      <c r="U9" s="51"/>
      <c r="V9" s="50"/>
      <c r="W9" s="50"/>
      <c r="X9" s="50"/>
      <c r="Y9" s="50"/>
      <c r="Z9" s="50"/>
      <c r="AA9" s="50"/>
    </row>
    <row r="10" spans="1:27" ht="15" customHeight="1" x14ac:dyDescent="0.2">
      <c r="A10" s="1" t="s">
        <v>25</v>
      </c>
      <c r="B10" s="1" t="s">
        <v>14</v>
      </c>
      <c r="C10" s="10">
        <v>1.1200000000000001</v>
      </c>
      <c r="D10" s="3">
        <f>(10*$C10)</f>
        <v>11.200000000000001</v>
      </c>
      <c r="E10" s="54"/>
      <c r="F10" s="55"/>
      <c r="G10" s="55"/>
      <c r="H10" s="55"/>
      <c r="I10" s="55"/>
      <c r="J10" s="55"/>
      <c r="K10" s="55"/>
      <c r="L10" s="55"/>
      <c r="M10" s="55"/>
      <c r="N10" s="51"/>
      <c r="O10" s="50"/>
      <c r="P10" s="50"/>
      <c r="Q10" s="50"/>
      <c r="R10" s="50"/>
      <c r="S10" s="50"/>
      <c r="T10" s="50"/>
      <c r="U10" s="51"/>
      <c r="V10" s="50"/>
      <c r="W10" s="50"/>
      <c r="X10" s="50"/>
      <c r="Y10" s="50"/>
      <c r="Z10" s="50"/>
      <c r="AA10" s="50"/>
    </row>
    <row r="11" spans="1:27" ht="15" customHeight="1" x14ac:dyDescent="0.2">
      <c r="A11" s="1" t="s">
        <v>26</v>
      </c>
      <c r="B11" s="1" t="s">
        <v>15</v>
      </c>
      <c r="C11" s="10">
        <v>1.3041499999999999</v>
      </c>
      <c r="D11" s="3">
        <f>(10*$C11)</f>
        <v>13.041499999999999</v>
      </c>
      <c r="E11" s="54">
        <v>5</v>
      </c>
      <c r="F11" s="55" t="s">
        <v>65</v>
      </c>
      <c r="G11" s="55"/>
      <c r="H11" s="55"/>
      <c r="I11" s="55"/>
      <c r="J11" s="55"/>
      <c r="K11" s="55"/>
      <c r="L11" s="55"/>
      <c r="M11" s="55"/>
      <c r="N11" s="51">
        <v>12</v>
      </c>
      <c r="O11" s="50" t="s">
        <v>60</v>
      </c>
      <c r="P11" s="50"/>
      <c r="Q11" s="50"/>
      <c r="R11" s="50"/>
      <c r="S11" s="50"/>
      <c r="T11" s="50"/>
      <c r="U11" s="51"/>
      <c r="V11" s="50"/>
      <c r="W11" s="50"/>
      <c r="X11" s="50"/>
      <c r="Y11" s="50"/>
      <c r="Z11" s="50"/>
      <c r="AA11" s="50"/>
    </row>
    <row r="12" spans="1:27" ht="15" customHeight="1" x14ac:dyDescent="0.2">
      <c r="A12" s="1" t="s">
        <v>22</v>
      </c>
      <c r="B12" s="1" t="s">
        <v>13</v>
      </c>
      <c r="C12" s="11">
        <v>100.97199999999999</v>
      </c>
      <c r="D12" s="3">
        <f>(1000/$C12)</f>
        <v>9.9037356891019304</v>
      </c>
      <c r="E12" s="54"/>
      <c r="F12" s="55"/>
      <c r="G12" s="55"/>
      <c r="H12" s="55"/>
      <c r="I12" s="55"/>
      <c r="J12" s="55"/>
      <c r="K12" s="55"/>
      <c r="L12" s="55"/>
      <c r="M12" s="55"/>
      <c r="N12" s="51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0"/>
      <c r="AA12" s="50"/>
    </row>
    <row r="13" spans="1:27" ht="15" customHeight="1" x14ac:dyDescent="0.2">
      <c r="A13" s="1" t="s">
        <v>27</v>
      </c>
      <c r="B13" s="1" t="s">
        <v>16</v>
      </c>
      <c r="C13" s="10">
        <v>0.72740000000000005</v>
      </c>
      <c r="D13" s="3">
        <f>(10*$C13)</f>
        <v>7.2740000000000009</v>
      </c>
      <c r="E13" s="54">
        <v>6</v>
      </c>
      <c r="F13" s="55" t="s">
        <v>67</v>
      </c>
      <c r="G13" s="55"/>
      <c r="H13" s="55"/>
      <c r="I13" s="55"/>
      <c r="J13" s="55"/>
      <c r="K13" s="55"/>
      <c r="L13" s="55"/>
      <c r="M13" s="55"/>
      <c r="N13" s="51">
        <v>13</v>
      </c>
      <c r="O13" s="50" t="s">
        <v>70</v>
      </c>
      <c r="P13" s="50"/>
      <c r="Q13" s="50"/>
      <c r="R13" s="50"/>
      <c r="S13" s="50"/>
      <c r="T13" s="50"/>
      <c r="U13" s="51"/>
      <c r="V13" s="50"/>
      <c r="W13" s="50"/>
      <c r="X13" s="50"/>
      <c r="Y13" s="50"/>
      <c r="Z13" s="50"/>
      <c r="AA13" s="50"/>
    </row>
    <row r="14" spans="1:27" x14ac:dyDescent="0.2">
      <c r="A14" s="1" t="s">
        <v>23</v>
      </c>
      <c r="B14" s="1" t="s">
        <v>55</v>
      </c>
      <c r="C14" s="8"/>
      <c r="D14" s="3">
        <v>10</v>
      </c>
      <c r="E14" s="54"/>
      <c r="F14" s="55"/>
      <c r="G14" s="55"/>
      <c r="H14" s="55"/>
      <c r="I14" s="55"/>
      <c r="J14" s="55"/>
      <c r="K14" s="55"/>
      <c r="L14" s="55"/>
      <c r="M14" s="55"/>
      <c r="N14" s="51"/>
      <c r="O14" s="50"/>
      <c r="P14" s="50"/>
      <c r="Q14" s="50"/>
      <c r="R14" s="50"/>
      <c r="S14" s="50"/>
      <c r="T14" s="50"/>
      <c r="U14" s="51"/>
      <c r="V14" s="50"/>
      <c r="W14" s="50"/>
      <c r="X14" s="50"/>
      <c r="Y14" s="50"/>
      <c r="Z14" s="50"/>
      <c r="AA14" s="50"/>
    </row>
    <row r="15" spans="1:27" ht="10.5" customHeight="1" thickBot="1" x14ac:dyDescent="0.25">
      <c r="A15" s="16"/>
      <c r="B15" s="16"/>
      <c r="C15" s="17"/>
      <c r="D15" s="18"/>
      <c r="E15" s="19"/>
      <c r="F15" s="19"/>
      <c r="G15" s="19"/>
      <c r="H15" s="16"/>
      <c r="I15" s="16"/>
      <c r="J15" s="17"/>
      <c r="K15" s="18"/>
      <c r="L15" s="19"/>
      <c r="M15" s="19"/>
      <c r="N15" s="19"/>
      <c r="O15" s="16"/>
      <c r="P15" s="16"/>
      <c r="Q15" s="17"/>
      <c r="R15" s="18"/>
      <c r="S15" s="19"/>
      <c r="T15" s="19"/>
      <c r="U15" s="19"/>
      <c r="V15" s="16"/>
      <c r="W15" s="16"/>
      <c r="X15" s="17"/>
      <c r="Y15" s="18"/>
      <c r="Z15" s="19"/>
      <c r="AA15" s="19"/>
    </row>
    <row r="16" spans="1:27" x14ac:dyDescent="0.2">
      <c r="A16" s="30" t="s">
        <v>56</v>
      </c>
      <c r="B16" s="31"/>
      <c r="C16" s="32">
        <v>20</v>
      </c>
      <c r="D16" s="33"/>
      <c r="E16" s="33"/>
      <c r="F16" s="34"/>
      <c r="G16" s="19"/>
      <c r="H16" s="30" t="s">
        <v>56</v>
      </c>
      <c r="I16" s="31"/>
      <c r="J16" s="32">
        <v>20</v>
      </c>
      <c r="K16" s="33"/>
      <c r="L16" s="33"/>
      <c r="M16" s="34"/>
      <c r="N16" s="19"/>
      <c r="O16" s="30" t="s">
        <v>56</v>
      </c>
      <c r="P16" s="31"/>
      <c r="Q16" s="32">
        <v>20</v>
      </c>
      <c r="R16" s="33"/>
      <c r="S16" s="33"/>
      <c r="T16" s="34"/>
      <c r="U16" s="19"/>
      <c r="V16" s="30" t="s">
        <v>56</v>
      </c>
      <c r="W16" s="31"/>
      <c r="X16" s="32">
        <v>20</v>
      </c>
      <c r="Y16" s="33"/>
      <c r="Z16" s="33"/>
      <c r="AA16" s="34"/>
    </row>
    <row r="17" spans="1:27" x14ac:dyDescent="0.2">
      <c r="A17" s="35" t="s">
        <v>1</v>
      </c>
      <c r="B17" s="12"/>
      <c r="C17" s="5" t="s">
        <v>6</v>
      </c>
      <c r="D17" s="7"/>
      <c r="E17" s="7"/>
      <c r="F17" s="36"/>
      <c r="G17" s="19"/>
      <c r="H17" s="35" t="s">
        <v>1</v>
      </c>
      <c r="I17" s="12"/>
      <c r="J17" s="5" t="s">
        <v>14</v>
      </c>
      <c r="K17" s="7"/>
      <c r="L17" s="7"/>
      <c r="M17" s="36"/>
      <c r="N17" s="19"/>
      <c r="O17" s="35" t="s">
        <v>1</v>
      </c>
      <c r="P17" s="12"/>
      <c r="Q17" s="5" t="s">
        <v>15</v>
      </c>
      <c r="R17" s="7"/>
      <c r="S17" s="7"/>
      <c r="T17" s="36"/>
      <c r="U17" s="19"/>
      <c r="V17" s="35" t="s">
        <v>1</v>
      </c>
      <c r="W17" s="12"/>
      <c r="X17" s="5" t="s">
        <v>16</v>
      </c>
      <c r="Y17" s="7"/>
      <c r="Z17" s="7"/>
      <c r="AA17" s="36"/>
    </row>
    <row r="18" spans="1:27" x14ac:dyDescent="0.2">
      <c r="A18" s="35" t="s">
        <v>46</v>
      </c>
      <c r="B18" s="13" t="str">
        <f>VLOOKUP(VLOOKUP(C17,Sheet2!$A$3:$B$29,2,TRUE),$A$7:$B$14,2,TRUE)</f>
        <v>Leave Blank</v>
      </c>
      <c r="C18" s="5"/>
      <c r="D18" s="7"/>
      <c r="E18" s="7"/>
      <c r="F18" s="36"/>
      <c r="G18" s="19"/>
      <c r="H18" s="35" t="s">
        <v>46</v>
      </c>
      <c r="I18" s="13" t="str">
        <f>VLOOKUP(VLOOKUP(J17,Sheet2!$A$3:$B$29,2,TRUE),$A$7:$B$14,2,TRUE)</f>
        <v>Leave Blank</v>
      </c>
      <c r="J18" s="5"/>
      <c r="K18" s="7"/>
      <c r="L18" s="7"/>
      <c r="M18" s="36"/>
      <c r="N18" s="19"/>
      <c r="O18" s="35" t="s">
        <v>46</v>
      </c>
      <c r="P18" s="13" t="str">
        <f>VLOOKUP(VLOOKUP(Q17,Sheet2!$A$3:$B$29,2,TRUE),$A$7:$B$14,2,TRUE)</f>
        <v>Leave Blank</v>
      </c>
      <c r="Q18" s="5"/>
      <c r="R18" s="7"/>
      <c r="S18" s="7"/>
      <c r="T18" s="36"/>
      <c r="U18" s="19"/>
      <c r="V18" s="35" t="s">
        <v>46</v>
      </c>
      <c r="W18" s="13" t="str">
        <f>VLOOKUP(VLOOKUP(X17,Sheet2!$A$3:$B$29,2,TRUE),$A$7:$B$14,2,TRUE)</f>
        <v>Leave Blank</v>
      </c>
      <c r="X18" s="5"/>
      <c r="Y18" s="7"/>
      <c r="Z18" s="7"/>
      <c r="AA18" s="36"/>
    </row>
    <row r="19" spans="1:27" ht="15" customHeight="1" x14ac:dyDescent="0.2">
      <c r="A19" s="35" t="s">
        <v>39</v>
      </c>
      <c r="B19" s="12"/>
      <c r="C19" s="24">
        <f>VLOOKUP(VLOOKUP(C17,Sheet2!$A$3:$B$29,2,TRUE),$A$7:$D$14,4,TRUE)</f>
        <v>10</v>
      </c>
      <c r="D19" s="7"/>
      <c r="E19" s="7"/>
      <c r="F19" s="36"/>
      <c r="G19" s="19"/>
      <c r="H19" s="35" t="s">
        <v>39</v>
      </c>
      <c r="I19" s="12"/>
      <c r="J19" s="24">
        <f>VLOOKUP(VLOOKUP(J17,Sheet2!$A$3:$B$29,2,TRUE),$A$7:$D$14,4,TRUE)</f>
        <v>10</v>
      </c>
      <c r="K19" s="7"/>
      <c r="L19" s="7"/>
      <c r="M19" s="36"/>
      <c r="N19" s="19"/>
      <c r="O19" s="35" t="s">
        <v>39</v>
      </c>
      <c r="P19" s="12"/>
      <c r="Q19" s="24">
        <f>VLOOKUP(VLOOKUP(Q17,Sheet2!$A$3:$B$29,2,TRUE),$A$7:$D$14,4,TRUE)</f>
        <v>10</v>
      </c>
      <c r="R19" s="7"/>
      <c r="S19" s="7"/>
      <c r="T19" s="36"/>
      <c r="U19" s="19"/>
      <c r="V19" s="35" t="s">
        <v>39</v>
      </c>
      <c r="W19" s="12"/>
      <c r="X19" s="24">
        <f>VLOOKUP(VLOOKUP(X17,Sheet2!$A$3:$B$29,2,TRUE),$A$7:$D$14,4,TRUE)</f>
        <v>10</v>
      </c>
      <c r="Y19" s="7"/>
      <c r="Z19" s="7"/>
      <c r="AA19" s="36"/>
    </row>
    <row r="20" spans="1:27" ht="5.25" customHeight="1" x14ac:dyDescent="0.2">
      <c r="A20" s="37"/>
      <c r="B20" s="7"/>
      <c r="C20" s="7"/>
      <c r="D20" s="7"/>
      <c r="E20" s="7"/>
      <c r="F20" s="36"/>
      <c r="G20" s="19"/>
      <c r="H20" s="37"/>
      <c r="I20" s="7"/>
      <c r="J20" s="7"/>
      <c r="K20" s="7"/>
      <c r="L20" s="7"/>
      <c r="M20" s="36"/>
      <c r="N20" s="19"/>
      <c r="O20" s="37"/>
      <c r="P20" s="7"/>
      <c r="Q20" s="7"/>
      <c r="R20" s="7"/>
      <c r="S20" s="7"/>
      <c r="T20" s="36"/>
      <c r="U20" s="19"/>
      <c r="V20" s="37"/>
      <c r="W20" s="7"/>
      <c r="X20" s="7"/>
      <c r="Y20" s="7"/>
      <c r="Z20" s="7"/>
      <c r="AA20" s="36"/>
    </row>
    <row r="21" spans="1:27" ht="15" customHeight="1" x14ac:dyDescent="0.2">
      <c r="A21" s="48"/>
      <c r="B21" s="60" t="s">
        <v>71</v>
      </c>
      <c r="C21" s="60" t="s">
        <v>72</v>
      </c>
      <c r="D21" s="59" t="s">
        <v>43</v>
      </c>
      <c r="E21" s="57" t="s">
        <v>42</v>
      </c>
      <c r="F21" s="58" t="s">
        <v>41</v>
      </c>
      <c r="G21" s="16"/>
      <c r="H21" s="48"/>
      <c r="I21" s="60" t="s">
        <v>57</v>
      </c>
      <c r="J21" s="60" t="s">
        <v>40</v>
      </c>
      <c r="K21" s="59" t="s">
        <v>43</v>
      </c>
      <c r="L21" s="57" t="s">
        <v>42</v>
      </c>
      <c r="M21" s="58" t="s">
        <v>41</v>
      </c>
      <c r="N21" s="16"/>
      <c r="O21" s="48"/>
      <c r="P21" s="60" t="s">
        <v>57</v>
      </c>
      <c r="Q21" s="60" t="s">
        <v>40</v>
      </c>
      <c r="R21" s="59" t="s">
        <v>43</v>
      </c>
      <c r="S21" s="57" t="s">
        <v>42</v>
      </c>
      <c r="T21" s="58" t="s">
        <v>41</v>
      </c>
      <c r="U21" s="16"/>
      <c r="V21" s="48"/>
      <c r="W21" s="60" t="s">
        <v>57</v>
      </c>
      <c r="X21" s="60" t="s">
        <v>40</v>
      </c>
      <c r="Y21" s="59" t="s">
        <v>43</v>
      </c>
      <c r="Z21" s="57" t="s">
        <v>42</v>
      </c>
      <c r="AA21" s="58" t="s">
        <v>41</v>
      </c>
    </row>
    <row r="22" spans="1:27" x14ac:dyDescent="0.2">
      <c r="A22" s="49"/>
      <c r="B22" s="60"/>
      <c r="C22" s="60"/>
      <c r="D22" s="59"/>
      <c r="E22" s="57"/>
      <c r="F22" s="58"/>
      <c r="G22" s="16"/>
      <c r="H22" s="49"/>
      <c r="I22" s="60"/>
      <c r="J22" s="60"/>
      <c r="K22" s="59"/>
      <c r="L22" s="57"/>
      <c r="M22" s="58"/>
      <c r="N22" s="16"/>
      <c r="O22" s="49"/>
      <c r="P22" s="60"/>
      <c r="Q22" s="60"/>
      <c r="R22" s="59"/>
      <c r="S22" s="57"/>
      <c r="T22" s="58"/>
      <c r="U22" s="16"/>
      <c r="V22" s="49"/>
      <c r="W22" s="60"/>
      <c r="X22" s="60"/>
      <c r="Y22" s="59"/>
      <c r="Z22" s="57"/>
      <c r="AA22" s="58"/>
    </row>
    <row r="23" spans="1:27" x14ac:dyDescent="0.2">
      <c r="A23" s="38" t="s">
        <v>69</v>
      </c>
      <c r="B23" s="27">
        <v>1</v>
      </c>
      <c r="C23" s="27">
        <v>0.75</v>
      </c>
      <c r="D23" s="28">
        <f>(B23*C$16)</f>
        <v>20</v>
      </c>
      <c r="E23" s="29">
        <f>($C$4*C23)</f>
        <v>37.237499999999997</v>
      </c>
      <c r="F23" s="39">
        <f>IF(AND((E23&gt;0),(D23&gt;0)),(TRUNC((E23/(C$19*D23))*100)/100),0)</f>
        <v>0.18</v>
      </c>
      <c r="G23" s="19"/>
      <c r="H23" s="38" t="s">
        <v>69</v>
      </c>
      <c r="I23" s="27">
        <v>1</v>
      </c>
      <c r="J23" s="27">
        <v>1</v>
      </c>
      <c r="K23" s="28">
        <f>(I23*J$16)</f>
        <v>20</v>
      </c>
      <c r="L23" s="29">
        <f>($C$4*J23)</f>
        <v>49.65</v>
      </c>
      <c r="M23" s="39">
        <f>IF(AND((L23&gt;0),(K23&gt;0)),(TRUNC((L23/(J$19*K23))*100)/100),0)</f>
        <v>0.24</v>
      </c>
      <c r="N23" s="19"/>
      <c r="O23" s="38" t="s">
        <v>69</v>
      </c>
      <c r="P23" s="27">
        <v>1</v>
      </c>
      <c r="Q23" s="27">
        <v>1</v>
      </c>
      <c r="R23" s="28">
        <f>(P23*Q$16)</f>
        <v>20</v>
      </c>
      <c r="S23" s="29">
        <f>($C$4*Q23)</f>
        <v>49.65</v>
      </c>
      <c r="T23" s="39">
        <f>IF(AND((S23&gt;0),(R23&gt;0)),(TRUNC((S23/(Q$19*R23))*100)/100),0)</f>
        <v>0.24</v>
      </c>
      <c r="U23" s="19"/>
      <c r="V23" s="38" t="s">
        <v>69</v>
      </c>
      <c r="W23" s="27">
        <v>1</v>
      </c>
      <c r="X23" s="27">
        <v>1</v>
      </c>
      <c r="Y23" s="28">
        <f>(W23*X$16)</f>
        <v>20</v>
      </c>
      <c r="Z23" s="29">
        <f>($C$4*X23)</f>
        <v>49.65</v>
      </c>
      <c r="AA23" s="39">
        <f>IF(AND((Z23&gt;0),(Y23&gt;0)),(TRUNC((Z23/(X$19*Y23))*100)/100),0)</f>
        <v>0.24</v>
      </c>
    </row>
    <row r="24" spans="1:27" x14ac:dyDescent="0.2">
      <c r="A24" s="40" t="s">
        <v>63</v>
      </c>
      <c r="B24" s="2">
        <v>0.33</v>
      </c>
      <c r="C24" s="2">
        <v>0.25</v>
      </c>
      <c r="D24" s="26">
        <f>(B24*C$16)</f>
        <v>6.6000000000000005</v>
      </c>
      <c r="E24" s="24">
        <f>($C$4*C24)</f>
        <v>12.4125</v>
      </c>
      <c r="F24" s="41">
        <f>IF(AND((E24&gt;0),(D24&gt;0)),(TRUNC((E24/(C$19*D24))*100)/100),0)</f>
        <v>0.18</v>
      </c>
      <c r="G24" s="19"/>
      <c r="H24" s="40"/>
      <c r="I24" s="2">
        <v>0</v>
      </c>
      <c r="J24" s="2">
        <v>0</v>
      </c>
      <c r="K24" s="26">
        <f>(I24*J$16)</f>
        <v>0</v>
      </c>
      <c r="L24" s="24">
        <f>($C$4*J24)</f>
        <v>0</v>
      </c>
      <c r="M24" s="41">
        <f>IF(AND((L24&gt;0),(K24&gt;0)),(TRUNC((L24/(J$19*K24))*100)/100),0)</f>
        <v>0</v>
      </c>
      <c r="N24" s="19"/>
      <c r="O24" s="40"/>
      <c r="P24" s="2">
        <v>0</v>
      </c>
      <c r="Q24" s="2">
        <v>0</v>
      </c>
      <c r="R24" s="26">
        <f>(P24*Q$16)</f>
        <v>0</v>
      </c>
      <c r="S24" s="24">
        <f>($C$4*Q24)</f>
        <v>0</v>
      </c>
      <c r="T24" s="41">
        <f>IF(AND((S24&gt;0),(R24&gt;0)),(TRUNC((S24/(Q$19*R24))*100)/100),0)</f>
        <v>0</v>
      </c>
      <c r="U24" s="19"/>
      <c r="V24" s="40"/>
      <c r="W24" s="2">
        <v>0</v>
      </c>
      <c r="X24" s="2">
        <v>0</v>
      </c>
      <c r="Y24" s="26">
        <f>(W24*X$16)</f>
        <v>0</v>
      </c>
      <c r="Z24" s="24">
        <f>($C$4*X24)</f>
        <v>0</v>
      </c>
      <c r="AA24" s="41">
        <f>IF(AND((Z24&gt;0),(Y24&gt;0)),(TRUNC((Z24/(X$19*Y24))*100)/100),0)</f>
        <v>0</v>
      </c>
    </row>
    <row r="25" spans="1:27" x14ac:dyDescent="0.2">
      <c r="A25" s="40" t="s">
        <v>64</v>
      </c>
      <c r="B25" s="2">
        <v>0</v>
      </c>
      <c r="C25" s="2">
        <v>0</v>
      </c>
      <c r="D25" s="26">
        <f>(B25*C$16)</f>
        <v>0</v>
      </c>
      <c r="E25" s="24">
        <f>($C$4*C25)</f>
        <v>0</v>
      </c>
      <c r="F25" s="41">
        <f>IF(AND((E25&gt;0),(D25&gt;0)),(TRUNC((E25/(C$19*D25))*100)/100),0)</f>
        <v>0</v>
      </c>
      <c r="G25" s="19"/>
      <c r="H25" s="40"/>
      <c r="I25" s="2">
        <v>0</v>
      </c>
      <c r="J25" s="2">
        <v>0</v>
      </c>
      <c r="K25" s="26">
        <f>(I25*J$16)</f>
        <v>0</v>
      </c>
      <c r="L25" s="24">
        <f>($C$4*J25)</f>
        <v>0</v>
      </c>
      <c r="M25" s="41">
        <f>IF(AND((L25&gt;0),(K25&gt;0)),(TRUNC((L25/(J$19*K25))*100)/100),0)</f>
        <v>0</v>
      </c>
      <c r="N25" s="19"/>
      <c r="O25" s="40"/>
      <c r="P25" s="2">
        <v>0</v>
      </c>
      <c r="Q25" s="2">
        <v>0</v>
      </c>
      <c r="R25" s="26">
        <f>(P25*Q$16)</f>
        <v>0</v>
      </c>
      <c r="S25" s="24">
        <f>($C$4*Q25)</f>
        <v>0</v>
      </c>
      <c r="T25" s="41">
        <f>IF(AND((S25&gt;0),(R25&gt;0)),(TRUNC((S25/(Q$19*R25))*100)/100),0)</f>
        <v>0</v>
      </c>
      <c r="U25" s="19"/>
      <c r="V25" s="40"/>
      <c r="W25" s="2">
        <v>0</v>
      </c>
      <c r="X25" s="2">
        <v>0</v>
      </c>
      <c r="Y25" s="26">
        <f>(W25*X$16)</f>
        <v>0</v>
      </c>
      <c r="Z25" s="24">
        <f>($C$4*X25)</f>
        <v>0</v>
      </c>
      <c r="AA25" s="41">
        <f>IF(AND((Z25&gt;0),(Y25&gt;0)),(TRUNC((Z25/(X$19*Y25))*100)/100),0)</f>
        <v>0</v>
      </c>
    </row>
    <row r="26" spans="1:27" ht="16" thickBot="1" x14ac:dyDescent="0.25">
      <c r="A26" s="42" t="s">
        <v>45</v>
      </c>
      <c r="B26" s="43"/>
      <c r="C26" s="44">
        <f>SUM(C23:C25)</f>
        <v>1</v>
      </c>
      <c r="D26" s="43"/>
      <c r="E26" s="45">
        <f>SUM(E23:E25)</f>
        <v>49.65</v>
      </c>
      <c r="F26" s="46">
        <f>SUM(F23:F25)</f>
        <v>0.36</v>
      </c>
      <c r="G26" s="21"/>
      <c r="H26" s="42" t="s">
        <v>45</v>
      </c>
      <c r="I26" s="43"/>
      <c r="J26" s="44">
        <f>SUM(J23:J25)</f>
        <v>1</v>
      </c>
      <c r="K26" s="43"/>
      <c r="L26" s="45">
        <f>SUM(L23:L25)</f>
        <v>49.65</v>
      </c>
      <c r="M26" s="46">
        <f>SUM(M23:M25)</f>
        <v>0.24</v>
      </c>
      <c r="N26" s="19"/>
      <c r="O26" s="42" t="s">
        <v>45</v>
      </c>
      <c r="P26" s="43"/>
      <c r="Q26" s="44">
        <f>SUM(Q23:Q25)</f>
        <v>1</v>
      </c>
      <c r="R26" s="43"/>
      <c r="S26" s="45">
        <f>SUM(S23:S25)</f>
        <v>49.65</v>
      </c>
      <c r="T26" s="46">
        <f>SUM(T23:T25)</f>
        <v>0.24</v>
      </c>
      <c r="U26" s="19"/>
      <c r="V26" s="42" t="s">
        <v>45</v>
      </c>
      <c r="W26" s="43"/>
      <c r="X26" s="44">
        <f>SUM(X23:X25)</f>
        <v>1</v>
      </c>
      <c r="Y26" s="43"/>
      <c r="Z26" s="45">
        <f>SUM(Z23:Z25)</f>
        <v>49.65</v>
      </c>
      <c r="AA26" s="46">
        <f>SUM(AA23:AA25)</f>
        <v>0.24</v>
      </c>
    </row>
    <row r="27" spans="1:27" ht="9.75" customHeight="1" thickBot="1" x14ac:dyDescent="0.25">
      <c r="A27" s="16"/>
      <c r="B27" s="16"/>
      <c r="C27" s="17"/>
      <c r="D27" s="18"/>
      <c r="E27" s="19"/>
      <c r="F27" s="19"/>
      <c r="G27" s="19"/>
      <c r="H27" s="19"/>
      <c r="I27" s="19"/>
      <c r="J27" s="19"/>
      <c r="K27" s="20"/>
      <c r="L27" s="19"/>
      <c r="M27" s="19"/>
      <c r="N27" s="19"/>
      <c r="O27" s="19"/>
      <c r="P27" s="19"/>
      <c r="Q27" s="19"/>
      <c r="R27" s="20"/>
      <c r="S27" s="19"/>
      <c r="T27" s="19"/>
      <c r="U27" s="19"/>
      <c r="V27" s="19"/>
      <c r="W27" s="19"/>
      <c r="X27" s="19"/>
      <c r="Y27" s="20"/>
      <c r="Z27" s="19"/>
      <c r="AA27" s="19"/>
    </row>
    <row r="28" spans="1:27" x14ac:dyDescent="0.2">
      <c r="A28" s="30" t="s">
        <v>56</v>
      </c>
      <c r="B28" s="31"/>
      <c r="C28" s="32">
        <v>20</v>
      </c>
      <c r="D28" s="33"/>
      <c r="E28" s="33"/>
      <c r="F28" s="34"/>
      <c r="G28" s="19"/>
      <c r="H28" s="30" t="s">
        <v>56</v>
      </c>
      <c r="I28" s="31"/>
      <c r="J28" s="32">
        <v>20</v>
      </c>
      <c r="K28" s="33"/>
      <c r="L28" s="33"/>
      <c r="M28" s="34"/>
      <c r="N28" s="19"/>
      <c r="O28" s="30" t="s">
        <v>56</v>
      </c>
      <c r="P28" s="31"/>
      <c r="Q28" s="32">
        <v>20</v>
      </c>
      <c r="R28" s="33"/>
      <c r="S28" s="33"/>
      <c r="T28" s="34"/>
      <c r="U28" s="19"/>
      <c r="V28" s="30" t="s">
        <v>56</v>
      </c>
      <c r="W28" s="31"/>
      <c r="X28" s="32">
        <v>20</v>
      </c>
      <c r="Y28" s="33"/>
      <c r="Z28" s="33"/>
      <c r="AA28" s="34"/>
    </row>
    <row r="29" spans="1:27" x14ac:dyDescent="0.2">
      <c r="A29" s="35" t="s">
        <v>1</v>
      </c>
      <c r="B29" s="12"/>
      <c r="C29" s="5" t="s">
        <v>11</v>
      </c>
      <c r="D29" s="7"/>
      <c r="E29" s="7"/>
      <c r="F29" s="36"/>
      <c r="G29" s="19"/>
      <c r="H29" s="35" t="s">
        <v>1</v>
      </c>
      <c r="I29" s="12"/>
      <c r="J29" s="5" t="s">
        <v>12</v>
      </c>
      <c r="K29" s="7"/>
      <c r="L29" s="7"/>
      <c r="M29" s="36"/>
      <c r="N29" s="19"/>
      <c r="O29" s="35" t="s">
        <v>1</v>
      </c>
      <c r="P29" s="12"/>
      <c r="Q29" s="5" t="s">
        <v>13</v>
      </c>
      <c r="R29" s="7"/>
      <c r="S29" s="7"/>
      <c r="T29" s="36"/>
      <c r="U29" s="19"/>
      <c r="V29" s="35" t="s">
        <v>1</v>
      </c>
      <c r="W29" s="12"/>
      <c r="X29" s="5" t="s">
        <v>18</v>
      </c>
      <c r="Y29" s="7"/>
      <c r="Z29" s="7"/>
      <c r="AA29" s="36"/>
    </row>
    <row r="30" spans="1:27" x14ac:dyDescent="0.2">
      <c r="A30" s="35" t="s">
        <v>46</v>
      </c>
      <c r="B30" s="13" t="str">
        <f>VLOOKUP(VLOOKUP(C29,Sheet2!$A$3:$B$29,2,TRUE),$A$7:$B$14,2,TRUE)</f>
        <v>USD/CAD</v>
      </c>
      <c r="C30" s="5"/>
      <c r="D30" s="7"/>
      <c r="E30" s="7"/>
      <c r="F30" s="36"/>
      <c r="G30" s="19"/>
      <c r="H30" s="35" t="s">
        <v>46</v>
      </c>
      <c r="I30" s="13" t="str">
        <f>VLOOKUP(VLOOKUP(J29,Sheet2!$A$3:$B$29,2,TRUE),$A$7:$B$14,2,TRUE)</f>
        <v>USD/CHF</v>
      </c>
      <c r="J30" s="5"/>
      <c r="K30" s="7"/>
      <c r="L30" s="7"/>
      <c r="M30" s="36"/>
      <c r="N30" s="19"/>
      <c r="O30" s="35" t="s">
        <v>46</v>
      </c>
      <c r="P30" s="13" t="str">
        <f>VLOOKUP(VLOOKUP(Q29,Sheet2!$A$3:$B$29,2,TRUE),$A$7:$B$14,2,TRUE)</f>
        <v>USD/JPY</v>
      </c>
      <c r="Q30" s="5">
        <v>100.97199999999999</v>
      </c>
      <c r="R30" s="7"/>
      <c r="S30" s="7"/>
      <c r="T30" s="36"/>
      <c r="U30" s="19"/>
      <c r="V30" s="35" t="s">
        <v>46</v>
      </c>
      <c r="W30" s="13" t="str">
        <f>VLOOKUP(VLOOKUP(X29,Sheet2!$A$3:$B$29,2,TRUE),$A$7:$B$14,2,TRUE)</f>
        <v>GBP/USD</v>
      </c>
      <c r="X30" s="5"/>
      <c r="Y30" s="7"/>
      <c r="Z30" s="7"/>
      <c r="AA30" s="36"/>
    </row>
    <row r="31" spans="1:27" ht="15" customHeight="1" x14ac:dyDescent="0.2">
      <c r="A31" s="35" t="s">
        <v>39</v>
      </c>
      <c r="B31" s="12"/>
      <c r="C31" s="24">
        <f>VLOOKUP(VLOOKUP(C29,Sheet2!$A$3:$B$29,2,TRUE),$A$7:$D$14,4,TRUE)</f>
        <v>7.6514021194383863</v>
      </c>
      <c r="D31" s="7"/>
      <c r="E31" s="7"/>
      <c r="F31" s="36"/>
      <c r="G31" s="19"/>
      <c r="H31" s="35" t="s">
        <v>39</v>
      </c>
      <c r="I31" s="12"/>
      <c r="J31" s="24">
        <f>VLOOKUP(VLOOKUP(J29,Sheet2!$A$3:$B$29,2,TRUE),$A$7:$D$14,4,TRUE)</f>
        <v>10.308215647871354</v>
      </c>
      <c r="K31" s="7"/>
      <c r="L31" s="7"/>
      <c r="M31" s="36"/>
      <c r="N31" s="19"/>
      <c r="O31" s="35" t="s">
        <v>39</v>
      </c>
      <c r="P31" s="12"/>
      <c r="Q31" s="24">
        <f>VLOOKUP(VLOOKUP(Q29,Sheet2!$A$3:$B$29,2,TRUE),$A$7:$D$14,4,TRUE)</f>
        <v>9.9037356891019304</v>
      </c>
      <c r="R31" s="7"/>
      <c r="S31" s="7"/>
      <c r="T31" s="36"/>
      <c r="U31" s="19"/>
      <c r="V31" s="35" t="s">
        <v>39</v>
      </c>
      <c r="W31" s="12"/>
      <c r="X31" s="24">
        <f>VLOOKUP(VLOOKUP(X29,Sheet2!$A$3:$B$29,2,TRUE),$A$7:$D$14,4,TRUE)</f>
        <v>13.041499999999999</v>
      </c>
      <c r="Y31" s="7"/>
      <c r="Z31" s="7"/>
      <c r="AA31" s="36"/>
    </row>
    <row r="32" spans="1:27" ht="5.25" customHeight="1" x14ac:dyDescent="0.2">
      <c r="A32" s="37"/>
      <c r="B32" s="7"/>
      <c r="C32" s="7"/>
      <c r="D32" s="7"/>
      <c r="E32" s="7"/>
      <c r="F32" s="36"/>
      <c r="G32" s="19"/>
      <c r="H32" s="37"/>
      <c r="I32" s="7"/>
      <c r="J32" s="7"/>
      <c r="K32" s="7"/>
      <c r="L32" s="7"/>
      <c r="M32" s="36"/>
      <c r="N32" s="19"/>
      <c r="O32" s="37"/>
      <c r="P32" s="7"/>
      <c r="Q32" s="7"/>
      <c r="R32" s="7"/>
      <c r="S32" s="7"/>
      <c r="T32" s="36"/>
      <c r="U32" s="19"/>
      <c r="V32" s="37"/>
      <c r="W32" s="7"/>
      <c r="X32" s="7"/>
      <c r="Y32" s="7"/>
      <c r="Z32" s="7"/>
      <c r="AA32" s="36"/>
    </row>
    <row r="33" spans="1:27" ht="15" customHeight="1" x14ac:dyDescent="0.2">
      <c r="A33" s="48"/>
      <c r="B33" s="60" t="s">
        <v>57</v>
      </c>
      <c r="C33" s="60" t="s">
        <v>40</v>
      </c>
      <c r="D33" s="59" t="s">
        <v>43</v>
      </c>
      <c r="E33" s="57" t="s">
        <v>42</v>
      </c>
      <c r="F33" s="58" t="s">
        <v>41</v>
      </c>
      <c r="G33" s="16"/>
      <c r="H33" s="48"/>
      <c r="I33" s="60" t="s">
        <v>57</v>
      </c>
      <c r="J33" s="60" t="s">
        <v>40</v>
      </c>
      <c r="K33" s="59" t="s">
        <v>43</v>
      </c>
      <c r="L33" s="57" t="s">
        <v>42</v>
      </c>
      <c r="M33" s="58" t="s">
        <v>41</v>
      </c>
      <c r="N33" s="16"/>
      <c r="O33" s="48"/>
      <c r="P33" s="60" t="s">
        <v>57</v>
      </c>
      <c r="Q33" s="60" t="s">
        <v>40</v>
      </c>
      <c r="R33" s="59" t="s">
        <v>43</v>
      </c>
      <c r="S33" s="57" t="s">
        <v>42</v>
      </c>
      <c r="T33" s="58" t="s">
        <v>41</v>
      </c>
      <c r="U33" s="16"/>
      <c r="V33" s="48"/>
      <c r="W33" s="60" t="s">
        <v>57</v>
      </c>
      <c r="X33" s="60" t="s">
        <v>40</v>
      </c>
      <c r="Y33" s="59" t="s">
        <v>43</v>
      </c>
      <c r="Z33" s="57" t="s">
        <v>42</v>
      </c>
      <c r="AA33" s="58" t="s">
        <v>41</v>
      </c>
    </row>
    <row r="34" spans="1:27" x14ac:dyDescent="0.2">
      <c r="A34" s="49"/>
      <c r="B34" s="60"/>
      <c r="C34" s="60"/>
      <c r="D34" s="59"/>
      <c r="E34" s="57"/>
      <c r="F34" s="58"/>
      <c r="G34" s="16"/>
      <c r="H34" s="49"/>
      <c r="I34" s="60"/>
      <c r="J34" s="60"/>
      <c r="K34" s="59"/>
      <c r="L34" s="57"/>
      <c r="M34" s="58"/>
      <c r="N34" s="16"/>
      <c r="O34" s="49"/>
      <c r="P34" s="60"/>
      <c r="Q34" s="60"/>
      <c r="R34" s="59"/>
      <c r="S34" s="57"/>
      <c r="T34" s="58"/>
      <c r="U34" s="16"/>
      <c r="V34" s="49"/>
      <c r="W34" s="60"/>
      <c r="X34" s="60"/>
      <c r="Y34" s="59"/>
      <c r="Z34" s="57"/>
      <c r="AA34" s="58"/>
    </row>
    <row r="35" spans="1:27" x14ac:dyDescent="0.2">
      <c r="A35" s="38" t="s">
        <v>69</v>
      </c>
      <c r="B35" s="27">
        <v>1</v>
      </c>
      <c r="C35" s="27">
        <v>1</v>
      </c>
      <c r="D35" s="28">
        <f>(B35*C$16)</f>
        <v>20</v>
      </c>
      <c r="E35" s="29">
        <f>($C$4*C35)</f>
        <v>49.65</v>
      </c>
      <c r="F35" s="39">
        <f>IF(AND((E35&gt;0),(D35&gt;0)),(TRUNC((E35/(C$19*D35))*100)/100),0)</f>
        <v>0.24</v>
      </c>
      <c r="G35" s="19"/>
      <c r="H35" s="38" t="s">
        <v>69</v>
      </c>
      <c r="I35" s="27">
        <v>1</v>
      </c>
      <c r="J35" s="27">
        <v>1</v>
      </c>
      <c r="K35" s="28">
        <f>(I35*J$16)</f>
        <v>20</v>
      </c>
      <c r="L35" s="29">
        <f>($C$4*J35)</f>
        <v>49.65</v>
      </c>
      <c r="M35" s="39">
        <f>IF(AND((L35&gt;0),(K35&gt;0)),(TRUNC((L35/(J$19*K35))*100)/100),0)</f>
        <v>0.24</v>
      </c>
      <c r="N35" s="19"/>
      <c r="O35" s="38" t="s">
        <v>69</v>
      </c>
      <c r="P35" s="27">
        <v>1</v>
      </c>
      <c r="Q35" s="27">
        <v>1</v>
      </c>
      <c r="R35" s="28">
        <f>(P35*Q$16)</f>
        <v>20</v>
      </c>
      <c r="S35" s="29">
        <f>($C$4*Q35)</f>
        <v>49.65</v>
      </c>
      <c r="T35" s="39">
        <f>IF(AND((S35&gt;0),(R35&gt;0)),(TRUNC((S35/(Q$19*R35))*100)/100),0)</f>
        <v>0.24</v>
      </c>
      <c r="U35" s="19"/>
      <c r="V35" s="38" t="s">
        <v>69</v>
      </c>
      <c r="W35" s="27">
        <v>1</v>
      </c>
      <c r="X35" s="27">
        <v>1</v>
      </c>
      <c r="Y35" s="28">
        <f>(W35*X$16)</f>
        <v>20</v>
      </c>
      <c r="Z35" s="29">
        <f>($C$4*X35)</f>
        <v>49.65</v>
      </c>
      <c r="AA35" s="39">
        <f>IF(AND((Z35&gt;0),(Y35&gt;0)),(TRUNC((Z35/(X$19*Y35))*100)/100),0)</f>
        <v>0.24</v>
      </c>
    </row>
    <row r="36" spans="1:27" x14ac:dyDescent="0.2">
      <c r="A36" s="40"/>
      <c r="B36" s="2">
        <v>0</v>
      </c>
      <c r="C36" s="2">
        <v>0</v>
      </c>
      <c r="D36" s="26">
        <f>(B36*C$16)</f>
        <v>0</v>
      </c>
      <c r="E36" s="24">
        <f>($C$4*C36)</f>
        <v>0</v>
      </c>
      <c r="F36" s="41">
        <f>IF(AND((E36&gt;0),(D36&gt;0)),(TRUNC((E36/(C$19*D36))*100)/100),0)</f>
        <v>0</v>
      </c>
      <c r="G36" s="19"/>
      <c r="H36" s="40"/>
      <c r="I36" s="2">
        <v>0</v>
      </c>
      <c r="J36" s="2">
        <v>0</v>
      </c>
      <c r="K36" s="26">
        <f>(I36*J$16)</f>
        <v>0</v>
      </c>
      <c r="L36" s="24">
        <f>($C$4*J36)</f>
        <v>0</v>
      </c>
      <c r="M36" s="41">
        <f>IF(AND((L36&gt;0),(K36&gt;0)),(TRUNC((L36/(J$19*K36))*100)/100),0)</f>
        <v>0</v>
      </c>
      <c r="N36" s="19"/>
      <c r="O36" s="40"/>
      <c r="P36" s="2">
        <v>0</v>
      </c>
      <c r="Q36" s="2">
        <v>0</v>
      </c>
      <c r="R36" s="26">
        <f>(P36*Q$16)</f>
        <v>0</v>
      </c>
      <c r="S36" s="24">
        <f>($C$4*Q36)</f>
        <v>0</v>
      </c>
      <c r="T36" s="41">
        <f>IF(AND((S36&gt;0),(R36&gt;0)),(TRUNC((S36/(Q$19*R36))*100)/100),0)</f>
        <v>0</v>
      </c>
      <c r="U36" s="19"/>
      <c r="V36" s="40"/>
      <c r="W36" s="2">
        <v>0</v>
      </c>
      <c r="X36" s="2">
        <v>0</v>
      </c>
      <c r="Y36" s="26">
        <f>(W36*X$16)</f>
        <v>0</v>
      </c>
      <c r="Z36" s="24">
        <f>($C$4*X36)</f>
        <v>0</v>
      </c>
      <c r="AA36" s="41">
        <f>IF(AND((Z36&gt;0),(Y36&gt;0)),(TRUNC((Z36/(X$19*Y36))*100)/100),0)</f>
        <v>0</v>
      </c>
    </row>
    <row r="37" spans="1:27" x14ac:dyDescent="0.2">
      <c r="A37" s="40"/>
      <c r="B37" s="2">
        <v>0</v>
      </c>
      <c r="C37" s="2">
        <v>0</v>
      </c>
      <c r="D37" s="26">
        <f>(B37*C$16)</f>
        <v>0</v>
      </c>
      <c r="E37" s="24">
        <f>($C$4*C37)</f>
        <v>0</v>
      </c>
      <c r="F37" s="41">
        <f>IF(AND((E37&gt;0),(D37&gt;0)),(TRUNC((E37/(C$19*D37))*100)/100),0)</f>
        <v>0</v>
      </c>
      <c r="G37" s="19"/>
      <c r="H37" s="40"/>
      <c r="I37" s="2">
        <v>0</v>
      </c>
      <c r="J37" s="2">
        <v>0</v>
      </c>
      <c r="K37" s="26">
        <f>(I37*J$16)</f>
        <v>0</v>
      </c>
      <c r="L37" s="24">
        <f>($C$4*J37)</f>
        <v>0</v>
      </c>
      <c r="M37" s="41">
        <f>IF(AND((L37&gt;0),(K37&gt;0)),(TRUNC((L37/(J$19*K37))*100)/100),0)</f>
        <v>0</v>
      </c>
      <c r="N37" s="19"/>
      <c r="O37" s="40"/>
      <c r="P37" s="2">
        <v>0</v>
      </c>
      <c r="Q37" s="2">
        <v>0</v>
      </c>
      <c r="R37" s="26">
        <f>(P37*Q$16)</f>
        <v>0</v>
      </c>
      <c r="S37" s="24">
        <f>($C$4*Q37)</f>
        <v>0</v>
      </c>
      <c r="T37" s="41">
        <f>IF(AND((S37&gt;0),(R37&gt;0)),(TRUNC((S37/(Q$19*R37))*100)/100),0)</f>
        <v>0</v>
      </c>
      <c r="U37" s="19"/>
      <c r="V37" s="40"/>
      <c r="W37" s="2">
        <v>0</v>
      </c>
      <c r="X37" s="2">
        <v>0</v>
      </c>
      <c r="Y37" s="26">
        <f>(W37*X$16)</f>
        <v>0</v>
      </c>
      <c r="Z37" s="24">
        <f>($C$4*X37)</f>
        <v>0</v>
      </c>
      <c r="AA37" s="41">
        <f>IF(AND((Z37&gt;0),(Y37&gt;0)),(TRUNC((Z37/(X$19*Y37))*100)/100),0)</f>
        <v>0</v>
      </c>
    </row>
    <row r="38" spans="1:27" ht="16" thickBot="1" x14ac:dyDescent="0.25">
      <c r="A38" s="42" t="s">
        <v>45</v>
      </c>
      <c r="B38" s="43"/>
      <c r="C38" s="44">
        <f>SUM(C35:C37)</f>
        <v>1</v>
      </c>
      <c r="D38" s="43"/>
      <c r="E38" s="45">
        <f>SUM(E35:E37)</f>
        <v>49.65</v>
      </c>
      <c r="F38" s="46">
        <f>SUM(F35:F37)</f>
        <v>0.24</v>
      </c>
      <c r="G38" s="21"/>
      <c r="H38" s="42" t="s">
        <v>45</v>
      </c>
      <c r="I38" s="43"/>
      <c r="J38" s="44">
        <f>SUM(J35:J37)</f>
        <v>1</v>
      </c>
      <c r="K38" s="43"/>
      <c r="L38" s="45">
        <f>SUM(L35:L37)</f>
        <v>49.65</v>
      </c>
      <c r="M38" s="46">
        <f>SUM(M35:M37)</f>
        <v>0.24</v>
      </c>
      <c r="N38" s="19"/>
      <c r="O38" s="42" t="s">
        <v>45</v>
      </c>
      <c r="P38" s="43"/>
      <c r="Q38" s="44">
        <f>SUM(Q35:Q37)</f>
        <v>1</v>
      </c>
      <c r="R38" s="43"/>
      <c r="S38" s="45">
        <f>SUM(S35:S37)</f>
        <v>49.65</v>
      </c>
      <c r="T38" s="46">
        <f>SUM(T35:T37)</f>
        <v>0.24</v>
      </c>
      <c r="U38" s="19"/>
      <c r="V38" s="42" t="s">
        <v>45</v>
      </c>
      <c r="W38" s="43"/>
      <c r="X38" s="44">
        <f>SUM(X35:X37)</f>
        <v>1</v>
      </c>
      <c r="Y38" s="43"/>
      <c r="Z38" s="45">
        <f>SUM(Z35:Z37)</f>
        <v>49.65</v>
      </c>
      <c r="AA38" s="46">
        <f>SUM(AA35:AA37)</f>
        <v>0.24</v>
      </c>
    </row>
    <row r="39" spans="1:27" ht="8.25" customHeight="1" thickBot="1" x14ac:dyDescent="0.25">
      <c r="A39" s="16"/>
      <c r="B39" s="16"/>
      <c r="C39" s="17"/>
      <c r="D39" s="18"/>
      <c r="E39" s="19"/>
      <c r="F39" s="19"/>
      <c r="G39" s="19"/>
      <c r="H39" s="19"/>
      <c r="I39" s="19"/>
      <c r="J39" s="19"/>
      <c r="K39" s="20"/>
      <c r="L39" s="19"/>
      <c r="M39" s="19"/>
      <c r="N39" s="19"/>
      <c r="O39" s="19"/>
      <c r="P39" s="19"/>
      <c r="Q39" s="19"/>
      <c r="R39" s="20"/>
      <c r="S39" s="19"/>
      <c r="T39" s="19"/>
      <c r="U39" s="19"/>
      <c r="V39" s="19"/>
      <c r="W39" s="19"/>
      <c r="X39" s="19"/>
      <c r="Y39" s="20"/>
      <c r="Z39" s="19"/>
      <c r="AA39" s="19"/>
    </row>
    <row r="40" spans="1:27" x14ac:dyDescent="0.2">
      <c r="A40" s="30" t="s">
        <v>56</v>
      </c>
      <c r="B40" s="31"/>
      <c r="C40" s="32">
        <v>20</v>
      </c>
      <c r="D40" s="33"/>
      <c r="E40" s="33"/>
      <c r="F40" s="34"/>
      <c r="G40" s="19"/>
      <c r="H40" s="30" t="s">
        <v>56</v>
      </c>
      <c r="I40" s="31"/>
      <c r="J40" s="32">
        <v>20</v>
      </c>
      <c r="K40" s="33"/>
      <c r="L40" s="33"/>
      <c r="M40" s="34"/>
      <c r="N40" s="19"/>
      <c r="O40" s="30" t="s">
        <v>56</v>
      </c>
      <c r="P40" s="31"/>
      <c r="Q40" s="32">
        <v>20</v>
      </c>
      <c r="R40" s="33"/>
      <c r="S40" s="33"/>
      <c r="T40" s="34"/>
      <c r="U40" s="19"/>
      <c r="V40" s="30" t="s">
        <v>56</v>
      </c>
      <c r="W40" s="31"/>
      <c r="X40" s="32">
        <v>20</v>
      </c>
      <c r="Y40" s="33"/>
      <c r="Z40" s="33"/>
      <c r="AA40" s="34"/>
    </row>
    <row r="41" spans="1:27" x14ac:dyDescent="0.2">
      <c r="A41" s="35" t="s">
        <v>1</v>
      </c>
      <c r="B41" s="12"/>
      <c r="C41" s="5" t="s">
        <v>8</v>
      </c>
      <c r="D41" s="7"/>
      <c r="E41" s="7"/>
      <c r="F41" s="36"/>
      <c r="G41" s="19"/>
      <c r="H41" s="35" t="s">
        <v>1</v>
      </c>
      <c r="I41" s="12"/>
      <c r="J41" s="5" t="s">
        <v>4</v>
      </c>
      <c r="K41" s="7"/>
      <c r="L41" s="7"/>
      <c r="M41" s="36"/>
      <c r="N41" s="19"/>
      <c r="O41" s="35" t="s">
        <v>1</v>
      </c>
      <c r="P41" s="12"/>
      <c r="Q41" s="5" t="s">
        <v>19</v>
      </c>
      <c r="R41" s="7"/>
      <c r="S41" s="7"/>
      <c r="T41" s="36"/>
      <c r="U41" s="19"/>
      <c r="V41" s="35" t="s">
        <v>1</v>
      </c>
      <c r="W41" s="12"/>
      <c r="X41" s="5" t="s">
        <v>31</v>
      </c>
      <c r="Y41" s="7"/>
      <c r="Z41" s="7"/>
      <c r="AA41" s="36"/>
    </row>
    <row r="42" spans="1:27" x14ac:dyDescent="0.2">
      <c r="A42" s="35" t="s">
        <v>46</v>
      </c>
      <c r="B42" s="13" t="str">
        <f>VLOOKUP(VLOOKUP(C41,Sheet2!$A$3:$B$29,2,TRUE),$A$7:$B$14,2,TRUE)</f>
        <v>USD/JPY</v>
      </c>
      <c r="C42" s="5"/>
      <c r="D42" s="7"/>
      <c r="E42" s="7"/>
      <c r="F42" s="36"/>
      <c r="G42" s="19"/>
      <c r="H42" s="35" t="s">
        <v>46</v>
      </c>
      <c r="I42" s="13" t="str">
        <f>VLOOKUP(VLOOKUP(J41,Sheet2!$A$3:$B$29,2,TRUE),$A$7:$B$14,2,TRUE)</f>
        <v>USD/JPY</v>
      </c>
      <c r="J42" s="5"/>
      <c r="K42" s="7"/>
      <c r="L42" s="7"/>
      <c r="M42" s="36"/>
      <c r="N42" s="19"/>
      <c r="O42" s="35" t="s">
        <v>46</v>
      </c>
      <c r="P42" s="13" t="str">
        <f>VLOOKUP(VLOOKUP(Q41,Sheet2!$A$3:$B$29,2,TRUE),$A$7:$B$14,2,TRUE)</f>
        <v>USD/JPY</v>
      </c>
      <c r="Q42" s="5"/>
      <c r="R42" s="7"/>
      <c r="S42" s="7"/>
      <c r="T42" s="36"/>
      <c r="U42" s="19"/>
      <c r="V42" s="35" t="s">
        <v>46</v>
      </c>
      <c r="W42" s="13" t="str">
        <f>VLOOKUP(VLOOKUP(X41,Sheet2!$A$3:$B$29,2,TRUE),$A$7:$B$14,2,TRUE)</f>
        <v>USD/JPY</v>
      </c>
      <c r="X42" s="5"/>
      <c r="Y42" s="7"/>
      <c r="Z42" s="7"/>
      <c r="AA42" s="36"/>
    </row>
    <row r="43" spans="1:27" ht="15" customHeight="1" x14ac:dyDescent="0.2">
      <c r="A43" s="35" t="s">
        <v>39</v>
      </c>
      <c r="B43" s="12"/>
      <c r="C43" s="24">
        <f>VLOOKUP(VLOOKUP(C41,Sheet2!$A$3:$B$29,2,TRUE),$A$7:$D$14,4,TRUE)</f>
        <v>9.9037356891019304</v>
      </c>
      <c r="D43" s="7"/>
      <c r="E43" s="7"/>
      <c r="F43" s="36"/>
      <c r="G43" s="19"/>
      <c r="H43" s="35" t="s">
        <v>39</v>
      </c>
      <c r="I43" s="12"/>
      <c r="J43" s="24">
        <f>VLOOKUP(VLOOKUP(J41,Sheet2!$A$3:$B$29,2,TRUE),$A$7:$D$14,4,TRUE)</f>
        <v>9.9037356891019304</v>
      </c>
      <c r="K43" s="7"/>
      <c r="L43" s="7"/>
      <c r="M43" s="36"/>
      <c r="N43" s="19"/>
      <c r="O43" s="35" t="s">
        <v>39</v>
      </c>
      <c r="P43" s="12"/>
      <c r="Q43" s="24">
        <f>VLOOKUP(VLOOKUP(Q41,Sheet2!$A$3:$B$29,2,TRUE),$A$7:$D$14,4,TRUE)</f>
        <v>9.9037356891019304</v>
      </c>
      <c r="R43" s="7"/>
      <c r="S43" s="7"/>
      <c r="T43" s="36"/>
      <c r="U43" s="19"/>
      <c r="V43" s="35" t="s">
        <v>39</v>
      </c>
      <c r="W43" s="12"/>
      <c r="X43" s="24">
        <f>VLOOKUP(VLOOKUP(X41,Sheet2!$A$3:$B$29,2,TRUE),$A$7:$D$14,4,TRUE)</f>
        <v>9.9037356891019304</v>
      </c>
      <c r="Y43" s="7"/>
      <c r="Z43" s="7"/>
      <c r="AA43" s="36"/>
    </row>
    <row r="44" spans="1:27" ht="5.25" customHeight="1" x14ac:dyDescent="0.2">
      <c r="A44" s="37"/>
      <c r="B44" s="7"/>
      <c r="C44" s="7"/>
      <c r="D44" s="7"/>
      <c r="E44" s="7"/>
      <c r="F44" s="36"/>
      <c r="G44" s="19"/>
      <c r="H44" s="37"/>
      <c r="I44" s="7"/>
      <c r="J44" s="7"/>
      <c r="K44" s="7"/>
      <c r="L44" s="7"/>
      <c r="M44" s="36"/>
      <c r="N44" s="19"/>
      <c r="O44" s="37"/>
      <c r="P44" s="7"/>
      <c r="Q44" s="7"/>
      <c r="R44" s="7"/>
      <c r="S44" s="7"/>
      <c r="T44" s="36"/>
      <c r="U44" s="19"/>
      <c r="V44" s="37"/>
      <c r="W44" s="7"/>
      <c r="X44" s="7"/>
      <c r="Y44" s="7"/>
      <c r="Z44" s="7"/>
      <c r="AA44" s="36"/>
    </row>
    <row r="45" spans="1:27" ht="15" customHeight="1" x14ac:dyDescent="0.2">
      <c r="A45" s="48"/>
      <c r="B45" s="60" t="s">
        <v>57</v>
      </c>
      <c r="C45" s="60" t="s">
        <v>40</v>
      </c>
      <c r="D45" s="59" t="s">
        <v>43</v>
      </c>
      <c r="E45" s="57" t="s">
        <v>42</v>
      </c>
      <c r="F45" s="58" t="s">
        <v>41</v>
      </c>
      <c r="G45" s="16"/>
      <c r="H45" s="48"/>
      <c r="I45" s="60" t="s">
        <v>57</v>
      </c>
      <c r="J45" s="60" t="s">
        <v>40</v>
      </c>
      <c r="K45" s="59" t="s">
        <v>43</v>
      </c>
      <c r="L45" s="57" t="s">
        <v>42</v>
      </c>
      <c r="M45" s="58" t="s">
        <v>41</v>
      </c>
      <c r="N45" s="16"/>
      <c r="O45" s="48"/>
      <c r="P45" s="60" t="s">
        <v>57</v>
      </c>
      <c r="Q45" s="60" t="s">
        <v>40</v>
      </c>
      <c r="R45" s="59" t="s">
        <v>43</v>
      </c>
      <c r="S45" s="57" t="s">
        <v>42</v>
      </c>
      <c r="T45" s="58" t="s">
        <v>41</v>
      </c>
      <c r="U45" s="16"/>
      <c r="V45" s="48"/>
      <c r="W45" s="60" t="s">
        <v>57</v>
      </c>
      <c r="X45" s="60" t="s">
        <v>40</v>
      </c>
      <c r="Y45" s="59" t="s">
        <v>43</v>
      </c>
      <c r="Z45" s="57" t="s">
        <v>42</v>
      </c>
      <c r="AA45" s="58" t="s">
        <v>41</v>
      </c>
    </row>
    <row r="46" spans="1:27" x14ac:dyDescent="0.2">
      <c r="A46" s="49"/>
      <c r="B46" s="60"/>
      <c r="C46" s="60"/>
      <c r="D46" s="59"/>
      <c r="E46" s="57"/>
      <c r="F46" s="58"/>
      <c r="G46" s="16"/>
      <c r="H46" s="49"/>
      <c r="I46" s="60"/>
      <c r="J46" s="60"/>
      <c r="K46" s="59"/>
      <c r="L46" s="57"/>
      <c r="M46" s="58"/>
      <c r="N46" s="16"/>
      <c r="O46" s="49"/>
      <c r="P46" s="60"/>
      <c r="Q46" s="60"/>
      <c r="R46" s="59"/>
      <c r="S46" s="57"/>
      <c r="T46" s="58"/>
      <c r="U46" s="16"/>
      <c r="V46" s="49"/>
      <c r="W46" s="60"/>
      <c r="X46" s="60"/>
      <c r="Y46" s="59"/>
      <c r="Z46" s="57"/>
      <c r="AA46" s="58"/>
    </row>
    <row r="47" spans="1:27" x14ac:dyDescent="0.2">
      <c r="A47" s="38" t="s">
        <v>69</v>
      </c>
      <c r="B47" s="27">
        <v>1</v>
      </c>
      <c r="C47" s="27">
        <v>1</v>
      </c>
      <c r="D47" s="28">
        <f>(B47*C$16)</f>
        <v>20</v>
      </c>
      <c r="E47" s="29">
        <f>($C$4*C47)</f>
        <v>49.65</v>
      </c>
      <c r="F47" s="39">
        <f>IF(AND((E47&gt;0),(D47&gt;0)),(TRUNC((E47/(C$19*D47))*100)/100),0)</f>
        <v>0.24</v>
      </c>
      <c r="G47" s="19"/>
      <c r="H47" s="38" t="s">
        <v>69</v>
      </c>
      <c r="I47" s="27">
        <v>1</v>
      </c>
      <c r="J47" s="27">
        <v>1</v>
      </c>
      <c r="K47" s="28">
        <f>(I47*J$16)</f>
        <v>20</v>
      </c>
      <c r="L47" s="29">
        <f>($C$4*J47)</f>
        <v>49.65</v>
      </c>
      <c r="M47" s="39">
        <f>IF(AND((L47&gt;0),(K47&gt;0)),(TRUNC((L47/(J$19*K47))*100)/100),0)</f>
        <v>0.24</v>
      </c>
      <c r="N47" s="19"/>
      <c r="O47" s="38" t="s">
        <v>69</v>
      </c>
      <c r="P47" s="27">
        <v>1</v>
      </c>
      <c r="Q47" s="27">
        <v>1</v>
      </c>
      <c r="R47" s="28">
        <f>(P47*Q$16)</f>
        <v>20</v>
      </c>
      <c r="S47" s="29">
        <f>($C$4*Q47)</f>
        <v>49.65</v>
      </c>
      <c r="T47" s="39">
        <f>IF(AND((S47&gt;0),(R47&gt;0)),(TRUNC((S47/(Q$19*R47))*100)/100),0)</f>
        <v>0.24</v>
      </c>
      <c r="U47" s="19"/>
      <c r="V47" s="38" t="s">
        <v>69</v>
      </c>
      <c r="W47" s="27">
        <v>1</v>
      </c>
      <c r="X47" s="27">
        <v>1</v>
      </c>
      <c r="Y47" s="28">
        <f>(W47*X$16)</f>
        <v>20</v>
      </c>
      <c r="Z47" s="29">
        <f>($C$4*X47)</f>
        <v>49.65</v>
      </c>
      <c r="AA47" s="39">
        <f>IF(AND((Z47&gt;0),(Y47&gt;0)),(TRUNC((Z47/(X$19*Y47))*100)/100),0)</f>
        <v>0.24</v>
      </c>
    </row>
    <row r="48" spans="1:27" x14ac:dyDescent="0.2">
      <c r="A48" s="40"/>
      <c r="B48" s="2">
        <v>0</v>
      </c>
      <c r="C48" s="2">
        <v>0</v>
      </c>
      <c r="D48" s="26">
        <f>(B48*C$16)</f>
        <v>0</v>
      </c>
      <c r="E48" s="24">
        <f>($C$4*C48)</f>
        <v>0</v>
      </c>
      <c r="F48" s="41">
        <f>IF(AND((E48&gt;0),(D48&gt;0)),(TRUNC((E48/(C$19*D48))*100)/100),0)</f>
        <v>0</v>
      </c>
      <c r="G48" s="19"/>
      <c r="H48" s="40"/>
      <c r="I48" s="2">
        <v>0</v>
      </c>
      <c r="J48" s="2">
        <v>0</v>
      </c>
      <c r="K48" s="26">
        <f>(I48*J$16)</f>
        <v>0</v>
      </c>
      <c r="L48" s="24">
        <f>($C$4*J48)</f>
        <v>0</v>
      </c>
      <c r="M48" s="41">
        <f>IF(AND((L48&gt;0),(K48&gt;0)),(TRUNC((L48/(J$19*K48))*100)/100),0)</f>
        <v>0</v>
      </c>
      <c r="N48" s="19"/>
      <c r="O48" s="40"/>
      <c r="P48" s="2">
        <v>0</v>
      </c>
      <c r="Q48" s="2">
        <v>0</v>
      </c>
      <c r="R48" s="26">
        <f>(P48*Q$16)</f>
        <v>0</v>
      </c>
      <c r="S48" s="24">
        <f>($C$4*Q48)</f>
        <v>0</v>
      </c>
      <c r="T48" s="41">
        <f>IF(AND((S48&gt;0),(R48&gt;0)),(TRUNC((S48/(Q$19*R48))*100)/100),0)</f>
        <v>0</v>
      </c>
      <c r="U48" s="19"/>
      <c r="V48" s="40"/>
      <c r="W48" s="2">
        <v>0</v>
      </c>
      <c r="X48" s="2">
        <v>0</v>
      </c>
      <c r="Y48" s="26">
        <f>(W48*X$16)</f>
        <v>0</v>
      </c>
      <c r="Z48" s="24">
        <f>($C$4*X48)</f>
        <v>0</v>
      </c>
      <c r="AA48" s="41">
        <f>IF(AND((Z48&gt;0),(Y48&gt;0)),(TRUNC((Z48/(X$19*Y48))*100)/100),0)</f>
        <v>0</v>
      </c>
    </row>
    <row r="49" spans="1:27" x14ac:dyDescent="0.2">
      <c r="A49" s="40"/>
      <c r="B49" s="2">
        <v>0</v>
      </c>
      <c r="C49" s="2">
        <v>0</v>
      </c>
      <c r="D49" s="26">
        <f>(B49*C$16)</f>
        <v>0</v>
      </c>
      <c r="E49" s="24">
        <f>($C$4*C49)</f>
        <v>0</v>
      </c>
      <c r="F49" s="41">
        <f>IF(AND((E49&gt;0),(D49&gt;0)),(TRUNC((E49/(C$19*D49))*100)/100),0)</f>
        <v>0</v>
      </c>
      <c r="G49" s="19"/>
      <c r="H49" s="40"/>
      <c r="I49" s="2">
        <v>0</v>
      </c>
      <c r="J49" s="2">
        <v>0</v>
      </c>
      <c r="K49" s="26">
        <f>(I49*J$16)</f>
        <v>0</v>
      </c>
      <c r="L49" s="24">
        <f>($C$4*J49)</f>
        <v>0</v>
      </c>
      <c r="M49" s="41">
        <f>IF(AND((L49&gt;0),(K49&gt;0)),(TRUNC((L49/(J$19*K49))*100)/100),0)</f>
        <v>0</v>
      </c>
      <c r="N49" s="19"/>
      <c r="O49" s="40"/>
      <c r="P49" s="2">
        <v>0</v>
      </c>
      <c r="Q49" s="2">
        <v>0</v>
      </c>
      <c r="R49" s="26">
        <f>(P49*Q$16)</f>
        <v>0</v>
      </c>
      <c r="S49" s="24">
        <f>($C$4*Q49)</f>
        <v>0</v>
      </c>
      <c r="T49" s="41">
        <f>IF(AND((S49&gt;0),(R49&gt;0)),(TRUNC((S49/(Q$19*R49))*100)/100),0)</f>
        <v>0</v>
      </c>
      <c r="U49" s="19"/>
      <c r="V49" s="40"/>
      <c r="W49" s="2">
        <v>0</v>
      </c>
      <c r="X49" s="2">
        <v>0</v>
      </c>
      <c r="Y49" s="26">
        <f>(W49*X$16)</f>
        <v>0</v>
      </c>
      <c r="Z49" s="24">
        <f>($C$4*X49)</f>
        <v>0</v>
      </c>
      <c r="AA49" s="41">
        <f>IF(AND((Z49&gt;0),(Y49&gt;0)),(TRUNC((Z49/(X$19*Y49))*100)/100),0)</f>
        <v>0</v>
      </c>
    </row>
    <row r="50" spans="1:27" ht="16" thickBot="1" x14ac:dyDescent="0.25">
      <c r="A50" s="42" t="s">
        <v>45</v>
      </c>
      <c r="B50" s="43"/>
      <c r="C50" s="44">
        <f>SUM(C47:C49)</f>
        <v>1</v>
      </c>
      <c r="D50" s="43"/>
      <c r="E50" s="45">
        <f>SUM(E47:E49)</f>
        <v>49.65</v>
      </c>
      <c r="F50" s="46">
        <f>SUM(F47:F49)</f>
        <v>0.24</v>
      </c>
      <c r="G50" s="21"/>
      <c r="H50" s="42" t="s">
        <v>45</v>
      </c>
      <c r="I50" s="43"/>
      <c r="J50" s="44">
        <f>SUM(J47:J49)</f>
        <v>1</v>
      </c>
      <c r="K50" s="43"/>
      <c r="L50" s="45">
        <f>SUM(L47:L49)</f>
        <v>49.65</v>
      </c>
      <c r="M50" s="46">
        <f>SUM(M47:M49)</f>
        <v>0.24</v>
      </c>
      <c r="N50" s="19"/>
      <c r="O50" s="42" t="s">
        <v>45</v>
      </c>
      <c r="P50" s="43"/>
      <c r="Q50" s="44">
        <f>SUM(Q47:Q49)</f>
        <v>1</v>
      </c>
      <c r="R50" s="43"/>
      <c r="S50" s="45">
        <f>SUM(S47:S49)</f>
        <v>49.65</v>
      </c>
      <c r="T50" s="46">
        <f>SUM(T47:T49)</f>
        <v>0.24</v>
      </c>
      <c r="U50" s="19"/>
      <c r="V50" s="42" t="s">
        <v>45</v>
      </c>
      <c r="W50" s="43"/>
      <c r="X50" s="44">
        <f>SUM(X47:X49)</f>
        <v>1</v>
      </c>
      <c r="Y50" s="43"/>
      <c r="Z50" s="45">
        <f>SUM(Z47:Z49)</f>
        <v>49.65</v>
      </c>
      <c r="AA50" s="46">
        <f>SUM(AA47:AA49)</f>
        <v>0.24</v>
      </c>
    </row>
    <row r="51" spans="1:27" ht="7.5" customHeight="1" thickBot="1" x14ac:dyDescent="0.25">
      <c r="A51" s="16"/>
      <c r="B51" s="16"/>
      <c r="C51" s="17"/>
      <c r="D51" s="18"/>
      <c r="E51" s="19"/>
      <c r="F51" s="19"/>
      <c r="G51" s="19"/>
      <c r="H51" s="19"/>
      <c r="I51" s="19"/>
      <c r="J51" s="19"/>
      <c r="K51" s="20"/>
      <c r="L51" s="19"/>
      <c r="M51" s="19"/>
      <c r="N51" s="19"/>
      <c r="O51" s="19"/>
      <c r="P51" s="19"/>
      <c r="Q51" s="19"/>
      <c r="R51" s="20"/>
      <c r="S51" s="19"/>
      <c r="T51" s="19"/>
      <c r="U51" s="19"/>
      <c r="V51" s="19"/>
      <c r="W51" s="19"/>
      <c r="X51" s="19"/>
      <c r="Y51" s="20"/>
      <c r="Z51" s="19"/>
      <c r="AA51" s="19"/>
    </row>
    <row r="52" spans="1:27" x14ac:dyDescent="0.2">
      <c r="A52" s="30" t="s">
        <v>56</v>
      </c>
      <c r="B52" s="31"/>
      <c r="C52" s="32">
        <v>20</v>
      </c>
      <c r="D52" s="33"/>
      <c r="E52" s="33"/>
      <c r="F52" s="34"/>
      <c r="G52" s="19"/>
      <c r="H52" s="30" t="s">
        <v>56</v>
      </c>
      <c r="I52" s="31"/>
      <c r="J52" s="32">
        <v>20</v>
      </c>
      <c r="K52" s="33"/>
      <c r="L52" s="33"/>
      <c r="M52" s="34"/>
      <c r="N52" s="19"/>
      <c r="O52" s="30" t="s">
        <v>56</v>
      </c>
      <c r="P52" s="31"/>
      <c r="Q52" s="32">
        <v>20</v>
      </c>
      <c r="R52" s="33"/>
      <c r="S52" s="33"/>
      <c r="T52" s="34"/>
      <c r="U52" s="19"/>
      <c r="V52" s="30" t="s">
        <v>56</v>
      </c>
      <c r="W52" s="31"/>
      <c r="X52" s="32">
        <v>20</v>
      </c>
      <c r="Y52" s="33"/>
      <c r="Z52" s="33"/>
      <c r="AA52" s="34"/>
    </row>
    <row r="53" spans="1:27" x14ac:dyDescent="0.2">
      <c r="A53" s="35" t="s">
        <v>1</v>
      </c>
      <c r="B53" s="12"/>
      <c r="C53" s="5" t="s">
        <v>2</v>
      </c>
      <c r="D53" s="7"/>
      <c r="E53" s="7"/>
      <c r="F53" s="36"/>
      <c r="G53" s="19"/>
      <c r="H53" s="35" t="s">
        <v>1</v>
      </c>
      <c r="I53" s="12"/>
      <c r="J53" s="5" t="s">
        <v>17</v>
      </c>
      <c r="K53" s="7"/>
      <c r="L53" s="7"/>
      <c r="M53" s="36"/>
      <c r="N53" s="19"/>
      <c r="O53" s="35" t="s">
        <v>1</v>
      </c>
      <c r="P53" s="12"/>
      <c r="Q53" s="5" t="s">
        <v>29</v>
      </c>
      <c r="R53" s="7"/>
      <c r="S53" s="7"/>
      <c r="T53" s="36"/>
      <c r="U53" s="19"/>
      <c r="V53" s="35" t="s">
        <v>1</v>
      </c>
      <c r="W53" s="12"/>
      <c r="X53" s="5" t="s">
        <v>7</v>
      </c>
      <c r="Y53" s="7"/>
      <c r="Z53" s="7"/>
      <c r="AA53" s="36"/>
    </row>
    <row r="54" spans="1:27" x14ac:dyDescent="0.2">
      <c r="A54" s="35" t="s">
        <v>46</v>
      </c>
      <c r="B54" s="13" t="str">
        <f>VLOOKUP(VLOOKUP(C53,Sheet2!$A$3:$B$29,2,TRUE),$A$7:$B$14,2,TRUE)</f>
        <v>USD/CAD</v>
      </c>
      <c r="C54" s="5"/>
      <c r="D54" s="7"/>
      <c r="E54" s="7"/>
      <c r="F54" s="36"/>
      <c r="G54" s="19"/>
      <c r="H54" s="35" t="s">
        <v>46</v>
      </c>
      <c r="I54" s="13" t="str">
        <f>VLOOKUP(VLOOKUP(J53,Sheet2!$A$3:$B$29,2,TRUE),$A$7:$B$14,2,TRUE)</f>
        <v>USD/CAD</v>
      </c>
      <c r="J54" s="5"/>
      <c r="K54" s="7"/>
      <c r="L54" s="7"/>
      <c r="M54" s="36"/>
      <c r="N54" s="19"/>
      <c r="O54" s="35" t="s">
        <v>46</v>
      </c>
      <c r="P54" s="13" t="str">
        <f>VLOOKUP(VLOOKUP(Q53,Sheet2!$A$3:$B$29,2,TRUE),$A$7:$B$14,2,TRUE)</f>
        <v>USD/CAD</v>
      </c>
      <c r="Q54" s="5"/>
      <c r="R54" s="7"/>
      <c r="S54" s="7"/>
      <c r="T54" s="36"/>
      <c r="U54" s="19"/>
      <c r="V54" s="35" t="s">
        <v>46</v>
      </c>
      <c r="W54" s="13" t="str">
        <f>VLOOKUP(VLOOKUP(X53,Sheet2!$A$3:$B$29,2,TRUE),$A$7:$B$14,2,TRUE)</f>
        <v>USD/CHF</v>
      </c>
      <c r="X54" s="5"/>
      <c r="Y54" s="7"/>
      <c r="Z54" s="7"/>
      <c r="AA54" s="36"/>
    </row>
    <row r="55" spans="1:27" ht="15" customHeight="1" x14ac:dyDescent="0.2">
      <c r="A55" s="35" t="s">
        <v>39</v>
      </c>
      <c r="B55" s="12"/>
      <c r="C55" s="24">
        <f>VLOOKUP(VLOOKUP(C53,Sheet2!$A$3:$B$29,2,TRUE),$A$7:$D$14,4,TRUE)</f>
        <v>7.6514021194383863</v>
      </c>
      <c r="D55" s="7"/>
      <c r="E55" s="7"/>
      <c r="F55" s="36"/>
      <c r="G55" s="19"/>
      <c r="H55" s="35" t="s">
        <v>39</v>
      </c>
      <c r="I55" s="12"/>
      <c r="J55" s="24">
        <f>VLOOKUP(VLOOKUP(J53,Sheet2!$A$3:$B$29,2,TRUE),$A$7:$D$14,4,TRUE)</f>
        <v>7.6514021194383863</v>
      </c>
      <c r="K55" s="7"/>
      <c r="L55" s="7"/>
      <c r="M55" s="36"/>
      <c r="N55" s="19"/>
      <c r="O55" s="35" t="s">
        <v>39</v>
      </c>
      <c r="P55" s="12"/>
      <c r="Q55" s="24">
        <f>VLOOKUP(VLOOKUP(Q53,Sheet2!$A$3:$B$29,2,TRUE),$A$7:$D$14,4,TRUE)</f>
        <v>7.6514021194383863</v>
      </c>
      <c r="R55" s="7"/>
      <c r="S55" s="7"/>
      <c r="T55" s="36"/>
      <c r="U55" s="19"/>
      <c r="V55" s="35" t="s">
        <v>39</v>
      </c>
      <c r="W55" s="12"/>
      <c r="X55" s="24">
        <f>VLOOKUP(VLOOKUP(X53,Sheet2!$A$3:$B$29,2,TRUE),$A$7:$D$14,4,TRUE)</f>
        <v>10.308215647871354</v>
      </c>
      <c r="Y55" s="7"/>
      <c r="Z55" s="7"/>
      <c r="AA55" s="36"/>
    </row>
    <row r="56" spans="1:27" ht="5.25" customHeight="1" x14ac:dyDescent="0.2">
      <c r="A56" s="37"/>
      <c r="B56" s="7"/>
      <c r="C56" s="7"/>
      <c r="D56" s="7"/>
      <c r="E56" s="7"/>
      <c r="F56" s="36"/>
      <c r="G56" s="19"/>
      <c r="H56" s="37"/>
      <c r="I56" s="7"/>
      <c r="J56" s="7"/>
      <c r="K56" s="7"/>
      <c r="L56" s="7"/>
      <c r="M56" s="36"/>
      <c r="N56" s="19"/>
      <c r="O56" s="37"/>
      <c r="P56" s="7"/>
      <c r="Q56" s="7"/>
      <c r="R56" s="7"/>
      <c r="S56" s="7"/>
      <c r="T56" s="36"/>
      <c r="U56" s="19"/>
      <c r="V56" s="37"/>
      <c r="W56" s="7"/>
      <c r="X56" s="7"/>
      <c r="Y56" s="7"/>
      <c r="Z56" s="7"/>
      <c r="AA56" s="36"/>
    </row>
    <row r="57" spans="1:27" ht="15" customHeight="1" x14ac:dyDescent="0.2">
      <c r="A57" s="48"/>
      <c r="B57" s="60" t="s">
        <v>57</v>
      </c>
      <c r="C57" s="60" t="s">
        <v>40</v>
      </c>
      <c r="D57" s="59" t="s">
        <v>43</v>
      </c>
      <c r="E57" s="57" t="s">
        <v>42</v>
      </c>
      <c r="F57" s="58" t="s">
        <v>41</v>
      </c>
      <c r="G57" s="16"/>
      <c r="H57" s="48"/>
      <c r="I57" s="60" t="s">
        <v>57</v>
      </c>
      <c r="J57" s="60" t="s">
        <v>40</v>
      </c>
      <c r="K57" s="59" t="s">
        <v>43</v>
      </c>
      <c r="L57" s="57" t="s">
        <v>42</v>
      </c>
      <c r="M57" s="58" t="s">
        <v>41</v>
      </c>
      <c r="N57" s="16"/>
      <c r="O57" s="48"/>
      <c r="P57" s="60" t="s">
        <v>57</v>
      </c>
      <c r="Q57" s="60" t="s">
        <v>40</v>
      </c>
      <c r="R57" s="59" t="s">
        <v>43</v>
      </c>
      <c r="S57" s="57" t="s">
        <v>42</v>
      </c>
      <c r="T57" s="58" t="s">
        <v>41</v>
      </c>
      <c r="U57" s="16"/>
      <c r="V57" s="48"/>
      <c r="W57" s="60" t="s">
        <v>57</v>
      </c>
      <c r="X57" s="60" t="s">
        <v>40</v>
      </c>
      <c r="Y57" s="59" t="s">
        <v>43</v>
      </c>
      <c r="Z57" s="57" t="s">
        <v>42</v>
      </c>
      <c r="AA57" s="58" t="s">
        <v>41</v>
      </c>
    </row>
    <row r="58" spans="1:27" x14ac:dyDescent="0.2">
      <c r="A58" s="49"/>
      <c r="B58" s="60"/>
      <c r="C58" s="60"/>
      <c r="D58" s="59"/>
      <c r="E58" s="57"/>
      <c r="F58" s="58"/>
      <c r="G58" s="16"/>
      <c r="H58" s="49"/>
      <c r="I58" s="60"/>
      <c r="J58" s="60"/>
      <c r="K58" s="59"/>
      <c r="L58" s="57"/>
      <c r="M58" s="58"/>
      <c r="N58" s="16"/>
      <c r="O58" s="49"/>
      <c r="P58" s="60"/>
      <c r="Q58" s="60"/>
      <c r="R58" s="59"/>
      <c r="S58" s="57"/>
      <c r="T58" s="58"/>
      <c r="U58" s="16"/>
      <c r="V58" s="49"/>
      <c r="W58" s="60"/>
      <c r="X58" s="60"/>
      <c r="Y58" s="59"/>
      <c r="Z58" s="57"/>
      <c r="AA58" s="58"/>
    </row>
    <row r="59" spans="1:27" x14ac:dyDescent="0.2">
      <c r="A59" s="38" t="s">
        <v>69</v>
      </c>
      <c r="B59" s="27">
        <v>1</v>
      </c>
      <c r="C59" s="27">
        <v>1</v>
      </c>
      <c r="D59" s="28">
        <f>(B59*C$16)</f>
        <v>20</v>
      </c>
      <c r="E59" s="29">
        <f>($C$4*C59)</f>
        <v>49.65</v>
      </c>
      <c r="F59" s="39">
        <f>IF(AND((E59&gt;0),(D59&gt;0)),(TRUNC((E59/(C$19*D59))*100)/100),0)</f>
        <v>0.24</v>
      </c>
      <c r="G59" s="19"/>
      <c r="H59" s="38" t="s">
        <v>69</v>
      </c>
      <c r="I59" s="27">
        <v>1</v>
      </c>
      <c r="J59" s="27">
        <v>1</v>
      </c>
      <c r="K59" s="28">
        <f>(I59*J$16)</f>
        <v>20</v>
      </c>
      <c r="L59" s="29">
        <f>($C$4*J59)</f>
        <v>49.65</v>
      </c>
      <c r="M59" s="39">
        <f>IF(AND((L59&gt;0),(K59&gt;0)),(TRUNC((L59/(J$19*K59))*100)/100),0)</f>
        <v>0.24</v>
      </c>
      <c r="N59" s="19"/>
      <c r="O59" s="38" t="s">
        <v>69</v>
      </c>
      <c r="P59" s="27">
        <v>1</v>
      </c>
      <c r="Q59" s="27">
        <v>1</v>
      </c>
      <c r="R59" s="28">
        <f>(P59*Q$16)</f>
        <v>20</v>
      </c>
      <c r="S59" s="29">
        <f>($C$4*Q59)</f>
        <v>49.65</v>
      </c>
      <c r="T59" s="39">
        <f>IF(AND((S59&gt;0),(R59&gt;0)),(TRUNC((S59/(Q$19*R59))*100)/100),0)</f>
        <v>0.24</v>
      </c>
      <c r="U59" s="19"/>
      <c r="V59" s="38" t="s">
        <v>69</v>
      </c>
      <c r="W59" s="27">
        <v>1</v>
      </c>
      <c r="X59" s="27">
        <v>1</v>
      </c>
      <c r="Y59" s="28">
        <f>(W59*X$16)</f>
        <v>20</v>
      </c>
      <c r="Z59" s="29">
        <f>($C$4*X59)</f>
        <v>49.65</v>
      </c>
      <c r="AA59" s="39">
        <f>IF(AND((Z59&gt;0),(Y59&gt;0)),(TRUNC((Z59/(X$19*Y59))*100)/100),0)</f>
        <v>0.24</v>
      </c>
    </row>
    <row r="60" spans="1:27" x14ac:dyDescent="0.2">
      <c r="A60" s="40"/>
      <c r="B60" s="2">
        <v>0</v>
      </c>
      <c r="C60" s="2">
        <v>0</v>
      </c>
      <c r="D60" s="26">
        <f>(B60*C$16)</f>
        <v>0</v>
      </c>
      <c r="E60" s="24">
        <f>($C$4*C60)</f>
        <v>0</v>
      </c>
      <c r="F60" s="41">
        <f>IF(AND((E60&gt;0),(D60&gt;0)),(TRUNC((E60/(C$19*D60))*100)/100),0)</f>
        <v>0</v>
      </c>
      <c r="G60" s="19"/>
      <c r="H60" s="40"/>
      <c r="I60" s="2">
        <v>0</v>
      </c>
      <c r="J60" s="2">
        <v>0</v>
      </c>
      <c r="K60" s="26">
        <f>(I60*J$16)</f>
        <v>0</v>
      </c>
      <c r="L60" s="24">
        <f>($C$4*J60)</f>
        <v>0</v>
      </c>
      <c r="M60" s="41">
        <f>IF(AND((L60&gt;0),(K60&gt;0)),(TRUNC((L60/(J$19*K60))*100)/100),0)</f>
        <v>0</v>
      </c>
      <c r="N60" s="19"/>
      <c r="O60" s="40"/>
      <c r="P60" s="2">
        <v>0</v>
      </c>
      <c r="Q60" s="2">
        <v>0</v>
      </c>
      <c r="R60" s="26">
        <f>(P60*Q$16)</f>
        <v>0</v>
      </c>
      <c r="S60" s="24">
        <f>($C$4*Q60)</f>
        <v>0</v>
      </c>
      <c r="T60" s="41">
        <f>IF(AND((S60&gt;0),(R60&gt;0)),(TRUNC((S60/(Q$19*R60))*100)/100),0)</f>
        <v>0</v>
      </c>
      <c r="U60" s="19"/>
      <c r="V60" s="40"/>
      <c r="W60" s="2">
        <v>0</v>
      </c>
      <c r="X60" s="2">
        <v>0</v>
      </c>
      <c r="Y60" s="26">
        <f>(W60*X$16)</f>
        <v>0</v>
      </c>
      <c r="Z60" s="24">
        <f>($C$4*X60)</f>
        <v>0</v>
      </c>
      <c r="AA60" s="41">
        <f>IF(AND((Z60&gt;0),(Y60&gt;0)),(TRUNC((Z60/(X$19*Y60))*100)/100),0)</f>
        <v>0</v>
      </c>
    </row>
    <row r="61" spans="1:27" x14ac:dyDescent="0.2">
      <c r="A61" s="40"/>
      <c r="B61" s="2">
        <v>0</v>
      </c>
      <c r="C61" s="2">
        <v>0</v>
      </c>
      <c r="D61" s="26">
        <f>(B61*C$16)</f>
        <v>0</v>
      </c>
      <c r="E61" s="24">
        <f>($C$4*C61)</f>
        <v>0</v>
      </c>
      <c r="F61" s="41">
        <f>IF(AND((E61&gt;0),(D61&gt;0)),(TRUNC((E61/(C$19*D61))*100)/100),0)</f>
        <v>0</v>
      </c>
      <c r="G61" s="19"/>
      <c r="H61" s="40"/>
      <c r="I61" s="2">
        <v>0</v>
      </c>
      <c r="J61" s="2">
        <v>0</v>
      </c>
      <c r="K61" s="26">
        <f>(I61*J$16)</f>
        <v>0</v>
      </c>
      <c r="L61" s="24">
        <f>($C$4*J61)</f>
        <v>0</v>
      </c>
      <c r="M61" s="41">
        <f>IF(AND((L61&gt;0),(K61&gt;0)),(TRUNC((L61/(J$19*K61))*100)/100),0)</f>
        <v>0</v>
      </c>
      <c r="N61" s="19"/>
      <c r="O61" s="40"/>
      <c r="P61" s="2">
        <v>0</v>
      </c>
      <c r="Q61" s="2">
        <v>0</v>
      </c>
      <c r="R61" s="26">
        <f>(P61*Q$16)</f>
        <v>0</v>
      </c>
      <c r="S61" s="24">
        <f>($C$4*Q61)</f>
        <v>0</v>
      </c>
      <c r="T61" s="41">
        <f>IF(AND((S61&gt;0),(R61&gt;0)),(TRUNC((S61/(Q$19*R61))*100)/100),0)</f>
        <v>0</v>
      </c>
      <c r="U61" s="19"/>
      <c r="V61" s="40"/>
      <c r="W61" s="2">
        <v>0</v>
      </c>
      <c r="X61" s="2">
        <v>0</v>
      </c>
      <c r="Y61" s="26">
        <f>(W61*X$16)</f>
        <v>0</v>
      </c>
      <c r="Z61" s="24">
        <f>($C$4*X61)</f>
        <v>0</v>
      </c>
      <c r="AA61" s="41">
        <f>IF(AND((Z61&gt;0),(Y61&gt;0)),(TRUNC((Z61/(X$19*Y61))*100)/100),0)</f>
        <v>0</v>
      </c>
    </row>
    <row r="62" spans="1:27" ht="16" thickBot="1" x14ac:dyDescent="0.25">
      <c r="A62" s="42" t="s">
        <v>45</v>
      </c>
      <c r="B62" s="43"/>
      <c r="C62" s="44">
        <f>SUM(C59:C61)</f>
        <v>1</v>
      </c>
      <c r="D62" s="43"/>
      <c r="E62" s="45">
        <f>SUM(E59:E61)</f>
        <v>49.65</v>
      </c>
      <c r="F62" s="46">
        <f>SUM(F59:F61)</f>
        <v>0.24</v>
      </c>
      <c r="G62" s="21"/>
      <c r="H62" s="42" t="s">
        <v>45</v>
      </c>
      <c r="I62" s="43"/>
      <c r="J62" s="44">
        <f>SUM(J59:J61)</f>
        <v>1</v>
      </c>
      <c r="K62" s="43"/>
      <c r="L62" s="45">
        <f>SUM(L59:L61)</f>
        <v>49.65</v>
      </c>
      <c r="M62" s="46">
        <f>SUM(M59:M61)</f>
        <v>0.24</v>
      </c>
      <c r="N62" s="19"/>
      <c r="O62" s="42" t="s">
        <v>45</v>
      </c>
      <c r="P62" s="43"/>
      <c r="Q62" s="44">
        <f>SUM(Q59:Q61)</f>
        <v>1</v>
      </c>
      <c r="R62" s="43"/>
      <c r="S62" s="45">
        <f>SUM(S59:S61)</f>
        <v>49.65</v>
      </c>
      <c r="T62" s="46">
        <f>SUM(T59:T61)</f>
        <v>0.24</v>
      </c>
      <c r="U62" s="19"/>
      <c r="V62" s="42" t="s">
        <v>45</v>
      </c>
      <c r="W62" s="43"/>
      <c r="X62" s="44">
        <f>SUM(X59:X61)</f>
        <v>1</v>
      </c>
      <c r="Y62" s="43"/>
      <c r="Z62" s="45">
        <f>SUM(Z59:Z61)</f>
        <v>49.65</v>
      </c>
      <c r="AA62" s="46">
        <f>SUM(AA59:AA61)</f>
        <v>0.24</v>
      </c>
    </row>
    <row r="63" spans="1:27" ht="9.75" customHeight="1" x14ac:dyDescent="0.2">
      <c r="A63" s="22"/>
      <c r="B63" s="16"/>
      <c r="C63" s="16"/>
      <c r="D63" s="16"/>
      <c r="E63" s="16"/>
      <c r="F63" s="23"/>
      <c r="G63" s="19"/>
      <c r="H63" s="22"/>
      <c r="I63" s="16"/>
      <c r="J63" s="16"/>
      <c r="K63" s="16"/>
      <c r="L63" s="16"/>
      <c r="M63" s="23"/>
      <c r="N63" s="19"/>
      <c r="O63" s="22"/>
      <c r="P63" s="16"/>
      <c r="Q63" s="16"/>
      <c r="R63" s="16"/>
      <c r="S63" s="16"/>
      <c r="T63" s="23"/>
      <c r="U63" s="19"/>
      <c r="V63" s="22"/>
      <c r="W63" s="16"/>
      <c r="X63" s="16"/>
      <c r="Y63" s="16"/>
      <c r="Z63" s="16"/>
      <c r="AA63" s="23"/>
    </row>
  </sheetData>
  <sortState xmlns:xlrd2="http://schemas.microsoft.com/office/spreadsheetml/2017/richdata2" ref="K3:M29">
    <sortCondition ref="K3"/>
  </sortState>
  <dataConsolidate/>
  <mergeCells count="143">
    <mergeCell ref="A1:D1"/>
    <mergeCell ref="B21:B22"/>
    <mergeCell ref="C21:C22"/>
    <mergeCell ref="D21:D22"/>
    <mergeCell ref="A5:A6"/>
    <mergeCell ref="B5:C6"/>
    <mergeCell ref="D5:D6"/>
    <mergeCell ref="J21:J22"/>
    <mergeCell ref="K21:K22"/>
    <mergeCell ref="AA21:AA22"/>
    <mergeCell ref="W21:W22"/>
    <mergeCell ref="P33:P34"/>
    <mergeCell ref="Q33:Q34"/>
    <mergeCell ref="P21:P22"/>
    <mergeCell ref="Q21:Q22"/>
    <mergeCell ref="R21:R22"/>
    <mergeCell ref="S21:S22"/>
    <mergeCell ref="T21:T22"/>
    <mergeCell ref="B33:B34"/>
    <mergeCell ref="C33:C34"/>
    <mergeCell ref="D33:D34"/>
    <mergeCell ref="E33:E34"/>
    <mergeCell ref="F33:F34"/>
    <mergeCell ref="I33:I34"/>
    <mergeCell ref="X21:X22"/>
    <mergeCell ref="Y21:Y22"/>
    <mergeCell ref="Z21:Z22"/>
    <mergeCell ref="I21:I22"/>
    <mergeCell ref="J33:J34"/>
    <mergeCell ref="K33:K34"/>
    <mergeCell ref="L33:L34"/>
    <mergeCell ref="M33:M34"/>
    <mergeCell ref="E21:E22"/>
    <mergeCell ref="F21:F22"/>
    <mergeCell ref="L21:L22"/>
    <mergeCell ref="M21:M22"/>
    <mergeCell ref="D45:D46"/>
    <mergeCell ref="E45:E46"/>
    <mergeCell ref="F45:F46"/>
    <mergeCell ref="I45:I46"/>
    <mergeCell ref="Z33:Z34"/>
    <mergeCell ref="AA33:AA34"/>
    <mergeCell ref="R33:R34"/>
    <mergeCell ref="S33:S34"/>
    <mergeCell ref="T33:T34"/>
    <mergeCell ref="W33:W34"/>
    <mergeCell ref="X33:X34"/>
    <mergeCell ref="Y33:Y34"/>
    <mergeCell ref="Z45:Z46"/>
    <mergeCell ref="AA45:AA46"/>
    <mergeCell ref="R45:R46"/>
    <mergeCell ref="S45:S46"/>
    <mergeCell ref="T45:T46"/>
    <mergeCell ref="W45:W46"/>
    <mergeCell ref="X45:X46"/>
    <mergeCell ref="Y45:Y46"/>
    <mergeCell ref="J45:J46"/>
    <mergeCell ref="K45:K46"/>
    <mergeCell ref="L45:L46"/>
    <mergeCell ref="M45:M46"/>
    <mergeCell ref="P45:P46"/>
    <mergeCell ref="Q45:Q46"/>
    <mergeCell ref="Z57:Z58"/>
    <mergeCell ref="AA57:AA58"/>
    <mergeCell ref="R57:R58"/>
    <mergeCell ref="S57:S58"/>
    <mergeCell ref="T57:T58"/>
    <mergeCell ref="W57:W58"/>
    <mergeCell ref="X57:X58"/>
    <mergeCell ref="Y57:Y58"/>
    <mergeCell ref="J57:J58"/>
    <mergeCell ref="K57:K58"/>
    <mergeCell ref="L57:L58"/>
    <mergeCell ref="M57:M58"/>
    <mergeCell ref="P57:P58"/>
    <mergeCell ref="Q57:Q58"/>
    <mergeCell ref="F3:M4"/>
    <mergeCell ref="F5:M6"/>
    <mergeCell ref="F7:M8"/>
    <mergeCell ref="E3:E4"/>
    <mergeCell ref="E5:E6"/>
    <mergeCell ref="E7:E8"/>
    <mergeCell ref="E9:E10"/>
    <mergeCell ref="E11:E12"/>
    <mergeCell ref="E1:M2"/>
    <mergeCell ref="O5:T6"/>
    <mergeCell ref="O7:T8"/>
    <mergeCell ref="O9:T10"/>
    <mergeCell ref="O11:T12"/>
    <mergeCell ref="O13:T14"/>
    <mergeCell ref="N5:N6"/>
    <mergeCell ref="N7:N8"/>
    <mergeCell ref="F11:M12"/>
    <mergeCell ref="F9:M10"/>
    <mergeCell ref="F13:M14"/>
    <mergeCell ref="O1:T2"/>
    <mergeCell ref="V1:AA2"/>
    <mergeCell ref="N1:N2"/>
    <mergeCell ref="U1:U2"/>
    <mergeCell ref="A4:B4"/>
    <mergeCell ref="A3:B3"/>
    <mergeCell ref="N9:N10"/>
    <mergeCell ref="N11:N12"/>
    <mergeCell ref="N13:N14"/>
    <mergeCell ref="U3:U4"/>
    <mergeCell ref="U5:U6"/>
    <mergeCell ref="U7:U8"/>
    <mergeCell ref="U9:U10"/>
    <mergeCell ref="U11:U12"/>
    <mergeCell ref="U13:U14"/>
    <mergeCell ref="V3:AA4"/>
    <mergeCell ref="V5:AA6"/>
    <mergeCell ref="V7:AA8"/>
    <mergeCell ref="V9:AA10"/>
    <mergeCell ref="V11:AA12"/>
    <mergeCell ref="V13:AA14"/>
    <mergeCell ref="E13:E14"/>
    <mergeCell ref="N3:N4"/>
    <mergeCell ref="O3:T4"/>
    <mergeCell ref="A33:A34"/>
    <mergeCell ref="H33:H34"/>
    <mergeCell ref="O33:O34"/>
    <mergeCell ref="V33:V34"/>
    <mergeCell ref="A21:A22"/>
    <mergeCell ref="H21:H22"/>
    <mergeCell ref="O21:O22"/>
    <mergeCell ref="V21:V22"/>
    <mergeCell ref="A57:A58"/>
    <mergeCell ref="H57:H58"/>
    <mergeCell ref="O57:O58"/>
    <mergeCell ref="V57:V58"/>
    <mergeCell ref="A45:A46"/>
    <mergeCell ref="H45:H46"/>
    <mergeCell ref="O45:O46"/>
    <mergeCell ref="V45:V46"/>
    <mergeCell ref="B57:B58"/>
    <mergeCell ref="C57:C58"/>
    <mergeCell ref="D57:D58"/>
    <mergeCell ref="E57:E58"/>
    <mergeCell ref="F57:F58"/>
    <mergeCell ref="I57:I58"/>
    <mergeCell ref="B45:B46"/>
    <mergeCell ref="C45:C46"/>
  </mergeCells>
  <dataValidations count="1">
    <dataValidation type="list" allowBlank="1" showInputMessage="1" showErrorMessage="1" sqref="J17 C17 Q17 X17 J29 C29 Q29 X29 J41 C41 Q41 X41 J53 C53 Q53 X53" xr:uid="{00000000-0002-0000-0000-000000000000}">
      <formula1>Currencies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14.1640625" customWidth="1"/>
    <col min="2" max="2" width="12" customWidth="1"/>
  </cols>
  <sheetData>
    <row r="1" spans="1:2" x14ac:dyDescent="0.2">
      <c r="A1" s="62" t="s">
        <v>37</v>
      </c>
      <c r="B1" s="61" t="s">
        <v>44</v>
      </c>
    </row>
    <row r="2" spans="1:2" x14ac:dyDescent="0.2">
      <c r="A2" s="62"/>
      <c r="B2" s="61"/>
    </row>
    <row r="3" spans="1:2" x14ac:dyDescent="0.2">
      <c r="A3" t="s">
        <v>2</v>
      </c>
      <c r="B3" t="s">
        <v>20</v>
      </c>
    </row>
    <row r="4" spans="1:2" x14ac:dyDescent="0.2">
      <c r="A4" t="s">
        <v>3</v>
      </c>
      <c r="B4" t="s">
        <v>21</v>
      </c>
    </row>
    <row r="5" spans="1:2" x14ac:dyDescent="0.2">
      <c r="A5" t="s">
        <v>4</v>
      </c>
      <c r="B5" t="s">
        <v>22</v>
      </c>
    </row>
    <row r="6" spans="1:2" x14ac:dyDescent="0.2">
      <c r="A6" t="s">
        <v>5</v>
      </c>
      <c r="B6" t="s">
        <v>27</v>
      </c>
    </row>
    <row r="7" spans="1:2" x14ac:dyDescent="0.2">
      <c r="A7" t="s">
        <v>6</v>
      </c>
      <c r="B7" t="s">
        <v>23</v>
      </c>
    </row>
    <row r="8" spans="1:2" x14ac:dyDescent="0.2">
      <c r="A8" t="s">
        <v>7</v>
      </c>
      <c r="B8" t="s">
        <v>21</v>
      </c>
    </row>
    <row r="9" spans="1:2" x14ac:dyDescent="0.2">
      <c r="A9" t="s">
        <v>8</v>
      </c>
      <c r="B9" t="s">
        <v>22</v>
      </c>
    </row>
    <row r="10" spans="1:2" x14ac:dyDescent="0.2">
      <c r="A10" t="s">
        <v>9</v>
      </c>
      <c r="B10" t="s">
        <v>22</v>
      </c>
    </row>
    <row r="11" spans="1:2" x14ac:dyDescent="0.2">
      <c r="A11" t="s">
        <v>10</v>
      </c>
      <c r="B11" t="s">
        <v>24</v>
      </c>
    </row>
    <row r="12" spans="1:2" x14ac:dyDescent="0.2">
      <c r="A12" t="s">
        <v>17</v>
      </c>
      <c r="B12" t="s">
        <v>20</v>
      </c>
    </row>
    <row r="13" spans="1:2" x14ac:dyDescent="0.2">
      <c r="A13" t="s">
        <v>18</v>
      </c>
      <c r="B13" t="s">
        <v>26</v>
      </c>
    </row>
    <row r="14" spans="1:2" x14ac:dyDescent="0.2">
      <c r="A14" t="s">
        <v>19</v>
      </c>
      <c r="B14" t="s">
        <v>22</v>
      </c>
    </row>
    <row r="15" spans="1:2" x14ac:dyDescent="0.2">
      <c r="A15" t="s">
        <v>36</v>
      </c>
      <c r="B15" t="s">
        <v>27</v>
      </c>
    </row>
    <row r="16" spans="1:2" x14ac:dyDescent="0.2">
      <c r="A16" t="s">
        <v>14</v>
      </c>
      <c r="B16" t="s">
        <v>23</v>
      </c>
    </row>
    <row r="17" spans="1:2" x14ac:dyDescent="0.2">
      <c r="A17" t="s">
        <v>28</v>
      </c>
      <c r="B17" t="s">
        <v>24</v>
      </c>
    </row>
    <row r="18" spans="1:2" x14ac:dyDescent="0.2">
      <c r="A18" t="s">
        <v>29</v>
      </c>
      <c r="B18" t="s">
        <v>20</v>
      </c>
    </row>
    <row r="19" spans="1:2" x14ac:dyDescent="0.2">
      <c r="A19" t="s">
        <v>30</v>
      </c>
      <c r="B19" t="s">
        <v>21</v>
      </c>
    </row>
    <row r="20" spans="1:2" x14ac:dyDescent="0.2">
      <c r="A20" t="s">
        <v>31</v>
      </c>
      <c r="B20" t="s">
        <v>22</v>
      </c>
    </row>
    <row r="21" spans="1:2" x14ac:dyDescent="0.2">
      <c r="A21" t="s">
        <v>32</v>
      </c>
      <c r="B21" t="s">
        <v>27</v>
      </c>
    </row>
    <row r="22" spans="1:2" x14ac:dyDescent="0.2">
      <c r="A22" t="s">
        <v>15</v>
      </c>
      <c r="B22" t="s">
        <v>23</v>
      </c>
    </row>
    <row r="23" spans="1:2" x14ac:dyDescent="0.2">
      <c r="A23" t="s">
        <v>34</v>
      </c>
      <c r="B23" t="s">
        <v>20</v>
      </c>
    </row>
    <row r="24" spans="1:2" x14ac:dyDescent="0.2">
      <c r="A24" t="s">
        <v>35</v>
      </c>
      <c r="B24" t="s">
        <v>21</v>
      </c>
    </row>
    <row r="25" spans="1:2" x14ac:dyDescent="0.2">
      <c r="A25" t="s">
        <v>33</v>
      </c>
      <c r="B25" t="s">
        <v>22</v>
      </c>
    </row>
    <row r="26" spans="1:2" x14ac:dyDescent="0.2">
      <c r="A26" t="s">
        <v>16</v>
      </c>
      <c r="B26" t="s">
        <v>23</v>
      </c>
    </row>
    <row r="27" spans="1:2" x14ac:dyDescent="0.2">
      <c r="A27" t="s">
        <v>11</v>
      </c>
      <c r="B27" t="s">
        <v>20</v>
      </c>
    </row>
    <row r="28" spans="1:2" x14ac:dyDescent="0.2">
      <c r="A28" t="s">
        <v>12</v>
      </c>
      <c r="B28" t="s">
        <v>21</v>
      </c>
    </row>
    <row r="29" spans="1:2" x14ac:dyDescent="0.2">
      <c r="A29" t="s">
        <v>13</v>
      </c>
      <c r="B29" t="s">
        <v>22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8B3C-EF8F-2046-8B66-B7C8DCF9C2CF}">
  <dimension ref="A2:A33"/>
  <sheetViews>
    <sheetView tabSelected="1" workbookViewId="0">
      <selection activeCell="C7" sqref="C7"/>
    </sheetView>
  </sheetViews>
  <sheetFormatPr baseColWidth="10" defaultRowHeight="15" x14ac:dyDescent="0.2"/>
  <sheetData>
    <row r="2" spans="1:1" ht="19" x14ac:dyDescent="0.2">
      <c r="A2" s="63" t="s">
        <v>77</v>
      </c>
    </row>
    <row r="3" spans="1:1" ht="19" x14ac:dyDescent="0.2">
      <c r="A3" s="63" t="s">
        <v>78</v>
      </c>
    </row>
    <row r="4" spans="1:1" ht="19" x14ac:dyDescent="0.2">
      <c r="A4" s="63" t="s">
        <v>79</v>
      </c>
    </row>
    <row r="5" spans="1:1" ht="19" x14ac:dyDescent="0.2">
      <c r="A5" s="63" t="s">
        <v>80</v>
      </c>
    </row>
    <row r="6" spans="1:1" ht="19" x14ac:dyDescent="0.2">
      <c r="A6" s="63" t="s">
        <v>81</v>
      </c>
    </row>
    <row r="7" spans="1:1" ht="19" x14ac:dyDescent="0.2">
      <c r="A7" s="63" t="s">
        <v>82</v>
      </c>
    </row>
    <row r="8" spans="1:1" ht="19" x14ac:dyDescent="0.2">
      <c r="A8" s="63" t="s">
        <v>83</v>
      </c>
    </row>
    <row r="9" spans="1:1" ht="19" x14ac:dyDescent="0.2">
      <c r="A9" s="64">
        <v>1</v>
      </c>
    </row>
    <row r="10" spans="1:1" x14ac:dyDescent="0.2">
      <c r="A10" s="65" t="s">
        <v>84</v>
      </c>
    </row>
    <row r="11" spans="1:1" ht="19" x14ac:dyDescent="0.2">
      <c r="A11" s="64" t="s">
        <v>85</v>
      </c>
    </row>
    <row r="12" spans="1:1" ht="19" x14ac:dyDescent="0.2">
      <c r="A12" s="64" t="s">
        <v>86</v>
      </c>
    </row>
    <row r="13" spans="1:1" ht="19" x14ac:dyDescent="0.2">
      <c r="A13" s="64" t="s">
        <v>87</v>
      </c>
    </row>
    <row r="14" spans="1:1" ht="19" x14ac:dyDescent="0.2">
      <c r="A14" s="64">
        <v>2</v>
      </c>
    </row>
    <row r="15" spans="1:1" x14ac:dyDescent="0.2">
      <c r="A15" s="65" t="s">
        <v>88</v>
      </c>
    </row>
    <row r="16" spans="1:1" ht="19" x14ac:dyDescent="0.2">
      <c r="A16" s="64" t="s">
        <v>89</v>
      </c>
    </row>
    <row r="17" spans="1:1" ht="19" x14ac:dyDescent="0.2">
      <c r="A17" s="64" t="s">
        <v>86</v>
      </c>
    </row>
    <row r="18" spans="1:1" ht="19" x14ac:dyDescent="0.2">
      <c r="A18" s="64" t="s">
        <v>87</v>
      </c>
    </row>
    <row r="19" spans="1:1" ht="19" x14ac:dyDescent="0.2">
      <c r="A19" s="64">
        <v>3</v>
      </c>
    </row>
    <row r="20" spans="1:1" x14ac:dyDescent="0.2">
      <c r="A20" s="65" t="s">
        <v>90</v>
      </c>
    </row>
    <row r="21" spans="1:1" ht="19" x14ac:dyDescent="0.2">
      <c r="A21" s="64" t="s">
        <v>91</v>
      </c>
    </row>
    <row r="22" spans="1:1" ht="19" x14ac:dyDescent="0.2">
      <c r="A22" s="64" t="s">
        <v>92</v>
      </c>
    </row>
    <row r="23" spans="1:1" ht="19" x14ac:dyDescent="0.2">
      <c r="A23" s="64" t="s">
        <v>93</v>
      </c>
    </row>
    <row r="24" spans="1:1" ht="19" x14ac:dyDescent="0.2">
      <c r="A24" s="64">
        <v>4</v>
      </c>
    </row>
    <row r="25" spans="1:1" x14ac:dyDescent="0.2">
      <c r="A25" s="65" t="s">
        <v>94</v>
      </c>
    </row>
    <row r="26" spans="1:1" ht="19" x14ac:dyDescent="0.2">
      <c r="A26" s="64" t="s">
        <v>95</v>
      </c>
    </row>
    <row r="27" spans="1:1" ht="19" x14ac:dyDescent="0.2">
      <c r="A27" s="64" t="s">
        <v>96</v>
      </c>
    </row>
    <row r="28" spans="1:1" ht="19" x14ac:dyDescent="0.2">
      <c r="A28" s="64" t="s">
        <v>96</v>
      </c>
    </row>
    <row r="29" spans="1:1" ht="19" x14ac:dyDescent="0.2">
      <c r="A29" s="64">
        <v>5</v>
      </c>
    </row>
    <row r="30" spans="1:1" x14ac:dyDescent="0.2">
      <c r="A30" s="65" t="s">
        <v>97</v>
      </c>
    </row>
    <row r="31" spans="1:1" ht="19" x14ac:dyDescent="0.2">
      <c r="A31" s="64" t="s">
        <v>98</v>
      </c>
    </row>
    <row r="32" spans="1:1" ht="19" x14ac:dyDescent="0.2">
      <c r="A32" s="64" t="s">
        <v>99</v>
      </c>
    </row>
    <row r="33" spans="1:1" ht="19" x14ac:dyDescent="0.2">
      <c r="A33" s="64" t="s">
        <v>100</v>
      </c>
    </row>
  </sheetData>
  <hyperlinks>
    <hyperlink ref="A10" r:id="rId1" display="https://en.wikipedia.org/wiki/New_York_Stock_Exchange" xr:uid="{FE0CE238-97DF-B747-9183-EB98303D362B}"/>
    <hyperlink ref="A15" r:id="rId2" display="https://en.wikipedia.org/wiki/Nasdaq" xr:uid="{A5F352ED-E387-9F44-A5FD-BE6CF93E54B5}"/>
    <hyperlink ref="A20" r:id="rId3" display="https://en.wikipedia.org/wiki/Japan_Exchange_Group" xr:uid="{CFBC5BF4-1AE0-9347-894C-545E93342D49}"/>
    <hyperlink ref="A25" r:id="rId4" display="https://en.wikipedia.org/wiki/London_Stock_Exchange" xr:uid="{20119301-C0D3-4149-B1D9-72D3B871B746}"/>
    <hyperlink ref="A30" r:id="rId5" display="https://en.wikipedia.org/wiki/Shanghai_Stock_Exchange" xr:uid="{7D7EEEAB-94CC-494B-A795-0E79D029B4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Microsoft Office User</cp:lastModifiedBy>
  <dcterms:created xsi:type="dcterms:W3CDTF">2016-09-22T17:37:11Z</dcterms:created>
  <dcterms:modified xsi:type="dcterms:W3CDTF">2021-03-17T20:05:00Z</dcterms:modified>
</cp:coreProperties>
</file>