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pappu/Sridhar_CDrive/Desktop/Desktop_20150323/Batch 34/CSE 7315c/Day03/"/>
    </mc:Choice>
  </mc:AlternateContent>
  <bookViews>
    <workbookView xWindow="0" yWindow="460" windowWidth="24320" windowHeight="16140" tabRatio="500"/>
  </bookViews>
  <sheets>
    <sheet name="Pregnancies" sheetId="1" r:id="rId1"/>
    <sheet name="Sheet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" l="1"/>
  <c r="C21" i="1"/>
  <c r="C14" i="1"/>
  <c r="C20" i="1"/>
  <c r="C13" i="1"/>
  <c r="G2" i="1"/>
  <c r="F2" i="1"/>
  <c r="D10" i="1"/>
  <c r="D9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" i="1"/>
  <c r="D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" i="1"/>
  <c r="D13" i="1"/>
  <c r="C18" i="1"/>
  <c r="B2" i="2"/>
  <c r="B3" i="2"/>
  <c r="B4" i="2"/>
  <c r="B1" i="2"/>
  <c r="C254" i="1"/>
  <c r="D251" i="1"/>
  <c r="E3" i="1"/>
  <c r="E2" i="1"/>
  <c r="E1" i="1"/>
  <c r="D3" i="1"/>
  <c r="D2" i="1"/>
  <c r="D1" i="1"/>
  <c r="D4" i="1"/>
  <c r="D7" i="1"/>
  <c r="D6" i="1"/>
  <c r="D5" i="1"/>
  <c r="D8" i="1"/>
</calcChain>
</file>

<file path=xl/sharedStrings.xml><?xml version="1.0" encoding="utf-8"?>
<sst xmlns="http://schemas.openxmlformats.org/spreadsheetml/2006/main" count="27" uniqueCount="23">
  <si>
    <t>Birth Duration</t>
  </si>
  <si>
    <t>Median</t>
  </si>
  <si>
    <t>1st Quartile</t>
  </si>
  <si>
    <t>3rd Quartile</t>
  </si>
  <si>
    <t>Interquartile Range</t>
  </si>
  <si>
    <t>Lower Inner Fence</t>
  </si>
  <si>
    <t>Lower Outer Fence</t>
  </si>
  <si>
    <t>Upper Outer Fence</t>
  </si>
  <si>
    <t>Upper Inner Fence</t>
  </si>
  <si>
    <t>Mean</t>
  </si>
  <si>
    <t>Standard Error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</si>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</sst>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Border="1"/>
    <xf numFmtId="164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Continuous"/>
    </xf>
    <xf numFmtId="0" fontId="4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2"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1" tint="4.9989318521683403E-2"/>
      </font>
      <fill>
        <patternFill patternType="solid">
          <fgColor indexed="64"/>
          <bgColor rgb="FFFF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zoomScale="140" zoomScaleNormal="140" zoomScalePageLayoutView="140" workbookViewId="0">
      <selection activeCell="D23" sqref="D23"/>
    </sheetView>
  </sheetViews>
  <sheetFormatPr baseColWidth="10" defaultColWidth="11" defaultRowHeight="16" x14ac:dyDescent="0.2"/>
  <cols>
    <col min="1" max="1" width="12.83203125" bestFit="1" customWidth="1"/>
    <col min="2" max="2" width="11.83203125" bestFit="1" customWidth="1"/>
    <col min="3" max="3" width="17.6640625" bestFit="1" customWidth="1"/>
    <col min="6" max="6" width="17" bestFit="1" customWidth="1"/>
    <col min="9" max="9" width="3" customWidth="1"/>
    <col min="10" max="10" width="16.83203125" bestFit="1" customWidth="1"/>
  </cols>
  <sheetData>
    <row r="1" spans="1:11" x14ac:dyDescent="0.2">
      <c r="A1" s="1" t="s">
        <v>0</v>
      </c>
      <c r="C1" t="s">
        <v>1</v>
      </c>
      <c r="D1">
        <f>PERCENTILE(A2:A1001,0.5)</f>
        <v>267</v>
      </c>
      <c r="E1">
        <f>MEDIAN(A2:A1001)</f>
        <v>267</v>
      </c>
      <c r="F1" s="7">
        <f>AVERAGE(F2:F1001)</f>
        <v>8.8465220813425844</v>
      </c>
      <c r="G1" s="7">
        <f>AVERAGE(G2:G1001)</f>
        <v>67483.397930918814</v>
      </c>
      <c r="H1" s="7">
        <f>AVERAGE(H2:H1001)</f>
        <v>0.73649869535639079</v>
      </c>
      <c r="J1" s="6" t="s">
        <v>0</v>
      </c>
      <c r="K1" s="6"/>
    </row>
    <row r="2" spans="1:11" x14ac:dyDescent="0.2">
      <c r="A2" s="1">
        <v>349</v>
      </c>
      <c r="B2" s="2"/>
      <c r="C2" t="s">
        <v>2</v>
      </c>
      <c r="D2">
        <f>PERCENTILE(A2:A1001,0.25)</f>
        <v>260</v>
      </c>
      <c r="E2">
        <f>_xlfn.QUARTILE.EXC(A2:A1001,1)</f>
        <v>260</v>
      </c>
      <c r="F2">
        <f t="shared" ref="F2:F65" si="0">((A2-$C$13)/$C$14)^4</f>
        <v>6043.1501940373755</v>
      </c>
      <c r="G2">
        <f t="shared" ref="G2:G65" si="1">(A2-$C$13)^4</f>
        <v>46098602.99344223</v>
      </c>
      <c r="H2">
        <f t="shared" ref="H2:H65" si="2">((A2-$C$13)/$C$14)^3</f>
        <v>685.40543062547169</v>
      </c>
      <c r="J2" s="4"/>
      <c r="K2" s="4"/>
    </row>
    <row r="3" spans="1:11" x14ac:dyDescent="0.2">
      <c r="A3">
        <v>278</v>
      </c>
      <c r="C3" t="s">
        <v>3</v>
      </c>
      <c r="D3">
        <f>PERCENTILE(A2:A1001,0.75)</f>
        <v>272</v>
      </c>
      <c r="E3">
        <f>_xlfn.QUARTILE.EXC(A2:A1001,3)</f>
        <v>272</v>
      </c>
      <c r="F3">
        <f t="shared" si="0"/>
        <v>2.2133119986533067</v>
      </c>
      <c r="G3">
        <f t="shared" si="1"/>
        <v>16883.676203714404</v>
      </c>
      <c r="H3">
        <f t="shared" si="2"/>
        <v>1.8146044801711707</v>
      </c>
      <c r="J3" s="4" t="s">
        <v>9</v>
      </c>
      <c r="K3" s="4">
        <v>266.601</v>
      </c>
    </row>
    <row r="4" spans="1:11" x14ac:dyDescent="0.2">
      <c r="A4">
        <v>266</v>
      </c>
      <c r="C4" t="s">
        <v>4</v>
      </c>
      <c r="D4">
        <f>D3-D2</f>
        <v>12</v>
      </c>
      <c r="F4">
        <f t="shared" si="0"/>
        <v>1.7103047889348576E-5</v>
      </c>
      <c r="G4">
        <f t="shared" si="1"/>
        <v>0.1304661624009992</v>
      </c>
      <c r="H4">
        <f t="shared" si="2"/>
        <v>-2.6595314710591564E-4</v>
      </c>
      <c r="J4" s="4" t="s">
        <v>10</v>
      </c>
      <c r="K4" s="4">
        <v>0.29568095343837481</v>
      </c>
    </row>
    <row r="5" spans="1:11" x14ac:dyDescent="0.2">
      <c r="A5">
        <v>265</v>
      </c>
      <c r="C5" t="s">
        <v>5</v>
      </c>
      <c r="D5">
        <f>D2-1.5*D4</f>
        <v>242</v>
      </c>
      <c r="F5">
        <f t="shared" si="0"/>
        <v>8.6127323536332732E-4</v>
      </c>
      <c r="G5">
        <f t="shared" si="1"/>
        <v>6.5699993664009853</v>
      </c>
      <c r="H5">
        <f t="shared" si="2"/>
        <v>-5.0275420718324812E-3</v>
      </c>
      <c r="J5" s="4" t="s">
        <v>1</v>
      </c>
      <c r="K5" s="4">
        <v>267</v>
      </c>
    </row>
    <row r="6" spans="1:11" x14ac:dyDescent="0.2">
      <c r="A6">
        <v>269</v>
      </c>
      <c r="C6" t="s">
        <v>8</v>
      </c>
      <c r="D6">
        <f>D3+1.5*D4</f>
        <v>290</v>
      </c>
      <c r="F6">
        <f t="shared" si="0"/>
        <v>4.3420679508726547E-3</v>
      </c>
      <c r="G6">
        <f t="shared" si="1"/>
        <v>33.122338550401047</v>
      </c>
      <c r="H6">
        <f t="shared" si="2"/>
        <v>1.691501790058815E-2</v>
      </c>
      <c r="J6" s="4" t="s">
        <v>11</v>
      </c>
      <c r="K6" s="4">
        <v>269</v>
      </c>
    </row>
    <row r="7" spans="1:11" x14ac:dyDescent="0.2">
      <c r="A7">
        <v>263</v>
      </c>
      <c r="C7" t="s">
        <v>6</v>
      </c>
      <c r="D7">
        <f>D2-3*D4</f>
        <v>224</v>
      </c>
      <c r="F7">
        <f t="shared" si="0"/>
        <v>2.2042868471297886E-2</v>
      </c>
      <c r="G7">
        <f t="shared" si="1"/>
        <v>168.14830177440084</v>
      </c>
      <c r="H7">
        <f t="shared" si="2"/>
        <v>-5.7207251391345658E-2</v>
      </c>
      <c r="J7" s="4" t="s">
        <v>12</v>
      </c>
      <c r="K7" s="4">
        <v>9.3502527359545944</v>
      </c>
    </row>
    <row r="8" spans="1:11" x14ac:dyDescent="0.2">
      <c r="A8">
        <v>278</v>
      </c>
      <c r="C8" t="s">
        <v>7</v>
      </c>
      <c r="D8">
        <f>D3+3*D4</f>
        <v>308</v>
      </c>
      <c r="F8">
        <f t="shared" si="0"/>
        <v>2.2133119986533067</v>
      </c>
      <c r="G8">
        <f t="shared" si="1"/>
        <v>16883.676203714404</v>
      </c>
      <c r="H8">
        <f t="shared" si="2"/>
        <v>1.8146044801711707</v>
      </c>
      <c r="J8" s="4" t="s">
        <v>13</v>
      </c>
      <c r="K8" s="4">
        <v>87.427226226226381</v>
      </c>
    </row>
    <row r="9" spans="1:11" x14ac:dyDescent="0.2">
      <c r="A9">
        <v>257</v>
      </c>
      <c r="C9" t="s">
        <v>21</v>
      </c>
      <c r="D9">
        <f>MIN(A2:A1001)</f>
        <v>240</v>
      </c>
      <c r="F9">
        <f t="shared" si="0"/>
        <v>1.1138879416360417</v>
      </c>
      <c r="G9">
        <f t="shared" si="1"/>
        <v>8497.0050969983968</v>
      </c>
      <c r="H9">
        <f t="shared" si="2"/>
        <v>-1.0842542343921717</v>
      </c>
      <c r="J9" s="4" t="s">
        <v>14</v>
      </c>
      <c r="K9" s="4">
        <v>5.8818843653409996</v>
      </c>
    </row>
    <row r="10" spans="1:11" x14ac:dyDescent="0.2">
      <c r="A10">
        <v>268</v>
      </c>
      <c r="C10" t="s">
        <v>22</v>
      </c>
      <c r="D10">
        <f>MAX(A2:A1001)</f>
        <v>349</v>
      </c>
      <c r="F10">
        <f t="shared" si="0"/>
        <v>5.0216504838092508E-4</v>
      </c>
      <c r="G10">
        <f t="shared" si="1"/>
        <v>3.8306357544010101</v>
      </c>
      <c r="H10">
        <f t="shared" si="2"/>
        <v>3.3545545713015309E-3</v>
      </c>
      <c r="J10" s="4" t="s">
        <v>15</v>
      </c>
      <c r="K10" s="4">
        <v>0.737605565030372</v>
      </c>
    </row>
    <row r="11" spans="1:11" x14ac:dyDescent="0.2">
      <c r="A11">
        <v>260</v>
      </c>
      <c r="F11">
        <f t="shared" si="0"/>
        <v>0.24889407302175739</v>
      </c>
      <c r="G11">
        <f t="shared" si="1"/>
        <v>1898.6238453864003</v>
      </c>
      <c r="H11">
        <f t="shared" si="2"/>
        <v>-0.35237972806280854</v>
      </c>
      <c r="J11" s="4" t="s">
        <v>16</v>
      </c>
      <c r="K11" s="4">
        <v>109</v>
      </c>
    </row>
    <row r="12" spans="1:11" x14ac:dyDescent="0.2">
      <c r="A12">
        <v>272</v>
      </c>
      <c r="F12">
        <f t="shared" si="0"/>
        <v>0.11138557051570366</v>
      </c>
      <c r="G12">
        <f t="shared" si="1"/>
        <v>849.67591893840154</v>
      </c>
      <c r="H12">
        <f t="shared" si="2"/>
        <v>0.19280651298241402</v>
      </c>
      <c r="J12" s="4" t="s">
        <v>17</v>
      </c>
      <c r="K12" s="4">
        <v>240</v>
      </c>
    </row>
    <row r="13" spans="1:11" x14ac:dyDescent="0.2">
      <c r="A13">
        <v>265</v>
      </c>
      <c r="C13">
        <f>AVERAGE(A2:A1001)</f>
        <v>266.601</v>
      </c>
      <c r="D13">
        <f>(A2-C13)/C14</f>
        <v>8.8168986179795148</v>
      </c>
      <c r="F13">
        <f t="shared" si="0"/>
        <v>8.6127323536332732E-4</v>
      </c>
      <c r="G13">
        <f t="shared" si="1"/>
        <v>6.5699993664009853</v>
      </c>
      <c r="H13">
        <f t="shared" si="2"/>
        <v>-5.0275420718324812E-3</v>
      </c>
      <c r="J13" s="4" t="s">
        <v>18</v>
      </c>
      <c r="K13" s="4">
        <v>349</v>
      </c>
    </row>
    <row r="14" spans="1:11" x14ac:dyDescent="0.2">
      <c r="A14">
        <v>259</v>
      </c>
      <c r="C14">
        <f>_xlfn.STDEV.P(A2:A1001)</f>
        <v>9.3455764402202686</v>
      </c>
      <c r="F14">
        <f t="shared" si="0"/>
        <v>0.43758109818982166</v>
      </c>
      <c r="G14">
        <f t="shared" si="1"/>
        <v>3337.9738505903997</v>
      </c>
      <c r="H14">
        <f t="shared" si="2"/>
        <v>-0.53801441940909223</v>
      </c>
      <c r="J14" s="4" t="s">
        <v>19</v>
      </c>
      <c r="K14" s="4">
        <v>266601</v>
      </c>
    </row>
    <row r="15" spans="1:11" ht="17" thickBot="1" x14ac:dyDescent="0.25">
      <c r="A15">
        <v>269</v>
      </c>
      <c r="F15">
        <f t="shared" si="0"/>
        <v>4.3420679508726547E-3</v>
      </c>
      <c r="G15">
        <f t="shared" si="1"/>
        <v>33.122338550401047</v>
      </c>
      <c r="H15">
        <f t="shared" si="2"/>
        <v>1.691501790058815E-2</v>
      </c>
      <c r="J15" s="5" t="s">
        <v>20</v>
      </c>
      <c r="K15" s="5">
        <v>1000</v>
      </c>
    </row>
    <row r="16" spans="1:11" x14ac:dyDescent="0.2">
      <c r="A16">
        <v>259</v>
      </c>
      <c r="F16">
        <f t="shared" si="0"/>
        <v>0.43758109818982166</v>
      </c>
      <c r="G16">
        <f t="shared" si="1"/>
        <v>3337.9738505903997</v>
      </c>
      <c r="H16">
        <f t="shared" si="2"/>
        <v>-0.53801441940909223</v>
      </c>
    </row>
    <row r="17" spans="1:8" x14ac:dyDescent="0.2">
      <c r="A17">
        <v>254</v>
      </c>
      <c r="F17">
        <f t="shared" si="0"/>
        <v>3.3051842153870399</v>
      </c>
      <c r="G17">
        <f t="shared" si="1"/>
        <v>25212.740056610393</v>
      </c>
      <c r="H17">
        <f t="shared" si="2"/>
        <v>-2.4513016216101131</v>
      </c>
    </row>
    <row r="18" spans="1:8" x14ac:dyDescent="0.2">
      <c r="A18">
        <v>259</v>
      </c>
      <c r="C18" s="3">
        <f>_xlfn.NORM.DIST(320,C13,C14,TRUE)</f>
        <v>0.99999999447681065</v>
      </c>
      <c r="F18">
        <f t="shared" si="0"/>
        <v>0.43758109818982166</v>
      </c>
      <c r="G18">
        <f t="shared" si="1"/>
        <v>3337.9738505903997</v>
      </c>
      <c r="H18">
        <f t="shared" si="2"/>
        <v>-0.53801441940909223</v>
      </c>
    </row>
    <row r="19" spans="1:8" x14ac:dyDescent="0.2">
      <c r="A19">
        <v>261</v>
      </c>
      <c r="F19">
        <f t="shared" si="0"/>
        <v>0.12901431903661897</v>
      </c>
      <c r="G19">
        <f t="shared" si="1"/>
        <v>984.15225218240028</v>
      </c>
      <c r="H19">
        <f t="shared" si="2"/>
        <v>-0.21526748445629132</v>
      </c>
    </row>
    <row r="20" spans="1:8" x14ac:dyDescent="0.2">
      <c r="A20">
        <v>269</v>
      </c>
      <c r="B20" t="s">
        <v>14</v>
      </c>
      <c r="C20">
        <f>KURT(A2:A1001)</f>
        <v>5.8818843653409996</v>
      </c>
      <c r="D20">
        <f>G1/C14^4-3</f>
        <v>5.8465220813426164</v>
      </c>
      <c r="F20">
        <f t="shared" si="0"/>
        <v>4.3420679508726547E-3</v>
      </c>
      <c r="G20">
        <f t="shared" si="1"/>
        <v>33.122338550401047</v>
      </c>
      <c r="H20">
        <f t="shared" si="2"/>
        <v>1.691501790058815E-2</v>
      </c>
    </row>
    <row r="21" spans="1:8" x14ac:dyDescent="0.2">
      <c r="A21">
        <v>269</v>
      </c>
      <c r="B21" t="s">
        <v>15</v>
      </c>
      <c r="C21">
        <f>_xlfn.SKEW.P(A2:A1001)</f>
        <v>0.73649869535639079</v>
      </c>
      <c r="D21">
        <f>SKEW(A2:A1001)</f>
        <v>0.737605565030372</v>
      </c>
      <c r="F21">
        <f t="shared" si="0"/>
        <v>4.3420679508726547E-3</v>
      </c>
      <c r="G21">
        <f t="shared" si="1"/>
        <v>33.122338550401047</v>
      </c>
      <c r="H21">
        <f t="shared" si="2"/>
        <v>1.691501790058815E-2</v>
      </c>
    </row>
    <row r="22" spans="1:8" x14ac:dyDescent="0.2">
      <c r="A22">
        <v>270</v>
      </c>
      <c r="F22">
        <f t="shared" si="0"/>
        <v>1.7497672436070803E-2</v>
      </c>
      <c r="G22">
        <f t="shared" si="1"/>
        <v>133.47645334640114</v>
      </c>
      <c r="H22">
        <f t="shared" si="2"/>
        <v>4.8109983900333872E-2</v>
      </c>
    </row>
    <row r="23" spans="1:8" x14ac:dyDescent="0.2">
      <c r="A23">
        <v>275</v>
      </c>
      <c r="F23">
        <f t="shared" si="0"/>
        <v>0.65235793421395305</v>
      </c>
      <c r="G23">
        <f t="shared" si="1"/>
        <v>4976.3432073264021</v>
      </c>
      <c r="H23">
        <f t="shared" si="2"/>
        <v>0.72587938332904911</v>
      </c>
    </row>
    <row r="24" spans="1:8" x14ac:dyDescent="0.2">
      <c r="A24">
        <v>272</v>
      </c>
      <c r="F24">
        <f t="shared" si="0"/>
        <v>0.11138557051570366</v>
      </c>
      <c r="G24">
        <f t="shared" si="1"/>
        <v>849.67591893840154</v>
      </c>
      <c r="H24">
        <f t="shared" si="2"/>
        <v>0.19280651298241402</v>
      </c>
    </row>
    <row r="25" spans="1:8" x14ac:dyDescent="0.2">
      <c r="A25">
        <v>259</v>
      </c>
      <c r="F25">
        <f t="shared" si="0"/>
        <v>0.43758109818982166</v>
      </c>
      <c r="G25">
        <f t="shared" si="1"/>
        <v>3337.9738505903997</v>
      </c>
      <c r="H25">
        <f t="shared" si="2"/>
        <v>-0.53801441940909223</v>
      </c>
    </row>
    <row r="26" spans="1:8" x14ac:dyDescent="0.2">
      <c r="A26">
        <v>257</v>
      </c>
      <c r="F26">
        <f t="shared" si="0"/>
        <v>1.1138879416360417</v>
      </c>
      <c r="G26">
        <f t="shared" si="1"/>
        <v>8497.0050969983968</v>
      </c>
      <c r="H26">
        <f t="shared" si="2"/>
        <v>-1.0842542343921717</v>
      </c>
    </row>
    <row r="27" spans="1:8" x14ac:dyDescent="0.2">
      <c r="A27">
        <v>260</v>
      </c>
      <c r="F27">
        <f t="shared" si="0"/>
        <v>0.24889407302175739</v>
      </c>
      <c r="G27">
        <f t="shared" si="1"/>
        <v>1898.6238453864003</v>
      </c>
      <c r="H27">
        <f t="shared" si="2"/>
        <v>-0.35237972806280854</v>
      </c>
    </row>
    <row r="28" spans="1:8" x14ac:dyDescent="0.2">
      <c r="A28">
        <v>265</v>
      </c>
      <c r="F28">
        <f t="shared" si="0"/>
        <v>8.6127323536332732E-4</v>
      </c>
      <c r="G28">
        <f t="shared" si="1"/>
        <v>6.5699993664009853</v>
      </c>
      <c r="H28">
        <f t="shared" si="2"/>
        <v>-5.0275420718324812E-3</v>
      </c>
    </row>
    <row r="29" spans="1:8" x14ac:dyDescent="0.2">
      <c r="A29">
        <v>280</v>
      </c>
      <c r="F29">
        <f t="shared" si="0"/>
        <v>4.2253741614809579</v>
      </c>
      <c r="G29">
        <f t="shared" si="1"/>
        <v>32232.170261306408</v>
      </c>
      <c r="H29">
        <f t="shared" si="2"/>
        <v>2.947127189689672</v>
      </c>
    </row>
    <row r="30" spans="1:8" x14ac:dyDescent="0.2">
      <c r="A30">
        <v>270</v>
      </c>
      <c r="F30">
        <f t="shared" si="0"/>
        <v>1.7497672436070803E-2</v>
      </c>
      <c r="G30">
        <f t="shared" si="1"/>
        <v>133.47645334640114</v>
      </c>
      <c r="H30">
        <f t="shared" si="2"/>
        <v>4.8109983900333872E-2</v>
      </c>
    </row>
    <row r="31" spans="1:8" x14ac:dyDescent="0.2">
      <c r="A31">
        <v>268</v>
      </c>
      <c r="F31">
        <f t="shared" si="0"/>
        <v>5.0216504838092508E-4</v>
      </c>
      <c r="G31">
        <f t="shared" si="1"/>
        <v>3.8306357544010101</v>
      </c>
      <c r="H31">
        <f t="shared" si="2"/>
        <v>3.3545545713015309E-3</v>
      </c>
    </row>
    <row r="32" spans="1:8" x14ac:dyDescent="0.2">
      <c r="A32">
        <v>270</v>
      </c>
      <c r="F32">
        <f t="shared" si="0"/>
        <v>1.7497672436070803E-2</v>
      </c>
      <c r="G32">
        <f t="shared" si="1"/>
        <v>133.47645334640114</v>
      </c>
      <c r="H32">
        <f t="shared" si="2"/>
        <v>4.8109983900333872E-2</v>
      </c>
    </row>
    <row r="33" spans="1:8" x14ac:dyDescent="0.2">
      <c r="A33">
        <v>275</v>
      </c>
      <c r="F33">
        <f t="shared" si="0"/>
        <v>0.65235793421395305</v>
      </c>
      <c r="G33">
        <f t="shared" si="1"/>
        <v>4976.3432073264021</v>
      </c>
      <c r="H33">
        <f t="shared" si="2"/>
        <v>0.72587938332904911</v>
      </c>
    </row>
    <row r="34" spans="1:8" x14ac:dyDescent="0.2">
      <c r="A34">
        <v>253</v>
      </c>
      <c r="F34">
        <f t="shared" si="0"/>
        <v>4.4859970764612749</v>
      </c>
      <c r="G34">
        <f t="shared" si="1"/>
        <v>34220.264533814392</v>
      </c>
      <c r="H34">
        <f t="shared" si="2"/>
        <v>-3.0824372170188585</v>
      </c>
    </row>
    <row r="35" spans="1:8" x14ac:dyDescent="0.2">
      <c r="A35">
        <v>260</v>
      </c>
      <c r="F35">
        <f t="shared" si="0"/>
        <v>0.24889407302175739</v>
      </c>
      <c r="G35">
        <f t="shared" si="1"/>
        <v>1898.6238453864003</v>
      </c>
      <c r="H35">
        <f t="shared" si="2"/>
        <v>-0.35237972806280854</v>
      </c>
    </row>
    <row r="36" spans="1:8" x14ac:dyDescent="0.2">
      <c r="A36">
        <v>276</v>
      </c>
      <c r="F36">
        <f t="shared" si="0"/>
        <v>1.0230626322029777</v>
      </c>
      <c r="G36">
        <f t="shared" si="1"/>
        <v>7804.1677941224034</v>
      </c>
      <c r="H36">
        <f t="shared" si="2"/>
        <v>1.01724758297541</v>
      </c>
    </row>
    <row r="37" spans="1:8" x14ac:dyDescent="0.2">
      <c r="A37">
        <v>260</v>
      </c>
      <c r="F37">
        <f t="shared" si="0"/>
        <v>0.24889407302175739</v>
      </c>
      <c r="G37">
        <f t="shared" si="1"/>
        <v>1898.6238453864003</v>
      </c>
      <c r="H37">
        <f t="shared" si="2"/>
        <v>-0.35237972806280854</v>
      </c>
    </row>
    <row r="38" spans="1:8" x14ac:dyDescent="0.2">
      <c r="A38">
        <v>258</v>
      </c>
      <c r="F38">
        <f t="shared" si="0"/>
        <v>0.71741658845541167</v>
      </c>
      <c r="G38">
        <f t="shared" si="1"/>
        <v>5472.6262677943978</v>
      </c>
      <c r="H38">
        <f t="shared" si="2"/>
        <v>-0.77952233076294586</v>
      </c>
    </row>
    <row r="39" spans="1:8" x14ac:dyDescent="0.2">
      <c r="A39">
        <v>270</v>
      </c>
      <c r="F39">
        <f t="shared" si="0"/>
        <v>1.7497672436070803E-2</v>
      </c>
      <c r="G39">
        <f t="shared" si="1"/>
        <v>133.47645334640114</v>
      </c>
      <c r="H39">
        <f t="shared" si="2"/>
        <v>4.8109983900333872E-2</v>
      </c>
    </row>
    <row r="40" spans="1:8" x14ac:dyDescent="0.2">
      <c r="A40">
        <v>261</v>
      </c>
      <c r="F40">
        <f t="shared" si="0"/>
        <v>0.12901431903661897</v>
      </c>
      <c r="G40">
        <f t="shared" si="1"/>
        <v>984.15225218240028</v>
      </c>
      <c r="H40">
        <f t="shared" si="2"/>
        <v>-0.21526748445629132</v>
      </c>
    </row>
    <row r="41" spans="1:8" x14ac:dyDescent="0.2">
      <c r="A41">
        <v>263</v>
      </c>
      <c r="F41">
        <f t="shared" si="0"/>
        <v>2.2042868471297886E-2</v>
      </c>
      <c r="G41">
        <f t="shared" si="1"/>
        <v>168.14830177440084</v>
      </c>
      <c r="H41">
        <f t="shared" si="2"/>
        <v>-5.7207251391345658E-2</v>
      </c>
    </row>
    <row r="42" spans="1:8" x14ac:dyDescent="0.2">
      <c r="A42">
        <v>273</v>
      </c>
      <c r="F42">
        <f t="shared" si="0"/>
        <v>0.21979816604798458</v>
      </c>
      <c r="G42">
        <f t="shared" si="1"/>
        <v>1676.6732697344021</v>
      </c>
      <c r="H42">
        <f t="shared" si="2"/>
        <v>0.32100962060035426</v>
      </c>
    </row>
    <row r="43" spans="1:8" x14ac:dyDescent="0.2">
      <c r="A43">
        <v>261</v>
      </c>
      <c r="F43">
        <f t="shared" si="0"/>
        <v>0.12901431903661897</v>
      </c>
      <c r="G43">
        <f t="shared" si="1"/>
        <v>984.15225218240028</v>
      </c>
      <c r="H43">
        <f t="shared" si="2"/>
        <v>-0.21526748445629132</v>
      </c>
    </row>
    <row r="44" spans="1:8" x14ac:dyDescent="0.2">
      <c r="A44">
        <v>276</v>
      </c>
      <c r="F44">
        <f t="shared" si="0"/>
        <v>1.0230626322029777</v>
      </c>
      <c r="G44">
        <f t="shared" si="1"/>
        <v>7804.1677941224034</v>
      </c>
      <c r="H44">
        <f t="shared" si="2"/>
        <v>1.01724758297541</v>
      </c>
    </row>
    <row r="45" spans="1:8" x14ac:dyDescent="0.2">
      <c r="A45">
        <v>269</v>
      </c>
      <c r="F45">
        <f t="shared" si="0"/>
        <v>4.3420679508726547E-3</v>
      </c>
      <c r="G45">
        <f t="shared" si="1"/>
        <v>33.122338550401047</v>
      </c>
      <c r="H45">
        <f t="shared" si="2"/>
        <v>1.691501790058815E-2</v>
      </c>
    </row>
    <row r="46" spans="1:8" x14ac:dyDescent="0.2">
      <c r="A46">
        <v>262</v>
      </c>
      <c r="F46">
        <f t="shared" si="0"/>
        <v>5.8746846222722263E-2</v>
      </c>
      <c r="G46">
        <f t="shared" si="1"/>
        <v>448.13507097840062</v>
      </c>
      <c r="H46">
        <f t="shared" si="2"/>
        <v>-0.11932691632173796</v>
      </c>
    </row>
    <row r="47" spans="1:8" x14ac:dyDescent="0.2">
      <c r="A47">
        <v>254</v>
      </c>
      <c r="F47">
        <f t="shared" si="0"/>
        <v>3.3051842153870399</v>
      </c>
      <c r="G47">
        <f t="shared" si="1"/>
        <v>25212.740056610393</v>
      </c>
      <c r="H47">
        <f t="shared" si="2"/>
        <v>-2.4513016216101131</v>
      </c>
    </row>
    <row r="48" spans="1:8" x14ac:dyDescent="0.2">
      <c r="A48">
        <v>269</v>
      </c>
      <c r="F48">
        <f t="shared" si="0"/>
        <v>4.3420679508726547E-3</v>
      </c>
      <c r="G48">
        <f t="shared" si="1"/>
        <v>33.122338550401047</v>
      </c>
      <c r="H48">
        <f t="shared" si="2"/>
        <v>1.691501790058815E-2</v>
      </c>
    </row>
    <row r="49" spans="1:8" x14ac:dyDescent="0.2">
      <c r="A49">
        <v>265</v>
      </c>
      <c r="F49">
        <f t="shared" si="0"/>
        <v>8.6127323536332732E-4</v>
      </c>
      <c r="G49">
        <f t="shared" si="1"/>
        <v>6.5699993664009853</v>
      </c>
      <c r="H49">
        <f t="shared" si="2"/>
        <v>-5.0275420718324812E-3</v>
      </c>
    </row>
    <row r="50" spans="1:8" x14ac:dyDescent="0.2">
      <c r="A50">
        <v>244</v>
      </c>
      <c r="F50">
        <f t="shared" si="0"/>
        <v>34.204736168527226</v>
      </c>
      <c r="G50">
        <f t="shared" si="1"/>
        <v>260921.95336865034</v>
      </c>
      <c r="H50">
        <f t="shared" si="2"/>
        <v>-14.143753660481313</v>
      </c>
    </row>
    <row r="51" spans="1:8" x14ac:dyDescent="0.2">
      <c r="A51">
        <v>258</v>
      </c>
      <c r="F51">
        <f t="shared" si="0"/>
        <v>0.71741658845541167</v>
      </c>
      <c r="G51">
        <f t="shared" si="1"/>
        <v>5472.6262677943978</v>
      </c>
      <c r="H51">
        <f t="shared" si="2"/>
        <v>-0.77952233076294586</v>
      </c>
    </row>
    <row r="52" spans="1:8" x14ac:dyDescent="0.2">
      <c r="A52">
        <v>277</v>
      </c>
      <c r="F52">
        <f t="shared" si="0"/>
        <v>1.5329992295377768</v>
      </c>
      <c r="G52">
        <f t="shared" si="1"/>
        <v>11694.086792918404</v>
      </c>
      <c r="H52">
        <f t="shared" si="2"/>
        <v>1.3777056911668495</v>
      </c>
    </row>
    <row r="53" spans="1:8" x14ac:dyDescent="0.2">
      <c r="A53">
        <v>259</v>
      </c>
      <c r="F53">
        <f t="shared" si="0"/>
        <v>0.43758109818982166</v>
      </c>
      <c r="G53">
        <f t="shared" si="1"/>
        <v>3337.9738505903997</v>
      </c>
      <c r="H53">
        <f t="shared" si="2"/>
        <v>-0.53801441940909223</v>
      </c>
    </row>
    <row r="54" spans="1:8" x14ac:dyDescent="0.2">
      <c r="A54">
        <v>255</v>
      </c>
      <c r="F54">
        <f t="shared" si="0"/>
        <v>2.3744188475270547</v>
      </c>
      <c r="G54">
        <f t="shared" si="1"/>
        <v>18112.637991406395</v>
      </c>
      <c r="H54">
        <f t="shared" si="2"/>
        <v>-1.912793107547953</v>
      </c>
    </row>
    <row r="55" spans="1:8" x14ac:dyDescent="0.2">
      <c r="A55">
        <v>266</v>
      </c>
      <c r="F55">
        <f t="shared" si="0"/>
        <v>1.7103047889348576E-5</v>
      </c>
      <c r="G55">
        <f t="shared" si="1"/>
        <v>0.1304661624009992</v>
      </c>
      <c r="H55">
        <f t="shared" si="2"/>
        <v>-2.6595314710591564E-4</v>
      </c>
    </row>
    <row r="56" spans="1:8" x14ac:dyDescent="0.2">
      <c r="A56">
        <v>269</v>
      </c>
      <c r="F56">
        <f t="shared" si="0"/>
        <v>4.3420679508726547E-3</v>
      </c>
      <c r="G56">
        <f t="shared" si="1"/>
        <v>33.122338550401047</v>
      </c>
      <c r="H56">
        <f t="shared" si="2"/>
        <v>1.691501790058815E-2</v>
      </c>
    </row>
    <row r="57" spans="1:8" x14ac:dyDescent="0.2">
      <c r="A57">
        <v>242</v>
      </c>
      <c r="F57">
        <f t="shared" si="0"/>
        <v>48.016076247979974</v>
      </c>
      <c r="G57">
        <f t="shared" si="1"/>
        <v>366278.17697505839</v>
      </c>
      <c r="H57">
        <f t="shared" si="2"/>
        <v>-18.24063700398121</v>
      </c>
    </row>
    <row r="58" spans="1:8" x14ac:dyDescent="0.2">
      <c r="A58">
        <v>279</v>
      </c>
      <c r="F58">
        <f t="shared" si="0"/>
        <v>3.0982914158874393</v>
      </c>
      <c r="G58">
        <f t="shared" si="1"/>
        <v>23634.512026510405</v>
      </c>
      <c r="H58">
        <f t="shared" si="2"/>
        <v>2.3352947222561777</v>
      </c>
    </row>
    <row r="59" spans="1:8" x14ac:dyDescent="0.2">
      <c r="A59">
        <v>269</v>
      </c>
      <c r="F59">
        <f t="shared" si="0"/>
        <v>4.3420679508726547E-3</v>
      </c>
      <c r="G59">
        <f t="shared" si="1"/>
        <v>33.122338550401047</v>
      </c>
      <c r="H59">
        <f t="shared" si="2"/>
        <v>1.691501790058815E-2</v>
      </c>
    </row>
    <row r="60" spans="1:8" x14ac:dyDescent="0.2">
      <c r="A60">
        <v>275</v>
      </c>
      <c r="F60">
        <f t="shared" si="0"/>
        <v>0.65235793421395305</v>
      </c>
      <c r="G60">
        <f t="shared" si="1"/>
        <v>4976.3432073264021</v>
      </c>
      <c r="H60">
        <f t="shared" si="2"/>
        <v>0.72587938332904911</v>
      </c>
    </row>
    <row r="61" spans="1:8" x14ac:dyDescent="0.2">
      <c r="A61">
        <v>269</v>
      </c>
      <c r="F61">
        <f t="shared" si="0"/>
        <v>4.3420679508726547E-3</v>
      </c>
      <c r="G61">
        <f t="shared" si="1"/>
        <v>33.122338550401047</v>
      </c>
      <c r="H61">
        <f t="shared" si="2"/>
        <v>1.691501790058815E-2</v>
      </c>
    </row>
    <row r="62" spans="1:8" x14ac:dyDescent="0.2">
      <c r="A62">
        <v>270</v>
      </c>
      <c r="F62">
        <f t="shared" si="0"/>
        <v>1.7497672436070803E-2</v>
      </c>
      <c r="G62">
        <f t="shared" si="1"/>
        <v>133.47645334640114</v>
      </c>
      <c r="H62">
        <f t="shared" si="2"/>
        <v>4.8109983900333872E-2</v>
      </c>
    </row>
    <row r="63" spans="1:8" x14ac:dyDescent="0.2">
      <c r="A63">
        <v>270</v>
      </c>
      <c r="F63">
        <f t="shared" si="0"/>
        <v>1.7497672436070803E-2</v>
      </c>
      <c r="G63">
        <f t="shared" si="1"/>
        <v>133.47645334640114</v>
      </c>
      <c r="H63">
        <f t="shared" si="2"/>
        <v>4.8109983900333872E-2</v>
      </c>
    </row>
    <row r="64" spans="1:8" x14ac:dyDescent="0.2">
      <c r="A64">
        <v>285</v>
      </c>
      <c r="F64">
        <f t="shared" si="0"/>
        <v>15.022855896470908</v>
      </c>
      <c r="G64">
        <f t="shared" si="1"/>
        <v>114597.95761528642</v>
      </c>
      <c r="H64">
        <f t="shared" si="2"/>
        <v>7.6306999364575603</v>
      </c>
    </row>
    <row r="65" spans="1:8" x14ac:dyDescent="0.2">
      <c r="A65">
        <v>257</v>
      </c>
      <c r="F65">
        <f t="shared" si="0"/>
        <v>1.1138879416360417</v>
      </c>
      <c r="G65">
        <f t="shared" si="1"/>
        <v>8497.0050969983968</v>
      </c>
      <c r="H65">
        <f t="shared" si="2"/>
        <v>-1.0842542343921717</v>
      </c>
    </row>
    <row r="66" spans="1:8" x14ac:dyDescent="0.2">
      <c r="A66">
        <v>258</v>
      </c>
      <c r="F66">
        <f t="shared" ref="F66:F129" si="3">((A66-$C$13)/$C$14)^4</f>
        <v>0.71741658845541167</v>
      </c>
      <c r="G66">
        <f t="shared" ref="G66:G129" si="4">(A66-$C$13)^4</f>
        <v>5472.6262677943978</v>
      </c>
      <c r="H66">
        <f t="shared" ref="H66:H129" si="5">((A66-$C$13)/$C$14)^3</f>
        <v>-0.77952233076294586</v>
      </c>
    </row>
    <row r="67" spans="1:8" x14ac:dyDescent="0.2">
      <c r="A67">
        <v>269</v>
      </c>
      <c r="F67">
        <f t="shared" si="3"/>
        <v>4.3420679508726547E-3</v>
      </c>
      <c r="G67">
        <f t="shared" si="4"/>
        <v>33.122338550401047</v>
      </c>
      <c r="H67">
        <f t="shared" si="5"/>
        <v>1.691501790058815E-2</v>
      </c>
    </row>
    <row r="68" spans="1:8" x14ac:dyDescent="0.2">
      <c r="A68">
        <v>272</v>
      </c>
      <c r="F68">
        <f t="shared" si="3"/>
        <v>0.11138557051570366</v>
      </c>
      <c r="G68">
        <f t="shared" si="4"/>
        <v>849.67591893840154</v>
      </c>
      <c r="H68">
        <f t="shared" si="5"/>
        <v>0.19280651298241402</v>
      </c>
    </row>
    <row r="69" spans="1:8" x14ac:dyDescent="0.2">
      <c r="A69">
        <v>270</v>
      </c>
      <c r="F69">
        <f t="shared" si="3"/>
        <v>1.7497672436070803E-2</v>
      </c>
      <c r="G69">
        <f t="shared" si="4"/>
        <v>133.47645334640114</v>
      </c>
      <c r="H69">
        <f t="shared" si="5"/>
        <v>4.8109983900333872E-2</v>
      </c>
    </row>
    <row r="70" spans="1:8" x14ac:dyDescent="0.2">
      <c r="A70">
        <v>283</v>
      </c>
      <c r="F70">
        <f t="shared" si="3"/>
        <v>9.4808022293694183</v>
      </c>
      <c r="G70">
        <f t="shared" si="4"/>
        <v>72321.83943769442</v>
      </c>
      <c r="H70">
        <f t="shared" si="5"/>
        <v>5.4029856667591094</v>
      </c>
    </row>
    <row r="71" spans="1:8" x14ac:dyDescent="0.2">
      <c r="A71">
        <v>266</v>
      </c>
      <c r="F71">
        <f t="shared" si="3"/>
        <v>1.7103047889348576E-5</v>
      </c>
      <c r="G71">
        <f t="shared" si="4"/>
        <v>0.1304661624009992</v>
      </c>
      <c r="H71">
        <f t="shared" si="5"/>
        <v>-2.6595314710591564E-4</v>
      </c>
    </row>
    <row r="72" spans="1:8" x14ac:dyDescent="0.2">
      <c r="A72">
        <v>271</v>
      </c>
      <c r="F72">
        <f t="shared" si="3"/>
        <v>4.908982361852593E-2</v>
      </c>
      <c r="G72">
        <f t="shared" si="4"/>
        <v>374.46898014240128</v>
      </c>
      <c r="H72">
        <f t="shared" si="5"/>
        <v>0.10429022483834152</v>
      </c>
    </row>
    <row r="73" spans="1:8" x14ac:dyDescent="0.2">
      <c r="A73">
        <v>261</v>
      </c>
      <c r="F73">
        <f t="shared" si="3"/>
        <v>0.12901431903661897</v>
      </c>
      <c r="G73">
        <f t="shared" si="4"/>
        <v>984.15225218240028</v>
      </c>
      <c r="H73">
        <f t="shared" si="5"/>
        <v>-0.21526748445629132</v>
      </c>
    </row>
    <row r="74" spans="1:8" x14ac:dyDescent="0.2">
      <c r="A74">
        <v>271</v>
      </c>
      <c r="F74">
        <f t="shared" si="3"/>
        <v>4.908982361852593E-2</v>
      </c>
      <c r="G74">
        <f t="shared" si="4"/>
        <v>374.46898014240128</v>
      </c>
      <c r="H74">
        <f t="shared" si="5"/>
        <v>0.10429022483834152</v>
      </c>
    </row>
    <row r="75" spans="1:8" x14ac:dyDescent="0.2">
      <c r="A75">
        <v>260</v>
      </c>
      <c r="F75">
        <f t="shared" si="3"/>
        <v>0.24889407302175739</v>
      </c>
      <c r="G75">
        <f t="shared" si="4"/>
        <v>1898.6238453864003</v>
      </c>
      <c r="H75">
        <f t="shared" si="5"/>
        <v>-0.35237972806280854</v>
      </c>
    </row>
    <row r="76" spans="1:8" x14ac:dyDescent="0.2">
      <c r="A76">
        <v>273</v>
      </c>
      <c r="F76">
        <f t="shared" si="3"/>
        <v>0.21979816604798458</v>
      </c>
      <c r="G76">
        <f t="shared" si="4"/>
        <v>1676.6732697344021</v>
      </c>
      <c r="H76">
        <f t="shared" si="5"/>
        <v>0.32100962060035426</v>
      </c>
    </row>
    <row r="77" spans="1:8" x14ac:dyDescent="0.2">
      <c r="A77">
        <v>262</v>
      </c>
      <c r="F77">
        <f t="shared" si="3"/>
        <v>5.8746846222722263E-2</v>
      </c>
      <c r="G77">
        <f t="shared" si="4"/>
        <v>448.13507097840062</v>
      </c>
      <c r="H77">
        <f t="shared" si="5"/>
        <v>-0.11932691632173796</v>
      </c>
    </row>
    <row r="78" spans="1:8" x14ac:dyDescent="0.2">
      <c r="A78">
        <v>267</v>
      </c>
      <c r="F78">
        <f t="shared" si="3"/>
        <v>3.3225169600185522E-6</v>
      </c>
      <c r="G78">
        <f t="shared" si="4"/>
        <v>2.5344958401000234E-2</v>
      </c>
      <c r="H78">
        <f t="shared" si="5"/>
        <v>7.7821644671131771E-5</v>
      </c>
    </row>
    <row r="79" spans="1:8" x14ac:dyDescent="0.2">
      <c r="A79">
        <v>262</v>
      </c>
      <c r="F79">
        <f t="shared" si="3"/>
        <v>5.8746846222722263E-2</v>
      </c>
      <c r="G79">
        <f t="shared" si="4"/>
        <v>448.13507097840062</v>
      </c>
      <c r="H79">
        <f t="shared" si="5"/>
        <v>-0.11932691632173796</v>
      </c>
    </row>
    <row r="80" spans="1:8" x14ac:dyDescent="0.2">
      <c r="A80">
        <v>268</v>
      </c>
      <c r="F80">
        <f t="shared" si="3"/>
        <v>5.0216504838092508E-4</v>
      </c>
      <c r="G80">
        <f t="shared" si="4"/>
        <v>3.8306357544010101</v>
      </c>
      <c r="H80">
        <f t="shared" si="5"/>
        <v>3.3545545713015309E-3</v>
      </c>
    </row>
    <row r="81" spans="1:8" x14ac:dyDescent="0.2">
      <c r="A81">
        <v>270</v>
      </c>
      <c r="F81">
        <f t="shared" si="3"/>
        <v>1.7497672436070803E-2</v>
      </c>
      <c r="G81">
        <f t="shared" si="4"/>
        <v>133.47645334640114</v>
      </c>
      <c r="H81">
        <f t="shared" si="5"/>
        <v>4.8109983900333872E-2</v>
      </c>
    </row>
    <row r="82" spans="1:8" x14ac:dyDescent="0.2">
      <c r="A82">
        <v>251</v>
      </c>
      <c r="F82">
        <f t="shared" si="3"/>
        <v>7.7657851514837555</v>
      </c>
      <c r="G82">
        <f t="shared" si="4"/>
        <v>59239.276724222385</v>
      </c>
      <c r="H82">
        <f t="shared" si="5"/>
        <v>-4.6519927409473096</v>
      </c>
    </row>
    <row r="83" spans="1:8" x14ac:dyDescent="0.2">
      <c r="A83">
        <v>269</v>
      </c>
      <c r="F83">
        <f t="shared" si="3"/>
        <v>4.3420679508726547E-3</v>
      </c>
      <c r="G83">
        <f t="shared" si="4"/>
        <v>33.122338550401047</v>
      </c>
      <c r="H83">
        <f t="shared" si="5"/>
        <v>1.691501790058815E-2</v>
      </c>
    </row>
    <row r="84" spans="1:8" x14ac:dyDescent="0.2">
      <c r="A84">
        <v>272</v>
      </c>
      <c r="F84">
        <f t="shared" si="3"/>
        <v>0.11138557051570366</v>
      </c>
      <c r="G84">
        <f t="shared" si="4"/>
        <v>849.67591893840154</v>
      </c>
      <c r="H84">
        <f t="shared" si="5"/>
        <v>0.19280651298241402</v>
      </c>
    </row>
    <row r="85" spans="1:8" x14ac:dyDescent="0.2">
      <c r="A85">
        <v>282</v>
      </c>
      <c r="F85">
        <f t="shared" si="3"/>
        <v>7.3713273782238771</v>
      </c>
      <c r="G85">
        <f t="shared" si="4"/>
        <v>56230.257966898411</v>
      </c>
      <c r="H85">
        <f t="shared" si="5"/>
        <v>4.4736218896733355</v>
      </c>
    </row>
    <row r="86" spans="1:8" x14ac:dyDescent="0.2">
      <c r="A86">
        <v>264</v>
      </c>
      <c r="F86">
        <f t="shared" si="3"/>
        <v>5.9998035764913674E-3</v>
      </c>
      <c r="G86">
        <f t="shared" si="4"/>
        <v>45.767944570400928</v>
      </c>
      <c r="H86">
        <f t="shared" si="5"/>
        <v>-2.1557717397311434E-2</v>
      </c>
    </row>
    <row r="87" spans="1:8" x14ac:dyDescent="0.2">
      <c r="A87">
        <v>268</v>
      </c>
      <c r="F87">
        <f t="shared" si="3"/>
        <v>5.0216504838092508E-4</v>
      </c>
      <c r="G87">
        <f t="shared" si="4"/>
        <v>3.8306357544010101</v>
      </c>
      <c r="H87">
        <f t="shared" si="5"/>
        <v>3.3545545713015309E-3</v>
      </c>
    </row>
    <row r="88" spans="1:8" x14ac:dyDescent="0.2">
      <c r="A88">
        <v>270</v>
      </c>
      <c r="F88">
        <f t="shared" si="3"/>
        <v>1.7497672436070803E-2</v>
      </c>
      <c r="G88">
        <f t="shared" si="4"/>
        <v>133.47645334640114</v>
      </c>
      <c r="H88">
        <f t="shared" si="5"/>
        <v>4.8109983900333872E-2</v>
      </c>
    </row>
    <row r="89" spans="1:8" x14ac:dyDescent="0.2">
      <c r="A89">
        <v>264</v>
      </c>
      <c r="F89">
        <f t="shared" si="3"/>
        <v>5.9998035764913674E-3</v>
      </c>
      <c r="G89">
        <f t="shared" si="4"/>
        <v>45.767944570400928</v>
      </c>
      <c r="H89">
        <f t="shared" si="5"/>
        <v>-2.1557717397311434E-2</v>
      </c>
    </row>
    <row r="90" spans="1:8" x14ac:dyDescent="0.2">
      <c r="A90">
        <v>264</v>
      </c>
      <c r="F90">
        <f t="shared" si="3"/>
        <v>5.9998035764913674E-3</v>
      </c>
      <c r="G90">
        <f t="shared" si="4"/>
        <v>45.767944570400928</v>
      </c>
      <c r="H90">
        <f t="shared" si="5"/>
        <v>-2.1557717397311434E-2</v>
      </c>
    </row>
    <row r="91" spans="1:8" x14ac:dyDescent="0.2">
      <c r="A91">
        <v>261</v>
      </c>
      <c r="F91">
        <f t="shared" si="3"/>
        <v>0.12901431903661897</v>
      </c>
      <c r="G91">
        <f t="shared" si="4"/>
        <v>984.15225218240028</v>
      </c>
      <c r="H91">
        <f t="shared" si="5"/>
        <v>-0.21526748445629132</v>
      </c>
    </row>
    <row r="92" spans="1:8" x14ac:dyDescent="0.2">
      <c r="A92">
        <v>282</v>
      </c>
      <c r="F92">
        <f t="shared" si="3"/>
        <v>7.3713273782238771</v>
      </c>
      <c r="G92">
        <f t="shared" si="4"/>
        <v>56230.257966898411</v>
      </c>
      <c r="H92">
        <f t="shared" si="5"/>
        <v>4.4736218896733355</v>
      </c>
    </row>
    <row r="93" spans="1:8" x14ac:dyDescent="0.2">
      <c r="A93">
        <v>277</v>
      </c>
      <c r="F93">
        <f t="shared" si="3"/>
        <v>1.5329992295377768</v>
      </c>
      <c r="G93">
        <f t="shared" si="4"/>
        <v>11694.086792918404</v>
      </c>
      <c r="H93">
        <f t="shared" si="5"/>
        <v>1.3777056911668495</v>
      </c>
    </row>
    <row r="94" spans="1:8" x14ac:dyDescent="0.2">
      <c r="A94">
        <v>267</v>
      </c>
      <c r="F94">
        <f t="shared" si="3"/>
        <v>3.3225169600185522E-6</v>
      </c>
      <c r="G94">
        <f t="shared" si="4"/>
        <v>2.5344958401000234E-2</v>
      </c>
      <c r="H94">
        <f t="shared" si="5"/>
        <v>7.7821644671131771E-5</v>
      </c>
    </row>
    <row r="95" spans="1:8" x14ac:dyDescent="0.2">
      <c r="A95">
        <v>256</v>
      </c>
      <c r="F95">
        <f t="shared" si="3"/>
        <v>1.6556287594521404</v>
      </c>
      <c r="G95">
        <f t="shared" si="4"/>
        <v>12629.534338202395</v>
      </c>
      <c r="H95">
        <f t="shared" si="5"/>
        <v>-1.4595609025645728</v>
      </c>
    </row>
    <row r="96" spans="1:8" x14ac:dyDescent="0.2">
      <c r="A96">
        <v>253</v>
      </c>
      <c r="F96">
        <f t="shared" si="3"/>
        <v>4.4859970764612749</v>
      </c>
      <c r="G96">
        <f t="shared" si="4"/>
        <v>34220.264533814392</v>
      </c>
      <c r="H96">
        <f t="shared" si="5"/>
        <v>-3.0824372170188585</v>
      </c>
    </row>
    <row r="97" spans="1:8" x14ac:dyDescent="0.2">
      <c r="A97">
        <v>275</v>
      </c>
      <c r="F97">
        <f t="shared" si="3"/>
        <v>0.65235793421395305</v>
      </c>
      <c r="G97">
        <f t="shared" si="4"/>
        <v>4976.3432073264021</v>
      </c>
      <c r="H97">
        <f t="shared" si="5"/>
        <v>0.72587938332904911</v>
      </c>
    </row>
    <row r="98" spans="1:8" x14ac:dyDescent="0.2">
      <c r="A98">
        <v>261</v>
      </c>
      <c r="F98">
        <f t="shared" si="3"/>
        <v>0.12901431903661897</v>
      </c>
      <c r="G98">
        <f t="shared" si="4"/>
        <v>984.15225218240028</v>
      </c>
      <c r="H98">
        <f t="shared" si="5"/>
        <v>-0.21526748445629132</v>
      </c>
    </row>
    <row r="99" spans="1:8" x14ac:dyDescent="0.2">
      <c r="A99">
        <v>263</v>
      </c>
      <c r="F99">
        <f t="shared" si="3"/>
        <v>2.2042868471297886E-2</v>
      </c>
      <c r="G99">
        <f t="shared" si="4"/>
        <v>168.14830177440084</v>
      </c>
      <c r="H99">
        <f t="shared" si="5"/>
        <v>-5.7207251391345658E-2</v>
      </c>
    </row>
    <row r="100" spans="1:8" x14ac:dyDescent="0.2">
      <c r="A100">
        <v>241</v>
      </c>
      <c r="F100">
        <f t="shared" si="3"/>
        <v>56.312309895761835</v>
      </c>
      <c r="G100">
        <f t="shared" si="4"/>
        <v>429563.84239626239</v>
      </c>
      <c r="H100">
        <f t="shared" si="5"/>
        <v>-20.556657812437582</v>
      </c>
    </row>
    <row r="101" spans="1:8" x14ac:dyDescent="0.2">
      <c r="A101">
        <v>268</v>
      </c>
      <c r="F101">
        <f t="shared" si="3"/>
        <v>5.0216504838092508E-4</v>
      </c>
      <c r="G101">
        <f t="shared" si="4"/>
        <v>3.8306357544010101</v>
      </c>
      <c r="H101">
        <f t="shared" si="5"/>
        <v>3.3545545713015309E-3</v>
      </c>
    </row>
    <row r="102" spans="1:8" x14ac:dyDescent="0.2">
      <c r="A102">
        <v>264</v>
      </c>
      <c r="F102">
        <f t="shared" si="3"/>
        <v>5.9998035764913674E-3</v>
      </c>
      <c r="G102">
        <f t="shared" si="4"/>
        <v>45.767944570400928</v>
      </c>
      <c r="H102">
        <f t="shared" si="5"/>
        <v>-2.1557717397311434E-2</v>
      </c>
    </row>
    <row r="103" spans="1:8" x14ac:dyDescent="0.2">
      <c r="A103">
        <v>261</v>
      </c>
      <c r="F103">
        <f t="shared" si="3"/>
        <v>0.12901431903661897</v>
      </c>
      <c r="G103">
        <f t="shared" si="4"/>
        <v>984.15225218240028</v>
      </c>
      <c r="H103">
        <f t="shared" si="5"/>
        <v>-0.21526748445629132</v>
      </c>
    </row>
    <row r="104" spans="1:8" x14ac:dyDescent="0.2">
      <c r="A104">
        <v>271</v>
      </c>
      <c r="F104">
        <f t="shared" si="3"/>
        <v>4.908982361852593E-2</v>
      </c>
      <c r="G104">
        <f t="shared" si="4"/>
        <v>374.46898014240128</v>
      </c>
      <c r="H104">
        <f t="shared" si="5"/>
        <v>0.10429022483834152</v>
      </c>
    </row>
    <row r="105" spans="1:8" x14ac:dyDescent="0.2">
      <c r="A105">
        <v>274</v>
      </c>
      <c r="F105">
        <f t="shared" si="3"/>
        <v>0.39288706703866438</v>
      </c>
      <c r="G105">
        <f t="shared" si="4"/>
        <v>2997.0370325304029</v>
      </c>
      <c r="H105">
        <f t="shared" si="5"/>
        <v>0.4962503199599651</v>
      </c>
    </row>
    <row r="106" spans="1:8" x14ac:dyDescent="0.2">
      <c r="A106">
        <v>256</v>
      </c>
      <c r="F106">
        <f t="shared" si="3"/>
        <v>1.6556287594521404</v>
      </c>
      <c r="G106">
        <f t="shared" si="4"/>
        <v>12629.534338202395</v>
      </c>
      <c r="H106">
        <f t="shared" si="5"/>
        <v>-1.4595609025645728</v>
      </c>
    </row>
    <row r="107" spans="1:8" x14ac:dyDescent="0.2">
      <c r="A107">
        <v>265</v>
      </c>
      <c r="F107">
        <f t="shared" si="3"/>
        <v>8.6127323536332732E-4</v>
      </c>
      <c r="G107">
        <f t="shared" si="4"/>
        <v>6.5699993664009853</v>
      </c>
      <c r="H107">
        <f t="shared" si="5"/>
        <v>-5.0275420718324812E-3</v>
      </c>
    </row>
    <row r="108" spans="1:8" x14ac:dyDescent="0.2">
      <c r="A108">
        <v>284</v>
      </c>
      <c r="F108">
        <f t="shared" si="3"/>
        <v>12.013589168866648</v>
      </c>
      <c r="G108">
        <f t="shared" si="4"/>
        <v>91642.547320490412</v>
      </c>
      <c r="H108">
        <f t="shared" si="5"/>
        <v>6.4528947582645859</v>
      </c>
    </row>
    <row r="109" spans="1:8" x14ac:dyDescent="0.2">
      <c r="A109">
        <v>274</v>
      </c>
      <c r="F109">
        <f t="shared" si="3"/>
        <v>0.39288706703866438</v>
      </c>
      <c r="G109">
        <f t="shared" si="4"/>
        <v>2997.0370325304029</v>
      </c>
      <c r="H109">
        <f t="shared" si="5"/>
        <v>0.4962503199599651</v>
      </c>
    </row>
    <row r="110" spans="1:8" x14ac:dyDescent="0.2">
      <c r="A110">
        <v>267</v>
      </c>
      <c r="F110">
        <f t="shared" si="3"/>
        <v>3.3225169600185522E-6</v>
      </c>
      <c r="G110">
        <f t="shared" si="4"/>
        <v>2.5344958401000234E-2</v>
      </c>
      <c r="H110">
        <f t="shared" si="5"/>
        <v>7.7821644671131771E-5</v>
      </c>
    </row>
    <row r="111" spans="1:8" x14ac:dyDescent="0.2">
      <c r="A111">
        <v>279</v>
      </c>
      <c r="F111">
        <f t="shared" si="3"/>
        <v>3.0982914158874393</v>
      </c>
      <c r="G111">
        <f t="shared" si="4"/>
        <v>23634.512026510405</v>
      </c>
      <c r="H111">
        <f t="shared" si="5"/>
        <v>2.3352947222561777</v>
      </c>
    </row>
    <row r="112" spans="1:8" x14ac:dyDescent="0.2">
      <c r="A112">
        <v>246</v>
      </c>
      <c r="F112">
        <f t="shared" si="3"/>
        <v>23.611785661642635</v>
      </c>
      <c r="G112">
        <f t="shared" si="4"/>
        <v>180116.37941024237</v>
      </c>
      <c r="H112">
        <f t="shared" si="5"/>
        <v>-10.711409533079859</v>
      </c>
    </row>
    <row r="113" spans="1:8" x14ac:dyDescent="0.2">
      <c r="A113">
        <v>257</v>
      </c>
      <c r="F113">
        <f t="shared" si="3"/>
        <v>1.1138879416360417</v>
      </c>
      <c r="G113">
        <f t="shared" si="4"/>
        <v>8497.0050969983968</v>
      </c>
      <c r="H113">
        <f t="shared" si="5"/>
        <v>-1.0842542343921717</v>
      </c>
    </row>
    <row r="114" spans="1:8" x14ac:dyDescent="0.2">
      <c r="A114">
        <v>258</v>
      </c>
      <c r="F114">
        <f t="shared" si="3"/>
        <v>0.71741658845541167</v>
      </c>
      <c r="G114">
        <f t="shared" si="4"/>
        <v>5472.6262677943978</v>
      </c>
      <c r="H114">
        <f t="shared" si="5"/>
        <v>-0.77952233076294586</v>
      </c>
    </row>
    <row r="115" spans="1:8" x14ac:dyDescent="0.2">
      <c r="A115">
        <v>259</v>
      </c>
      <c r="F115">
        <f t="shared" si="3"/>
        <v>0.43758109818982166</v>
      </c>
      <c r="G115">
        <f t="shared" si="4"/>
        <v>3337.9738505903997</v>
      </c>
      <c r="H115">
        <f t="shared" si="5"/>
        <v>-0.53801441940909223</v>
      </c>
    </row>
    <row r="116" spans="1:8" x14ac:dyDescent="0.2">
      <c r="A116">
        <v>251</v>
      </c>
      <c r="F116">
        <f t="shared" si="3"/>
        <v>7.7657851514837555</v>
      </c>
      <c r="G116">
        <f t="shared" si="4"/>
        <v>59239.276724222385</v>
      </c>
      <c r="H116">
        <f t="shared" si="5"/>
        <v>-4.6519927409473096</v>
      </c>
    </row>
    <row r="117" spans="1:8" x14ac:dyDescent="0.2">
      <c r="A117">
        <v>269</v>
      </c>
      <c r="F117">
        <f t="shared" si="3"/>
        <v>4.3420679508726547E-3</v>
      </c>
      <c r="G117">
        <f t="shared" si="4"/>
        <v>33.122338550401047</v>
      </c>
      <c r="H117">
        <f t="shared" si="5"/>
        <v>1.691501790058815E-2</v>
      </c>
    </row>
    <row r="118" spans="1:8" x14ac:dyDescent="0.2">
      <c r="A118">
        <v>268</v>
      </c>
      <c r="F118">
        <f t="shared" si="3"/>
        <v>5.0216504838092508E-4</v>
      </c>
      <c r="G118">
        <f t="shared" si="4"/>
        <v>3.8306357544010101</v>
      </c>
      <c r="H118">
        <f t="shared" si="5"/>
        <v>3.3545545713015309E-3</v>
      </c>
    </row>
    <row r="119" spans="1:8" x14ac:dyDescent="0.2">
      <c r="A119">
        <v>267</v>
      </c>
      <c r="F119">
        <f t="shared" si="3"/>
        <v>3.3225169600185522E-6</v>
      </c>
      <c r="G119">
        <f t="shared" si="4"/>
        <v>2.5344958401000234E-2</v>
      </c>
      <c r="H119">
        <f t="shared" si="5"/>
        <v>7.7821644671131771E-5</v>
      </c>
    </row>
    <row r="120" spans="1:8" x14ac:dyDescent="0.2">
      <c r="A120">
        <v>261</v>
      </c>
      <c r="F120">
        <f t="shared" si="3"/>
        <v>0.12901431903661897</v>
      </c>
      <c r="G120">
        <f t="shared" si="4"/>
        <v>984.15225218240028</v>
      </c>
      <c r="H120">
        <f t="shared" si="5"/>
        <v>-0.21526748445629132</v>
      </c>
    </row>
    <row r="121" spans="1:8" x14ac:dyDescent="0.2">
      <c r="A121">
        <v>263</v>
      </c>
      <c r="F121">
        <f t="shared" si="3"/>
        <v>2.2042868471297886E-2</v>
      </c>
      <c r="G121">
        <f t="shared" si="4"/>
        <v>168.14830177440084</v>
      </c>
      <c r="H121">
        <f t="shared" si="5"/>
        <v>-5.7207251391345658E-2</v>
      </c>
    </row>
    <row r="122" spans="1:8" x14ac:dyDescent="0.2">
      <c r="A122">
        <v>265</v>
      </c>
      <c r="F122">
        <f t="shared" si="3"/>
        <v>8.6127323536332732E-4</v>
      </c>
      <c r="G122">
        <f t="shared" si="4"/>
        <v>6.5699993664009853</v>
      </c>
      <c r="H122">
        <f t="shared" si="5"/>
        <v>-5.0275420718324812E-3</v>
      </c>
    </row>
    <row r="123" spans="1:8" x14ac:dyDescent="0.2">
      <c r="A123">
        <v>260</v>
      </c>
      <c r="F123">
        <f t="shared" si="3"/>
        <v>0.24889407302175739</v>
      </c>
      <c r="G123">
        <f t="shared" si="4"/>
        <v>1898.6238453864003</v>
      </c>
      <c r="H123">
        <f t="shared" si="5"/>
        <v>-0.35237972806280854</v>
      </c>
    </row>
    <row r="124" spans="1:8" x14ac:dyDescent="0.2">
      <c r="A124">
        <v>271</v>
      </c>
      <c r="F124">
        <f t="shared" si="3"/>
        <v>4.908982361852593E-2</v>
      </c>
      <c r="G124">
        <f t="shared" si="4"/>
        <v>374.46898014240128</v>
      </c>
      <c r="H124">
        <f t="shared" si="5"/>
        <v>0.10429022483834152</v>
      </c>
    </row>
    <row r="125" spans="1:8" x14ac:dyDescent="0.2">
      <c r="A125">
        <v>270</v>
      </c>
      <c r="F125">
        <f t="shared" si="3"/>
        <v>1.7497672436070803E-2</v>
      </c>
      <c r="G125">
        <f t="shared" si="4"/>
        <v>133.47645334640114</v>
      </c>
      <c r="H125">
        <f t="shared" si="5"/>
        <v>4.8109983900333872E-2</v>
      </c>
    </row>
    <row r="126" spans="1:8" x14ac:dyDescent="0.2">
      <c r="A126">
        <v>273</v>
      </c>
      <c r="F126">
        <f t="shared" si="3"/>
        <v>0.21979816604798458</v>
      </c>
      <c r="G126">
        <f t="shared" si="4"/>
        <v>1676.6732697344021</v>
      </c>
      <c r="H126">
        <f t="shared" si="5"/>
        <v>0.32100962060035426</v>
      </c>
    </row>
    <row r="127" spans="1:8" x14ac:dyDescent="0.2">
      <c r="A127">
        <v>274</v>
      </c>
      <c r="F127">
        <f t="shared" si="3"/>
        <v>0.39288706703866438</v>
      </c>
      <c r="G127">
        <f t="shared" si="4"/>
        <v>2997.0370325304029</v>
      </c>
      <c r="H127">
        <f t="shared" si="5"/>
        <v>0.4962503199599651</v>
      </c>
    </row>
    <row r="128" spans="1:8" x14ac:dyDescent="0.2">
      <c r="A128">
        <v>277</v>
      </c>
      <c r="F128">
        <f t="shared" si="3"/>
        <v>1.5329992295377768</v>
      </c>
      <c r="G128">
        <f t="shared" si="4"/>
        <v>11694.086792918404</v>
      </c>
      <c r="H128">
        <f t="shared" si="5"/>
        <v>1.3777056911668495</v>
      </c>
    </row>
    <row r="129" spans="1:8" x14ac:dyDescent="0.2">
      <c r="A129">
        <v>255</v>
      </c>
      <c r="F129">
        <f t="shared" si="3"/>
        <v>2.3744188475270547</v>
      </c>
      <c r="G129">
        <f t="shared" si="4"/>
        <v>18112.637991406395</v>
      </c>
      <c r="H129">
        <f t="shared" si="5"/>
        <v>-1.912793107547953</v>
      </c>
    </row>
    <row r="130" spans="1:8" x14ac:dyDescent="0.2">
      <c r="A130">
        <v>262</v>
      </c>
      <c r="F130">
        <f t="shared" ref="F130:F193" si="6">((A130-$C$13)/$C$14)^4</f>
        <v>5.8746846222722263E-2</v>
      </c>
      <c r="G130">
        <f t="shared" ref="G130:G193" si="7">(A130-$C$13)^4</f>
        <v>448.13507097840062</v>
      </c>
      <c r="H130">
        <f t="shared" ref="H130:H193" si="8">((A130-$C$13)/$C$14)^3</f>
        <v>-0.11932691632173796</v>
      </c>
    </row>
    <row r="131" spans="1:8" x14ac:dyDescent="0.2">
      <c r="A131">
        <v>260</v>
      </c>
      <c r="F131">
        <f t="shared" si="6"/>
        <v>0.24889407302175739</v>
      </c>
      <c r="G131">
        <f t="shared" si="7"/>
        <v>1898.6238453864003</v>
      </c>
      <c r="H131">
        <f t="shared" si="8"/>
        <v>-0.35237972806280854</v>
      </c>
    </row>
    <row r="132" spans="1:8" x14ac:dyDescent="0.2">
      <c r="A132">
        <v>278</v>
      </c>
      <c r="F132">
        <f t="shared" si="6"/>
        <v>2.2133119986533067</v>
      </c>
      <c r="G132">
        <f t="shared" si="7"/>
        <v>16883.676203714404</v>
      </c>
      <c r="H132">
        <f t="shared" si="8"/>
        <v>1.8146044801711707</v>
      </c>
    </row>
    <row r="133" spans="1:8" x14ac:dyDescent="0.2">
      <c r="A133">
        <v>272</v>
      </c>
      <c r="F133">
        <f t="shared" si="6"/>
        <v>0.11138557051570366</v>
      </c>
      <c r="G133">
        <f t="shared" si="7"/>
        <v>849.67591893840154</v>
      </c>
      <c r="H133">
        <f t="shared" si="8"/>
        <v>0.19280651298241402</v>
      </c>
    </row>
    <row r="134" spans="1:8" x14ac:dyDescent="0.2">
      <c r="A134">
        <v>270</v>
      </c>
      <c r="F134">
        <f t="shared" si="6"/>
        <v>1.7497672436070803E-2</v>
      </c>
      <c r="G134">
        <f t="shared" si="7"/>
        <v>133.47645334640114</v>
      </c>
      <c r="H134">
        <f t="shared" si="8"/>
        <v>4.8109983900333872E-2</v>
      </c>
    </row>
    <row r="135" spans="1:8" x14ac:dyDescent="0.2">
      <c r="A135">
        <v>264</v>
      </c>
      <c r="F135">
        <f t="shared" si="6"/>
        <v>5.9998035764913674E-3</v>
      </c>
      <c r="G135">
        <f t="shared" si="7"/>
        <v>45.767944570400928</v>
      </c>
      <c r="H135">
        <f t="shared" si="8"/>
        <v>-2.1557717397311434E-2</v>
      </c>
    </row>
    <row r="136" spans="1:8" x14ac:dyDescent="0.2">
      <c r="A136">
        <v>273</v>
      </c>
      <c r="F136">
        <f t="shared" si="6"/>
        <v>0.21979816604798458</v>
      </c>
      <c r="G136">
        <f t="shared" si="7"/>
        <v>1676.6732697344021</v>
      </c>
      <c r="H136">
        <f t="shared" si="8"/>
        <v>0.32100962060035426</v>
      </c>
    </row>
    <row r="137" spans="1:8" x14ac:dyDescent="0.2">
      <c r="A137">
        <v>266</v>
      </c>
      <c r="F137">
        <f t="shared" si="6"/>
        <v>1.7103047889348576E-5</v>
      </c>
      <c r="G137">
        <f t="shared" si="7"/>
        <v>0.1304661624009992</v>
      </c>
      <c r="H137">
        <f t="shared" si="8"/>
        <v>-2.6595314710591564E-4</v>
      </c>
    </row>
    <row r="138" spans="1:8" x14ac:dyDescent="0.2">
      <c r="A138">
        <v>271</v>
      </c>
      <c r="F138">
        <f t="shared" si="6"/>
        <v>4.908982361852593E-2</v>
      </c>
      <c r="G138">
        <f t="shared" si="7"/>
        <v>374.46898014240128</v>
      </c>
      <c r="H138">
        <f t="shared" si="8"/>
        <v>0.10429022483834152</v>
      </c>
    </row>
    <row r="139" spans="1:8" x14ac:dyDescent="0.2">
      <c r="A139">
        <v>259</v>
      </c>
      <c r="F139">
        <f t="shared" si="6"/>
        <v>0.43758109818982166</v>
      </c>
      <c r="G139">
        <f t="shared" si="7"/>
        <v>3337.9738505903997</v>
      </c>
      <c r="H139">
        <f t="shared" si="8"/>
        <v>-0.53801441940909223</v>
      </c>
    </row>
    <row r="140" spans="1:8" x14ac:dyDescent="0.2">
      <c r="A140">
        <v>260</v>
      </c>
      <c r="F140">
        <f t="shared" si="6"/>
        <v>0.24889407302175739</v>
      </c>
      <c r="G140">
        <f t="shared" si="7"/>
        <v>1898.6238453864003</v>
      </c>
      <c r="H140">
        <f t="shared" si="8"/>
        <v>-0.35237972806280854</v>
      </c>
    </row>
    <row r="141" spans="1:8" x14ac:dyDescent="0.2">
      <c r="A141">
        <v>257</v>
      </c>
      <c r="F141">
        <f t="shared" si="6"/>
        <v>1.1138879416360417</v>
      </c>
      <c r="G141">
        <f t="shared" si="7"/>
        <v>8497.0050969983968</v>
      </c>
      <c r="H141">
        <f t="shared" si="8"/>
        <v>-1.0842542343921717</v>
      </c>
    </row>
    <row r="142" spans="1:8" x14ac:dyDescent="0.2">
      <c r="A142">
        <v>251</v>
      </c>
      <c r="F142">
        <f t="shared" si="6"/>
        <v>7.7657851514837555</v>
      </c>
      <c r="G142">
        <f t="shared" si="7"/>
        <v>59239.276724222385</v>
      </c>
      <c r="H142">
        <f t="shared" si="8"/>
        <v>-4.6519927409473096</v>
      </c>
    </row>
    <row r="143" spans="1:8" x14ac:dyDescent="0.2">
      <c r="A143">
        <v>275</v>
      </c>
      <c r="F143">
        <f t="shared" si="6"/>
        <v>0.65235793421395305</v>
      </c>
      <c r="G143">
        <f t="shared" si="7"/>
        <v>4976.3432073264021</v>
      </c>
      <c r="H143">
        <f t="shared" si="8"/>
        <v>0.72587938332904911</v>
      </c>
    </row>
    <row r="144" spans="1:8" x14ac:dyDescent="0.2">
      <c r="A144">
        <v>243</v>
      </c>
      <c r="F144">
        <f t="shared" si="6"/>
        <v>40.67216055898983</v>
      </c>
      <c r="G144">
        <f t="shared" si="7"/>
        <v>310257.02196585439</v>
      </c>
      <c r="H144">
        <f t="shared" si="8"/>
        <v>-16.105452544085054</v>
      </c>
    </row>
    <row r="145" spans="1:8" x14ac:dyDescent="0.2">
      <c r="A145">
        <v>249</v>
      </c>
      <c r="F145">
        <f t="shared" si="6"/>
        <v>12.581284858086196</v>
      </c>
      <c r="G145">
        <f t="shared" si="7"/>
        <v>95973.066562630382</v>
      </c>
      <c r="H145">
        <f t="shared" si="8"/>
        <v>-6.6802658574757325</v>
      </c>
    </row>
    <row r="146" spans="1:8" x14ac:dyDescent="0.2">
      <c r="A146">
        <v>258</v>
      </c>
      <c r="F146">
        <f t="shared" si="6"/>
        <v>0.71741658845541167</v>
      </c>
      <c r="G146">
        <f t="shared" si="7"/>
        <v>5472.6262677943978</v>
      </c>
      <c r="H146">
        <f t="shared" si="8"/>
        <v>-0.77952233076294586</v>
      </c>
    </row>
    <row r="147" spans="1:8" x14ac:dyDescent="0.2">
      <c r="A147">
        <v>266</v>
      </c>
      <c r="F147">
        <f t="shared" si="6"/>
        <v>1.7103047889348576E-5</v>
      </c>
      <c r="G147">
        <f t="shared" si="7"/>
        <v>0.1304661624009992</v>
      </c>
      <c r="H147">
        <f t="shared" si="8"/>
        <v>-2.6595314710591564E-4</v>
      </c>
    </row>
    <row r="148" spans="1:8" x14ac:dyDescent="0.2">
      <c r="A148">
        <v>271</v>
      </c>
      <c r="F148">
        <f t="shared" si="6"/>
        <v>4.908982361852593E-2</v>
      </c>
      <c r="G148">
        <f t="shared" si="7"/>
        <v>374.46898014240128</v>
      </c>
      <c r="H148">
        <f t="shared" si="8"/>
        <v>0.10429022483834152</v>
      </c>
    </row>
    <row r="149" spans="1:8" x14ac:dyDescent="0.2">
      <c r="A149">
        <v>268</v>
      </c>
      <c r="F149">
        <f t="shared" si="6"/>
        <v>5.0216504838092508E-4</v>
      </c>
      <c r="G149">
        <f t="shared" si="7"/>
        <v>3.8306357544010101</v>
      </c>
      <c r="H149">
        <f t="shared" si="8"/>
        <v>3.3545545713015309E-3</v>
      </c>
    </row>
    <row r="150" spans="1:8" x14ac:dyDescent="0.2">
      <c r="A150">
        <v>285</v>
      </c>
      <c r="F150">
        <f t="shared" si="6"/>
        <v>15.022855896470908</v>
      </c>
      <c r="G150">
        <f t="shared" si="7"/>
        <v>114597.95761528642</v>
      </c>
      <c r="H150">
        <f t="shared" si="8"/>
        <v>7.6306999364575603</v>
      </c>
    </row>
    <row r="151" spans="1:8" x14ac:dyDescent="0.2">
      <c r="A151">
        <v>268</v>
      </c>
      <c r="F151">
        <f t="shared" si="6"/>
        <v>5.0216504838092508E-4</v>
      </c>
      <c r="G151">
        <f t="shared" si="7"/>
        <v>3.8306357544010101</v>
      </c>
      <c r="H151">
        <f t="shared" si="8"/>
        <v>3.3545545713015309E-3</v>
      </c>
    </row>
    <row r="152" spans="1:8" x14ac:dyDescent="0.2">
      <c r="A152">
        <v>274</v>
      </c>
      <c r="F152">
        <f t="shared" si="6"/>
        <v>0.39288706703866438</v>
      </c>
      <c r="G152">
        <f t="shared" si="7"/>
        <v>2997.0370325304029</v>
      </c>
      <c r="H152">
        <f t="shared" si="8"/>
        <v>0.4962503199599651</v>
      </c>
    </row>
    <row r="153" spans="1:8" x14ac:dyDescent="0.2">
      <c r="A153">
        <v>265</v>
      </c>
      <c r="F153">
        <f t="shared" si="6"/>
        <v>8.6127323536332732E-4</v>
      </c>
      <c r="G153">
        <f t="shared" si="7"/>
        <v>6.5699993664009853</v>
      </c>
      <c r="H153">
        <f t="shared" si="8"/>
        <v>-5.0275420718324812E-3</v>
      </c>
    </row>
    <row r="154" spans="1:8" x14ac:dyDescent="0.2">
      <c r="A154">
        <v>280</v>
      </c>
      <c r="F154">
        <f t="shared" si="6"/>
        <v>4.2253741614809579</v>
      </c>
      <c r="G154">
        <f t="shared" si="7"/>
        <v>32232.170261306408</v>
      </c>
      <c r="H154">
        <f t="shared" si="8"/>
        <v>2.947127189689672</v>
      </c>
    </row>
    <row r="155" spans="1:8" x14ac:dyDescent="0.2">
      <c r="A155">
        <v>252</v>
      </c>
      <c r="F155">
        <f t="shared" si="6"/>
        <v>5.9580758480818448</v>
      </c>
      <c r="G155">
        <f t="shared" si="7"/>
        <v>45449.635423018386</v>
      </c>
      <c r="H155">
        <f t="shared" si="8"/>
        <v>-3.8135506660419893</v>
      </c>
    </row>
    <row r="156" spans="1:8" x14ac:dyDescent="0.2">
      <c r="A156">
        <v>270</v>
      </c>
      <c r="F156">
        <f t="shared" si="6"/>
        <v>1.7497672436070803E-2</v>
      </c>
      <c r="G156">
        <f t="shared" si="7"/>
        <v>133.47645334640114</v>
      </c>
      <c r="H156">
        <f t="shared" si="8"/>
        <v>4.8109983900333872E-2</v>
      </c>
    </row>
    <row r="157" spans="1:8" x14ac:dyDescent="0.2">
      <c r="A157">
        <v>262</v>
      </c>
      <c r="F157">
        <f t="shared" si="6"/>
        <v>5.8746846222722263E-2</v>
      </c>
      <c r="G157">
        <f t="shared" si="7"/>
        <v>448.13507097840062</v>
      </c>
      <c r="H157">
        <f t="shared" si="8"/>
        <v>-0.11932691632173796</v>
      </c>
    </row>
    <row r="158" spans="1:8" x14ac:dyDescent="0.2">
      <c r="A158">
        <v>275</v>
      </c>
      <c r="F158">
        <f t="shared" si="6"/>
        <v>0.65235793421395305</v>
      </c>
      <c r="G158">
        <f t="shared" si="7"/>
        <v>4976.3432073264021</v>
      </c>
      <c r="H158">
        <f t="shared" si="8"/>
        <v>0.72587938332904911</v>
      </c>
    </row>
    <row r="159" spans="1:8" x14ac:dyDescent="0.2">
      <c r="A159">
        <v>260</v>
      </c>
      <c r="F159">
        <f t="shared" si="6"/>
        <v>0.24889407302175739</v>
      </c>
      <c r="G159">
        <f t="shared" si="7"/>
        <v>1898.6238453864003</v>
      </c>
      <c r="H159">
        <f t="shared" si="8"/>
        <v>-0.35237972806280854</v>
      </c>
    </row>
    <row r="160" spans="1:8" x14ac:dyDescent="0.2">
      <c r="A160">
        <v>244</v>
      </c>
      <c r="F160">
        <f t="shared" si="6"/>
        <v>34.204736168527226</v>
      </c>
      <c r="G160">
        <f t="shared" si="7"/>
        <v>260921.95336865034</v>
      </c>
      <c r="H160">
        <f t="shared" si="8"/>
        <v>-14.143753660481313</v>
      </c>
    </row>
    <row r="161" spans="1:8" x14ac:dyDescent="0.2">
      <c r="A161">
        <v>273</v>
      </c>
      <c r="F161">
        <f t="shared" si="6"/>
        <v>0.21979816604798458</v>
      </c>
      <c r="G161">
        <f t="shared" si="7"/>
        <v>1676.6732697344021</v>
      </c>
      <c r="H161">
        <f t="shared" si="8"/>
        <v>0.32100962060035426</v>
      </c>
    </row>
    <row r="162" spans="1:8" x14ac:dyDescent="0.2">
      <c r="A162">
        <v>269</v>
      </c>
      <c r="F162">
        <f t="shared" si="6"/>
        <v>4.3420679508726547E-3</v>
      </c>
      <c r="G162">
        <f t="shared" si="7"/>
        <v>33.122338550401047</v>
      </c>
      <c r="H162">
        <f t="shared" si="8"/>
        <v>1.691501790058815E-2</v>
      </c>
    </row>
    <row r="163" spans="1:8" x14ac:dyDescent="0.2">
      <c r="A163">
        <v>268</v>
      </c>
      <c r="F163">
        <f t="shared" si="6"/>
        <v>5.0216504838092508E-4</v>
      </c>
      <c r="G163">
        <f t="shared" si="7"/>
        <v>3.8306357544010101</v>
      </c>
      <c r="H163">
        <f t="shared" si="8"/>
        <v>3.3545545713015309E-3</v>
      </c>
    </row>
    <row r="164" spans="1:8" x14ac:dyDescent="0.2">
      <c r="A164">
        <v>278</v>
      </c>
      <c r="F164">
        <f t="shared" si="6"/>
        <v>2.2133119986533067</v>
      </c>
      <c r="G164">
        <f t="shared" si="7"/>
        <v>16883.676203714404</v>
      </c>
      <c r="H164">
        <f t="shared" si="8"/>
        <v>1.8146044801711707</v>
      </c>
    </row>
    <row r="165" spans="1:8" x14ac:dyDescent="0.2">
      <c r="A165">
        <v>253</v>
      </c>
      <c r="F165">
        <f t="shared" si="6"/>
        <v>4.4859970764612749</v>
      </c>
      <c r="G165">
        <f t="shared" si="7"/>
        <v>34220.264533814392</v>
      </c>
      <c r="H165">
        <f t="shared" si="8"/>
        <v>-3.0824372170188585</v>
      </c>
    </row>
    <row r="166" spans="1:8" x14ac:dyDescent="0.2">
      <c r="A166">
        <v>268</v>
      </c>
      <c r="F166">
        <f t="shared" si="6"/>
        <v>5.0216504838092508E-4</v>
      </c>
      <c r="G166">
        <f t="shared" si="7"/>
        <v>3.8306357544010101</v>
      </c>
      <c r="H166">
        <f t="shared" si="8"/>
        <v>3.3545545713015309E-3</v>
      </c>
    </row>
    <row r="167" spans="1:8" x14ac:dyDescent="0.2">
      <c r="A167">
        <v>269</v>
      </c>
      <c r="F167">
        <f t="shared" si="6"/>
        <v>4.3420679508726547E-3</v>
      </c>
      <c r="G167">
        <f t="shared" si="7"/>
        <v>33.122338550401047</v>
      </c>
      <c r="H167">
        <f t="shared" si="8"/>
        <v>1.691501790058815E-2</v>
      </c>
    </row>
    <row r="168" spans="1:8" x14ac:dyDescent="0.2">
      <c r="A168">
        <v>268</v>
      </c>
      <c r="F168">
        <f t="shared" si="6"/>
        <v>5.0216504838092508E-4</v>
      </c>
      <c r="G168">
        <f t="shared" si="7"/>
        <v>3.8306357544010101</v>
      </c>
      <c r="H168">
        <f t="shared" si="8"/>
        <v>3.3545545713015309E-3</v>
      </c>
    </row>
    <row r="169" spans="1:8" x14ac:dyDescent="0.2">
      <c r="A169">
        <v>270</v>
      </c>
      <c r="F169">
        <f t="shared" si="6"/>
        <v>1.7497672436070803E-2</v>
      </c>
      <c r="G169">
        <f t="shared" si="7"/>
        <v>133.47645334640114</v>
      </c>
      <c r="H169">
        <f t="shared" si="8"/>
        <v>4.8109983900333872E-2</v>
      </c>
    </row>
    <row r="170" spans="1:8" x14ac:dyDescent="0.2">
      <c r="A170">
        <v>259</v>
      </c>
      <c r="F170">
        <f t="shared" si="6"/>
        <v>0.43758109818982166</v>
      </c>
      <c r="G170">
        <f t="shared" si="7"/>
        <v>3337.9738505903997</v>
      </c>
      <c r="H170">
        <f t="shared" si="8"/>
        <v>-0.53801441940909223</v>
      </c>
    </row>
    <row r="171" spans="1:8" x14ac:dyDescent="0.2">
      <c r="A171">
        <v>268</v>
      </c>
      <c r="F171">
        <f t="shared" si="6"/>
        <v>5.0216504838092508E-4</v>
      </c>
      <c r="G171">
        <f t="shared" si="7"/>
        <v>3.8306357544010101</v>
      </c>
      <c r="H171">
        <f t="shared" si="8"/>
        <v>3.3545545713015309E-3</v>
      </c>
    </row>
    <row r="172" spans="1:8" x14ac:dyDescent="0.2">
      <c r="A172">
        <v>264</v>
      </c>
      <c r="F172">
        <f t="shared" si="6"/>
        <v>5.9998035764913674E-3</v>
      </c>
      <c r="G172">
        <f t="shared" si="7"/>
        <v>45.767944570400928</v>
      </c>
      <c r="H172">
        <f t="shared" si="8"/>
        <v>-2.1557717397311434E-2</v>
      </c>
    </row>
    <row r="173" spans="1:8" x14ac:dyDescent="0.2">
      <c r="A173">
        <v>285</v>
      </c>
      <c r="F173">
        <f t="shared" si="6"/>
        <v>15.022855896470908</v>
      </c>
      <c r="G173">
        <f t="shared" si="7"/>
        <v>114597.95761528642</v>
      </c>
      <c r="H173">
        <f t="shared" si="8"/>
        <v>7.6306999364575603</v>
      </c>
    </row>
    <row r="174" spans="1:8" x14ac:dyDescent="0.2">
      <c r="A174">
        <v>259</v>
      </c>
      <c r="F174">
        <f t="shared" si="6"/>
        <v>0.43758109818982166</v>
      </c>
      <c r="G174">
        <f t="shared" si="7"/>
        <v>3337.9738505903997</v>
      </c>
      <c r="H174">
        <f t="shared" si="8"/>
        <v>-0.53801441940909223</v>
      </c>
    </row>
    <row r="175" spans="1:8" x14ac:dyDescent="0.2">
      <c r="A175">
        <v>264</v>
      </c>
      <c r="F175">
        <f t="shared" si="6"/>
        <v>5.9998035764913674E-3</v>
      </c>
      <c r="G175">
        <f t="shared" si="7"/>
        <v>45.767944570400928</v>
      </c>
      <c r="H175">
        <f t="shared" si="8"/>
        <v>-2.1557717397311434E-2</v>
      </c>
    </row>
    <row r="176" spans="1:8" x14ac:dyDescent="0.2">
      <c r="A176">
        <v>283</v>
      </c>
      <c r="F176">
        <f t="shared" si="6"/>
        <v>9.4808022293694183</v>
      </c>
      <c r="G176">
        <f t="shared" si="7"/>
        <v>72321.83943769442</v>
      </c>
      <c r="H176">
        <f t="shared" si="8"/>
        <v>5.4029856667591094</v>
      </c>
    </row>
    <row r="177" spans="1:8" x14ac:dyDescent="0.2">
      <c r="A177">
        <v>262</v>
      </c>
      <c r="F177">
        <f t="shared" si="6"/>
        <v>5.8746846222722263E-2</v>
      </c>
      <c r="G177">
        <f t="shared" si="7"/>
        <v>448.13507097840062</v>
      </c>
      <c r="H177">
        <f t="shared" si="8"/>
        <v>-0.11932691632173796</v>
      </c>
    </row>
    <row r="178" spans="1:8" x14ac:dyDescent="0.2">
      <c r="A178">
        <v>269</v>
      </c>
      <c r="F178">
        <f t="shared" si="6"/>
        <v>4.3420679508726547E-3</v>
      </c>
      <c r="G178">
        <f t="shared" si="7"/>
        <v>33.122338550401047</v>
      </c>
      <c r="H178">
        <f t="shared" si="8"/>
        <v>1.691501790058815E-2</v>
      </c>
    </row>
    <row r="179" spans="1:8" x14ac:dyDescent="0.2">
      <c r="A179">
        <v>261</v>
      </c>
      <c r="F179">
        <f t="shared" si="6"/>
        <v>0.12901431903661897</v>
      </c>
      <c r="G179">
        <f t="shared" si="7"/>
        <v>984.15225218240028</v>
      </c>
      <c r="H179">
        <f t="shared" si="8"/>
        <v>-0.21526748445629132</v>
      </c>
    </row>
    <row r="180" spans="1:8" x14ac:dyDescent="0.2">
      <c r="A180">
        <v>263</v>
      </c>
      <c r="F180">
        <f t="shared" si="6"/>
        <v>2.2042868471297886E-2</v>
      </c>
      <c r="G180">
        <f t="shared" si="7"/>
        <v>168.14830177440084</v>
      </c>
      <c r="H180">
        <f t="shared" si="8"/>
        <v>-5.7207251391345658E-2</v>
      </c>
    </row>
    <row r="181" spans="1:8" x14ac:dyDescent="0.2">
      <c r="A181">
        <v>258</v>
      </c>
      <c r="F181">
        <f t="shared" si="6"/>
        <v>0.71741658845541167</v>
      </c>
      <c r="G181">
        <f t="shared" si="7"/>
        <v>5472.6262677943978</v>
      </c>
      <c r="H181">
        <f t="shared" si="8"/>
        <v>-0.77952233076294586</v>
      </c>
    </row>
    <row r="182" spans="1:8" x14ac:dyDescent="0.2">
      <c r="A182">
        <v>261</v>
      </c>
      <c r="F182">
        <f t="shared" si="6"/>
        <v>0.12901431903661897</v>
      </c>
      <c r="G182">
        <f t="shared" si="7"/>
        <v>984.15225218240028</v>
      </c>
      <c r="H182">
        <f t="shared" si="8"/>
        <v>-0.21526748445629132</v>
      </c>
    </row>
    <row r="183" spans="1:8" x14ac:dyDescent="0.2">
      <c r="A183">
        <v>249</v>
      </c>
      <c r="F183">
        <f t="shared" si="6"/>
        <v>12.581284858086196</v>
      </c>
      <c r="G183">
        <f t="shared" si="7"/>
        <v>95973.066562630382</v>
      </c>
      <c r="H183">
        <f t="shared" si="8"/>
        <v>-6.6802658574757325</v>
      </c>
    </row>
    <row r="184" spans="1:8" x14ac:dyDescent="0.2">
      <c r="A184">
        <v>257</v>
      </c>
      <c r="F184">
        <f t="shared" si="6"/>
        <v>1.1138879416360417</v>
      </c>
      <c r="G184">
        <f t="shared" si="7"/>
        <v>8497.0050969983968</v>
      </c>
      <c r="H184">
        <f t="shared" si="8"/>
        <v>-1.0842542343921717</v>
      </c>
    </row>
    <row r="185" spans="1:8" x14ac:dyDescent="0.2">
      <c r="A185">
        <v>273</v>
      </c>
      <c r="F185">
        <f t="shared" si="6"/>
        <v>0.21979816604798458</v>
      </c>
      <c r="G185">
        <f t="shared" si="7"/>
        <v>1676.6732697344021</v>
      </c>
      <c r="H185">
        <f t="shared" si="8"/>
        <v>0.32100962060035426</v>
      </c>
    </row>
    <row r="186" spans="1:8" x14ac:dyDescent="0.2">
      <c r="A186">
        <v>258</v>
      </c>
      <c r="F186">
        <f t="shared" si="6"/>
        <v>0.71741658845541167</v>
      </c>
      <c r="G186">
        <f t="shared" si="7"/>
        <v>5472.6262677943978</v>
      </c>
      <c r="H186">
        <f t="shared" si="8"/>
        <v>-0.77952233076294586</v>
      </c>
    </row>
    <row r="187" spans="1:8" x14ac:dyDescent="0.2">
      <c r="A187">
        <v>248</v>
      </c>
      <c r="F187">
        <f t="shared" si="6"/>
        <v>15.693535523271311</v>
      </c>
      <c r="G187">
        <f t="shared" si="7"/>
        <v>119714.06309983437</v>
      </c>
      <c r="H187">
        <f t="shared" si="8"/>
        <v>-7.8847984436344412</v>
      </c>
    </row>
    <row r="188" spans="1:8" x14ac:dyDescent="0.2">
      <c r="A188">
        <v>270</v>
      </c>
      <c r="F188">
        <f t="shared" si="6"/>
        <v>1.7497672436070803E-2</v>
      </c>
      <c r="G188">
        <f t="shared" si="7"/>
        <v>133.47645334640114</v>
      </c>
      <c r="H188">
        <f t="shared" si="8"/>
        <v>4.8109983900333872E-2</v>
      </c>
    </row>
    <row r="189" spans="1:8" x14ac:dyDescent="0.2">
      <c r="A189">
        <v>260</v>
      </c>
      <c r="F189">
        <f t="shared" si="6"/>
        <v>0.24889407302175739</v>
      </c>
      <c r="G189">
        <f t="shared" si="7"/>
        <v>1898.6238453864003</v>
      </c>
      <c r="H189">
        <f t="shared" si="8"/>
        <v>-0.35237972806280854</v>
      </c>
    </row>
    <row r="190" spans="1:8" x14ac:dyDescent="0.2">
      <c r="A190">
        <v>265</v>
      </c>
      <c r="F190">
        <f t="shared" si="6"/>
        <v>8.6127323536332732E-4</v>
      </c>
      <c r="G190">
        <f t="shared" si="7"/>
        <v>6.5699993664009853</v>
      </c>
      <c r="H190">
        <f t="shared" si="8"/>
        <v>-5.0275420718324812E-3</v>
      </c>
    </row>
    <row r="191" spans="1:8" x14ac:dyDescent="0.2">
      <c r="A191">
        <v>267</v>
      </c>
      <c r="F191">
        <f t="shared" si="6"/>
        <v>3.3225169600185522E-6</v>
      </c>
      <c r="G191">
        <f t="shared" si="7"/>
        <v>2.5344958401000234E-2</v>
      </c>
      <c r="H191">
        <f t="shared" si="8"/>
        <v>7.7821644671131771E-5</v>
      </c>
    </row>
    <row r="192" spans="1:8" x14ac:dyDescent="0.2">
      <c r="A192">
        <v>268</v>
      </c>
      <c r="F192">
        <f t="shared" si="6"/>
        <v>5.0216504838092508E-4</v>
      </c>
      <c r="G192">
        <f t="shared" si="7"/>
        <v>3.8306357544010101</v>
      </c>
      <c r="H192">
        <f t="shared" si="8"/>
        <v>3.3545545713015309E-3</v>
      </c>
    </row>
    <row r="193" spans="1:8" x14ac:dyDescent="0.2">
      <c r="A193">
        <v>266</v>
      </c>
      <c r="F193">
        <f t="shared" si="6"/>
        <v>1.7103047889348576E-5</v>
      </c>
      <c r="G193">
        <f t="shared" si="7"/>
        <v>0.1304661624009992</v>
      </c>
      <c r="H193">
        <f t="shared" si="8"/>
        <v>-2.6595314710591564E-4</v>
      </c>
    </row>
    <row r="194" spans="1:8" x14ac:dyDescent="0.2">
      <c r="A194">
        <v>263</v>
      </c>
      <c r="F194">
        <f t="shared" ref="F194:F257" si="9">((A194-$C$13)/$C$14)^4</f>
        <v>2.2042868471297886E-2</v>
      </c>
      <c r="G194">
        <f t="shared" ref="G194:G257" si="10">(A194-$C$13)^4</f>
        <v>168.14830177440084</v>
      </c>
      <c r="H194">
        <f t="shared" ref="H194:H257" si="11">((A194-$C$13)/$C$14)^3</f>
        <v>-5.7207251391345658E-2</v>
      </c>
    </row>
    <row r="195" spans="1:8" x14ac:dyDescent="0.2">
      <c r="A195">
        <v>260</v>
      </c>
      <c r="F195">
        <f t="shared" si="9"/>
        <v>0.24889407302175739</v>
      </c>
      <c r="G195">
        <f t="shared" si="10"/>
        <v>1898.6238453864003</v>
      </c>
      <c r="H195">
        <f t="shared" si="11"/>
        <v>-0.35237972806280854</v>
      </c>
    </row>
    <row r="196" spans="1:8" x14ac:dyDescent="0.2">
      <c r="A196">
        <v>255</v>
      </c>
      <c r="F196">
        <f t="shared" si="9"/>
        <v>2.3744188475270547</v>
      </c>
      <c r="G196">
        <f t="shared" si="10"/>
        <v>18112.637991406395</v>
      </c>
      <c r="H196">
        <f t="shared" si="11"/>
        <v>-1.912793107547953</v>
      </c>
    </row>
    <row r="197" spans="1:8" x14ac:dyDescent="0.2">
      <c r="A197">
        <v>273</v>
      </c>
      <c r="F197">
        <f t="shared" si="9"/>
        <v>0.21979816604798458</v>
      </c>
      <c r="G197">
        <f t="shared" si="10"/>
        <v>1676.6732697344021</v>
      </c>
      <c r="H197">
        <f t="shared" si="11"/>
        <v>0.32100962060035426</v>
      </c>
    </row>
    <row r="198" spans="1:8" x14ac:dyDescent="0.2">
      <c r="A198">
        <v>266</v>
      </c>
      <c r="F198">
        <f t="shared" si="9"/>
        <v>1.7103047889348576E-5</v>
      </c>
      <c r="G198">
        <f t="shared" si="10"/>
        <v>0.1304661624009992</v>
      </c>
      <c r="H198">
        <f t="shared" si="11"/>
        <v>-2.6595314710591564E-4</v>
      </c>
    </row>
    <row r="199" spans="1:8" x14ac:dyDescent="0.2">
      <c r="A199">
        <v>269</v>
      </c>
      <c r="F199">
        <f t="shared" si="9"/>
        <v>4.3420679508726547E-3</v>
      </c>
      <c r="G199">
        <f t="shared" si="10"/>
        <v>33.122338550401047</v>
      </c>
      <c r="H199">
        <f t="shared" si="11"/>
        <v>1.691501790058815E-2</v>
      </c>
    </row>
    <row r="200" spans="1:8" x14ac:dyDescent="0.2">
      <c r="A200">
        <v>263</v>
      </c>
      <c r="F200">
        <f t="shared" si="9"/>
        <v>2.2042868471297886E-2</v>
      </c>
      <c r="G200">
        <f t="shared" si="10"/>
        <v>168.14830177440084</v>
      </c>
      <c r="H200">
        <f t="shared" si="11"/>
        <v>-5.7207251391345658E-2</v>
      </c>
    </row>
    <row r="201" spans="1:8" x14ac:dyDescent="0.2">
      <c r="A201">
        <v>262</v>
      </c>
      <c r="F201">
        <f t="shared" si="9"/>
        <v>5.8746846222722263E-2</v>
      </c>
      <c r="G201">
        <f t="shared" si="10"/>
        <v>448.13507097840062</v>
      </c>
      <c r="H201">
        <f t="shared" si="11"/>
        <v>-0.11932691632173796</v>
      </c>
    </row>
    <row r="202" spans="1:8" x14ac:dyDescent="0.2">
      <c r="A202">
        <v>270</v>
      </c>
      <c r="F202">
        <f t="shared" si="9"/>
        <v>1.7497672436070803E-2</v>
      </c>
      <c r="G202">
        <f t="shared" si="10"/>
        <v>133.47645334640114</v>
      </c>
      <c r="H202">
        <f t="shared" si="11"/>
        <v>4.8109983900333872E-2</v>
      </c>
    </row>
    <row r="203" spans="1:8" x14ac:dyDescent="0.2">
      <c r="A203">
        <v>282</v>
      </c>
      <c r="F203">
        <f t="shared" si="9"/>
        <v>7.3713273782238771</v>
      </c>
      <c r="G203">
        <f t="shared" si="10"/>
        <v>56230.257966898411</v>
      </c>
      <c r="H203">
        <f t="shared" si="11"/>
        <v>4.4736218896733355</v>
      </c>
    </row>
    <row r="204" spans="1:8" x14ac:dyDescent="0.2">
      <c r="A204">
        <v>287</v>
      </c>
      <c r="F204">
        <f t="shared" si="9"/>
        <v>22.699230534536579</v>
      </c>
      <c r="G204">
        <f t="shared" si="10"/>
        <v>173155.18944087843</v>
      </c>
      <c r="H204">
        <f t="shared" si="11"/>
        <v>10.399401641977231</v>
      </c>
    </row>
    <row r="205" spans="1:8" x14ac:dyDescent="0.2">
      <c r="A205">
        <v>262</v>
      </c>
      <c r="F205">
        <f t="shared" si="9"/>
        <v>5.8746846222722263E-2</v>
      </c>
      <c r="G205">
        <f t="shared" si="10"/>
        <v>448.13507097840062</v>
      </c>
      <c r="H205">
        <f t="shared" si="11"/>
        <v>-0.11932691632173796</v>
      </c>
    </row>
    <row r="206" spans="1:8" x14ac:dyDescent="0.2">
      <c r="A206">
        <v>267</v>
      </c>
      <c r="F206">
        <f t="shared" si="9"/>
        <v>3.3225169600185522E-6</v>
      </c>
      <c r="G206">
        <f t="shared" si="10"/>
        <v>2.5344958401000234E-2</v>
      </c>
      <c r="H206">
        <f t="shared" si="11"/>
        <v>7.7821644671131771E-5</v>
      </c>
    </row>
    <row r="207" spans="1:8" x14ac:dyDescent="0.2">
      <c r="A207">
        <v>282</v>
      </c>
      <c r="F207">
        <f t="shared" si="9"/>
        <v>7.3713273782238771</v>
      </c>
      <c r="G207">
        <f t="shared" si="10"/>
        <v>56230.257966898411</v>
      </c>
      <c r="H207">
        <f t="shared" si="11"/>
        <v>4.4736218896733355</v>
      </c>
    </row>
    <row r="208" spans="1:8" x14ac:dyDescent="0.2">
      <c r="A208">
        <v>258</v>
      </c>
      <c r="F208">
        <f t="shared" si="9"/>
        <v>0.71741658845541167</v>
      </c>
      <c r="G208">
        <f t="shared" si="10"/>
        <v>5472.6262677943978</v>
      </c>
      <c r="H208">
        <f t="shared" si="11"/>
        <v>-0.77952233076294586</v>
      </c>
    </row>
    <row r="209" spans="1:8" x14ac:dyDescent="0.2">
      <c r="A209">
        <v>260</v>
      </c>
      <c r="F209">
        <f t="shared" si="9"/>
        <v>0.24889407302175739</v>
      </c>
      <c r="G209">
        <f t="shared" si="10"/>
        <v>1898.6238453864003</v>
      </c>
      <c r="H209">
        <f t="shared" si="11"/>
        <v>-0.35237972806280854</v>
      </c>
    </row>
    <row r="210" spans="1:8" x14ac:dyDescent="0.2">
      <c r="A210">
        <v>269</v>
      </c>
      <c r="F210">
        <f t="shared" si="9"/>
        <v>4.3420679508726547E-3</v>
      </c>
      <c r="G210">
        <f t="shared" si="10"/>
        <v>33.122338550401047</v>
      </c>
      <c r="H210">
        <f t="shared" si="11"/>
        <v>1.691501790058815E-2</v>
      </c>
    </row>
    <row r="211" spans="1:8" x14ac:dyDescent="0.2">
      <c r="A211">
        <v>256</v>
      </c>
      <c r="F211">
        <f t="shared" si="9"/>
        <v>1.6556287594521404</v>
      </c>
      <c r="G211">
        <f t="shared" si="10"/>
        <v>12629.534338202395</v>
      </c>
      <c r="H211">
        <f t="shared" si="11"/>
        <v>-1.4595609025645728</v>
      </c>
    </row>
    <row r="212" spans="1:8" x14ac:dyDescent="0.2">
      <c r="A212">
        <v>272</v>
      </c>
      <c r="F212">
        <f t="shared" si="9"/>
        <v>0.11138557051570366</v>
      </c>
      <c r="G212">
        <f t="shared" si="10"/>
        <v>849.67591893840154</v>
      </c>
      <c r="H212">
        <f t="shared" si="11"/>
        <v>0.19280651298241402</v>
      </c>
    </row>
    <row r="213" spans="1:8" x14ac:dyDescent="0.2">
      <c r="A213">
        <v>256</v>
      </c>
      <c r="F213">
        <f t="shared" si="9"/>
        <v>1.6556287594521404</v>
      </c>
      <c r="G213">
        <f t="shared" si="10"/>
        <v>12629.534338202395</v>
      </c>
      <c r="H213">
        <f t="shared" si="11"/>
        <v>-1.4595609025645728</v>
      </c>
    </row>
    <row r="214" spans="1:8" x14ac:dyDescent="0.2">
      <c r="A214">
        <v>264</v>
      </c>
      <c r="F214">
        <f t="shared" si="9"/>
        <v>5.9998035764913674E-3</v>
      </c>
      <c r="G214">
        <f t="shared" si="10"/>
        <v>45.767944570400928</v>
      </c>
      <c r="H214">
        <f t="shared" si="11"/>
        <v>-2.1557717397311434E-2</v>
      </c>
    </row>
    <row r="215" spans="1:8" x14ac:dyDescent="0.2">
      <c r="A215">
        <v>271</v>
      </c>
      <c r="F215">
        <f t="shared" si="9"/>
        <v>4.908982361852593E-2</v>
      </c>
      <c r="G215">
        <f t="shared" si="10"/>
        <v>374.46898014240128</v>
      </c>
      <c r="H215">
        <f t="shared" si="11"/>
        <v>0.10429022483834152</v>
      </c>
    </row>
    <row r="216" spans="1:8" x14ac:dyDescent="0.2">
      <c r="A216">
        <v>269</v>
      </c>
      <c r="F216">
        <f t="shared" si="9"/>
        <v>4.3420679508726547E-3</v>
      </c>
      <c r="G216">
        <f t="shared" si="10"/>
        <v>33.122338550401047</v>
      </c>
      <c r="H216">
        <f t="shared" si="11"/>
        <v>1.691501790058815E-2</v>
      </c>
    </row>
    <row r="217" spans="1:8" x14ac:dyDescent="0.2">
      <c r="A217">
        <v>280</v>
      </c>
      <c r="F217">
        <f t="shared" si="9"/>
        <v>4.2253741614809579</v>
      </c>
      <c r="G217">
        <f t="shared" si="10"/>
        <v>32232.170261306408</v>
      </c>
      <c r="H217">
        <f t="shared" si="11"/>
        <v>2.947127189689672</v>
      </c>
    </row>
    <row r="218" spans="1:8" x14ac:dyDescent="0.2">
      <c r="A218">
        <v>261</v>
      </c>
      <c r="F218">
        <f t="shared" si="9"/>
        <v>0.12901431903661897</v>
      </c>
      <c r="G218">
        <f t="shared" si="10"/>
        <v>984.15225218240028</v>
      </c>
      <c r="H218">
        <f t="shared" si="11"/>
        <v>-0.21526748445629132</v>
      </c>
    </row>
    <row r="219" spans="1:8" x14ac:dyDescent="0.2">
      <c r="A219">
        <v>265</v>
      </c>
      <c r="F219">
        <f t="shared" si="9"/>
        <v>8.6127323536332732E-4</v>
      </c>
      <c r="G219">
        <f t="shared" si="10"/>
        <v>6.5699993664009853</v>
      </c>
      <c r="H219">
        <f t="shared" si="11"/>
        <v>-5.0275420718324812E-3</v>
      </c>
    </row>
    <row r="220" spans="1:8" x14ac:dyDescent="0.2">
      <c r="A220">
        <v>260</v>
      </c>
      <c r="F220">
        <f t="shared" si="9"/>
        <v>0.24889407302175739</v>
      </c>
      <c r="G220">
        <f t="shared" si="10"/>
        <v>1898.6238453864003</v>
      </c>
      <c r="H220">
        <f t="shared" si="11"/>
        <v>-0.35237972806280854</v>
      </c>
    </row>
    <row r="221" spans="1:8" x14ac:dyDescent="0.2">
      <c r="A221">
        <v>276</v>
      </c>
      <c r="F221">
        <f t="shared" si="9"/>
        <v>1.0230626322029777</v>
      </c>
      <c r="G221">
        <f t="shared" si="10"/>
        <v>7804.1677941224034</v>
      </c>
      <c r="H221">
        <f t="shared" si="11"/>
        <v>1.01724758297541</v>
      </c>
    </row>
    <row r="222" spans="1:8" x14ac:dyDescent="0.2">
      <c r="A222">
        <v>256</v>
      </c>
      <c r="F222">
        <f t="shared" si="9"/>
        <v>1.6556287594521404</v>
      </c>
      <c r="G222">
        <f t="shared" si="10"/>
        <v>12629.534338202395</v>
      </c>
      <c r="H222">
        <f t="shared" si="11"/>
        <v>-1.4595609025645728</v>
      </c>
    </row>
    <row r="223" spans="1:8" x14ac:dyDescent="0.2">
      <c r="A223">
        <v>270</v>
      </c>
      <c r="F223">
        <f t="shared" si="9"/>
        <v>1.7497672436070803E-2</v>
      </c>
      <c r="G223">
        <f t="shared" si="10"/>
        <v>133.47645334640114</v>
      </c>
      <c r="H223">
        <f t="shared" si="11"/>
        <v>4.8109983900333872E-2</v>
      </c>
    </row>
    <row r="224" spans="1:8" x14ac:dyDescent="0.2">
      <c r="A224">
        <v>253</v>
      </c>
      <c r="F224">
        <f t="shared" si="9"/>
        <v>4.4859970764612749</v>
      </c>
      <c r="G224">
        <f t="shared" si="10"/>
        <v>34220.264533814392</v>
      </c>
      <c r="H224">
        <f t="shared" si="11"/>
        <v>-3.0824372170188585</v>
      </c>
    </row>
    <row r="225" spans="1:8" x14ac:dyDescent="0.2">
      <c r="A225">
        <v>279</v>
      </c>
      <c r="F225">
        <f t="shared" si="9"/>
        <v>3.0982914158874393</v>
      </c>
      <c r="G225">
        <f t="shared" si="10"/>
        <v>23634.512026510405</v>
      </c>
      <c r="H225">
        <f t="shared" si="11"/>
        <v>2.3352947222561777</v>
      </c>
    </row>
    <row r="226" spans="1:8" x14ac:dyDescent="0.2">
      <c r="A226">
        <v>259</v>
      </c>
      <c r="F226">
        <f t="shared" si="9"/>
        <v>0.43758109818982166</v>
      </c>
      <c r="G226">
        <f t="shared" si="10"/>
        <v>3337.9738505903997</v>
      </c>
      <c r="H226">
        <f t="shared" si="11"/>
        <v>-0.53801441940909223</v>
      </c>
    </row>
    <row r="227" spans="1:8" x14ac:dyDescent="0.2">
      <c r="A227">
        <v>263</v>
      </c>
      <c r="F227">
        <f t="shared" si="9"/>
        <v>2.2042868471297886E-2</v>
      </c>
      <c r="G227">
        <f t="shared" si="10"/>
        <v>168.14830177440084</v>
      </c>
      <c r="H227">
        <f t="shared" si="11"/>
        <v>-5.7207251391345658E-2</v>
      </c>
    </row>
    <row r="228" spans="1:8" x14ac:dyDescent="0.2">
      <c r="A228">
        <v>269</v>
      </c>
      <c r="F228">
        <f t="shared" si="9"/>
        <v>4.3420679508726547E-3</v>
      </c>
      <c r="G228">
        <f t="shared" si="10"/>
        <v>33.122338550401047</v>
      </c>
      <c r="H228">
        <f t="shared" si="11"/>
        <v>1.691501790058815E-2</v>
      </c>
    </row>
    <row r="229" spans="1:8" x14ac:dyDescent="0.2">
      <c r="A229">
        <v>275</v>
      </c>
      <c r="F229">
        <f t="shared" si="9"/>
        <v>0.65235793421395305</v>
      </c>
      <c r="G229">
        <f t="shared" si="10"/>
        <v>4976.3432073264021</v>
      </c>
      <c r="H229">
        <f t="shared" si="11"/>
        <v>0.72587938332904911</v>
      </c>
    </row>
    <row r="230" spans="1:8" x14ac:dyDescent="0.2">
      <c r="A230">
        <v>261</v>
      </c>
      <c r="F230">
        <f t="shared" si="9"/>
        <v>0.12901431903661897</v>
      </c>
      <c r="G230">
        <f t="shared" si="10"/>
        <v>984.15225218240028</v>
      </c>
      <c r="H230">
        <f t="shared" si="11"/>
        <v>-0.21526748445629132</v>
      </c>
    </row>
    <row r="231" spans="1:8" x14ac:dyDescent="0.2">
      <c r="A231">
        <v>273</v>
      </c>
      <c r="F231">
        <f t="shared" si="9"/>
        <v>0.21979816604798458</v>
      </c>
      <c r="G231">
        <f t="shared" si="10"/>
        <v>1676.6732697344021</v>
      </c>
      <c r="H231">
        <f t="shared" si="11"/>
        <v>0.32100962060035426</v>
      </c>
    </row>
    <row r="232" spans="1:8" x14ac:dyDescent="0.2">
      <c r="A232">
        <v>265</v>
      </c>
      <c r="F232">
        <f t="shared" si="9"/>
        <v>8.6127323536332732E-4</v>
      </c>
      <c r="G232">
        <f t="shared" si="10"/>
        <v>6.5699993664009853</v>
      </c>
      <c r="H232">
        <f t="shared" si="11"/>
        <v>-5.0275420718324812E-3</v>
      </c>
    </row>
    <row r="233" spans="1:8" x14ac:dyDescent="0.2">
      <c r="A233">
        <v>271</v>
      </c>
      <c r="F233">
        <f t="shared" si="9"/>
        <v>4.908982361852593E-2</v>
      </c>
      <c r="G233">
        <f t="shared" si="10"/>
        <v>374.46898014240128</v>
      </c>
      <c r="H233">
        <f t="shared" si="11"/>
        <v>0.10429022483834152</v>
      </c>
    </row>
    <row r="234" spans="1:8" x14ac:dyDescent="0.2">
      <c r="A234">
        <v>274</v>
      </c>
      <c r="F234">
        <f t="shared" si="9"/>
        <v>0.39288706703866438</v>
      </c>
      <c r="G234">
        <f t="shared" si="10"/>
        <v>2997.0370325304029</v>
      </c>
      <c r="H234">
        <f t="shared" si="11"/>
        <v>0.4962503199599651</v>
      </c>
    </row>
    <row r="235" spans="1:8" x14ac:dyDescent="0.2">
      <c r="A235">
        <v>262</v>
      </c>
      <c r="F235">
        <f t="shared" si="9"/>
        <v>5.8746846222722263E-2</v>
      </c>
      <c r="G235">
        <f t="shared" si="10"/>
        <v>448.13507097840062</v>
      </c>
      <c r="H235">
        <f t="shared" si="11"/>
        <v>-0.11932691632173796</v>
      </c>
    </row>
    <row r="236" spans="1:8" x14ac:dyDescent="0.2">
      <c r="A236">
        <v>258</v>
      </c>
      <c r="F236">
        <f t="shared" si="9"/>
        <v>0.71741658845541167</v>
      </c>
      <c r="G236">
        <f t="shared" si="10"/>
        <v>5472.6262677943978</v>
      </c>
      <c r="H236">
        <f t="shared" si="11"/>
        <v>-0.77952233076294586</v>
      </c>
    </row>
    <row r="237" spans="1:8" x14ac:dyDescent="0.2">
      <c r="A237">
        <v>266</v>
      </c>
      <c r="F237">
        <f t="shared" si="9"/>
        <v>1.7103047889348576E-5</v>
      </c>
      <c r="G237">
        <f t="shared" si="10"/>
        <v>0.1304661624009992</v>
      </c>
      <c r="H237">
        <f t="shared" si="11"/>
        <v>-2.6595314710591564E-4</v>
      </c>
    </row>
    <row r="238" spans="1:8" x14ac:dyDescent="0.2">
      <c r="A238">
        <v>266</v>
      </c>
      <c r="F238">
        <f t="shared" si="9"/>
        <v>1.7103047889348576E-5</v>
      </c>
      <c r="G238">
        <f t="shared" si="10"/>
        <v>0.1304661624009992</v>
      </c>
      <c r="H238">
        <f t="shared" si="11"/>
        <v>-2.6595314710591564E-4</v>
      </c>
    </row>
    <row r="239" spans="1:8" x14ac:dyDescent="0.2">
      <c r="A239">
        <v>261</v>
      </c>
      <c r="F239">
        <f t="shared" si="9"/>
        <v>0.12901431903661897</v>
      </c>
      <c r="G239">
        <f t="shared" si="10"/>
        <v>984.15225218240028</v>
      </c>
      <c r="H239">
        <f t="shared" si="11"/>
        <v>-0.21526748445629132</v>
      </c>
    </row>
    <row r="240" spans="1:8" x14ac:dyDescent="0.2">
      <c r="A240">
        <v>273</v>
      </c>
      <c r="F240">
        <f t="shared" si="9"/>
        <v>0.21979816604798458</v>
      </c>
      <c r="G240">
        <f t="shared" si="10"/>
        <v>1676.6732697344021</v>
      </c>
      <c r="H240">
        <f t="shared" si="11"/>
        <v>0.32100962060035426</v>
      </c>
    </row>
    <row r="241" spans="1:8" x14ac:dyDescent="0.2">
      <c r="A241">
        <v>258</v>
      </c>
      <c r="F241">
        <f t="shared" si="9"/>
        <v>0.71741658845541167</v>
      </c>
      <c r="G241">
        <f t="shared" si="10"/>
        <v>5472.6262677943978</v>
      </c>
      <c r="H241">
        <f t="shared" si="11"/>
        <v>-0.77952233076294586</v>
      </c>
    </row>
    <row r="242" spans="1:8" x14ac:dyDescent="0.2">
      <c r="A242">
        <v>274</v>
      </c>
      <c r="F242">
        <f t="shared" si="9"/>
        <v>0.39288706703866438</v>
      </c>
      <c r="G242">
        <f t="shared" si="10"/>
        <v>2997.0370325304029</v>
      </c>
      <c r="H242">
        <f t="shared" si="11"/>
        <v>0.4962503199599651</v>
      </c>
    </row>
    <row r="243" spans="1:8" x14ac:dyDescent="0.2">
      <c r="A243">
        <v>262</v>
      </c>
      <c r="F243">
        <f t="shared" si="9"/>
        <v>5.8746846222722263E-2</v>
      </c>
      <c r="G243">
        <f t="shared" si="10"/>
        <v>448.13507097840062</v>
      </c>
      <c r="H243">
        <f t="shared" si="11"/>
        <v>-0.11932691632173796</v>
      </c>
    </row>
    <row r="244" spans="1:8" x14ac:dyDescent="0.2">
      <c r="A244">
        <v>261</v>
      </c>
      <c r="F244">
        <f t="shared" si="9"/>
        <v>0.12901431903661897</v>
      </c>
      <c r="G244">
        <f t="shared" si="10"/>
        <v>984.15225218240028</v>
      </c>
      <c r="H244">
        <f t="shared" si="11"/>
        <v>-0.21526748445629132</v>
      </c>
    </row>
    <row r="245" spans="1:8" x14ac:dyDescent="0.2">
      <c r="A245">
        <v>256</v>
      </c>
      <c r="F245">
        <f t="shared" si="9"/>
        <v>1.6556287594521404</v>
      </c>
      <c r="G245">
        <f t="shared" si="10"/>
        <v>12629.534338202395</v>
      </c>
      <c r="H245">
        <f t="shared" si="11"/>
        <v>-1.4595609025645728</v>
      </c>
    </row>
    <row r="246" spans="1:8" x14ac:dyDescent="0.2">
      <c r="A246">
        <v>246</v>
      </c>
      <c r="F246">
        <f t="shared" si="9"/>
        <v>23.611785661642635</v>
      </c>
      <c r="G246">
        <f t="shared" si="10"/>
        <v>180116.37941024237</v>
      </c>
      <c r="H246">
        <f t="shared" si="11"/>
        <v>-10.711409533079859</v>
      </c>
    </row>
    <row r="247" spans="1:8" x14ac:dyDescent="0.2">
      <c r="A247">
        <v>264</v>
      </c>
      <c r="F247">
        <f t="shared" si="9"/>
        <v>5.9998035764913674E-3</v>
      </c>
      <c r="G247">
        <f t="shared" si="10"/>
        <v>45.767944570400928</v>
      </c>
      <c r="H247">
        <f t="shared" si="11"/>
        <v>-2.1557717397311434E-2</v>
      </c>
    </row>
    <row r="248" spans="1:8" x14ac:dyDescent="0.2">
      <c r="A248">
        <v>261</v>
      </c>
      <c r="F248">
        <f t="shared" si="9"/>
        <v>0.12901431903661897</v>
      </c>
      <c r="G248">
        <f t="shared" si="10"/>
        <v>984.15225218240028</v>
      </c>
      <c r="H248">
        <f t="shared" si="11"/>
        <v>-0.21526748445629132</v>
      </c>
    </row>
    <row r="249" spans="1:8" x14ac:dyDescent="0.2">
      <c r="A249">
        <v>258</v>
      </c>
      <c r="F249">
        <f t="shared" si="9"/>
        <v>0.71741658845541167</v>
      </c>
      <c r="G249">
        <f t="shared" si="10"/>
        <v>5472.6262677943978</v>
      </c>
      <c r="H249">
        <f t="shared" si="11"/>
        <v>-0.77952233076294586</v>
      </c>
    </row>
    <row r="250" spans="1:8" x14ac:dyDescent="0.2">
      <c r="A250">
        <v>292</v>
      </c>
      <c r="F250">
        <f t="shared" si="9"/>
        <v>54.555946655760323</v>
      </c>
      <c r="G250">
        <f t="shared" si="10"/>
        <v>416165.88121485856</v>
      </c>
      <c r="H250">
        <f t="shared" si="11"/>
        <v>20.073891481553897</v>
      </c>
    </row>
    <row r="251" spans="1:8" x14ac:dyDescent="0.2">
      <c r="A251">
        <v>272</v>
      </c>
      <c r="D251">
        <f>(0.9)^10</f>
        <v>0.34867844010000015</v>
      </c>
      <c r="F251">
        <f t="shared" si="9"/>
        <v>0.11138557051570366</v>
      </c>
      <c r="G251">
        <f t="shared" si="10"/>
        <v>849.67591893840154</v>
      </c>
      <c r="H251">
        <f t="shared" si="11"/>
        <v>0.19280651298241402</v>
      </c>
    </row>
    <row r="252" spans="1:8" x14ac:dyDescent="0.2">
      <c r="A252">
        <v>268</v>
      </c>
      <c r="F252">
        <f t="shared" si="9"/>
        <v>5.0216504838092508E-4</v>
      </c>
      <c r="G252">
        <f t="shared" si="10"/>
        <v>3.8306357544010101</v>
      </c>
      <c r="H252">
        <f t="shared" si="11"/>
        <v>3.3545545713015309E-3</v>
      </c>
    </row>
    <row r="253" spans="1:8" x14ac:dyDescent="0.2">
      <c r="A253">
        <v>295</v>
      </c>
      <c r="F253">
        <f t="shared" si="9"/>
        <v>85.268341255164344</v>
      </c>
      <c r="G253">
        <f t="shared" si="10"/>
        <v>650447.41322324658</v>
      </c>
      <c r="H253">
        <f t="shared" si="11"/>
        <v>28.060206385116579</v>
      </c>
    </row>
    <row r="254" spans="1:8" x14ac:dyDescent="0.2">
      <c r="A254">
        <v>264</v>
      </c>
      <c r="C254">
        <f>(FACT(10)/(FACT(1)*FACT(9)))*(0.1)^1*(0.9)^9</f>
        <v>0.38742048900000015</v>
      </c>
      <c r="F254">
        <f t="shared" si="9"/>
        <v>5.9998035764913674E-3</v>
      </c>
      <c r="G254">
        <f t="shared" si="10"/>
        <v>45.767944570400928</v>
      </c>
      <c r="H254">
        <f t="shared" si="11"/>
        <v>-2.1557717397311434E-2</v>
      </c>
    </row>
    <row r="255" spans="1:8" x14ac:dyDescent="0.2">
      <c r="A255">
        <v>263</v>
      </c>
      <c r="F255">
        <f t="shared" si="9"/>
        <v>2.2042868471297886E-2</v>
      </c>
      <c r="G255">
        <f t="shared" si="10"/>
        <v>168.14830177440084</v>
      </c>
      <c r="H255">
        <f t="shared" si="11"/>
        <v>-5.7207251391345658E-2</v>
      </c>
    </row>
    <row r="256" spans="1:8" x14ac:dyDescent="0.2">
      <c r="A256">
        <v>258</v>
      </c>
      <c r="F256">
        <f t="shared" si="9"/>
        <v>0.71741658845541167</v>
      </c>
      <c r="G256">
        <f t="shared" si="10"/>
        <v>5472.6262677943978</v>
      </c>
      <c r="H256">
        <f t="shared" si="11"/>
        <v>-0.77952233076294586</v>
      </c>
    </row>
    <row r="257" spans="1:8" x14ac:dyDescent="0.2">
      <c r="A257">
        <v>274</v>
      </c>
      <c r="F257">
        <f t="shared" si="9"/>
        <v>0.39288706703866438</v>
      </c>
      <c r="G257">
        <f t="shared" si="10"/>
        <v>2997.0370325304029</v>
      </c>
      <c r="H257">
        <f t="shared" si="11"/>
        <v>0.4962503199599651</v>
      </c>
    </row>
    <row r="258" spans="1:8" x14ac:dyDescent="0.2">
      <c r="A258">
        <v>272</v>
      </c>
      <c r="F258">
        <f t="shared" ref="F258:F321" si="12">((A258-$C$13)/$C$14)^4</f>
        <v>0.11138557051570366</v>
      </c>
      <c r="G258">
        <f t="shared" ref="G258:G321" si="13">(A258-$C$13)^4</f>
        <v>849.67591893840154</v>
      </c>
      <c r="H258">
        <f t="shared" ref="H258:H321" si="14">((A258-$C$13)/$C$14)^3</f>
        <v>0.19280651298241402</v>
      </c>
    </row>
    <row r="259" spans="1:8" x14ac:dyDescent="0.2">
      <c r="A259">
        <v>261</v>
      </c>
      <c r="F259">
        <f t="shared" si="12"/>
        <v>0.12901431903661897</v>
      </c>
      <c r="G259">
        <f t="shared" si="13"/>
        <v>984.15225218240028</v>
      </c>
      <c r="H259">
        <f t="shared" si="14"/>
        <v>-0.21526748445629132</v>
      </c>
    </row>
    <row r="260" spans="1:8" x14ac:dyDescent="0.2">
      <c r="A260">
        <v>265</v>
      </c>
      <c r="F260">
        <f t="shared" si="12"/>
        <v>8.6127323536332732E-4</v>
      </c>
      <c r="G260">
        <f t="shared" si="13"/>
        <v>6.5699993664009853</v>
      </c>
      <c r="H260">
        <f t="shared" si="14"/>
        <v>-5.0275420718324812E-3</v>
      </c>
    </row>
    <row r="261" spans="1:8" x14ac:dyDescent="0.2">
      <c r="A261">
        <v>258</v>
      </c>
      <c r="F261">
        <f t="shared" si="12"/>
        <v>0.71741658845541167</v>
      </c>
      <c r="G261">
        <f t="shared" si="13"/>
        <v>5472.6262677943978</v>
      </c>
      <c r="H261">
        <f t="shared" si="14"/>
        <v>-0.77952233076294586</v>
      </c>
    </row>
    <row r="262" spans="1:8" x14ac:dyDescent="0.2">
      <c r="A262">
        <v>269</v>
      </c>
      <c r="F262">
        <f t="shared" si="12"/>
        <v>4.3420679508726547E-3</v>
      </c>
      <c r="G262">
        <f t="shared" si="13"/>
        <v>33.122338550401047</v>
      </c>
      <c r="H262">
        <f t="shared" si="14"/>
        <v>1.691501790058815E-2</v>
      </c>
    </row>
    <row r="263" spans="1:8" x14ac:dyDescent="0.2">
      <c r="A263">
        <v>260</v>
      </c>
      <c r="F263">
        <f t="shared" si="12"/>
        <v>0.24889407302175739</v>
      </c>
      <c r="G263">
        <f t="shared" si="13"/>
        <v>1898.6238453864003</v>
      </c>
      <c r="H263">
        <f t="shared" si="14"/>
        <v>-0.35237972806280854</v>
      </c>
    </row>
    <row r="264" spans="1:8" x14ac:dyDescent="0.2">
      <c r="A264">
        <v>249</v>
      </c>
      <c r="F264">
        <f t="shared" si="12"/>
        <v>12.581284858086196</v>
      </c>
      <c r="G264">
        <f t="shared" si="13"/>
        <v>95973.066562630382</v>
      </c>
      <c r="H264">
        <f t="shared" si="14"/>
        <v>-6.6802658574757325</v>
      </c>
    </row>
    <row r="265" spans="1:8" x14ac:dyDescent="0.2">
      <c r="A265">
        <v>266</v>
      </c>
      <c r="F265">
        <f t="shared" si="12"/>
        <v>1.7103047889348576E-5</v>
      </c>
      <c r="G265">
        <f t="shared" si="13"/>
        <v>0.1304661624009992</v>
      </c>
      <c r="H265">
        <f t="shared" si="14"/>
        <v>-2.6595314710591564E-4</v>
      </c>
    </row>
    <row r="266" spans="1:8" x14ac:dyDescent="0.2">
      <c r="A266">
        <v>268</v>
      </c>
      <c r="F266">
        <f t="shared" si="12"/>
        <v>5.0216504838092508E-4</v>
      </c>
      <c r="G266">
        <f t="shared" si="13"/>
        <v>3.8306357544010101</v>
      </c>
      <c r="H266">
        <f t="shared" si="14"/>
        <v>3.3545545713015309E-3</v>
      </c>
    </row>
    <row r="267" spans="1:8" x14ac:dyDescent="0.2">
      <c r="A267">
        <v>259</v>
      </c>
      <c r="F267">
        <f t="shared" si="12"/>
        <v>0.43758109818982166</v>
      </c>
      <c r="G267">
        <f t="shared" si="13"/>
        <v>3337.9738505903997</v>
      </c>
      <c r="H267">
        <f t="shared" si="14"/>
        <v>-0.53801441940909223</v>
      </c>
    </row>
    <row r="268" spans="1:8" x14ac:dyDescent="0.2">
      <c r="A268">
        <v>263</v>
      </c>
      <c r="F268">
        <f t="shared" si="12"/>
        <v>2.2042868471297886E-2</v>
      </c>
      <c r="G268">
        <f t="shared" si="13"/>
        <v>168.14830177440084</v>
      </c>
      <c r="H268">
        <f t="shared" si="14"/>
        <v>-5.7207251391345658E-2</v>
      </c>
    </row>
    <row r="269" spans="1:8" x14ac:dyDescent="0.2">
      <c r="A269">
        <v>258</v>
      </c>
      <c r="F269">
        <f t="shared" si="12"/>
        <v>0.71741658845541167</v>
      </c>
      <c r="G269">
        <f t="shared" si="13"/>
        <v>5472.6262677943978</v>
      </c>
      <c r="H269">
        <f t="shared" si="14"/>
        <v>-0.77952233076294586</v>
      </c>
    </row>
    <row r="270" spans="1:8" x14ac:dyDescent="0.2">
      <c r="A270">
        <v>258</v>
      </c>
      <c r="F270">
        <f t="shared" si="12"/>
        <v>0.71741658845541167</v>
      </c>
      <c r="G270">
        <f t="shared" si="13"/>
        <v>5472.6262677943978</v>
      </c>
      <c r="H270">
        <f t="shared" si="14"/>
        <v>-0.77952233076294586</v>
      </c>
    </row>
    <row r="271" spans="1:8" x14ac:dyDescent="0.2">
      <c r="A271">
        <v>270</v>
      </c>
      <c r="F271">
        <f t="shared" si="12"/>
        <v>1.7497672436070803E-2</v>
      </c>
      <c r="G271">
        <f t="shared" si="13"/>
        <v>133.47645334640114</v>
      </c>
      <c r="H271">
        <f t="shared" si="14"/>
        <v>4.8109983900333872E-2</v>
      </c>
    </row>
    <row r="272" spans="1:8" x14ac:dyDescent="0.2">
      <c r="A272">
        <v>267</v>
      </c>
      <c r="F272">
        <f t="shared" si="12"/>
        <v>3.3225169600185522E-6</v>
      </c>
      <c r="G272">
        <f t="shared" si="13"/>
        <v>2.5344958401000234E-2</v>
      </c>
      <c r="H272">
        <f t="shared" si="14"/>
        <v>7.7821644671131771E-5</v>
      </c>
    </row>
    <row r="273" spans="1:8" x14ac:dyDescent="0.2">
      <c r="A273">
        <v>271</v>
      </c>
      <c r="F273">
        <f t="shared" si="12"/>
        <v>4.908982361852593E-2</v>
      </c>
      <c r="G273">
        <f t="shared" si="13"/>
        <v>374.46898014240128</v>
      </c>
      <c r="H273">
        <f t="shared" si="14"/>
        <v>0.10429022483834152</v>
      </c>
    </row>
    <row r="274" spans="1:8" x14ac:dyDescent="0.2">
      <c r="A274">
        <v>264</v>
      </c>
      <c r="F274">
        <f t="shared" si="12"/>
        <v>5.9998035764913674E-3</v>
      </c>
      <c r="G274">
        <f t="shared" si="13"/>
        <v>45.767944570400928</v>
      </c>
      <c r="H274">
        <f t="shared" si="14"/>
        <v>-2.1557717397311434E-2</v>
      </c>
    </row>
    <row r="275" spans="1:8" x14ac:dyDescent="0.2">
      <c r="A275">
        <v>259</v>
      </c>
      <c r="F275">
        <f t="shared" si="12"/>
        <v>0.43758109818982166</v>
      </c>
      <c r="G275">
        <f t="shared" si="13"/>
        <v>3337.9738505903997</v>
      </c>
      <c r="H275">
        <f t="shared" si="14"/>
        <v>-0.53801441940909223</v>
      </c>
    </row>
    <row r="276" spans="1:8" x14ac:dyDescent="0.2">
      <c r="A276">
        <v>263</v>
      </c>
      <c r="F276">
        <f t="shared" si="12"/>
        <v>2.2042868471297886E-2</v>
      </c>
      <c r="G276">
        <f t="shared" si="13"/>
        <v>168.14830177440084</v>
      </c>
      <c r="H276">
        <f t="shared" si="14"/>
        <v>-5.7207251391345658E-2</v>
      </c>
    </row>
    <row r="277" spans="1:8" x14ac:dyDescent="0.2">
      <c r="A277">
        <v>259</v>
      </c>
      <c r="F277">
        <f t="shared" si="12"/>
        <v>0.43758109818982166</v>
      </c>
      <c r="G277">
        <f t="shared" si="13"/>
        <v>3337.9738505903997</v>
      </c>
      <c r="H277">
        <f t="shared" si="14"/>
        <v>-0.53801441940909223</v>
      </c>
    </row>
    <row r="278" spans="1:8" x14ac:dyDescent="0.2">
      <c r="A278">
        <v>257</v>
      </c>
      <c r="F278">
        <f t="shared" si="12"/>
        <v>1.1138879416360417</v>
      </c>
      <c r="G278">
        <f t="shared" si="13"/>
        <v>8497.0050969983968</v>
      </c>
      <c r="H278">
        <f t="shared" si="14"/>
        <v>-1.0842542343921717</v>
      </c>
    </row>
    <row r="279" spans="1:8" x14ac:dyDescent="0.2">
      <c r="A279">
        <v>282</v>
      </c>
      <c r="F279">
        <f t="shared" si="12"/>
        <v>7.3713273782238771</v>
      </c>
      <c r="G279">
        <f t="shared" si="13"/>
        <v>56230.257966898411</v>
      </c>
      <c r="H279">
        <f t="shared" si="14"/>
        <v>4.4736218896733355</v>
      </c>
    </row>
    <row r="280" spans="1:8" x14ac:dyDescent="0.2">
      <c r="A280">
        <v>269</v>
      </c>
      <c r="F280">
        <f t="shared" si="12"/>
        <v>4.3420679508726547E-3</v>
      </c>
      <c r="G280">
        <f t="shared" si="13"/>
        <v>33.122338550401047</v>
      </c>
      <c r="H280">
        <f t="shared" si="14"/>
        <v>1.691501790058815E-2</v>
      </c>
    </row>
    <row r="281" spans="1:8" x14ac:dyDescent="0.2">
      <c r="A281">
        <v>258</v>
      </c>
      <c r="F281">
        <f t="shared" si="12"/>
        <v>0.71741658845541167</v>
      </c>
      <c r="G281">
        <f t="shared" si="13"/>
        <v>5472.6262677943978</v>
      </c>
      <c r="H281">
        <f t="shared" si="14"/>
        <v>-0.77952233076294586</v>
      </c>
    </row>
    <row r="282" spans="1:8" x14ac:dyDescent="0.2">
      <c r="A282">
        <v>259</v>
      </c>
      <c r="F282">
        <f t="shared" si="12"/>
        <v>0.43758109818982166</v>
      </c>
      <c r="G282">
        <f t="shared" si="13"/>
        <v>3337.9738505903997</v>
      </c>
      <c r="H282">
        <f t="shared" si="14"/>
        <v>-0.53801441940909223</v>
      </c>
    </row>
    <row r="283" spans="1:8" x14ac:dyDescent="0.2">
      <c r="A283">
        <v>257</v>
      </c>
      <c r="F283">
        <f t="shared" si="12"/>
        <v>1.1138879416360417</v>
      </c>
      <c r="G283">
        <f t="shared" si="13"/>
        <v>8497.0050969983968</v>
      </c>
      <c r="H283">
        <f t="shared" si="14"/>
        <v>-1.0842542343921717</v>
      </c>
    </row>
    <row r="284" spans="1:8" x14ac:dyDescent="0.2">
      <c r="A284">
        <v>271</v>
      </c>
      <c r="F284">
        <f t="shared" si="12"/>
        <v>4.908982361852593E-2</v>
      </c>
      <c r="G284">
        <f t="shared" si="13"/>
        <v>374.46898014240128</v>
      </c>
      <c r="H284">
        <f t="shared" si="14"/>
        <v>0.10429022483834152</v>
      </c>
    </row>
    <row r="285" spans="1:8" x14ac:dyDescent="0.2">
      <c r="A285">
        <v>273</v>
      </c>
      <c r="F285">
        <f t="shared" si="12"/>
        <v>0.21979816604798458</v>
      </c>
      <c r="G285">
        <f t="shared" si="13"/>
        <v>1676.6732697344021</v>
      </c>
      <c r="H285">
        <f t="shared" si="14"/>
        <v>0.32100962060035426</v>
      </c>
    </row>
    <row r="286" spans="1:8" x14ac:dyDescent="0.2">
      <c r="A286">
        <v>276</v>
      </c>
      <c r="F286">
        <f t="shared" si="12"/>
        <v>1.0230626322029777</v>
      </c>
      <c r="G286">
        <f t="shared" si="13"/>
        <v>7804.1677941224034</v>
      </c>
      <c r="H286">
        <f t="shared" si="14"/>
        <v>1.01724758297541</v>
      </c>
    </row>
    <row r="287" spans="1:8" x14ac:dyDescent="0.2">
      <c r="A287">
        <v>272</v>
      </c>
      <c r="F287">
        <f t="shared" si="12"/>
        <v>0.11138557051570366</v>
      </c>
      <c r="G287">
        <f t="shared" si="13"/>
        <v>849.67591893840154</v>
      </c>
      <c r="H287">
        <f t="shared" si="14"/>
        <v>0.19280651298241402</v>
      </c>
    </row>
    <row r="288" spans="1:8" x14ac:dyDescent="0.2">
      <c r="A288">
        <v>262</v>
      </c>
      <c r="F288">
        <f t="shared" si="12"/>
        <v>5.8746846222722263E-2</v>
      </c>
      <c r="G288">
        <f t="shared" si="13"/>
        <v>448.13507097840062</v>
      </c>
      <c r="H288">
        <f t="shared" si="14"/>
        <v>-0.11932691632173796</v>
      </c>
    </row>
    <row r="289" spans="1:8" x14ac:dyDescent="0.2">
      <c r="A289">
        <v>273</v>
      </c>
      <c r="F289">
        <f t="shared" si="12"/>
        <v>0.21979816604798458</v>
      </c>
      <c r="G289">
        <f t="shared" si="13"/>
        <v>1676.6732697344021</v>
      </c>
      <c r="H289">
        <f t="shared" si="14"/>
        <v>0.32100962060035426</v>
      </c>
    </row>
    <row r="290" spans="1:8" x14ac:dyDescent="0.2">
      <c r="A290">
        <v>269</v>
      </c>
      <c r="F290">
        <f t="shared" si="12"/>
        <v>4.3420679508726547E-3</v>
      </c>
      <c r="G290">
        <f t="shared" si="13"/>
        <v>33.122338550401047</v>
      </c>
      <c r="H290">
        <f t="shared" si="14"/>
        <v>1.691501790058815E-2</v>
      </c>
    </row>
    <row r="291" spans="1:8" x14ac:dyDescent="0.2">
      <c r="A291">
        <v>270</v>
      </c>
      <c r="F291">
        <f t="shared" si="12"/>
        <v>1.7497672436070803E-2</v>
      </c>
      <c r="G291">
        <f t="shared" si="13"/>
        <v>133.47645334640114</v>
      </c>
      <c r="H291">
        <f t="shared" si="14"/>
        <v>4.8109983900333872E-2</v>
      </c>
    </row>
    <row r="292" spans="1:8" x14ac:dyDescent="0.2">
      <c r="A292">
        <v>267</v>
      </c>
      <c r="F292">
        <f t="shared" si="12"/>
        <v>3.3225169600185522E-6</v>
      </c>
      <c r="G292">
        <f t="shared" si="13"/>
        <v>2.5344958401000234E-2</v>
      </c>
      <c r="H292">
        <f t="shared" si="14"/>
        <v>7.7821644671131771E-5</v>
      </c>
    </row>
    <row r="293" spans="1:8" x14ac:dyDescent="0.2">
      <c r="A293">
        <v>267</v>
      </c>
      <c r="F293">
        <f t="shared" si="12"/>
        <v>3.3225169600185522E-6</v>
      </c>
      <c r="G293">
        <f t="shared" si="13"/>
        <v>2.5344958401000234E-2</v>
      </c>
      <c r="H293">
        <f t="shared" si="14"/>
        <v>7.7821644671131771E-5</v>
      </c>
    </row>
    <row r="294" spans="1:8" x14ac:dyDescent="0.2">
      <c r="A294">
        <v>274</v>
      </c>
      <c r="F294">
        <f t="shared" si="12"/>
        <v>0.39288706703866438</v>
      </c>
      <c r="G294">
        <f t="shared" si="13"/>
        <v>2997.0370325304029</v>
      </c>
      <c r="H294">
        <f t="shared" si="14"/>
        <v>0.4962503199599651</v>
      </c>
    </row>
    <row r="295" spans="1:8" x14ac:dyDescent="0.2">
      <c r="A295">
        <v>272</v>
      </c>
      <c r="F295">
        <f t="shared" si="12"/>
        <v>0.11138557051570366</v>
      </c>
      <c r="G295">
        <f t="shared" si="13"/>
        <v>849.67591893840154</v>
      </c>
      <c r="H295">
        <f t="shared" si="14"/>
        <v>0.19280651298241402</v>
      </c>
    </row>
    <row r="296" spans="1:8" x14ac:dyDescent="0.2">
      <c r="A296">
        <v>264</v>
      </c>
      <c r="F296">
        <f t="shared" si="12"/>
        <v>5.9998035764913674E-3</v>
      </c>
      <c r="G296">
        <f t="shared" si="13"/>
        <v>45.767944570400928</v>
      </c>
      <c r="H296">
        <f t="shared" si="14"/>
        <v>-2.1557717397311434E-2</v>
      </c>
    </row>
    <row r="297" spans="1:8" x14ac:dyDescent="0.2">
      <c r="A297">
        <v>266</v>
      </c>
      <c r="F297">
        <f t="shared" si="12"/>
        <v>1.7103047889348576E-5</v>
      </c>
      <c r="G297">
        <f t="shared" si="13"/>
        <v>0.1304661624009992</v>
      </c>
      <c r="H297">
        <f t="shared" si="14"/>
        <v>-2.6595314710591564E-4</v>
      </c>
    </row>
    <row r="298" spans="1:8" x14ac:dyDescent="0.2">
      <c r="A298">
        <v>278</v>
      </c>
      <c r="F298">
        <f t="shared" si="12"/>
        <v>2.2133119986533067</v>
      </c>
      <c r="G298">
        <f t="shared" si="13"/>
        <v>16883.676203714404</v>
      </c>
      <c r="H298">
        <f t="shared" si="14"/>
        <v>1.8146044801711707</v>
      </c>
    </row>
    <row r="299" spans="1:8" x14ac:dyDescent="0.2">
      <c r="A299">
        <v>258</v>
      </c>
      <c r="F299">
        <f t="shared" si="12"/>
        <v>0.71741658845541167</v>
      </c>
      <c r="G299">
        <f t="shared" si="13"/>
        <v>5472.6262677943978</v>
      </c>
      <c r="H299">
        <f t="shared" si="14"/>
        <v>-0.77952233076294586</v>
      </c>
    </row>
    <row r="300" spans="1:8" x14ac:dyDescent="0.2">
      <c r="A300">
        <v>275</v>
      </c>
      <c r="F300">
        <f t="shared" si="12"/>
        <v>0.65235793421395305</v>
      </c>
      <c r="G300">
        <f t="shared" si="13"/>
        <v>4976.3432073264021</v>
      </c>
      <c r="H300">
        <f t="shared" si="14"/>
        <v>0.72587938332904911</v>
      </c>
    </row>
    <row r="301" spans="1:8" x14ac:dyDescent="0.2">
      <c r="A301">
        <v>267</v>
      </c>
      <c r="F301">
        <f t="shared" si="12"/>
        <v>3.3225169600185522E-6</v>
      </c>
      <c r="G301">
        <f t="shared" si="13"/>
        <v>2.5344958401000234E-2</v>
      </c>
      <c r="H301">
        <f t="shared" si="14"/>
        <v>7.7821644671131771E-5</v>
      </c>
    </row>
    <row r="302" spans="1:8" x14ac:dyDescent="0.2">
      <c r="A302">
        <v>267</v>
      </c>
      <c r="F302">
        <f t="shared" si="12"/>
        <v>3.3225169600185522E-6</v>
      </c>
      <c r="G302">
        <f t="shared" si="13"/>
        <v>2.5344958401000234E-2</v>
      </c>
      <c r="H302">
        <f t="shared" si="14"/>
        <v>7.7821644671131771E-5</v>
      </c>
    </row>
    <row r="303" spans="1:8" x14ac:dyDescent="0.2">
      <c r="A303">
        <v>250</v>
      </c>
      <c r="F303">
        <f t="shared" si="12"/>
        <v>9.9566358118049294</v>
      </c>
      <c r="G303">
        <f t="shared" si="13"/>
        <v>75951.612437426375</v>
      </c>
      <c r="H303">
        <f t="shared" si="14"/>
        <v>-5.605114214002624</v>
      </c>
    </row>
    <row r="304" spans="1:8" x14ac:dyDescent="0.2">
      <c r="A304">
        <v>267</v>
      </c>
      <c r="F304">
        <f t="shared" si="12"/>
        <v>3.3225169600185522E-6</v>
      </c>
      <c r="G304">
        <f t="shared" si="13"/>
        <v>2.5344958401000234E-2</v>
      </c>
      <c r="H304">
        <f t="shared" si="14"/>
        <v>7.7821644671131771E-5</v>
      </c>
    </row>
    <row r="305" spans="1:8" x14ac:dyDescent="0.2">
      <c r="A305">
        <v>263</v>
      </c>
      <c r="F305">
        <f t="shared" si="12"/>
        <v>2.2042868471297886E-2</v>
      </c>
      <c r="G305">
        <f t="shared" si="13"/>
        <v>168.14830177440084</v>
      </c>
      <c r="H305">
        <f t="shared" si="14"/>
        <v>-5.7207251391345658E-2</v>
      </c>
    </row>
    <row r="306" spans="1:8" x14ac:dyDescent="0.2">
      <c r="A306">
        <v>256</v>
      </c>
      <c r="F306">
        <f t="shared" si="12"/>
        <v>1.6556287594521404</v>
      </c>
      <c r="G306">
        <f t="shared" si="13"/>
        <v>12629.534338202395</v>
      </c>
      <c r="H306">
        <f t="shared" si="14"/>
        <v>-1.4595609025645728</v>
      </c>
    </row>
    <row r="307" spans="1:8" x14ac:dyDescent="0.2">
      <c r="A307">
        <v>257</v>
      </c>
      <c r="F307">
        <f t="shared" si="12"/>
        <v>1.1138879416360417</v>
      </c>
      <c r="G307">
        <f t="shared" si="13"/>
        <v>8497.0050969983968</v>
      </c>
      <c r="H307">
        <f t="shared" si="14"/>
        <v>-1.0842542343921717</v>
      </c>
    </row>
    <row r="308" spans="1:8" x14ac:dyDescent="0.2">
      <c r="A308">
        <v>278</v>
      </c>
      <c r="F308">
        <f t="shared" si="12"/>
        <v>2.2133119986533067</v>
      </c>
      <c r="G308">
        <f t="shared" si="13"/>
        <v>16883.676203714404</v>
      </c>
      <c r="H308">
        <f t="shared" si="14"/>
        <v>1.8146044801711707</v>
      </c>
    </row>
    <row r="309" spans="1:8" x14ac:dyDescent="0.2">
      <c r="A309">
        <v>276</v>
      </c>
      <c r="F309">
        <f t="shared" si="12"/>
        <v>1.0230626322029777</v>
      </c>
      <c r="G309">
        <f t="shared" si="13"/>
        <v>7804.1677941224034</v>
      </c>
      <c r="H309">
        <f t="shared" si="14"/>
        <v>1.01724758297541</v>
      </c>
    </row>
    <row r="310" spans="1:8" x14ac:dyDescent="0.2">
      <c r="A310">
        <v>273</v>
      </c>
      <c r="F310">
        <f t="shared" si="12"/>
        <v>0.21979816604798458</v>
      </c>
      <c r="G310">
        <f t="shared" si="13"/>
        <v>1676.6732697344021</v>
      </c>
      <c r="H310">
        <f t="shared" si="14"/>
        <v>0.32100962060035426</v>
      </c>
    </row>
    <row r="311" spans="1:8" x14ac:dyDescent="0.2">
      <c r="A311">
        <v>275</v>
      </c>
      <c r="F311">
        <f t="shared" si="12"/>
        <v>0.65235793421395305</v>
      </c>
      <c r="G311">
        <f t="shared" si="13"/>
        <v>4976.3432073264021</v>
      </c>
      <c r="H311">
        <f t="shared" si="14"/>
        <v>0.72587938332904911</v>
      </c>
    </row>
    <row r="312" spans="1:8" x14ac:dyDescent="0.2">
      <c r="A312">
        <v>278</v>
      </c>
      <c r="F312">
        <f t="shared" si="12"/>
        <v>2.2133119986533067</v>
      </c>
      <c r="G312">
        <f t="shared" si="13"/>
        <v>16883.676203714404</v>
      </c>
      <c r="H312">
        <f t="shared" si="14"/>
        <v>1.8146044801711707</v>
      </c>
    </row>
    <row r="313" spans="1:8" x14ac:dyDescent="0.2">
      <c r="A313">
        <v>266</v>
      </c>
      <c r="F313">
        <f t="shared" si="12"/>
        <v>1.7103047889348576E-5</v>
      </c>
      <c r="G313">
        <f t="shared" si="13"/>
        <v>0.1304661624009992</v>
      </c>
      <c r="H313">
        <f t="shared" si="14"/>
        <v>-2.6595314710591564E-4</v>
      </c>
    </row>
    <row r="314" spans="1:8" x14ac:dyDescent="0.2">
      <c r="A314">
        <v>258</v>
      </c>
      <c r="F314">
        <f t="shared" si="12"/>
        <v>0.71741658845541167</v>
      </c>
      <c r="G314">
        <f t="shared" si="13"/>
        <v>5472.6262677943978</v>
      </c>
      <c r="H314">
        <f t="shared" si="14"/>
        <v>-0.77952233076294586</v>
      </c>
    </row>
    <row r="315" spans="1:8" x14ac:dyDescent="0.2">
      <c r="A315">
        <v>273</v>
      </c>
      <c r="F315">
        <f t="shared" si="12"/>
        <v>0.21979816604798458</v>
      </c>
      <c r="G315">
        <f t="shared" si="13"/>
        <v>1676.6732697344021</v>
      </c>
      <c r="H315">
        <f t="shared" si="14"/>
        <v>0.32100962060035426</v>
      </c>
    </row>
    <row r="316" spans="1:8" x14ac:dyDescent="0.2">
      <c r="A316">
        <v>255</v>
      </c>
      <c r="F316">
        <f t="shared" si="12"/>
        <v>2.3744188475270547</v>
      </c>
      <c r="G316">
        <f t="shared" si="13"/>
        <v>18112.637991406395</v>
      </c>
      <c r="H316">
        <f t="shared" si="14"/>
        <v>-1.912793107547953</v>
      </c>
    </row>
    <row r="317" spans="1:8" x14ac:dyDescent="0.2">
      <c r="A317">
        <v>278</v>
      </c>
      <c r="F317">
        <f t="shared" si="12"/>
        <v>2.2133119986533067</v>
      </c>
      <c r="G317">
        <f t="shared" si="13"/>
        <v>16883.676203714404</v>
      </c>
      <c r="H317">
        <f t="shared" si="14"/>
        <v>1.8146044801711707</v>
      </c>
    </row>
    <row r="318" spans="1:8" x14ac:dyDescent="0.2">
      <c r="A318">
        <v>272</v>
      </c>
      <c r="F318">
        <f t="shared" si="12"/>
        <v>0.11138557051570366</v>
      </c>
      <c r="G318">
        <f t="shared" si="13"/>
        <v>849.67591893840154</v>
      </c>
      <c r="H318">
        <f t="shared" si="14"/>
        <v>0.19280651298241402</v>
      </c>
    </row>
    <row r="319" spans="1:8" x14ac:dyDescent="0.2">
      <c r="A319">
        <v>254</v>
      </c>
      <c r="F319">
        <f t="shared" si="12"/>
        <v>3.3051842153870399</v>
      </c>
      <c r="G319">
        <f t="shared" si="13"/>
        <v>25212.740056610393</v>
      </c>
      <c r="H319">
        <f t="shared" si="14"/>
        <v>-2.4513016216101131</v>
      </c>
    </row>
    <row r="320" spans="1:8" x14ac:dyDescent="0.2">
      <c r="A320">
        <v>252</v>
      </c>
      <c r="F320">
        <f t="shared" si="12"/>
        <v>5.9580758480818448</v>
      </c>
      <c r="G320">
        <f t="shared" si="13"/>
        <v>45449.635423018386</v>
      </c>
      <c r="H320">
        <f t="shared" si="14"/>
        <v>-3.8135506660419893</v>
      </c>
    </row>
    <row r="321" spans="1:8" x14ac:dyDescent="0.2">
      <c r="A321">
        <v>267</v>
      </c>
      <c r="F321">
        <f t="shared" si="12"/>
        <v>3.3225169600185522E-6</v>
      </c>
      <c r="G321">
        <f t="shared" si="13"/>
        <v>2.5344958401000234E-2</v>
      </c>
      <c r="H321">
        <f t="shared" si="14"/>
        <v>7.7821644671131771E-5</v>
      </c>
    </row>
    <row r="322" spans="1:8" x14ac:dyDescent="0.2">
      <c r="A322">
        <v>274</v>
      </c>
      <c r="F322">
        <f t="shared" ref="F322:F385" si="15">((A322-$C$13)/$C$14)^4</f>
        <v>0.39288706703866438</v>
      </c>
      <c r="G322">
        <f t="shared" ref="G322:G385" si="16">(A322-$C$13)^4</f>
        <v>2997.0370325304029</v>
      </c>
      <c r="H322">
        <f t="shared" ref="H322:H385" si="17">((A322-$C$13)/$C$14)^3</f>
        <v>0.4962503199599651</v>
      </c>
    </row>
    <row r="323" spans="1:8" x14ac:dyDescent="0.2">
      <c r="A323">
        <v>278</v>
      </c>
      <c r="F323">
        <f t="shared" si="15"/>
        <v>2.2133119986533067</v>
      </c>
      <c r="G323">
        <f t="shared" si="16"/>
        <v>16883.676203714404</v>
      </c>
      <c r="H323">
        <f t="shared" si="17"/>
        <v>1.8146044801711707</v>
      </c>
    </row>
    <row r="324" spans="1:8" x14ac:dyDescent="0.2">
      <c r="A324">
        <v>257</v>
      </c>
      <c r="F324">
        <f t="shared" si="15"/>
        <v>1.1138879416360417</v>
      </c>
      <c r="G324">
        <f t="shared" si="16"/>
        <v>8497.0050969983968</v>
      </c>
      <c r="H324">
        <f t="shared" si="17"/>
        <v>-1.0842542343921717</v>
      </c>
    </row>
    <row r="325" spans="1:8" x14ac:dyDescent="0.2">
      <c r="A325">
        <v>268</v>
      </c>
      <c r="F325">
        <f t="shared" si="15"/>
        <v>5.0216504838092508E-4</v>
      </c>
      <c r="G325">
        <f t="shared" si="16"/>
        <v>3.8306357544010101</v>
      </c>
      <c r="H325">
        <f t="shared" si="17"/>
        <v>3.3545545713015309E-3</v>
      </c>
    </row>
    <row r="326" spans="1:8" x14ac:dyDescent="0.2">
      <c r="A326">
        <v>258</v>
      </c>
      <c r="F326">
        <f t="shared" si="15"/>
        <v>0.71741658845541167</v>
      </c>
      <c r="G326">
        <f t="shared" si="16"/>
        <v>5472.6262677943978</v>
      </c>
      <c r="H326">
        <f t="shared" si="17"/>
        <v>-0.77952233076294586</v>
      </c>
    </row>
    <row r="327" spans="1:8" x14ac:dyDescent="0.2">
      <c r="A327">
        <v>264</v>
      </c>
      <c r="F327">
        <f t="shared" si="15"/>
        <v>5.9998035764913674E-3</v>
      </c>
      <c r="G327">
        <f t="shared" si="16"/>
        <v>45.767944570400928</v>
      </c>
      <c r="H327">
        <f t="shared" si="17"/>
        <v>-2.1557717397311434E-2</v>
      </c>
    </row>
    <row r="328" spans="1:8" x14ac:dyDescent="0.2">
      <c r="A328">
        <v>267</v>
      </c>
      <c r="F328">
        <f t="shared" si="15"/>
        <v>3.3225169600185522E-6</v>
      </c>
      <c r="G328">
        <f t="shared" si="16"/>
        <v>2.5344958401000234E-2</v>
      </c>
      <c r="H328">
        <f t="shared" si="17"/>
        <v>7.7821644671131771E-5</v>
      </c>
    </row>
    <row r="329" spans="1:8" x14ac:dyDescent="0.2">
      <c r="A329">
        <v>271</v>
      </c>
      <c r="F329">
        <f t="shared" si="15"/>
        <v>4.908982361852593E-2</v>
      </c>
      <c r="G329">
        <f t="shared" si="16"/>
        <v>374.46898014240128</v>
      </c>
      <c r="H329">
        <f t="shared" si="17"/>
        <v>0.10429022483834152</v>
      </c>
    </row>
    <row r="330" spans="1:8" x14ac:dyDescent="0.2">
      <c r="A330">
        <v>264</v>
      </c>
      <c r="F330">
        <f t="shared" si="15"/>
        <v>5.9998035764913674E-3</v>
      </c>
      <c r="G330">
        <f t="shared" si="16"/>
        <v>45.767944570400928</v>
      </c>
      <c r="H330">
        <f t="shared" si="17"/>
        <v>-2.1557717397311434E-2</v>
      </c>
    </row>
    <row r="331" spans="1:8" x14ac:dyDescent="0.2">
      <c r="A331">
        <v>281</v>
      </c>
      <c r="F331">
        <f t="shared" si="15"/>
        <v>5.6351431195775676</v>
      </c>
      <c r="G331">
        <f t="shared" si="16"/>
        <v>42986.226908102413</v>
      </c>
      <c r="H331">
        <f t="shared" si="17"/>
        <v>3.6574526547394579</v>
      </c>
    </row>
    <row r="332" spans="1:8" x14ac:dyDescent="0.2">
      <c r="A332">
        <v>267</v>
      </c>
      <c r="F332">
        <f t="shared" si="15"/>
        <v>3.3225169600185522E-6</v>
      </c>
      <c r="G332">
        <f t="shared" si="16"/>
        <v>2.5344958401000234E-2</v>
      </c>
      <c r="H332">
        <f t="shared" si="17"/>
        <v>7.7821644671131771E-5</v>
      </c>
    </row>
    <row r="333" spans="1:8" x14ac:dyDescent="0.2">
      <c r="A333">
        <v>257</v>
      </c>
      <c r="F333">
        <f t="shared" si="15"/>
        <v>1.1138879416360417</v>
      </c>
      <c r="G333">
        <f t="shared" si="16"/>
        <v>8497.0050969983968</v>
      </c>
      <c r="H333">
        <f t="shared" si="17"/>
        <v>-1.0842542343921717</v>
      </c>
    </row>
    <row r="334" spans="1:8" x14ac:dyDescent="0.2">
      <c r="A334">
        <v>277</v>
      </c>
      <c r="F334">
        <f t="shared" si="15"/>
        <v>1.5329992295377768</v>
      </c>
      <c r="G334">
        <f t="shared" si="16"/>
        <v>11694.086792918404</v>
      </c>
      <c r="H334">
        <f t="shared" si="17"/>
        <v>1.3777056911668495</v>
      </c>
    </row>
    <row r="335" spans="1:8" x14ac:dyDescent="0.2">
      <c r="A335">
        <v>272</v>
      </c>
      <c r="F335">
        <f t="shared" si="15"/>
        <v>0.11138557051570366</v>
      </c>
      <c r="G335">
        <f t="shared" si="16"/>
        <v>849.67591893840154</v>
      </c>
      <c r="H335">
        <f t="shared" si="17"/>
        <v>0.19280651298241402</v>
      </c>
    </row>
    <row r="336" spans="1:8" x14ac:dyDescent="0.2">
      <c r="A336">
        <v>263</v>
      </c>
      <c r="F336">
        <f t="shared" si="15"/>
        <v>2.2042868471297886E-2</v>
      </c>
      <c r="G336">
        <f t="shared" si="16"/>
        <v>168.14830177440084</v>
      </c>
      <c r="H336">
        <f t="shared" si="17"/>
        <v>-5.7207251391345658E-2</v>
      </c>
    </row>
    <row r="337" spans="1:8" x14ac:dyDescent="0.2">
      <c r="A337">
        <v>263</v>
      </c>
      <c r="F337">
        <f t="shared" si="15"/>
        <v>2.2042868471297886E-2</v>
      </c>
      <c r="G337">
        <f t="shared" si="16"/>
        <v>168.14830177440084</v>
      </c>
      <c r="H337">
        <f t="shared" si="17"/>
        <v>-5.7207251391345658E-2</v>
      </c>
    </row>
    <row r="338" spans="1:8" x14ac:dyDescent="0.2">
      <c r="A338">
        <v>256</v>
      </c>
      <c r="F338">
        <f t="shared" si="15"/>
        <v>1.6556287594521404</v>
      </c>
      <c r="G338">
        <f t="shared" si="16"/>
        <v>12629.534338202395</v>
      </c>
      <c r="H338">
        <f t="shared" si="17"/>
        <v>-1.4595609025645728</v>
      </c>
    </row>
    <row r="339" spans="1:8" x14ac:dyDescent="0.2">
      <c r="A339">
        <v>291</v>
      </c>
      <c r="F339">
        <f t="shared" si="15"/>
        <v>46.458344690411828</v>
      </c>
      <c r="G339">
        <f t="shared" si="16"/>
        <v>354395.42603606253</v>
      </c>
      <c r="H339">
        <f t="shared" si="17"/>
        <v>17.794992073049926</v>
      </c>
    </row>
    <row r="340" spans="1:8" x14ac:dyDescent="0.2">
      <c r="A340">
        <v>251</v>
      </c>
      <c r="F340">
        <f t="shared" si="15"/>
        <v>7.7657851514837555</v>
      </c>
      <c r="G340">
        <f t="shared" si="16"/>
        <v>59239.276724222385</v>
      </c>
      <c r="H340">
        <f t="shared" si="17"/>
        <v>-4.6519927409473096</v>
      </c>
    </row>
    <row r="341" spans="1:8" x14ac:dyDescent="0.2">
      <c r="A341">
        <v>281</v>
      </c>
      <c r="F341">
        <f t="shared" si="15"/>
        <v>5.6351431195775676</v>
      </c>
      <c r="G341">
        <f t="shared" si="16"/>
        <v>42986.226908102413</v>
      </c>
      <c r="H341">
        <f t="shared" si="17"/>
        <v>3.6574526547394579</v>
      </c>
    </row>
    <row r="342" spans="1:8" x14ac:dyDescent="0.2">
      <c r="A342">
        <v>266</v>
      </c>
      <c r="F342">
        <f t="shared" si="15"/>
        <v>1.7103047889348576E-5</v>
      </c>
      <c r="G342">
        <f t="shared" si="16"/>
        <v>0.1304661624009992</v>
      </c>
      <c r="H342">
        <f t="shared" si="17"/>
        <v>-2.6595314710591564E-4</v>
      </c>
    </row>
    <row r="343" spans="1:8" x14ac:dyDescent="0.2">
      <c r="A343">
        <v>269</v>
      </c>
      <c r="F343">
        <f t="shared" si="15"/>
        <v>4.3420679508726547E-3</v>
      </c>
      <c r="G343">
        <f t="shared" si="16"/>
        <v>33.122338550401047</v>
      </c>
      <c r="H343">
        <f t="shared" si="17"/>
        <v>1.691501790058815E-2</v>
      </c>
    </row>
    <row r="344" spans="1:8" x14ac:dyDescent="0.2">
      <c r="A344">
        <v>284</v>
      </c>
      <c r="F344">
        <f t="shared" si="15"/>
        <v>12.013589168866648</v>
      </c>
      <c r="G344">
        <f t="shared" si="16"/>
        <v>91642.547320490412</v>
      </c>
      <c r="H344">
        <f t="shared" si="17"/>
        <v>6.4528947582645859</v>
      </c>
    </row>
    <row r="345" spans="1:8" x14ac:dyDescent="0.2">
      <c r="A345">
        <v>278</v>
      </c>
      <c r="F345">
        <f t="shared" si="15"/>
        <v>2.2133119986533067</v>
      </c>
      <c r="G345">
        <f t="shared" si="16"/>
        <v>16883.676203714404</v>
      </c>
      <c r="H345">
        <f t="shared" si="17"/>
        <v>1.8146044801711707</v>
      </c>
    </row>
    <row r="346" spans="1:8" x14ac:dyDescent="0.2">
      <c r="A346">
        <v>297</v>
      </c>
      <c r="F346">
        <f t="shared" si="15"/>
        <v>111.94709113850145</v>
      </c>
      <c r="G346">
        <f t="shared" si="16"/>
        <v>853959.33328883862</v>
      </c>
      <c r="H346">
        <f t="shared" si="17"/>
        <v>34.415937941878688</v>
      </c>
    </row>
    <row r="347" spans="1:8" x14ac:dyDescent="0.2">
      <c r="A347">
        <v>266</v>
      </c>
      <c r="F347">
        <f t="shared" si="15"/>
        <v>1.7103047889348576E-5</v>
      </c>
      <c r="G347">
        <f t="shared" si="16"/>
        <v>0.1304661624009992</v>
      </c>
      <c r="H347">
        <f t="shared" si="17"/>
        <v>-2.6595314710591564E-4</v>
      </c>
    </row>
    <row r="348" spans="1:8" x14ac:dyDescent="0.2">
      <c r="A348">
        <v>256</v>
      </c>
      <c r="F348">
        <f t="shared" si="15"/>
        <v>1.6556287594521404</v>
      </c>
      <c r="G348">
        <f t="shared" si="16"/>
        <v>12629.534338202395</v>
      </c>
      <c r="H348">
        <f t="shared" si="17"/>
        <v>-1.4595609025645728</v>
      </c>
    </row>
    <row r="349" spans="1:8" x14ac:dyDescent="0.2">
      <c r="A349">
        <v>273</v>
      </c>
      <c r="F349">
        <f t="shared" si="15"/>
        <v>0.21979816604798458</v>
      </c>
      <c r="G349">
        <f t="shared" si="16"/>
        <v>1676.6732697344021</v>
      </c>
      <c r="H349">
        <f t="shared" si="17"/>
        <v>0.32100962060035426</v>
      </c>
    </row>
    <row r="350" spans="1:8" x14ac:dyDescent="0.2">
      <c r="A350">
        <v>256</v>
      </c>
      <c r="F350">
        <f t="shared" si="15"/>
        <v>1.6556287594521404</v>
      </c>
      <c r="G350">
        <f t="shared" si="16"/>
        <v>12629.534338202395</v>
      </c>
      <c r="H350">
        <f t="shared" si="17"/>
        <v>-1.4595609025645728</v>
      </c>
    </row>
    <row r="351" spans="1:8" x14ac:dyDescent="0.2">
      <c r="A351">
        <v>280</v>
      </c>
      <c r="F351">
        <f t="shared" si="15"/>
        <v>4.2253741614809579</v>
      </c>
      <c r="G351">
        <f t="shared" si="16"/>
        <v>32232.170261306408</v>
      </c>
      <c r="H351">
        <f t="shared" si="17"/>
        <v>2.947127189689672</v>
      </c>
    </row>
    <row r="352" spans="1:8" x14ac:dyDescent="0.2">
      <c r="A352">
        <v>262</v>
      </c>
      <c r="F352">
        <f t="shared" si="15"/>
        <v>5.8746846222722263E-2</v>
      </c>
      <c r="G352">
        <f t="shared" si="16"/>
        <v>448.13507097840062</v>
      </c>
      <c r="H352">
        <f t="shared" si="17"/>
        <v>-0.11932691632173796</v>
      </c>
    </row>
    <row r="353" spans="1:8" x14ac:dyDescent="0.2">
      <c r="A353">
        <v>275</v>
      </c>
      <c r="F353">
        <f t="shared" si="15"/>
        <v>0.65235793421395305</v>
      </c>
      <c r="G353">
        <f t="shared" si="16"/>
        <v>4976.3432073264021</v>
      </c>
      <c r="H353">
        <f t="shared" si="17"/>
        <v>0.72587938332904911</v>
      </c>
    </row>
    <row r="354" spans="1:8" x14ac:dyDescent="0.2">
      <c r="A354">
        <v>271</v>
      </c>
      <c r="F354">
        <f t="shared" si="15"/>
        <v>4.908982361852593E-2</v>
      </c>
      <c r="G354">
        <f t="shared" si="16"/>
        <v>374.46898014240128</v>
      </c>
      <c r="H354">
        <f t="shared" si="17"/>
        <v>0.10429022483834152</v>
      </c>
    </row>
    <row r="355" spans="1:8" x14ac:dyDescent="0.2">
      <c r="A355">
        <v>271</v>
      </c>
      <c r="F355">
        <f t="shared" si="15"/>
        <v>4.908982361852593E-2</v>
      </c>
      <c r="G355">
        <f t="shared" si="16"/>
        <v>374.46898014240128</v>
      </c>
      <c r="H355">
        <f t="shared" si="17"/>
        <v>0.10429022483834152</v>
      </c>
    </row>
    <row r="356" spans="1:8" x14ac:dyDescent="0.2">
      <c r="A356">
        <v>269</v>
      </c>
      <c r="F356">
        <f t="shared" si="15"/>
        <v>4.3420679508726547E-3</v>
      </c>
      <c r="G356">
        <f t="shared" si="16"/>
        <v>33.122338550401047</v>
      </c>
      <c r="H356">
        <f t="shared" si="17"/>
        <v>1.691501790058815E-2</v>
      </c>
    </row>
    <row r="357" spans="1:8" x14ac:dyDescent="0.2">
      <c r="A357">
        <v>279</v>
      </c>
      <c r="F357">
        <f t="shared" si="15"/>
        <v>3.0982914158874393</v>
      </c>
      <c r="G357">
        <f t="shared" si="16"/>
        <v>23634.512026510405</v>
      </c>
      <c r="H357">
        <f t="shared" si="17"/>
        <v>2.3352947222561777</v>
      </c>
    </row>
    <row r="358" spans="1:8" x14ac:dyDescent="0.2">
      <c r="A358">
        <v>265</v>
      </c>
      <c r="F358">
        <f t="shared" si="15"/>
        <v>8.6127323536332732E-4</v>
      </c>
      <c r="G358">
        <f t="shared" si="16"/>
        <v>6.5699993664009853</v>
      </c>
      <c r="H358">
        <f t="shared" si="17"/>
        <v>-5.0275420718324812E-3</v>
      </c>
    </row>
    <row r="359" spans="1:8" x14ac:dyDescent="0.2">
      <c r="A359">
        <v>261</v>
      </c>
      <c r="F359">
        <f t="shared" si="15"/>
        <v>0.12901431903661897</v>
      </c>
      <c r="G359">
        <f t="shared" si="16"/>
        <v>984.15225218240028</v>
      </c>
      <c r="H359">
        <f t="shared" si="17"/>
        <v>-0.21526748445629132</v>
      </c>
    </row>
    <row r="360" spans="1:8" x14ac:dyDescent="0.2">
      <c r="A360">
        <v>278</v>
      </c>
      <c r="F360">
        <f t="shared" si="15"/>
        <v>2.2133119986533067</v>
      </c>
      <c r="G360">
        <f t="shared" si="16"/>
        <v>16883.676203714404</v>
      </c>
      <c r="H360">
        <f t="shared" si="17"/>
        <v>1.8146044801711707</v>
      </c>
    </row>
    <row r="361" spans="1:8" x14ac:dyDescent="0.2">
      <c r="A361">
        <v>269</v>
      </c>
      <c r="F361">
        <f t="shared" si="15"/>
        <v>4.3420679508726547E-3</v>
      </c>
      <c r="G361">
        <f t="shared" si="16"/>
        <v>33.122338550401047</v>
      </c>
      <c r="H361">
        <f t="shared" si="17"/>
        <v>1.691501790058815E-2</v>
      </c>
    </row>
    <row r="362" spans="1:8" x14ac:dyDescent="0.2">
      <c r="A362">
        <v>264</v>
      </c>
      <c r="F362">
        <f t="shared" si="15"/>
        <v>5.9998035764913674E-3</v>
      </c>
      <c r="G362">
        <f t="shared" si="16"/>
        <v>45.767944570400928</v>
      </c>
      <c r="H362">
        <f t="shared" si="17"/>
        <v>-2.1557717397311434E-2</v>
      </c>
    </row>
    <row r="363" spans="1:8" x14ac:dyDescent="0.2">
      <c r="A363">
        <v>252</v>
      </c>
      <c r="F363">
        <f t="shared" si="15"/>
        <v>5.9580758480818448</v>
      </c>
      <c r="G363">
        <f t="shared" si="16"/>
        <v>45449.635423018386</v>
      </c>
      <c r="H363">
        <f t="shared" si="17"/>
        <v>-3.8135506660419893</v>
      </c>
    </row>
    <row r="364" spans="1:8" x14ac:dyDescent="0.2">
      <c r="A364">
        <v>274</v>
      </c>
      <c r="F364">
        <f t="shared" si="15"/>
        <v>0.39288706703866438</v>
      </c>
      <c r="G364">
        <f t="shared" si="16"/>
        <v>2997.0370325304029</v>
      </c>
      <c r="H364">
        <f t="shared" si="17"/>
        <v>0.4962503199599651</v>
      </c>
    </row>
    <row r="365" spans="1:8" x14ac:dyDescent="0.2">
      <c r="A365">
        <v>259</v>
      </c>
      <c r="F365">
        <f t="shared" si="15"/>
        <v>0.43758109818982166</v>
      </c>
      <c r="G365">
        <f t="shared" si="16"/>
        <v>3337.9738505903997</v>
      </c>
      <c r="H365">
        <f t="shared" si="17"/>
        <v>-0.53801441940909223</v>
      </c>
    </row>
    <row r="366" spans="1:8" x14ac:dyDescent="0.2">
      <c r="A366">
        <v>272</v>
      </c>
      <c r="F366">
        <f t="shared" si="15"/>
        <v>0.11138557051570366</v>
      </c>
      <c r="G366">
        <f t="shared" si="16"/>
        <v>849.67591893840154</v>
      </c>
      <c r="H366">
        <f t="shared" si="17"/>
        <v>0.19280651298241402</v>
      </c>
    </row>
    <row r="367" spans="1:8" x14ac:dyDescent="0.2">
      <c r="A367">
        <v>280</v>
      </c>
      <c r="F367">
        <f t="shared" si="15"/>
        <v>4.2253741614809579</v>
      </c>
      <c r="G367">
        <f t="shared" si="16"/>
        <v>32232.170261306408</v>
      </c>
      <c r="H367">
        <f t="shared" si="17"/>
        <v>2.947127189689672</v>
      </c>
    </row>
    <row r="368" spans="1:8" x14ac:dyDescent="0.2">
      <c r="A368">
        <v>276</v>
      </c>
      <c r="F368">
        <f t="shared" si="15"/>
        <v>1.0230626322029777</v>
      </c>
      <c r="G368">
        <f t="shared" si="16"/>
        <v>7804.1677941224034</v>
      </c>
      <c r="H368">
        <f t="shared" si="17"/>
        <v>1.01724758297541</v>
      </c>
    </row>
    <row r="369" spans="1:8" x14ac:dyDescent="0.2">
      <c r="A369">
        <v>266</v>
      </c>
      <c r="F369">
        <f t="shared" si="15"/>
        <v>1.7103047889348576E-5</v>
      </c>
      <c r="G369">
        <f t="shared" si="16"/>
        <v>0.1304661624009992</v>
      </c>
      <c r="H369">
        <f t="shared" si="17"/>
        <v>-2.6595314710591564E-4</v>
      </c>
    </row>
    <row r="370" spans="1:8" x14ac:dyDescent="0.2">
      <c r="A370">
        <v>261</v>
      </c>
      <c r="F370">
        <f t="shared" si="15"/>
        <v>0.12901431903661897</v>
      </c>
      <c r="G370">
        <f t="shared" si="16"/>
        <v>984.15225218240028</v>
      </c>
      <c r="H370">
        <f t="shared" si="17"/>
        <v>-0.21526748445629132</v>
      </c>
    </row>
    <row r="371" spans="1:8" x14ac:dyDescent="0.2">
      <c r="A371">
        <v>269</v>
      </c>
      <c r="F371">
        <f t="shared" si="15"/>
        <v>4.3420679508726547E-3</v>
      </c>
      <c r="G371">
        <f t="shared" si="16"/>
        <v>33.122338550401047</v>
      </c>
      <c r="H371">
        <f t="shared" si="17"/>
        <v>1.691501790058815E-2</v>
      </c>
    </row>
    <row r="372" spans="1:8" x14ac:dyDescent="0.2">
      <c r="A372">
        <v>265</v>
      </c>
      <c r="F372">
        <f t="shared" si="15"/>
        <v>8.6127323536332732E-4</v>
      </c>
      <c r="G372">
        <f t="shared" si="16"/>
        <v>6.5699993664009853</v>
      </c>
      <c r="H372">
        <f t="shared" si="17"/>
        <v>-5.0275420718324812E-3</v>
      </c>
    </row>
    <row r="373" spans="1:8" x14ac:dyDescent="0.2">
      <c r="A373">
        <v>269</v>
      </c>
      <c r="F373">
        <f t="shared" si="15"/>
        <v>4.3420679508726547E-3</v>
      </c>
      <c r="G373">
        <f t="shared" si="16"/>
        <v>33.122338550401047</v>
      </c>
      <c r="H373">
        <f t="shared" si="17"/>
        <v>1.691501790058815E-2</v>
      </c>
    </row>
    <row r="374" spans="1:8" x14ac:dyDescent="0.2">
      <c r="A374">
        <v>265</v>
      </c>
      <c r="F374">
        <f t="shared" si="15"/>
        <v>8.6127323536332732E-4</v>
      </c>
      <c r="G374">
        <f t="shared" si="16"/>
        <v>6.5699993664009853</v>
      </c>
      <c r="H374">
        <f t="shared" si="17"/>
        <v>-5.0275420718324812E-3</v>
      </c>
    </row>
    <row r="375" spans="1:8" x14ac:dyDescent="0.2">
      <c r="A375">
        <v>258</v>
      </c>
      <c r="F375">
        <f t="shared" si="15"/>
        <v>0.71741658845541167</v>
      </c>
      <c r="G375">
        <f t="shared" si="16"/>
        <v>5472.6262677943978</v>
      </c>
      <c r="H375">
        <f t="shared" si="17"/>
        <v>-0.77952233076294586</v>
      </c>
    </row>
    <row r="376" spans="1:8" x14ac:dyDescent="0.2">
      <c r="A376">
        <v>278</v>
      </c>
      <c r="F376">
        <f t="shared" si="15"/>
        <v>2.2133119986533067</v>
      </c>
      <c r="G376">
        <f t="shared" si="16"/>
        <v>16883.676203714404</v>
      </c>
      <c r="H376">
        <f t="shared" si="17"/>
        <v>1.8146044801711707</v>
      </c>
    </row>
    <row r="377" spans="1:8" x14ac:dyDescent="0.2">
      <c r="A377">
        <v>277</v>
      </c>
      <c r="F377">
        <f t="shared" si="15"/>
        <v>1.5329992295377768</v>
      </c>
      <c r="G377">
        <f t="shared" si="16"/>
        <v>11694.086792918404</v>
      </c>
      <c r="H377">
        <f t="shared" si="17"/>
        <v>1.3777056911668495</v>
      </c>
    </row>
    <row r="378" spans="1:8" x14ac:dyDescent="0.2">
      <c r="A378">
        <v>255</v>
      </c>
      <c r="F378">
        <f t="shared" si="15"/>
        <v>2.3744188475270547</v>
      </c>
      <c r="G378">
        <f t="shared" si="16"/>
        <v>18112.637991406395</v>
      </c>
      <c r="H378">
        <f t="shared" si="17"/>
        <v>-1.912793107547953</v>
      </c>
    </row>
    <row r="379" spans="1:8" x14ac:dyDescent="0.2">
      <c r="A379">
        <v>303</v>
      </c>
      <c r="F379">
        <f t="shared" si="15"/>
        <v>230.10890883970887</v>
      </c>
      <c r="G379">
        <f t="shared" si="16"/>
        <v>1755326.0953736145</v>
      </c>
      <c r="H379">
        <f t="shared" si="17"/>
        <v>59.081304352789267</v>
      </c>
    </row>
    <row r="380" spans="1:8" x14ac:dyDescent="0.2">
      <c r="A380">
        <v>284</v>
      </c>
      <c r="F380">
        <f t="shared" si="15"/>
        <v>12.013589168866648</v>
      </c>
      <c r="G380">
        <f t="shared" si="16"/>
        <v>91642.547320490412</v>
      </c>
      <c r="H380">
        <f t="shared" si="17"/>
        <v>6.4528947582645859</v>
      </c>
    </row>
    <row r="381" spans="1:8" x14ac:dyDescent="0.2">
      <c r="A381">
        <v>259</v>
      </c>
      <c r="F381">
        <f t="shared" si="15"/>
        <v>0.43758109818982166</v>
      </c>
      <c r="G381">
        <f t="shared" si="16"/>
        <v>3337.9738505903997</v>
      </c>
      <c r="H381">
        <f t="shared" si="17"/>
        <v>-0.53801441940909223</v>
      </c>
    </row>
    <row r="382" spans="1:8" x14ac:dyDescent="0.2">
      <c r="A382">
        <v>265</v>
      </c>
      <c r="F382">
        <f t="shared" si="15"/>
        <v>8.6127323536332732E-4</v>
      </c>
      <c r="G382">
        <f t="shared" si="16"/>
        <v>6.5699993664009853</v>
      </c>
      <c r="H382">
        <f t="shared" si="17"/>
        <v>-5.0275420718324812E-3</v>
      </c>
    </row>
    <row r="383" spans="1:8" x14ac:dyDescent="0.2">
      <c r="A383">
        <v>270</v>
      </c>
      <c r="F383">
        <f t="shared" si="15"/>
        <v>1.7497672436070803E-2</v>
      </c>
      <c r="G383">
        <f t="shared" si="16"/>
        <v>133.47645334640114</v>
      </c>
      <c r="H383">
        <f t="shared" si="17"/>
        <v>4.8109983900333872E-2</v>
      </c>
    </row>
    <row r="384" spans="1:8" x14ac:dyDescent="0.2">
      <c r="A384">
        <v>265</v>
      </c>
      <c r="F384">
        <f t="shared" si="15"/>
        <v>8.6127323536332732E-4</v>
      </c>
      <c r="G384">
        <f t="shared" si="16"/>
        <v>6.5699993664009853</v>
      </c>
      <c r="H384">
        <f t="shared" si="17"/>
        <v>-5.0275420718324812E-3</v>
      </c>
    </row>
    <row r="385" spans="1:8" x14ac:dyDescent="0.2">
      <c r="A385">
        <v>261</v>
      </c>
      <c r="F385">
        <f t="shared" si="15"/>
        <v>0.12901431903661897</v>
      </c>
      <c r="G385">
        <f t="shared" si="16"/>
        <v>984.15225218240028</v>
      </c>
      <c r="H385">
        <f t="shared" si="17"/>
        <v>-0.21526748445629132</v>
      </c>
    </row>
    <row r="386" spans="1:8" x14ac:dyDescent="0.2">
      <c r="A386">
        <v>248</v>
      </c>
      <c r="F386">
        <f t="shared" ref="F386:F449" si="18">((A386-$C$13)/$C$14)^4</f>
        <v>15.693535523271311</v>
      </c>
      <c r="G386">
        <f t="shared" ref="G386:G449" si="19">(A386-$C$13)^4</f>
        <v>119714.06309983437</v>
      </c>
      <c r="H386">
        <f t="shared" ref="H386:H449" si="20">((A386-$C$13)/$C$14)^3</f>
        <v>-7.8847984436344412</v>
      </c>
    </row>
    <row r="387" spans="1:8" x14ac:dyDescent="0.2">
      <c r="A387">
        <v>278</v>
      </c>
      <c r="F387">
        <f t="shared" si="18"/>
        <v>2.2133119986533067</v>
      </c>
      <c r="G387">
        <f t="shared" si="19"/>
        <v>16883.676203714404</v>
      </c>
      <c r="H387">
        <f t="shared" si="20"/>
        <v>1.8146044801711707</v>
      </c>
    </row>
    <row r="388" spans="1:8" x14ac:dyDescent="0.2">
      <c r="A388">
        <v>268</v>
      </c>
      <c r="F388">
        <f t="shared" si="18"/>
        <v>5.0216504838092508E-4</v>
      </c>
      <c r="G388">
        <f t="shared" si="19"/>
        <v>3.8306357544010101</v>
      </c>
      <c r="H388">
        <f t="shared" si="20"/>
        <v>3.3545545713015309E-3</v>
      </c>
    </row>
    <row r="389" spans="1:8" x14ac:dyDescent="0.2">
      <c r="A389">
        <v>281</v>
      </c>
      <c r="F389">
        <f t="shared" si="18"/>
        <v>5.6351431195775676</v>
      </c>
      <c r="G389">
        <f t="shared" si="19"/>
        <v>42986.226908102413</v>
      </c>
      <c r="H389">
        <f t="shared" si="20"/>
        <v>3.6574526547394579</v>
      </c>
    </row>
    <row r="390" spans="1:8" x14ac:dyDescent="0.2">
      <c r="A390">
        <v>275</v>
      </c>
      <c r="F390">
        <f t="shared" si="18"/>
        <v>0.65235793421395305</v>
      </c>
      <c r="G390">
        <f t="shared" si="19"/>
        <v>4976.3432073264021</v>
      </c>
      <c r="H390">
        <f t="shared" si="20"/>
        <v>0.72587938332904911</v>
      </c>
    </row>
    <row r="391" spans="1:8" x14ac:dyDescent="0.2">
      <c r="A391">
        <v>281</v>
      </c>
      <c r="F391">
        <f t="shared" si="18"/>
        <v>5.6351431195775676</v>
      </c>
      <c r="G391">
        <f t="shared" si="19"/>
        <v>42986.226908102413</v>
      </c>
      <c r="H391">
        <f t="shared" si="20"/>
        <v>3.6574526547394579</v>
      </c>
    </row>
    <row r="392" spans="1:8" x14ac:dyDescent="0.2">
      <c r="A392">
        <v>260</v>
      </c>
      <c r="F392">
        <f t="shared" si="18"/>
        <v>0.24889407302175739</v>
      </c>
      <c r="G392">
        <f t="shared" si="19"/>
        <v>1898.6238453864003</v>
      </c>
      <c r="H392">
        <f t="shared" si="20"/>
        <v>-0.35237972806280854</v>
      </c>
    </row>
    <row r="393" spans="1:8" x14ac:dyDescent="0.2">
      <c r="A393">
        <v>257</v>
      </c>
      <c r="F393">
        <f t="shared" si="18"/>
        <v>1.1138879416360417</v>
      </c>
      <c r="G393">
        <f t="shared" si="19"/>
        <v>8497.0050969983968</v>
      </c>
      <c r="H393">
        <f t="shared" si="20"/>
        <v>-1.0842542343921717</v>
      </c>
    </row>
    <row r="394" spans="1:8" x14ac:dyDescent="0.2">
      <c r="A394">
        <v>277</v>
      </c>
      <c r="F394">
        <f t="shared" si="18"/>
        <v>1.5329992295377768</v>
      </c>
      <c r="G394">
        <f t="shared" si="19"/>
        <v>11694.086792918404</v>
      </c>
      <c r="H394">
        <f t="shared" si="20"/>
        <v>1.3777056911668495</v>
      </c>
    </row>
    <row r="395" spans="1:8" x14ac:dyDescent="0.2">
      <c r="A395">
        <v>259</v>
      </c>
      <c r="F395">
        <f t="shared" si="18"/>
        <v>0.43758109818982166</v>
      </c>
      <c r="G395">
        <f t="shared" si="19"/>
        <v>3337.9738505903997</v>
      </c>
      <c r="H395">
        <f t="shared" si="20"/>
        <v>-0.53801441940909223</v>
      </c>
    </row>
    <row r="396" spans="1:8" x14ac:dyDescent="0.2">
      <c r="A396">
        <v>269</v>
      </c>
      <c r="F396">
        <f t="shared" si="18"/>
        <v>4.3420679508726547E-3</v>
      </c>
      <c r="G396">
        <f t="shared" si="19"/>
        <v>33.122338550401047</v>
      </c>
      <c r="H396">
        <f t="shared" si="20"/>
        <v>1.691501790058815E-2</v>
      </c>
    </row>
    <row r="397" spans="1:8" x14ac:dyDescent="0.2">
      <c r="A397">
        <v>283</v>
      </c>
      <c r="F397">
        <f t="shared" si="18"/>
        <v>9.4808022293694183</v>
      </c>
      <c r="G397">
        <f t="shared" si="19"/>
        <v>72321.83943769442</v>
      </c>
      <c r="H397">
        <f t="shared" si="20"/>
        <v>5.4029856667591094</v>
      </c>
    </row>
    <row r="398" spans="1:8" x14ac:dyDescent="0.2">
      <c r="A398">
        <v>250</v>
      </c>
      <c r="F398">
        <f t="shared" si="18"/>
        <v>9.9566358118049294</v>
      </c>
      <c r="G398">
        <f t="shared" si="19"/>
        <v>75951.612437426375</v>
      </c>
      <c r="H398">
        <f t="shared" si="20"/>
        <v>-5.605114214002624</v>
      </c>
    </row>
    <row r="399" spans="1:8" x14ac:dyDescent="0.2">
      <c r="A399">
        <v>267</v>
      </c>
      <c r="F399">
        <f t="shared" si="18"/>
        <v>3.3225169600185522E-6</v>
      </c>
      <c r="G399">
        <f t="shared" si="19"/>
        <v>2.5344958401000234E-2</v>
      </c>
      <c r="H399">
        <f t="shared" si="20"/>
        <v>7.7821644671131771E-5</v>
      </c>
    </row>
    <row r="400" spans="1:8" x14ac:dyDescent="0.2">
      <c r="A400">
        <v>260</v>
      </c>
      <c r="F400">
        <f t="shared" si="18"/>
        <v>0.24889407302175739</v>
      </c>
      <c r="G400">
        <f t="shared" si="19"/>
        <v>1898.6238453864003</v>
      </c>
      <c r="H400">
        <f t="shared" si="20"/>
        <v>-0.35237972806280854</v>
      </c>
    </row>
    <row r="401" spans="1:8" x14ac:dyDescent="0.2">
      <c r="A401">
        <v>271</v>
      </c>
      <c r="F401">
        <f t="shared" si="18"/>
        <v>4.908982361852593E-2</v>
      </c>
      <c r="G401">
        <f t="shared" si="19"/>
        <v>374.46898014240128</v>
      </c>
      <c r="H401">
        <f t="shared" si="20"/>
        <v>0.10429022483834152</v>
      </c>
    </row>
    <row r="402" spans="1:8" x14ac:dyDescent="0.2">
      <c r="A402">
        <v>258</v>
      </c>
      <c r="F402">
        <f t="shared" si="18"/>
        <v>0.71741658845541167</v>
      </c>
      <c r="G402">
        <f t="shared" si="19"/>
        <v>5472.6262677943978</v>
      </c>
      <c r="H402">
        <f t="shared" si="20"/>
        <v>-0.77952233076294586</v>
      </c>
    </row>
    <row r="403" spans="1:8" x14ac:dyDescent="0.2">
      <c r="A403">
        <v>255</v>
      </c>
      <c r="F403">
        <f t="shared" si="18"/>
        <v>2.3744188475270547</v>
      </c>
      <c r="G403">
        <f t="shared" si="19"/>
        <v>18112.637991406395</v>
      </c>
      <c r="H403">
        <f t="shared" si="20"/>
        <v>-1.912793107547953</v>
      </c>
    </row>
    <row r="404" spans="1:8" x14ac:dyDescent="0.2">
      <c r="A404">
        <v>266</v>
      </c>
      <c r="F404">
        <f t="shared" si="18"/>
        <v>1.7103047889348576E-5</v>
      </c>
      <c r="G404">
        <f t="shared" si="19"/>
        <v>0.1304661624009992</v>
      </c>
      <c r="H404">
        <f t="shared" si="20"/>
        <v>-2.6595314710591564E-4</v>
      </c>
    </row>
    <row r="405" spans="1:8" x14ac:dyDescent="0.2">
      <c r="A405">
        <v>280</v>
      </c>
      <c r="F405">
        <f t="shared" si="18"/>
        <v>4.2253741614809579</v>
      </c>
      <c r="G405">
        <f t="shared" si="19"/>
        <v>32232.170261306408</v>
      </c>
      <c r="H405">
        <f t="shared" si="20"/>
        <v>2.947127189689672</v>
      </c>
    </row>
    <row r="406" spans="1:8" x14ac:dyDescent="0.2">
      <c r="A406">
        <v>253</v>
      </c>
      <c r="F406">
        <f t="shared" si="18"/>
        <v>4.4859970764612749</v>
      </c>
      <c r="G406">
        <f t="shared" si="19"/>
        <v>34220.264533814392</v>
      </c>
      <c r="H406">
        <f t="shared" si="20"/>
        <v>-3.0824372170188585</v>
      </c>
    </row>
    <row r="407" spans="1:8" x14ac:dyDescent="0.2">
      <c r="A407">
        <v>259</v>
      </c>
      <c r="F407">
        <f t="shared" si="18"/>
        <v>0.43758109818982166</v>
      </c>
      <c r="G407">
        <f t="shared" si="19"/>
        <v>3337.9738505903997</v>
      </c>
      <c r="H407">
        <f t="shared" si="20"/>
        <v>-0.53801441940909223</v>
      </c>
    </row>
    <row r="408" spans="1:8" x14ac:dyDescent="0.2">
      <c r="A408">
        <v>274</v>
      </c>
      <c r="F408">
        <f t="shared" si="18"/>
        <v>0.39288706703866438</v>
      </c>
      <c r="G408">
        <f t="shared" si="19"/>
        <v>2997.0370325304029</v>
      </c>
      <c r="H408">
        <f t="shared" si="20"/>
        <v>0.4962503199599651</v>
      </c>
    </row>
    <row r="409" spans="1:8" x14ac:dyDescent="0.2">
      <c r="A409">
        <v>273</v>
      </c>
      <c r="F409">
        <f t="shared" si="18"/>
        <v>0.21979816604798458</v>
      </c>
      <c r="G409">
        <f t="shared" si="19"/>
        <v>1676.6732697344021</v>
      </c>
      <c r="H409">
        <f t="shared" si="20"/>
        <v>0.32100962060035426</v>
      </c>
    </row>
    <row r="410" spans="1:8" x14ac:dyDescent="0.2">
      <c r="A410">
        <v>253</v>
      </c>
      <c r="F410">
        <f t="shared" si="18"/>
        <v>4.4859970764612749</v>
      </c>
      <c r="G410">
        <f t="shared" si="19"/>
        <v>34220.264533814392</v>
      </c>
      <c r="H410">
        <f t="shared" si="20"/>
        <v>-3.0824372170188585</v>
      </c>
    </row>
    <row r="411" spans="1:8" x14ac:dyDescent="0.2">
      <c r="A411">
        <v>265</v>
      </c>
      <c r="F411">
        <f t="shared" si="18"/>
        <v>8.6127323536332732E-4</v>
      </c>
      <c r="G411">
        <f t="shared" si="19"/>
        <v>6.5699993664009853</v>
      </c>
      <c r="H411">
        <f t="shared" si="20"/>
        <v>-5.0275420718324812E-3</v>
      </c>
    </row>
    <row r="412" spans="1:8" x14ac:dyDescent="0.2">
      <c r="A412">
        <v>267</v>
      </c>
      <c r="F412">
        <f t="shared" si="18"/>
        <v>3.3225169600185522E-6</v>
      </c>
      <c r="G412">
        <f t="shared" si="19"/>
        <v>2.5344958401000234E-2</v>
      </c>
      <c r="H412">
        <f t="shared" si="20"/>
        <v>7.7821644671131771E-5</v>
      </c>
    </row>
    <row r="413" spans="1:8" x14ac:dyDescent="0.2">
      <c r="A413">
        <v>277</v>
      </c>
      <c r="F413">
        <f t="shared" si="18"/>
        <v>1.5329992295377768</v>
      </c>
      <c r="G413">
        <f t="shared" si="19"/>
        <v>11694.086792918404</v>
      </c>
      <c r="H413">
        <f t="shared" si="20"/>
        <v>1.3777056911668495</v>
      </c>
    </row>
    <row r="414" spans="1:8" x14ac:dyDescent="0.2">
      <c r="A414">
        <v>262</v>
      </c>
      <c r="F414">
        <f t="shared" si="18"/>
        <v>5.8746846222722263E-2</v>
      </c>
      <c r="G414">
        <f t="shared" si="19"/>
        <v>448.13507097840062</v>
      </c>
      <c r="H414">
        <f t="shared" si="20"/>
        <v>-0.11932691632173796</v>
      </c>
    </row>
    <row r="415" spans="1:8" x14ac:dyDescent="0.2">
      <c r="A415">
        <v>272</v>
      </c>
      <c r="F415">
        <f t="shared" si="18"/>
        <v>0.11138557051570366</v>
      </c>
      <c r="G415">
        <f t="shared" si="19"/>
        <v>849.67591893840154</v>
      </c>
      <c r="H415">
        <f t="shared" si="20"/>
        <v>0.19280651298241402</v>
      </c>
    </row>
    <row r="416" spans="1:8" x14ac:dyDescent="0.2">
      <c r="A416">
        <v>253</v>
      </c>
      <c r="F416">
        <f t="shared" si="18"/>
        <v>4.4859970764612749</v>
      </c>
      <c r="G416">
        <f t="shared" si="19"/>
        <v>34220.264533814392</v>
      </c>
      <c r="H416">
        <f t="shared" si="20"/>
        <v>-3.0824372170188585</v>
      </c>
    </row>
    <row r="417" spans="1:8" x14ac:dyDescent="0.2">
      <c r="A417">
        <v>256</v>
      </c>
      <c r="F417">
        <f t="shared" si="18"/>
        <v>1.6556287594521404</v>
      </c>
      <c r="G417">
        <f t="shared" si="19"/>
        <v>12629.534338202395</v>
      </c>
      <c r="H417">
        <f t="shared" si="20"/>
        <v>-1.4595609025645728</v>
      </c>
    </row>
    <row r="418" spans="1:8" x14ac:dyDescent="0.2">
      <c r="A418">
        <v>275</v>
      </c>
      <c r="F418">
        <f t="shared" si="18"/>
        <v>0.65235793421395305</v>
      </c>
      <c r="G418">
        <f t="shared" si="19"/>
        <v>4976.3432073264021</v>
      </c>
      <c r="H418">
        <f t="shared" si="20"/>
        <v>0.72587938332904911</v>
      </c>
    </row>
    <row r="419" spans="1:8" x14ac:dyDescent="0.2">
      <c r="A419">
        <v>258</v>
      </c>
      <c r="F419">
        <f t="shared" si="18"/>
        <v>0.71741658845541167</v>
      </c>
      <c r="G419">
        <f t="shared" si="19"/>
        <v>5472.6262677943978</v>
      </c>
      <c r="H419">
        <f t="shared" si="20"/>
        <v>-0.77952233076294586</v>
      </c>
    </row>
    <row r="420" spans="1:8" x14ac:dyDescent="0.2">
      <c r="A420">
        <v>270</v>
      </c>
      <c r="F420">
        <f t="shared" si="18"/>
        <v>1.7497672436070803E-2</v>
      </c>
      <c r="G420">
        <f t="shared" si="19"/>
        <v>133.47645334640114</v>
      </c>
      <c r="H420">
        <f t="shared" si="20"/>
        <v>4.8109983900333872E-2</v>
      </c>
    </row>
    <row r="421" spans="1:8" x14ac:dyDescent="0.2">
      <c r="A421">
        <v>255</v>
      </c>
      <c r="F421">
        <f t="shared" si="18"/>
        <v>2.3744188475270547</v>
      </c>
      <c r="G421">
        <f t="shared" si="19"/>
        <v>18112.637991406395</v>
      </c>
      <c r="H421">
        <f t="shared" si="20"/>
        <v>-1.912793107547953</v>
      </c>
    </row>
    <row r="422" spans="1:8" x14ac:dyDescent="0.2">
      <c r="A422">
        <v>265</v>
      </c>
      <c r="F422">
        <f t="shared" si="18"/>
        <v>8.6127323536332732E-4</v>
      </c>
      <c r="G422">
        <f t="shared" si="19"/>
        <v>6.5699993664009853</v>
      </c>
      <c r="H422">
        <f t="shared" si="20"/>
        <v>-5.0275420718324812E-3</v>
      </c>
    </row>
    <row r="423" spans="1:8" x14ac:dyDescent="0.2">
      <c r="A423">
        <v>269</v>
      </c>
      <c r="F423">
        <f t="shared" si="18"/>
        <v>4.3420679508726547E-3</v>
      </c>
      <c r="G423">
        <f t="shared" si="19"/>
        <v>33.122338550401047</v>
      </c>
      <c r="H423">
        <f t="shared" si="20"/>
        <v>1.691501790058815E-2</v>
      </c>
    </row>
    <row r="424" spans="1:8" x14ac:dyDescent="0.2">
      <c r="A424">
        <v>267</v>
      </c>
      <c r="F424">
        <f t="shared" si="18"/>
        <v>3.3225169600185522E-6</v>
      </c>
      <c r="G424">
        <f t="shared" si="19"/>
        <v>2.5344958401000234E-2</v>
      </c>
      <c r="H424">
        <f t="shared" si="20"/>
        <v>7.7821644671131771E-5</v>
      </c>
    </row>
    <row r="425" spans="1:8" x14ac:dyDescent="0.2">
      <c r="A425">
        <v>260</v>
      </c>
      <c r="F425">
        <f t="shared" si="18"/>
        <v>0.24889407302175739</v>
      </c>
      <c r="G425">
        <f t="shared" si="19"/>
        <v>1898.6238453864003</v>
      </c>
      <c r="H425">
        <f t="shared" si="20"/>
        <v>-0.35237972806280854</v>
      </c>
    </row>
    <row r="426" spans="1:8" x14ac:dyDescent="0.2">
      <c r="A426">
        <v>286</v>
      </c>
      <c r="F426">
        <f t="shared" si="18"/>
        <v>18.564916315840495</v>
      </c>
      <c r="G426">
        <f t="shared" si="19"/>
        <v>141617.64632208244</v>
      </c>
      <c r="H426">
        <f t="shared" si="20"/>
        <v>8.9437519736058437</v>
      </c>
    </row>
    <row r="427" spans="1:8" x14ac:dyDescent="0.2">
      <c r="A427">
        <v>267</v>
      </c>
      <c r="F427">
        <f t="shared" si="18"/>
        <v>3.3225169600185522E-6</v>
      </c>
      <c r="G427">
        <f t="shared" si="19"/>
        <v>2.5344958401000234E-2</v>
      </c>
      <c r="H427">
        <f t="shared" si="20"/>
        <v>7.7821644671131771E-5</v>
      </c>
    </row>
    <row r="428" spans="1:8" x14ac:dyDescent="0.2">
      <c r="A428">
        <v>274</v>
      </c>
      <c r="F428">
        <f t="shared" si="18"/>
        <v>0.39288706703866438</v>
      </c>
      <c r="G428">
        <f t="shared" si="19"/>
        <v>2997.0370325304029</v>
      </c>
      <c r="H428">
        <f t="shared" si="20"/>
        <v>0.4962503199599651</v>
      </c>
    </row>
    <row r="429" spans="1:8" x14ac:dyDescent="0.2">
      <c r="A429">
        <v>275</v>
      </c>
      <c r="F429">
        <f t="shared" si="18"/>
        <v>0.65235793421395305</v>
      </c>
      <c r="G429">
        <f t="shared" si="19"/>
        <v>4976.3432073264021</v>
      </c>
      <c r="H429">
        <f t="shared" si="20"/>
        <v>0.72587938332904911</v>
      </c>
    </row>
    <row r="430" spans="1:8" x14ac:dyDescent="0.2">
      <c r="A430">
        <v>250</v>
      </c>
      <c r="F430">
        <f t="shared" si="18"/>
        <v>9.9566358118049294</v>
      </c>
      <c r="G430">
        <f t="shared" si="19"/>
        <v>75951.612437426375</v>
      </c>
      <c r="H430">
        <f t="shared" si="20"/>
        <v>-5.605114214002624</v>
      </c>
    </row>
    <row r="431" spans="1:8" x14ac:dyDescent="0.2">
      <c r="A431">
        <v>265</v>
      </c>
      <c r="F431">
        <f t="shared" si="18"/>
        <v>8.6127323536332732E-4</v>
      </c>
      <c r="G431">
        <f t="shared" si="19"/>
        <v>6.5699993664009853</v>
      </c>
      <c r="H431">
        <f t="shared" si="20"/>
        <v>-5.0275420718324812E-3</v>
      </c>
    </row>
    <row r="432" spans="1:8" x14ac:dyDescent="0.2">
      <c r="A432">
        <v>260</v>
      </c>
      <c r="F432">
        <f t="shared" si="18"/>
        <v>0.24889407302175739</v>
      </c>
      <c r="G432">
        <f t="shared" si="19"/>
        <v>1898.6238453864003</v>
      </c>
      <c r="H432">
        <f t="shared" si="20"/>
        <v>-0.35237972806280854</v>
      </c>
    </row>
    <row r="433" spans="1:8" x14ac:dyDescent="0.2">
      <c r="A433">
        <v>268</v>
      </c>
      <c r="F433">
        <f t="shared" si="18"/>
        <v>5.0216504838092508E-4</v>
      </c>
      <c r="G433">
        <f t="shared" si="19"/>
        <v>3.8306357544010101</v>
      </c>
      <c r="H433">
        <f t="shared" si="20"/>
        <v>3.3545545713015309E-3</v>
      </c>
    </row>
    <row r="434" spans="1:8" x14ac:dyDescent="0.2">
      <c r="A434">
        <v>253</v>
      </c>
      <c r="F434">
        <f t="shared" si="18"/>
        <v>4.4859970764612749</v>
      </c>
      <c r="G434">
        <f t="shared" si="19"/>
        <v>34220.264533814392</v>
      </c>
      <c r="H434">
        <f t="shared" si="20"/>
        <v>-3.0824372170188585</v>
      </c>
    </row>
    <row r="435" spans="1:8" x14ac:dyDescent="0.2">
      <c r="A435">
        <v>268</v>
      </c>
      <c r="F435">
        <f t="shared" si="18"/>
        <v>5.0216504838092508E-4</v>
      </c>
      <c r="G435">
        <f t="shared" si="19"/>
        <v>3.8306357544010101</v>
      </c>
      <c r="H435">
        <f t="shared" si="20"/>
        <v>3.3545545713015309E-3</v>
      </c>
    </row>
    <row r="436" spans="1:8" x14ac:dyDescent="0.2">
      <c r="A436">
        <v>276</v>
      </c>
      <c r="F436">
        <f t="shared" si="18"/>
        <v>1.0230626322029777</v>
      </c>
      <c r="G436">
        <f t="shared" si="19"/>
        <v>7804.1677941224034</v>
      </c>
      <c r="H436">
        <f t="shared" si="20"/>
        <v>1.01724758297541</v>
      </c>
    </row>
    <row r="437" spans="1:8" x14ac:dyDescent="0.2">
      <c r="A437">
        <v>275</v>
      </c>
      <c r="F437">
        <f t="shared" si="18"/>
        <v>0.65235793421395305</v>
      </c>
      <c r="G437">
        <f t="shared" si="19"/>
        <v>4976.3432073264021</v>
      </c>
      <c r="H437">
        <f t="shared" si="20"/>
        <v>0.72587938332904911</v>
      </c>
    </row>
    <row r="438" spans="1:8" x14ac:dyDescent="0.2">
      <c r="A438">
        <v>268</v>
      </c>
      <c r="F438">
        <f t="shared" si="18"/>
        <v>5.0216504838092508E-4</v>
      </c>
      <c r="G438">
        <f t="shared" si="19"/>
        <v>3.8306357544010101</v>
      </c>
      <c r="H438">
        <f t="shared" si="20"/>
        <v>3.3545545713015309E-3</v>
      </c>
    </row>
    <row r="439" spans="1:8" x14ac:dyDescent="0.2">
      <c r="A439">
        <v>263</v>
      </c>
      <c r="F439">
        <f t="shared" si="18"/>
        <v>2.2042868471297886E-2</v>
      </c>
      <c r="G439">
        <f t="shared" si="19"/>
        <v>168.14830177440084</v>
      </c>
      <c r="H439">
        <f t="shared" si="20"/>
        <v>-5.7207251391345658E-2</v>
      </c>
    </row>
    <row r="440" spans="1:8" x14ac:dyDescent="0.2">
      <c r="A440">
        <v>285</v>
      </c>
      <c r="F440">
        <f t="shared" si="18"/>
        <v>15.022855896470908</v>
      </c>
      <c r="G440">
        <f t="shared" si="19"/>
        <v>114597.95761528642</v>
      </c>
      <c r="H440">
        <f t="shared" si="20"/>
        <v>7.6306999364575603</v>
      </c>
    </row>
    <row r="441" spans="1:8" x14ac:dyDescent="0.2">
      <c r="A441">
        <v>270</v>
      </c>
      <c r="F441">
        <f t="shared" si="18"/>
        <v>1.7497672436070803E-2</v>
      </c>
      <c r="G441">
        <f t="shared" si="19"/>
        <v>133.47645334640114</v>
      </c>
      <c r="H441">
        <f t="shared" si="20"/>
        <v>4.8109983900333872E-2</v>
      </c>
    </row>
    <row r="442" spans="1:8" x14ac:dyDescent="0.2">
      <c r="A442">
        <v>267</v>
      </c>
      <c r="F442">
        <f t="shared" si="18"/>
        <v>3.3225169600185522E-6</v>
      </c>
      <c r="G442">
        <f t="shared" si="19"/>
        <v>2.5344958401000234E-2</v>
      </c>
      <c r="H442">
        <f t="shared" si="20"/>
        <v>7.7821644671131771E-5</v>
      </c>
    </row>
    <row r="443" spans="1:8" x14ac:dyDescent="0.2">
      <c r="A443">
        <v>269</v>
      </c>
      <c r="F443">
        <f t="shared" si="18"/>
        <v>4.3420679508726547E-3</v>
      </c>
      <c r="G443">
        <f t="shared" si="19"/>
        <v>33.122338550401047</v>
      </c>
      <c r="H443">
        <f t="shared" si="20"/>
        <v>1.691501790058815E-2</v>
      </c>
    </row>
    <row r="444" spans="1:8" x14ac:dyDescent="0.2">
      <c r="A444">
        <v>270</v>
      </c>
      <c r="F444">
        <f t="shared" si="18"/>
        <v>1.7497672436070803E-2</v>
      </c>
      <c r="G444">
        <f t="shared" si="19"/>
        <v>133.47645334640114</v>
      </c>
      <c r="H444">
        <f t="shared" si="20"/>
        <v>4.8109983900333872E-2</v>
      </c>
    </row>
    <row r="445" spans="1:8" x14ac:dyDescent="0.2">
      <c r="A445">
        <v>258</v>
      </c>
      <c r="F445">
        <f t="shared" si="18"/>
        <v>0.71741658845541167</v>
      </c>
      <c r="G445">
        <f t="shared" si="19"/>
        <v>5472.6262677943978</v>
      </c>
      <c r="H445">
        <f t="shared" si="20"/>
        <v>-0.77952233076294586</v>
      </c>
    </row>
    <row r="446" spans="1:8" x14ac:dyDescent="0.2">
      <c r="A446">
        <v>267</v>
      </c>
      <c r="F446">
        <f t="shared" si="18"/>
        <v>3.3225169600185522E-6</v>
      </c>
      <c r="G446">
        <f t="shared" si="19"/>
        <v>2.5344958401000234E-2</v>
      </c>
      <c r="H446">
        <f t="shared" si="20"/>
        <v>7.7821644671131771E-5</v>
      </c>
    </row>
    <row r="447" spans="1:8" x14ac:dyDescent="0.2">
      <c r="A447">
        <v>262</v>
      </c>
      <c r="F447">
        <f t="shared" si="18"/>
        <v>5.8746846222722263E-2</v>
      </c>
      <c r="G447">
        <f t="shared" si="19"/>
        <v>448.13507097840062</v>
      </c>
      <c r="H447">
        <f t="shared" si="20"/>
        <v>-0.11932691632173796</v>
      </c>
    </row>
    <row r="448" spans="1:8" x14ac:dyDescent="0.2">
      <c r="A448">
        <v>263</v>
      </c>
      <c r="F448">
        <f t="shared" si="18"/>
        <v>2.2042868471297886E-2</v>
      </c>
      <c r="G448">
        <f t="shared" si="19"/>
        <v>168.14830177440084</v>
      </c>
      <c r="H448">
        <f t="shared" si="20"/>
        <v>-5.7207251391345658E-2</v>
      </c>
    </row>
    <row r="449" spans="1:8" x14ac:dyDescent="0.2">
      <c r="A449">
        <v>270</v>
      </c>
      <c r="F449">
        <f t="shared" si="18"/>
        <v>1.7497672436070803E-2</v>
      </c>
      <c r="G449">
        <f t="shared" si="19"/>
        <v>133.47645334640114</v>
      </c>
      <c r="H449">
        <f t="shared" si="20"/>
        <v>4.8109983900333872E-2</v>
      </c>
    </row>
    <row r="450" spans="1:8" x14ac:dyDescent="0.2">
      <c r="A450">
        <v>275</v>
      </c>
      <c r="F450">
        <f t="shared" ref="F450:F513" si="21">((A450-$C$13)/$C$14)^4</f>
        <v>0.65235793421395305</v>
      </c>
      <c r="G450">
        <f t="shared" ref="G450:G513" si="22">(A450-$C$13)^4</f>
        <v>4976.3432073264021</v>
      </c>
      <c r="H450">
        <f t="shared" ref="H450:H513" si="23">((A450-$C$13)/$C$14)^3</f>
        <v>0.72587938332904911</v>
      </c>
    </row>
    <row r="451" spans="1:8" x14ac:dyDescent="0.2">
      <c r="A451">
        <v>275</v>
      </c>
      <c r="F451">
        <f t="shared" si="21"/>
        <v>0.65235793421395305</v>
      </c>
      <c r="G451">
        <f t="shared" si="22"/>
        <v>4976.3432073264021</v>
      </c>
      <c r="H451">
        <f t="shared" si="23"/>
        <v>0.72587938332904911</v>
      </c>
    </row>
    <row r="452" spans="1:8" x14ac:dyDescent="0.2">
      <c r="A452">
        <v>279</v>
      </c>
      <c r="F452">
        <f t="shared" si="21"/>
        <v>3.0982914158874393</v>
      </c>
      <c r="G452">
        <f t="shared" si="22"/>
        <v>23634.512026510405</v>
      </c>
      <c r="H452">
        <f t="shared" si="23"/>
        <v>2.3352947222561777</v>
      </c>
    </row>
    <row r="453" spans="1:8" x14ac:dyDescent="0.2">
      <c r="A453">
        <v>286</v>
      </c>
      <c r="F453">
        <f t="shared" si="21"/>
        <v>18.564916315840495</v>
      </c>
      <c r="G453">
        <f t="shared" si="22"/>
        <v>141617.64632208244</v>
      </c>
      <c r="H453">
        <f t="shared" si="23"/>
        <v>8.9437519736058437</v>
      </c>
    </row>
    <row r="454" spans="1:8" x14ac:dyDescent="0.2">
      <c r="A454">
        <v>278</v>
      </c>
      <c r="F454">
        <f t="shared" si="21"/>
        <v>2.2133119986533067</v>
      </c>
      <c r="G454">
        <f t="shared" si="22"/>
        <v>16883.676203714404</v>
      </c>
      <c r="H454">
        <f t="shared" si="23"/>
        <v>1.8146044801711707</v>
      </c>
    </row>
    <row r="455" spans="1:8" x14ac:dyDescent="0.2">
      <c r="A455">
        <v>258</v>
      </c>
      <c r="F455">
        <f t="shared" si="21"/>
        <v>0.71741658845541167</v>
      </c>
      <c r="G455">
        <f t="shared" si="22"/>
        <v>5472.6262677943978</v>
      </c>
      <c r="H455">
        <f t="shared" si="23"/>
        <v>-0.77952233076294586</v>
      </c>
    </row>
    <row r="456" spans="1:8" x14ac:dyDescent="0.2">
      <c r="A456">
        <v>249</v>
      </c>
      <c r="F456">
        <f t="shared" si="21"/>
        <v>12.581284858086196</v>
      </c>
      <c r="G456">
        <f t="shared" si="22"/>
        <v>95973.066562630382</v>
      </c>
      <c r="H456">
        <f t="shared" si="23"/>
        <v>-6.6802658574757325</v>
      </c>
    </row>
    <row r="457" spans="1:8" x14ac:dyDescent="0.2">
      <c r="A457">
        <v>257</v>
      </c>
      <c r="F457">
        <f t="shared" si="21"/>
        <v>1.1138879416360417</v>
      </c>
      <c r="G457">
        <f t="shared" si="22"/>
        <v>8497.0050969983968</v>
      </c>
      <c r="H457">
        <f t="shared" si="23"/>
        <v>-1.0842542343921717</v>
      </c>
    </row>
    <row r="458" spans="1:8" x14ac:dyDescent="0.2">
      <c r="A458">
        <v>273</v>
      </c>
      <c r="F458">
        <f t="shared" si="21"/>
        <v>0.21979816604798458</v>
      </c>
      <c r="G458">
        <f t="shared" si="22"/>
        <v>1676.6732697344021</v>
      </c>
      <c r="H458">
        <f t="shared" si="23"/>
        <v>0.32100962060035426</v>
      </c>
    </row>
    <row r="459" spans="1:8" x14ac:dyDescent="0.2">
      <c r="A459">
        <v>262</v>
      </c>
      <c r="F459">
        <f t="shared" si="21"/>
        <v>5.8746846222722263E-2</v>
      </c>
      <c r="G459">
        <f t="shared" si="22"/>
        <v>448.13507097840062</v>
      </c>
      <c r="H459">
        <f t="shared" si="23"/>
        <v>-0.11932691632173796</v>
      </c>
    </row>
    <row r="460" spans="1:8" x14ac:dyDescent="0.2">
      <c r="A460">
        <v>280</v>
      </c>
      <c r="F460">
        <f t="shared" si="21"/>
        <v>4.2253741614809579</v>
      </c>
      <c r="G460">
        <f t="shared" si="22"/>
        <v>32232.170261306408</v>
      </c>
      <c r="H460">
        <f t="shared" si="23"/>
        <v>2.947127189689672</v>
      </c>
    </row>
    <row r="461" spans="1:8" x14ac:dyDescent="0.2">
      <c r="A461">
        <v>276</v>
      </c>
      <c r="F461">
        <f t="shared" si="21"/>
        <v>1.0230626322029777</v>
      </c>
      <c r="G461">
        <f t="shared" si="22"/>
        <v>7804.1677941224034</v>
      </c>
      <c r="H461">
        <f t="shared" si="23"/>
        <v>1.01724758297541</v>
      </c>
    </row>
    <row r="462" spans="1:8" x14ac:dyDescent="0.2">
      <c r="A462">
        <v>277</v>
      </c>
      <c r="F462">
        <f t="shared" si="21"/>
        <v>1.5329992295377768</v>
      </c>
      <c r="G462">
        <f t="shared" si="22"/>
        <v>11694.086792918404</v>
      </c>
      <c r="H462">
        <f t="shared" si="23"/>
        <v>1.3777056911668495</v>
      </c>
    </row>
    <row r="463" spans="1:8" x14ac:dyDescent="0.2">
      <c r="A463">
        <v>263</v>
      </c>
      <c r="F463">
        <f t="shared" si="21"/>
        <v>2.2042868471297886E-2</v>
      </c>
      <c r="G463">
        <f t="shared" si="22"/>
        <v>168.14830177440084</v>
      </c>
      <c r="H463">
        <f t="shared" si="23"/>
        <v>-5.7207251391345658E-2</v>
      </c>
    </row>
    <row r="464" spans="1:8" x14ac:dyDescent="0.2">
      <c r="A464">
        <v>278</v>
      </c>
      <c r="F464">
        <f t="shared" si="21"/>
        <v>2.2133119986533067</v>
      </c>
      <c r="G464">
        <f t="shared" si="22"/>
        <v>16883.676203714404</v>
      </c>
      <c r="H464">
        <f t="shared" si="23"/>
        <v>1.8146044801711707</v>
      </c>
    </row>
    <row r="465" spans="1:8" x14ac:dyDescent="0.2">
      <c r="A465">
        <v>252</v>
      </c>
      <c r="F465">
        <f t="shared" si="21"/>
        <v>5.9580758480818448</v>
      </c>
      <c r="G465">
        <f t="shared" si="22"/>
        <v>45449.635423018386</v>
      </c>
      <c r="H465">
        <f t="shared" si="23"/>
        <v>-3.8135506660419893</v>
      </c>
    </row>
    <row r="466" spans="1:8" x14ac:dyDescent="0.2">
      <c r="A466">
        <v>266</v>
      </c>
      <c r="F466">
        <f t="shared" si="21"/>
        <v>1.7103047889348576E-5</v>
      </c>
      <c r="G466">
        <f t="shared" si="22"/>
        <v>0.1304661624009992</v>
      </c>
      <c r="H466">
        <f t="shared" si="23"/>
        <v>-2.6595314710591564E-4</v>
      </c>
    </row>
    <row r="467" spans="1:8" x14ac:dyDescent="0.2">
      <c r="A467">
        <v>277</v>
      </c>
      <c r="F467">
        <f t="shared" si="21"/>
        <v>1.5329992295377768</v>
      </c>
      <c r="G467">
        <f t="shared" si="22"/>
        <v>11694.086792918404</v>
      </c>
      <c r="H467">
        <f t="shared" si="23"/>
        <v>1.3777056911668495</v>
      </c>
    </row>
    <row r="468" spans="1:8" x14ac:dyDescent="0.2">
      <c r="A468">
        <v>261</v>
      </c>
      <c r="F468">
        <f t="shared" si="21"/>
        <v>0.12901431903661897</v>
      </c>
      <c r="G468">
        <f t="shared" si="22"/>
        <v>984.15225218240028</v>
      </c>
      <c r="H468">
        <f t="shared" si="23"/>
        <v>-0.21526748445629132</v>
      </c>
    </row>
    <row r="469" spans="1:8" x14ac:dyDescent="0.2">
      <c r="A469">
        <v>285</v>
      </c>
      <c r="F469">
        <f t="shared" si="21"/>
        <v>15.022855896470908</v>
      </c>
      <c r="G469">
        <f t="shared" si="22"/>
        <v>114597.95761528642</v>
      </c>
      <c r="H469">
        <f t="shared" si="23"/>
        <v>7.6306999364575603</v>
      </c>
    </row>
    <row r="470" spans="1:8" x14ac:dyDescent="0.2">
      <c r="A470">
        <v>263</v>
      </c>
      <c r="F470">
        <f t="shared" si="21"/>
        <v>2.2042868471297886E-2</v>
      </c>
      <c r="G470">
        <f t="shared" si="22"/>
        <v>168.14830177440084</v>
      </c>
      <c r="H470">
        <f t="shared" si="23"/>
        <v>-5.7207251391345658E-2</v>
      </c>
    </row>
    <row r="471" spans="1:8" x14ac:dyDescent="0.2">
      <c r="A471">
        <v>271</v>
      </c>
      <c r="F471">
        <f t="shared" si="21"/>
        <v>4.908982361852593E-2</v>
      </c>
      <c r="G471">
        <f t="shared" si="22"/>
        <v>374.46898014240128</v>
      </c>
      <c r="H471">
        <f t="shared" si="23"/>
        <v>0.10429022483834152</v>
      </c>
    </row>
    <row r="472" spans="1:8" x14ac:dyDescent="0.2">
      <c r="A472">
        <v>271</v>
      </c>
      <c r="F472">
        <f t="shared" si="21"/>
        <v>4.908982361852593E-2</v>
      </c>
      <c r="G472">
        <f t="shared" si="22"/>
        <v>374.46898014240128</v>
      </c>
      <c r="H472">
        <f t="shared" si="23"/>
        <v>0.10429022483834152</v>
      </c>
    </row>
    <row r="473" spans="1:8" x14ac:dyDescent="0.2">
      <c r="A473">
        <v>269</v>
      </c>
      <c r="F473">
        <f t="shared" si="21"/>
        <v>4.3420679508726547E-3</v>
      </c>
      <c r="G473">
        <f t="shared" si="22"/>
        <v>33.122338550401047</v>
      </c>
      <c r="H473">
        <f t="shared" si="23"/>
        <v>1.691501790058815E-2</v>
      </c>
    </row>
    <row r="474" spans="1:8" x14ac:dyDescent="0.2">
      <c r="A474">
        <v>277</v>
      </c>
      <c r="F474">
        <f t="shared" si="21"/>
        <v>1.5329992295377768</v>
      </c>
      <c r="G474">
        <f t="shared" si="22"/>
        <v>11694.086792918404</v>
      </c>
      <c r="H474">
        <f t="shared" si="23"/>
        <v>1.3777056911668495</v>
      </c>
    </row>
    <row r="475" spans="1:8" x14ac:dyDescent="0.2">
      <c r="A475">
        <v>274</v>
      </c>
      <c r="F475">
        <f t="shared" si="21"/>
        <v>0.39288706703866438</v>
      </c>
      <c r="G475">
        <f t="shared" si="22"/>
        <v>2997.0370325304029</v>
      </c>
      <c r="H475">
        <f t="shared" si="23"/>
        <v>0.4962503199599651</v>
      </c>
    </row>
    <row r="476" spans="1:8" x14ac:dyDescent="0.2">
      <c r="A476">
        <v>280</v>
      </c>
      <c r="F476">
        <f t="shared" si="21"/>
        <v>4.2253741614809579</v>
      </c>
      <c r="G476">
        <f t="shared" si="22"/>
        <v>32232.170261306408</v>
      </c>
      <c r="H476">
        <f t="shared" si="23"/>
        <v>2.947127189689672</v>
      </c>
    </row>
    <row r="477" spans="1:8" x14ac:dyDescent="0.2">
      <c r="A477">
        <v>271</v>
      </c>
      <c r="F477">
        <f t="shared" si="21"/>
        <v>4.908982361852593E-2</v>
      </c>
      <c r="G477">
        <f t="shared" si="22"/>
        <v>374.46898014240128</v>
      </c>
      <c r="H477">
        <f t="shared" si="23"/>
        <v>0.10429022483834152</v>
      </c>
    </row>
    <row r="478" spans="1:8" x14ac:dyDescent="0.2">
      <c r="A478">
        <v>267</v>
      </c>
      <c r="F478">
        <f t="shared" si="21"/>
        <v>3.3225169600185522E-6</v>
      </c>
      <c r="G478">
        <f t="shared" si="22"/>
        <v>2.5344958401000234E-2</v>
      </c>
      <c r="H478">
        <f t="shared" si="23"/>
        <v>7.7821644671131771E-5</v>
      </c>
    </row>
    <row r="479" spans="1:8" x14ac:dyDescent="0.2">
      <c r="A479">
        <v>293</v>
      </c>
      <c r="F479">
        <f t="shared" si="21"/>
        <v>63.668633347763681</v>
      </c>
      <c r="G479">
        <f t="shared" si="22"/>
        <v>485679.64680565451</v>
      </c>
      <c r="H479">
        <f t="shared" si="23"/>
        <v>22.53949315488779</v>
      </c>
    </row>
    <row r="480" spans="1:8" x14ac:dyDescent="0.2">
      <c r="A480">
        <v>257</v>
      </c>
      <c r="F480">
        <f t="shared" si="21"/>
        <v>1.1138879416360417</v>
      </c>
      <c r="G480">
        <f t="shared" si="22"/>
        <v>8497.0050969983968</v>
      </c>
      <c r="H480">
        <f t="shared" si="23"/>
        <v>-1.0842542343921717</v>
      </c>
    </row>
    <row r="481" spans="1:8" x14ac:dyDescent="0.2">
      <c r="A481">
        <v>267</v>
      </c>
      <c r="F481">
        <f t="shared" si="21"/>
        <v>3.3225169600185522E-6</v>
      </c>
      <c r="G481">
        <f t="shared" si="22"/>
        <v>2.5344958401000234E-2</v>
      </c>
      <c r="H481">
        <f t="shared" si="23"/>
        <v>7.7821644671131771E-5</v>
      </c>
    </row>
    <row r="482" spans="1:8" x14ac:dyDescent="0.2">
      <c r="A482">
        <v>249</v>
      </c>
      <c r="F482">
        <f t="shared" si="21"/>
        <v>12.581284858086196</v>
      </c>
      <c r="G482">
        <f t="shared" si="22"/>
        <v>95973.066562630382</v>
      </c>
      <c r="H482">
        <f t="shared" si="23"/>
        <v>-6.6802658574757325</v>
      </c>
    </row>
    <row r="483" spans="1:8" x14ac:dyDescent="0.2">
      <c r="A483">
        <v>258</v>
      </c>
      <c r="F483">
        <f t="shared" si="21"/>
        <v>0.71741658845541167</v>
      </c>
      <c r="G483">
        <f t="shared" si="22"/>
        <v>5472.6262677943978</v>
      </c>
      <c r="H483">
        <f t="shared" si="23"/>
        <v>-0.77952233076294586</v>
      </c>
    </row>
    <row r="484" spans="1:8" x14ac:dyDescent="0.2">
      <c r="A484">
        <v>278</v>
      </c>
      <c r="F484">
        <f t="shared" si="21"/>
        <v>2.2133119986533067</v>
      </c>
      <c r="G484">
        <f t="shared" si="22"/>
        <v>16883.676203714404</v>
      </c>
      <c r="H484">
        <f t="shared" si="23"/>
        <v>1.8146044801711707</v>
      </c>
    </row>
    <row r="485" spans="1:8" x14ac:dyDescent="0.2">
      <c r="A485">
        <v>269</v>
      </c>
      <c r="F485">
        <f t="shared" si="21"/>
        <v>4.3420679508726547E-3</v>
      </c>
      <c r="G485">
        <f t="shared" si="22"/>
        <v>33.122338550401047</v>
      </c>
      <c r="H485">
        <f t="shared" si="23"/>
        <v>1.691501790058815E-2</v>
      </c>
    </row>
    <row r="486" spans="1:8" x14ac:dyDescent="0.2">
      <c r="A486">
        <v>270</v>
      </c>
      <c r="F486">
        <f t="shared" si="21"/>
        <v>1.7497672436070803E-2</v>
      </c>
      <c r="G486">
        <f t="shared" si="22"/>
        <v>133.47645334640114</v>
      </c>
      <c r="H486">
        <f t="shared" si="23"/>
        <v>4.8109983900333872E-2</v>
      </c>
    </row>
    <row r="487" spans="1:8" x14ac:dyDescent="0.2">
      <c r="A487">
        <v>262</v>
      </c>
      <c r="F487">
        <f t="shared" si="21"/>
        <v>5.8746846222722263E-2</v>
      </c>
      <c r="G487">
        <f t="shared" si="22"/>
        <v>448.13507097840062</v>
      </c>
      <c r="H487">
        <f t="shared" si="23"/>
        <v>-0.11932691632173796</v>
      </c>
    </row>
    <row r="488" spans="1:8" x14ac:dyDescent="0.2">
      <c r="A488">
        <v>262</v>
      </c>
      <c r="F488">
        <f t="shared" si="21"/>
        <v>5.8746846222722263E-2</v>
      </c>
      <c r="G488">
        <f t="shared" si="22"/>
        <v>448.13507097840062</v>
      </c>
      <c r="H488">
        <f t="shared" si="23"/>
        <v>-0.11932691632173796</v>
      </c>
    </row>
    <row r="489" spans="1:8" x14ac:dyDescent="0.2">
      <c r="A489">
        <v>266</v>
      </c>
      <c r="F489">
        <f t="shared" si="21"/>
        <v>1.7103047889348576E-5</v>
      </c>
      <c r="G489">
        <f t="shared" si="22"/>
        <v>0.1304661624009992</v>
      </c>
      <c r="H489">
        <f t="shared" si="23"/>
        <v>-2.6595314710591564E-4</v>
      </c>
    </row>
    <row r="490" spans="1:8" x14ac:dyDescent="0.2">
      <c r="A490">
        <v>260</v>
      </c>
      <c r="F490">
        <f t="shared" si="21"/>
        <v>0.24889407302175739</v>
      </c>
      <c r="G490">
        <f t="shared" si="22"/>
        <v>1898.6238453864003</v>
      </c>
      <c r="H490">
        <f t="shared" si="23"/>
        <v>-0.35237972806280854</v>
      </c>
    </row>
    <row r="491" spans="1:8" x14ac:dyDescent="0.2">
      <c r="A491">
        <v>270</v>
      </c>
      <c r="F491">
        <f t="shared" si="21"/>
        <v>1.7497672436070803E-2</v>
      </c>
      <c r="G491">
        <f t="shared" si="22"/>
        <v>133.47645334640114</v>
      </c>
      <c r="H491">
        <f t="shared" si="23"/>
        <v>4.8109983900333872E-2</v>
      </c>
    </row>
    <row r="492" spans="1:8" x14ac:dyDescent="0.2">
      <c r="A492">
        <v>257</v>
      </c>
      <c r="F492">
        <f t="shared" si="21"/>
        <v>1.1138879416360417</v>
      </c>
      <c r="G492">
        <f t="shared" si="22"/>
        <v>8497.0050969983968</v>
      </c>
      <c r="H492">
        <f t="shared" si="23"/>
        <v>-1.0842542343921717</v>
      </c>
    </row>
    <row r="493" spans="1:8" x14ac:dyDescent="0.2">
      <c r="A493">
        <v>253</v>
      </c>
      <c r="F493">
        <f t="shared" si="21"/>
        <v>4.4859970764612749</v>
      </c>
      <c r="G493">
        <f t="shared" si="22"/>
        <v>34220.264533814392</v>
      </c>
      <c r="H493">
        <f t="shared" si="23"/>
        <v>-3.0824372170188585</v>
      </c>
    </row>
    <row r="494" spans="1:8" x14ac:dyDescent="0.2">
      <c r="A494">
        <v>247</v>
      </c>
      <c r="F494">
        <f t="shared" si="21"/>
        <v>19.350337244206933</v>
      </c>
      <c r="G494">
        <f t="shared" si="22"/>
        <v>147609.02604903837</v>
      </c>
      <c r="H494">
        <f t="shared" si="23"/>
        <v>-9.2260627447465495</v>
      </c>
    </row>
    <row r="495" spans="1:8" x14ac:dyDescent="0.2">
      <c r="A495">
        <v>261</v>
      </c>
      <c r="F495">
        <f t="shared" si="21"/>
        <v>0.12901431903661897</v>
      </c>
      <c r="G495">
        <f t="shared" si="22"/>
        <v>984.15225218240028</v>
      </c>
      <c r="H495">
        <f t="shared" si="23"/>
        <v>-0.21526748445629132</v>
      </c>
    </row>
    <row r="496" spans="1:8" x14ac:dyDescent="0.2">
      <c r="A496">
        <v>279</v>
      </c>
      <c r="F496">
        <f t="shared" si="21"/>
        <v>3.0982914158874393</v>
      </c>
      <c r="G496">
        <f t="shared" si="22"/>
        <v>23634.512026510405</v>
      </c>
      <c r="H496">
        <f t="shared" si="23"/>
        <v>2.3352947222561777</v>
      </c>
    </row>
    <row r="497" spans="1:8" x14ac:dyDescent="0.2">
      <c r="A497">
        <v>260</v>
      </c>
      <c r="F497">
        <f t="shared" si="21"/>
        <v>0.24889407302175739</v>
      </c>
      <c r="G497">
        <f t="shared" si="22"/>
        <v>1898.6238453864003</v>
      </c>
      <c r="H497">
        <f t="shared" si="23"/>
        <v>-0.35237972806280854</v>
      </c>
    </row>
    <row r="498" spans="1:8" x14ac:dyDescent="0.2">
      <c r="A498">
        <v>268</v>
      </c>
      <c r="F498">
        <f t="shared" si="21"/>
        <v>5.0216504838092508E-4</v>
      </c>
      <c r="G498">
        <f t="shared" si="22"/>
        <v>3.8306357544010101</v>
      </c>
      <c r="H498">
        <f t="shared" si="23"/>
        <v>3.3545545713015309E-3</v>
      </c>
    </row>
    <row r="499" spans="1:8" x14ac:dyDescent="0.2">
      <c r="A499">
        <v>269</v>
      </c>
      <c r="F499">
        <f t="shared" si="21"/>
        <v>4.3420679508726547E-3</v>
      </c>
      <c r="G499">
        <f t="shared" si="22"/>
        <v>33.122338550401047</v>
      </c>
      <c r="H499">
        <f t="shared" si="23"/>
        <v>1.691501790058815E-2</v>
      </c>
    </row>
    <row r="500" spans="1:8" x14ac:dyDescent="0.2">
      <c r="A500">
        <v>257</v>
      </c>
      <c r="F500">
        <f t="shared" si="21"/>
        <v>1.1138879416360417</v>
      </c>
      <c r="G500">
        <f t="shared" si="22"/>
        <v>8497.0050969983968</v>
      </c>
      <c r="H500">
        <f t="shared" si="23"/>
        <v>-1.0842542343921717</v>
      </c>
    </row>
    <row r="501" spans="1:8" x14ac:dyDescent="0.2">
      <c r="A501">
        <v>278</v>
      </c>
      <c r="F501">
        <f t="shared" si="21"/>
        <v>2.2133119986533067</v>
      </c>
      <c r="G501">
        <f t="shared" si="22"/>
        <v>16883.676203714404</v>
      </c>
      <c r="H501">
        <f t="shared" si="23"/>
        <v>1.8146044801711707</v>
      </c>
    </row>
    <row r="502" spans="1:8" x14ac:dyDescent="0.2">
      <c r="A502">
        <v>267</v>
      </c>
      <c r="F502">
        <f t="shared" si="21"/>
        <v>3.3225169600185522E-6</v>
      </c>
      <c r="G502">
        <f t="shared" si="22"/>
        <v>2.5344958401000234E-2</v>
      </c>
      <c r="H502">
        <f t="shared" si="23"/>
        <v>7.7821644671131771E-5</v>
      </c>
    </row>
    <row r="503" spans="1:8" x14ac:dyDescent="0.2">
      <c r="A503">
        <v>286</v>
      </c>
      <c r="F503">
        <f t="shared" si="21"/>
        <v>18.564916315840495</v>
      </c>
      <c r="G503">
        <f t="shared" si="22"/>
        <v>141617.64632208244</v>
      </c>
      <c r="H503">
        <f t="shared" si="23"/>
        <v>8.9437519736058437</v>
      </c>
    </row>
    <row r="504" spans="1:8" x14ac:dyDescent="0.2">
      <c r="A504">
        <v>279</v>
      </c>
      <c r="F504">
        <f t="shared" si="21"/>
        <v>3.0982914158874393</v>
      </c>
      <c r="G504">
        <f t="shared" si="22"/>
        <v>23634.512026510405</v>
      </c>
      <c r="H504">
        <f t="shared" si="23"/>
        <v>2.3352947222561777</v>
      </c>
    </row>
    <row r="505" spans="1:8" x14ac:dyDescent="0.2">
      <c r="A505">
        <v>262</v>
      </c>
      <c r="F505">
        <f t="shared" si="21"/>
        <v>5.8746846222722263E-2</v>
      </c>
      <c r="G505">
        <f t="shared" si="22"/>
        <v>448.13507097840062</v>
      </c>
      <c r="H505">
        <f t="shared" si="23"/>
        <v>-0.11932691632173796</v>
      </c>
    </row>
    <row r="506" spans="1:8" x14ac:dyDescent="0.2">
      <c r="A506">
        <v>269</v>
      </c>
      <c r="F506">
        <f t="shared" si="21"/>
        <v>4.3420679508726547E-3</v>
      </c>
      <c r="G506">
        <f t="shared" si="22"/>
        <v>33.122338550401047</v>
      </c>
      <c r="H506">
        <f t="shared" si="23"/>
        <v>1.691501790058815E-2</v>
      </c>
    </row>
    <row r="507" spans="1:8" x14ac:dyDescent="0.2">
      <c r="A507">
        <v>275</v>
      </c>
      <c r="F507">
        <f t="shared" si="21"/>
        <v>0.65235793421395305</v>
      </c>
      <c r="G507">
        <f t="shared" si="22"/>
        <v>4976.3432073264021</v>
      </c>
      <c r="H507">
        <f t="shared" si="23"/>
        <v>0.72587938332904911</v>
      </c>
    </row>
    <row r="508" spans="1:8" x14ac:dyDescent="0.2">
      <c r="A508">
        <v>279</v>
      </c>
      <c r="F508">
        <f t="shared" si="21"/>
        <v>3.0982914158874393</v>
      </c>
      <c r="G508">
        <f t="shared" si="22"/>
        <v>23634.512026510405</v>
      </c>
      <c r="H508">
        <f t="shared" si="23"/>
        <v>2.3352947222561777</v>
      </c>
    </row>
    <row r="509" spans="1:8" x14ac:dyDescent="0.2">
      <c r="A509">
        <v>250</v>
      </c>
      <c r="F509">
        <f t="shared" si="21"/>
        <v>9.9566358118049294</v>
      </c>
      <c r="G509">
        <f t="shared" si="22"/>
        <v>75951.612437426375</v>
      </c>
      <c r="H509">
        <f t="shared" si="23"/>
        <v>-5.605114214002624</v>
      </c>
    </row>
    <row r="510" spans="1:8" x14ac:dyDescent="0.2">
      <c r="A510">
        <v>262</v>
      </c>
      <c r="F510">
        <f t="shared" si="21"/>
        <v>5.8746846222722263E-2</v>
      </c>
      <c r="G510">
        <f t="shared" si="22"/>
        <v>448.13507097840062</v>
      </c>
      <c r="H510">
        <f t="shared" si="23"/>
        <v>-0.11932691632173796</v>
      </c>
    </row>
    <row r="511" spans="1:8" x14ac:dyDescent="0.2">
      <c r="A511">
        <v>276</v>
      </c>
      <c r="F511">
        <f t="shared" si="21"/>
        <v>1.0230626322029777</v>
      </c>
      <c r="G511">
        <f t="shared" si="22"/>
        <v>7804.1677941224034</v>
      </c>
      <c r="H511">
        <f t="shared" si="23"/>
        <v>1.01724758297541</v>
      </c>
    </row>
    <row r="512" spans="1:8" x14ac:dyDescent="0.2">
      <c r="A512">
        <v>259</v>
      </c>
      <c r="F512">
        <f t="shared" si="21"/>
        <v>0.43758109818982166</v>
      </c>
      <c r="G512">
        <f t="shared" si="22"/>
        <v>3337.9738505903997</v>
      </c>
      <c r="H512">
        <f t="shared" si="23"/>
        <v>-0.53801441940909223</v>
      </c>
    </row>
    <row r="513" spans="1:8" x14ac:dyDescent="0.2">
      <c r="A513">
        <v>257</v>
      </c>
      <c r="F513">
        <f t="shared" si="21"/>
        <v>1.1138879416360417</v>
      </c>
      <c r="G513">
        <f t="shared" si="22"/>
        <v>8497.0050969983968</v>
      </c>
      <c r="H513">
        <f t="shared" si="23"/>
        <v>-1.0842542343921717</v>
      </c>
    </row>
    <row r="514" spans="1:8" x14ac:dyDescent="0.2">
      <c r="A514">
        <v>269</v>
      </c>
      <c r="F514">
        <f t="shared" ref="F514:F577" si="24">((A514-$C$13)/$C$14)^4</f>
        <v>4.3420679508726547E-3</v>
      </c>
      <c r="G514">
        <f t="shared" ref="G514:G577" si="25">(A514-$C$13)^4</f>
        <v>33.122338550401047</v>
      </c>
      <c r="H514">
        <f t="shared" ref="H514:H577" si="26">((A514-$C$13)/$C$14)^3</f>
        <v>1.691501790058815E-2</v>
      </c>
    </row>
    <row r="515" spans="1:8" x14ac:dyDescent="0.2">
      <c r="A515">
        <v>268</v>
      </c>
      <c r="F515">
        <f t="shared" si="24"/>
        <v>5.0216504838092508E-4</v>
      </c>
      <c r="G515">
        <f t="shared" si="25"/>
        <v>3.8306357544010101</v>
      </c>
      <c r="H515">
        <f t="shared" si="26"/>
        <v>3.3545545713015309E-3</v>
      </c>
    </row>
    <row r="516" spans="1:8" x14ac:dyDescent="0.2">
      <c r="A516">
        <v>246</v>
      </c>
      <c r="F516">
        <f t="shared" si="24"/>
        <v>23.611785661642635</v>
      </c>
      <c r="G516">
        <f t="shared" si="25"/>
        <v>180116.37941024237</v>
      </c>
      <c r="H516">
        <f t="shared" si="26"/>
        <v>-10.711409533079859</v>
      </c>
    </row>
    <row r="517" spans="1:8" x14ac:dyDescent="0.2">
      <c r="A517">
        <v>277</v>
      </c>
      <c r="F517">
        <f t="shared" si="24"/>
        <v>1.5329992295377768</v>
      </c>
      <c r="G517">
        <f t="shared" si="25"/>
        <v>11694.086792918404</v>
      </c>
      <c r="H517">
        <f t="shared" si="26"/>
        <v>1.3777056911668495</v>
      </c>
    </row>
    <row r="518" spans="1:8" x14ac:dyDescent="0.2">
      <c r="A518">
        <v>259</v>
      </c>
      <c r="F518">
        <f t="shared" si="24"/>
        <v>0.43758109818982166</v>
      </c>
      <c r="G518">
        <f t="shared" si="25"/>
        <v>3337.9738505903997</v>
      </c>
      <c r="H518">
        <f t="shared" si="26"/>
        <v>-0.53801441940909223</v>
      </c>
    </row>
    <row r="519" spans="1:8" x14ac:dyDescent="0.2">
      <c r="A519">
        <v>254</v>
      </c>
      <c r="F519">
        <f t="shared" si="24"/>
        <v>3.3051842153870399</v>
      </c>
      <c r="G519">
        <f t="shared" si="25"/>
        <v>25212.740056610393</v>
      </c>
      <c r="H519">
        <f t="shared" si="26"/>
        <v>-2.4513016216101131</v>
      </c>
    </row>
    <row r="520" spans="1:8" x14ac:dyDescent="0.2">
      <c r="A520">
        <v>271</v>
      </c>
      <c r="F520">
        <f t="shared" si="24"/>
        <v>4.908982361852593E-2</v>
      </c>
      <c r="G520">
        <f t="shared" si="25"/>
        <v>374.46898014240128</v>
      </c>
      <c r="H520">
        <f t="shared" si="26"/>
        <v>0.10429022483834152</v>
      </c>
    </row>
    <row r="521" spans="1:8" x14ac:dyDescent="0.2">
      <c r="A521">
        <v>247</v>
      </c>
      <c r="F521">
        <f t="shared" si="24"/>
        <v>19.350337244206933</v>
      </c>
      <c r="G521">
        <f t="shared" si="25"/>
        <v>147609.02604903837</v>
      </c>
      <c r="H521">
        <f t="shared" si="26"/>
        <v>-9.2260627447465495</v>
      </c>
    </row>
    <row r="522" spans="1:8" x14ac:dyDescent="0.2">
      <c r="A522">
        <v>273</v>
      </c>
      <c r="F522">
        <f t="shared" si="24"/>
        <v>0.21979816604798458</v>
      </c>
      <c r="G522">
        <f t="shared" si="25"/>
        <v>1676.6732697344021</v>
      </c>
      <c r="H522">
        <f t="shared" si="26"/>
        <v>0.32100962060035426</v>
      </c>
    </row>
    <row r="523" spans="1:8" x14ac:dyDescent="0.2">
      <c r="A523">
        <v>274</v>
      </c>
      <c r="F523">
        <f t="shared" si="24"/>
        <v>0.39288706703866438</v>
      </c>
      <c r="G523">
        <f t="shared" si="25"/>
        <v>2997.0370325304029</v>
      </c>
      <c r="H523">
        <f t="shared" si="26"/>
        <v>0.4962503199599651</v>
      </c>
    </row>
    <row r="524" spans="1:8" x14ac:dyDescent="0.2">
      <c r="A524">
        <v>260</v>
      </c>
      <c r="F524">
        <f t="shared" si="24"/>
        <v>0.24889407302175739</v>
      </c>
      <c r="G524">
        <f t="shared" si="25"/>
        <v>1898.6238453864003</v>
      </c>
      <c r="H524">
        <f t="shared" si="26"/>
        <v>-0.35237972806280854</v>
      </c>
    </row>
    <row r="525" spans="1:8" x14ac:dyDescent="0.2">
      <c r="A525">
        <v>253</v>
      </c>
      <c r="F525">
        <f t="shared" si="24"/>
        <v>4.4859970764612749</v>
      </c>
      <c r="G525">
        <f t="shared" si="25"/>
        <v>34220.264533814392</v>
      </c>
      <c r="H525">
        <f t="shared" si="26"/>
        <v>-3.0824372170188585</v>
      </c>
    </row>
    <row r="526" spans="1:8" x14ac:dyDescent="0.2">
      <c r="A526">
        <v>284</v>
      </c>
      <c r="F526">
        <f t="shared" si="24"/>
        <v>12.013589168866648</v>
      </c>
      <c r="G526">
        <f t="shared" si="25"/>
        <v>91642.547320490412</v>
      </c>
      <c r="H526">
        <f t="shared" si="26"/>
        <v>6.4528947582645859</v>
      </c>
    </row>
    <row r="527" spans="1:8" x14ac:dyDescent="0.2">
      <c r="A527">
        <v>272</v>
      </c>
      <c r="F527">
        <f t="shared" si="24"/>
        <v>0.11138557051570366</v>
      </c>
      <c r="G527">
        <f t="shared" si="25"/>
        <v>849.67591893840154</v>
      </c>
      <c r="H527">
        <f t="shared" si="26"/>
        <v>0.19280651298241402</v>
      </c>
    </row>
    <row r="528" spans="1:8" x14ac:dyDescent="0.2">
      <c r="A528">
        <v>254</v>
      </c>
      <c r="F528">
        <f t="shared" si="24"/>
        <v>3.3051842153870399</v>
      </c>
      <c r="G528">
        <f t="shared" si="25"/>
        <v>25212.740056610393</v>
      </c>
      <c r="H528">
        <f t="shared" si="26"/>
        <v>-2.4513016216101131</v>
      </c>
    </row>
    <row r="529" spans="1:8" x14ac:dyDescent="0.2">
      <c r="A529">
        <v>263</v>
      </c>
      <c r="F529">
        <f t="shared" si="24"/>
        <v>2.2042868471297886E-2</v>
      </c>
      <c r="G529">
        <f t="shared" si="25"/>
        <v>168.14830177440084</v>
      </c>
      <c r="H529">
        <f t="shared" si="26"/>
        <v>-5.7207251391345658E-2</v>
      </c>
    </row>
    <row r="530" spans="1:8" x14ac:dyDescent="0.2">
      <c r="A530">
        <v>269</v>
      </c>
      <c r="F530">
        <f t="shared" si="24"/>
        <v>4.3420679508726547E-3</v>
      </c>
      <c r="G530">
        <f t="shared" si="25"/>
        <v>33.122338550401047</v>
      </c>
      <c r="H530">
        <f t="shared" si="26"/>
        <v>1.691501790058815E-2</v>
      </c>
    </row>
    <row r="531" spans="1:8" x14ac:dyDescent="0.2">
      <c r="A531">
        <v>270</v>
      </c>
      <c r="F531">
        <f t="shared" si="24"/>
        <v>1.7497672436070803E-2</v>
      </c>
      <c r="G531">
        <f t="shared" si="25"/>
        <v>133.47645334640114</v>
      </c>
      <c r="H531">
        <f t="shared" si="26"/>
        <v>4.8109983900333872E-2</v>
      </c>
    </row>
    <row r="532" spans="1:8" x14ac:dyDescent="0.2">
      <c r="A532">
        <v>267</v>
      </c>
      <c r="F532">
        <f t="shared" si="24"/>
        <v>3.3225169600185522E-6</v>
      </c>
      <c r="G532">
        <f t="shared" si="25"/>
        <v>2.5344958401000234E-2</v>
      </c>
      <c r="H532">
        <f t="shared" si="26"/>
        <v>7.7821644671131771E-5</v>
      </c>
    </row>
    <row r="533" spans="1:8" x14ac:dyDescent="0.2">
      <c r="A533">
        <v>278</v>
      </c>
      <c r="F533">
        <f t="shared" si="24"/>
        <v>2.2133119986533067</v>
      </c>
      <c r="G533">
        <f t="shared" si="25"/>
        <v>16883.676203714404</v>
      </c>
      <c r="H533">
        <f t="shared" si="26"/>
        <v>1.8146044801711707</v>
      </c>
    </row>
    <row r="534" spans="1:8" x14ac:dyDescent="0.2">
      <c r="A534">
        <v>267</v>
      </c>
      <c r="F534">
        <f t="shared" si="24"/>
        <v>3.3225169600185522E-6</v>
      </c>
      <c r="G534">
        <f t="shared" si="25"/>
        <v>2.5344958401000234E-2</v>
      </c>
      <c r="H534">
        <f t="shared" si="26"/>
        <v>7.7821644671131771E-5</v>
      </c>
    </row>
    <row r="535" spans="1:8" x14ac:dyDescent="0.2">
      <c r="A535">
        <v>278</v>
      </c>
      <c r="F535">
        <f t="shared" si="24"/>
        <v>2.2133119986533067</v>
      </c>
      <c r="G535">
        <f t="shared" si="25"/>
        <v>16883.676203714404</v>
      </c>
      <c r="H535">
        <f t="shared" si="26"/>
        <v>1.8146044801711707</v>
      </c>
    </row>
    <row r="536" spans="1:8" x14ac:dyDescent="0.2">
      <c r="A536">
        <v>264</v>
      </c>
      <c r="F536">
        <f t="shared" si="24"/>
        <v>5.9998035764913674E-3</v>
      </c>
      <c r="G536">
        <f t="shared" si="25"/>
        <v>45.767944570400928</v>
      </c>
      <c r="H536">
        <f t="shared" si="26"/>
        <v>-2.1557717397311434E-2</v>
      </c>
    </row>
    <row r="537" spans="1:8" x14ac:dyDescent="0.2">
      <c r="A537">
        <v>264</v>
      </c>
      <c r="F537">
        <f t="shared" si="24"/>
        <v>5.9998035764913674E-3</v>
      </c>
      <c r="G537">
        <f t="shared" si="25"/>
        <v>45.767944570400928</v>
      </c>
      <c r="H537">
        <f t="shared" si="26"/>
        <v>-2.1557717397311434E-2</v>
      </c>
    </row>
    <row r="538" spans="1:8" x14ac:dyDescent="0.2">
      <c r="A538">
        <v>269</v>
      </c>
      <c r="F538">
        <f t="shared" si="24"/>
        <v>4.3420679508726547E-3</v>
      </c>
      <c r="G538">
        <f t="shared" si="25"/>
        <v>33.122338550401047</v>
      </c>
      <c r="H538">
        <f t="shared" si="26"/>
        <v>1.691501790058815E-2</v>
      </c>
    </row>
    <row r="539" spans="1:8" x14ac:dyDescent="0.2">
      <c r="A539">
        <v>267</v>
      </c>
      <c r="F539">
        <f t="shared" si="24"/>
        <v>3.3225169600185522E-6</v>
      </c>
      <c r="G539">
        <f t="shared" si="25"/>
        <v>2.5344958401000234E-2</v>
      </c>
      <c r="H539">
        <f t="shared" si="26"/>
        <v>7.7821644671131771E-5</v>
      </c>
    </row>
    <row r="540" spans="1:8" x14ac:dyDescent="0.2">
      <c r="A540">
        <v>266</v>
      </c>
      <c r="F540">
        <f t="shared" si="24"/>
        <v>1.7103047889348576E-5</v>
      </c>
      <c r="G540">
        <f t="shared" si="25"/>
        <v>0.1304661624009992</v>
      </c>
      <c r="H540">
        <f t="shared" si="26"/>
        <v>-2.6595314710591564E-4</v>
      </c>
    </row>
    <row r="541" spans="1:8" x14ac:dyDescent="0.2">
      <c r="A541">
        <v>266</v>
      </c>
      <c r="F541">
        <f t="shared" si="24"/>
        <v>1.7103047889348576E-5</v>
      </c>
      <c r="G541">
        <f t="shared" si="25"/>
        <v>0.1304661624009992</v>
      </c>
      <c r="H541">
        <f t="shared" si="26"/>
        <v>-2.6595314710591564E-4</v>
      </c>
    </row>
    <row r="542" spans="1:8" x14ac:dyDescent="0.2">
      <c r="A542">
        <v>268</v>
      </c>
      <c r="F542">
        <f t="shared" si="24"/>
        <v>5.0216504838092508E-4</v>
      </c>
      <c r="G542">
        <f t="shared" si="25"/>
        <v>3.8306357544010101</v>
      </c>
      <c r="H542">
        <f t="shared" si="26"/>
        <v>3.3545545713015309E-3</v>
      </c>
    </row>
    <row r="543" spans="1:8" x14ac:dyDescent="0.2">
      <c r="A543">
        <v>269</v>
      </c>
      <c r="F543">
        <f t="shared" si="24"/>
        <v>4.3420679508726547E-3</v>
      </c>
      <c r="G543">
        <f t="shared" si="25"/>
        <v>33.122338550401047</v>
      </c>
      <c r="H543">
        <f t="shared" si="26"/>
        <v>1.691501790058815E-2</v>
      </c>
    </row>
    <row r="544" spans="1:8" x14ac:dyDescent="0.2">
      <c r="A544">
        <v>279</v>
      </c>
      <c r="F544">
        <f t="shared" si="24"/>
        <v>3.0982914158874393</v>
      </c>
      <c r="G544">
        <f t="shared" si="25"/>
        <v>23634.512026510405</v>
      </c>
      <c r="H544">
        <f t="shared" si="26"/>
        <v>2.3352947222561777</v>
      </c>
    </row>
    <row r="545" spans="1:8" x14ac:dyDescent="0.2">
      <c r="A545">
        <v>254</v>
      </c>
      <c r="F545">
        <f t="shared" si="24"/>
        <v>3.3051842153870399</v>
      </c>
      <c r="G545">
        <f t="shared" si="25"/>
        <v>25212.740056610393</v>
      </c>
      <c r="H545">
        <f t="shared" si="26"/>
        <v>-2.4513016216101131</v>
      </c>
    </row>
    <row r="546" spans="1:8" x14ac:dyDescent="0.2">
      <c r="A546">
        <v>267</v>
      </c>
      <c r="F546">
        <f t="shared" si="24"/>
        <v>3.3225169600185522E-6</v>
      </c>
      <c r="G546">
        <f t="shared" si="25"/>
        <v>2.5344958401000234E-2</v>
      </c>
      <c r="H546">
        <f t="shared" si="26"/>
        <v>7.7821644671131771E-5</v>
      </c>
    </row>
    <row r="547" spans="1:8" x14ac:dyDescent="0.2">
      <c r="A547">
        <v>271</v>
      </c>
      <c r="F547">
        <f t="shared" si="24"/>
        <v>4.908982361852593E-2</v>
      </c>
      <c r="G547">
        <f t="shared" si="25"/>
        <v>374.46898014240128</v>
      </c>
      <c r="H547">
        <f t="shared" si="26"/>
        <v>0.10429022483834152</v>
      </c>
    </row>
    <row r="548" spans="1:8" x14ac:dyDescent="0.2">
      <c r="A548">
        <v>274</v>
      </c>
      <c r="F548">
        <f t="shared" si="24"/>
        <v>0.39288706703866438</v>
      </c>
      <c r="G548">
        <f t="shared" si="25"/>
        <v>2997.0370325304029</v>
      </c>
      <c r="H548">
        <f t="shared" si="26"/>
        <v>0.4962503199599651</v>
      </c>
    </row>
    <row r="549" spans="1:8" x14ac:dyDescent="0.2">
      <c r="A549">
        <v>259</v>
      </c>
      <c r="F549">
        <f t="shared" si="24"/>
        <v>0.43758109818982166</v>
      </c>
      <c r="G549">
        <f t="shared" si="25"/>
        <v>3337.9738505903997</v>
      </c>
      <c r="H549">
        <f t="shared" si="26"/>
        <v>-0.53801441940909223</v>
      </c>
    </row>
    <row r="550" spans="1:8" x14ac:dyDescent="0.2">
      <c r="A550">
        <v>271</v>
      </c>
      <c r="F550">
        <f t="shared" si="24"/>
        <v>4.908982361852593E-2</v>
      </c>
      <c r="G550">
        <f t="shared" si="25"/>
        <v>374.46898014240128</v>
      </c>
      <c r="H550">
        <f t="shared" si="26"/>
        <v>0.10429022483834152</v>
      </c>
    </row>
    <row r="551" spans="1:8" x14ac:dyDescent="0.2">
      <c r="A551">
        <v>267</v>
      </c>
      <c r="F551">
        <f t="shared" si="24"/>
        <v>3.3225169600185522E-6</v>
      </c>
      <c r="G551">
        <f t="shared" si="25"/>
        <v>2.5344958401000234E-2</v>
      </c>
      <c r="H551">
        <f t="shared" si="26"/>
        <v>7.7821644671131771E-5</v>
      </c>
    </row>
    <row r="552" spans="1:8" x14ac:dyDescent="0.2">
      <c r="A552">
        <v>262</v>
      </c>
      <c r="F552">
        <f t="shared" si="24"/>
        <v>5.8746846222722263E-2</v>
      </c>
      <c r="G552">
        <f t="shared" si="25"/>
        <v>448.13507097840062</v>
      </c>
      <c r="H552">
        <f t="shared" si="26"/>
        <v>-0.11932691632173796</v>
      </c>
    </row>
    <row r="553" spans="1:8" x14ac:dyDescent="0.2">
      <c r="A553">
        <v>261</v>
      </c>
      <c r="F553">
        <f t="shared" si="24"/>
        <v>0.12901431903661897</v>
      </c>
      <c r="G553">
        <f t="shared" si="25"/>
        <v>984.15225218240028</v>
      </c>
      <c r="H553">
        <f t="shared" si="26"/>
        <v>-0.21526748445629132</v>
      </c>
    </row>
    <row r="554" spans="1:8" x14ac:dyDescent="0.2">
      <c r="A554">
        <v>261</v>
      </c>
      <c r="F554">
        <f t="shared" si="24"/>
        <v>0.12901431903661897</v>
      </c>
      <c r="G554">
        <f t="shared" si="25"/>
        <v>984.15225218240028</v>
      </c>
      <c r="H554">
        <f t="shared" si="26"/>
        <v>-0.21526748445629132</v>
      </c>
    </row>
    <row r="555" spans="1:8" x14ac:dyDescent="0.2">
      <c r="A555">
        <v>279</v>
      </c>
      <c r="F555">
        <f t="shared" si="24"/>
        <v>3.0982914158874393</v>
      </c>
      <c r="G555">
        <f t="shared" si="25"/>
        <v>23634.512026510405</v>
      </c>
      <c r="H555">
        <f t="shared" si="26"/>
        <v>2.3352947222561777</v>
      </c>
    </row>
    <row r="556" spans="1:8" x14ac:dyDescent="0.2">
      <c r="A556">
        <v>266</v>
      </c>
      <c r="F556">
        <f t="shared" si="24"/>
        <v>1.7103047889348576E-5</v>
      </c>
      <c r="G556">
        <f t="shared" si="25"/>
        <v>0.1304661624009992</v>
      </c>
      <c r="H556">
        <f t="shared" si="26"/>
        <v>-2.6595314710591564E-4</v>
      </c>
    </row>
    <row r="557" spans="1:8" x14ac:dyDescent="0.2">
      <c r="A557">
        <v>263</v>
      </c>
      <c r="F557">
        <f t="shared" si="24"/>
        <v>2.2042868471297886E-2</v>
      </c>
      <c r="G557">
        <f t="shared" si="25"/>
        <v>168.14830177440084</v>
      </c>
      <c r="H557">
        <f t="shared" si="26"/>
        <v>-5.7207251391345658E-2</v>
      </c>
    </row>
    <row r="558" spans="1:8" x14ac:dyDescent="0.2">
      <c r="A558">
        <v>280</v>
      </c>
      <c r="F558">
        <f t="shared" si="24"/>
        <v>4.2253741614809579</v>
      </c>
      <c r="G558">
        <f t="shared" si="25"/>
        <v>32232.170261306408</v>
      </c>
      <c r="H558">
        <f t="shared" si="26"/>
        <v>2.947127189689672</v>
      </c>
    </row>
    <row r="559" spans="1:8" x14ac:dyDescent="0.2">
      <c r="A559">
        <v>286</v>
      </c>
      <c r="F559">
        <f t="shared" si="24"/>
        <v>18.564916315840495</v>
      </c>
      <c r="G559">
        <f t="shared" si="25"/>
        <v>141617.64632208244</v>
      </c>
      <c r="H559">
        <f t="shared" si="26"/>
        <v>8.9437519736058437</v>
      </c>
    </row>
    <row r="560" spans="1:8" x14ac:dyDescent="0.2">
      <c r="A560">
        <v>274</v>
      </c>
      <c r="F560">
        <f t="shared" si="24"/>
        <v>0.39288706703866438</v>
      </c>
      <c r="G560">
        <f t="shared" si="25"/>
        <v>2997.0370325304029</v>
      </c>
      <c r="H560">
        <f t="shared" si="26"/>
        <v>0.4962503199599651</v>
      </c>
    </row>
    <row r="561" spans="1:8" x14ac:dyDescent="0.2">
      <c r="A561">
        <v>250</v>
      </c>
      <c r="F561">
        <f t="shared" si="24"/>
        <v>9.9566358118049294</v>
      </c>
      <c r="G561">
        <f t="shared" si="25"/>
        <v>75951.612437426375</v>
      </c>
      <c r="H561">
        <f t="shared" si="26"/>
        <v>-5.605114214002624</v>
      </c>
    </row>
    <row r="562" spans="1:8" x14ac:dyDescent="0.2">
      <c r="A562">
        <v>278</v>
      </c>
      <c r="F562">
        <f t="shared" si="24"/>
        <v>2.2133119986533067</v>
      </c>
      <c r="G562">
        <f t="shared" si="25"/>
        <v>16883.676203714404</v>
      </c>
      <c r="H562">
        <f t="shared" si="26"/>
        <v>1.8146044801711707</v>
      </c>
    </row>
    <row r="563" spans="1:8" x14ac:dyDescent="0.2">
      <c r="A563">
        <v>260</v>
      </c>
      <c r="F563">
        <f t="shared" si="24"/>
        <v>0.24889407302175739</v>
      </c>
      <c r="G563">
        <f t="shared" si="25"/>
        <v>1898.6238453864003</v>
      </c>
      <c r="H563">
        <f t="shared" si="26"/>
        <v>-0.35237972806280854</v>
      </c>
    </row>
    <row r="564" spans="1:8" x14ac:dyDescent="0.2">
      <c r="A564">
        <v>274</v>
      </c>
      <c r="F564">
        <f t="shared" si="24"/>
        <v>0.39288706703866438</v>
      </c>
      <c r="G564">
        <f t="shared" si="25"/>
        <v>2997.0370325304029</v>
      </c>
      <c r="H564">
        <f t="shared" si="26"/>
        <v>0.4962503199599651</v>
      </c>
    </row>
    <row r="565" spans="1:8" x14ac:dyDescent="0.2">
      <c r="A565">
        <v>265</v>
      </c>
      <c r="F565">
        <f t="shared" si="24"/>
        <v>8.6127323536332732E-4</v>
      </c>
      <c r="G565">
        <f t="shared" si="25"/>
        <v>6.5699993664009853</v>
      </c>
      <c r="H565">
        <f t="shared" si="26"/>
        <v>-5.0275420718324812E-3</v>
      </c>
    </row>
    <row r="566" spans="1:8" x14ac:dyDescent="0.2">
      <c r="A566">
        <v>278</v>
      </c>
      <c r="F566">
        <f t="shared" si="24"/>
        <v>2.2133119986533067</v>
      </c>
      <c r="G566">
        <f t="shared" si="25"/>
        <v>16883.676203714404</v>
      </c>
      <c r="H566">
        <f t="shared" si="26"/>
        <v>1.8146044801711707</v>
      </c>
    </row>
    <row r="567" spans="1:8" x14ac:dyDescent="0.2">
      <c r="A567">
        <v>280</v>
      </c>
      <c r="F567">
        <f t="shared" si="24"/>
        <v>4.2253741614809579</v>
      </c>
      <c r="G567">
        <f t="shared" si="25"/>
        <v>32232.170261306408</v>
      </c>
      <c r="H567">
        <f t="shared" si="26"/>
        <v>2.947127189689672</v>
      </c>
    </row>
    <row r="568" spans="1:8" x14ac:dyDescent="0.2">
      <c r="A568">
        <v>264</v>
      </c>
      <c r="F568">
        <f t="shared" si="24"/>
        <v>5.9998035764913674E-3</v>
      </c>
      <c r="G568">
        <f t="shared" si="25"/>
        <v>45.767944570400928</v>
      </c>
      <c r="H568">
        <f t="shared" si="26"/>
        <v>-2.1557717397311434E-2</v>
      </c>
    </row>
    <row r="569" spans="1:8" x14ac:dyDescent="0.2">
      <c r="A569">
        <v>275</v>
      </c>
      <c r="F569">
        <f t="shared" si="24"/>
        <v>0.65235793421395305</v>
      </c>
      <c r="G569">
        <f t="shared" si="25"/>
        <v>4976.3432073264021</v>
      </c>
      <c r="H569">
        <f t="shared" si="26"/>
        <v>0.72587938332904911</v>
      </c>
    </row>
    <row r="570" spans="1:8" x14ac:dyDescent="0.2">
      <c r="A570">
        <v>266</v>
      </c>
      <c r="F570">
        <f t="shared" si="24"/>
        <v>1.7103047889348576E-5</v>
      </c>
      <c r="G570">
        <f t="shared" si="25"/>
        <v>0.1304661624009992</v>
      </c>
      <c r="H570">
        <f t="shared" si="26"/>
        <v>-2.6595314710591564E-4</v>
      </c>
    </row>
    <row r="571" spans="1:8" x14ac:dyDescent="0.2">
      <c r="A571">
        <v>263</v>
      </c>
      <c r="F571">
        <f t="shared" si="24"/>
        <v>2.2042868471297886E-2</v>
      </c>
      <c r="G571">
        <f t="shared" si="25"/>
        <v>168.14830177440084</v>
      </c>
      <c r="H571">
        <f t="shared" si="26"/>
        <v>-5.7207251391345658E-2</v>
      </c>
    </row>
    <row r="572" spans="1:8" x14ac:dyDescent="0.2">
      <c r="A572">
        <v>273</v>
      </c>
      <c r="F572">
        <f t="shared" si="24"/>
        <v>0.21979816604798458</v>
      </c>
      <c r="G572">
        <f t="shared" si="25"/>
        <v>1676.6732697344021</v>
      </c>
      <c r="H572">
        <f t="shared" si="26"/>
        <v>0.32100962060035426</v>
      </c>
    </row>
    <row r="573" spans="1:8" x14ac:dyDescent="0.2">
      <c r="A573">
        <v>273</v>
      </c>
      <c r="F573">
        <f t="shared" si="24"/>
        <v>0.21979816604798458</v>
      </c>
      <c r="G573">
        <f t="shared" si="25"/>
        <v>1676.6732697344021</v>
      </c>
      <c r="H573">
        <f t="shared" si="26"/>
        <v>0.32100962060035426</v>
      </c>
    </row>
    <row r="574" spans="1:8" x14ac:dyDescent="0.2">
      <c r="A574">
        <v>267</v>
      </c>
      <c r="F574">
        <f t="shared" si="24"/>
        <v>3.3225169600185522E-6</v>
      </c>
      <c r="G574">
        <f t="shared" si="25"/>
        <v>2.5344958401000234E-2</v>
      </c>
      <c r="H574">
        <f t="shared" si="26"/>
        <v>7.7821644671131771E-5</v>
      </c>
    </row>
    <row r="575" spans="1:8" x14ac:dyDescent="0.2">
      <c r="A575">
        <v>258</v>
      </c>
      <c r="F575">
        <f t="shared" si="24"/>
        <v>0.71741658845541167</v>
      </c>
      <c r="G575">
        <f t="shared" si="25"/>
        <v>5472.6262677943978</v>
      </c>
      <c r="H575">
        <f t="shared" si="26"/>
        <v>-0.77952233076294586</v>
      </c>
    </row>
    <row r="576" spans="1:8" x14ac:dyDescent="0.2">
      <c r="A576">
        <v>258</v>
      </c>
      <c r="F576">
        <f t="shared" si="24"/>
        <v>0.71741658845541167</v>
      </c>
      <c r="G576">
        <f t="shared" si="25"/>
        <v>5472.6262677943978</v>
      </c>
      <c r="H576">
        <f t="shared" si="26"/>
        <v>-0.77952233076294586</v>
      </c>
    </row>
    <row r="577" spans="1:8" x14ac:dyDescent="0.2">
      <c r="A577">
        <v>258</v>
      </c>
      <c r="F577">
        <f t="shared" si="24"/>
        <v>0.71741658845541167</v>
      </c>
      <c r="G577">
        <f t="shared" si="25"/>
        <v>5472.6262677943978</v>
      </c>
      <c r="H577">
        <f t="shared" si="26"/>
        <v>-0.77952233076294586</v>
      </c>
    </row>
    <row r="578" spans="1:8" x14ac:dyDescent="0.2">
      <c r="A578">
        <v>268</v>
      </c>
      <c r="F578">
        <f t="shared" ref="F578:F641" si="27">((A578-$C$13)/$C$14)^4</f>
        <v>5.0216504838092508E-4</v>
      </c>
      <c r="G578">
        <f t="shared" ref="G578:G641" si="28">(A578-$C$13)^4</f>
        <v>3.8306357544010101</v>
      </c>
      <c r="H578">
        <f t="shared" ref="H578:H641" si="29">((A578-$C$13)/$C$14)^3</f>
        <v>3.3545545713015309E-3</v>
      </c>
    </row>
    <row r="579" spans="1:8" x14ac:dyDescent="0.2">
      <c r="A579">
        <v>261</v>
      </c>
      <c r="F579">
        <f t="shared" si="27"/>
        <v>0.12901431903661897</v>
      </c>
      <c r="G579">
        <f t="shared" si="28"/>
        <v>984.15225218240028</v>
      </c>
      <c r="H579">
        <f t="shared" si="29"/>
        <v>-0.21526748445629132</v>
      </c>
    </row>
    <row r="580" spans="1:8" x14ac:dyDescent="0.2">
      <c r="A580">
        <v>254</v>
      </c>
      <c r="F580">
        <f t="shared" si="27"/>
        <v>3.3051842153870399</v>
      </c>
      <c r="G580">
        <f t="shared" si="28"/>
        <v>25212.740056610393</v>
      </c>
      <c r="H580">
        <f t="shared" si="29"/>
        <v>-2.4513016216101131</v>
      </c>
    </row>
    <row r="581" spans="1:8" x14ac:dyDescent="0.2">
      <c r="A581">
        <v>260</v>
      </c>
      <c r="F581">
        <f t="shared" si="27"/>
        <v>0.24889407302175739</v>
      </c>
      <c r="G581">
        <f t="shared" si="28"/>
        <v>1898.6238453864003</v>
      </c>
      <c r="H581">
        <f t="shared" si="29"/>
        <v>-0.35237972806280854</v>
      </c>
    </row>
    <row r="582" spans="1:8" x14ac:dyDescent="0.2">
      <c r="A582">
        <v>274</v>
      </c>
      <c r="F582">
        <f t="shared" si="27"/>
        <v>0.39288706703866438</v>
      </c>
      <c r="G582">
        <f t="shared" si="28"/>
        <v>2997.0370325304029</v>
      </c>
      <c r="H582">
        <f t="shared" si="29"/>
        <v>0.4962503199599651</v>
      </c>
    </row>
    <row r="583" spans="1:8" x14ac:dyDescent="0.2">
      <c r="A583">
        <v>258</v>
      </c>
      <c r="F583">
        <f t="shared" si="27"/>
        <v>0.71741658845541167</v>
      </c>
      <c r="G583">
        <f t="shared" si="28"/>
        <v>5472.6262677943978</v>
      </c>
      <c r="H583">
        <f t="shared" si="29"/>
        <v>-0.77952233076294586</v>
      </c>
    </row>
    <row r="584" spans="1:8" x14ac:dyDescent="0.2">
      <c r="A584">
        <v>271</v>
      </c>
      <c r="F584">
        <f t="shared" si="27"/>
        <v>4.908982361852593E-2</v>
      </c>
      <c r="G584">
        <f t="shared" si="28"/>
        <v>374.46898014240128</v>
      </c>
      <c r="H584">
        <f t="shared" si="29"/>
        <v>0.10429022483834152</v>
      </c>
    </row>
    <row r="585" spans="1:8" x14ac:dyDescent="0.2">
      <c r="A585">
        <v>273</v>
      </c>
      <c r="F585">
        <f t="shared" si="27"/>
        <v>0.21979816604798458</v>
      </c>
      <c r="G585">
        <f t="shared" si="28"/>
        <v>1676.6732697344021</v>
      </c>
      <c r="H585">
        <f t="shared" si="29"/>
        <v>0.32100962060035426</v>
      </c>
    </row>
    <row r="586" spans="1:8" x14ac:dyDescent="0.2">
      <c r="A586">
        <v>274</v>
      </c>
      <c r="F586">
        <f t="shared" si="27"/>
        <v>0.39288706703866438</v>
      </c>
      <c r="G586">
        <f t="shared" si="28"/>
        <v>2997.0370325304029</v>
      </c>
      <c r="H586">
        <f t="shared" si="29"/>
        <v>0.4962503199599651</v>
      </c>
    </row>
    <row r="587" spans="1:8" x14ac:dyDescent="0.2">
      <c r="A587">
        <v>260</v>
      </c>
      <c r="F587">
        <f t="shared" si="27"/>
        <v>0.24889407302175739</v>
      </c>
      <c r="G587">
        <f t="shared" si="28"/>
        <v>1898.6238453864003</v>
      </c>
      <c r="H587">
        <f t="shared" si="29"/>
        <v>-0.35237972806280854</v>
      </c>
    </row>
    <row r="588" spans="1:8" x14ac:dyDescent="0.2">
      <c r="A588">
        <v>269</v>
      </c>
      <c r="F588">
        <f t="shared" si="27"/>
        <v>4.3420679508726547E-3</v>
      </c>
      <c r="G588">
        <f t="shared" si="28"/>
        <v>33.122338550401047</v>
      </c>
      <c r="H588">
        <f t="shared" si="29"/>
        <v>1.691501790058815E-2</v>
      </c>
    </row>
    <row r="589" spans="1:8" x14ac:dyDescent="0.2">
      <c r="A589">
        <v>275</v>
      </c>
      <c r="F589">
        <f t="shared" si="27"/>
        <v>0.65235793421395305</v>
      </c>
      <c r="G589">
        <f t="shared" si="28"/>
        <v>4976.3432073264021</v>
      </c>
      <c r="H589">
        <f t="shared" si="29"/>
        <v>0.72587938332904911</v>
      </c>
    </row>
    <row r="590" spans="1:8" x14ac:dyDescent="0.2">
      <c r="A590">
        <v>263</v>
      </c>
      <c r="F590">
        <f t="shared" si="27"/>
        <v>2.2042868471297886E-2</v>
      </c>
      <c r="G590">
        <f t="shared" si="28"/>
        <v>168.14830177440084</v>
      </c>
      <c r="H590">
        <f t="shared" si="29"/>
        <v>-5.7207251391345658E-2</v>
      </c>
    </row>
    <row r="591" spans="1:8" x14ac:dyDescent="0.2">
      <c r="A591">
        <v>268</v>
      </c>
      <c r="F591">
        <f t="shared" si="27"/>
        <v>5.0216504838092508E-4</v>
      </c>
      <c r="G591">
        <f t="shared" si="28"/>
        <v>3.8306357544010101</v>
      </c>
      <c r="H591">
        <f t="shared" si="29"/>
        <v>3.3545545713015309E-3</v>
      </c>
    </row>
    <row r="592" spans="1:8" x14ac:dyDescent="0.2">
      <c r="A592">
        <v>267</v>
      </c>
      <c r="F592">
        <f t="shared" si="27"/>
        <v>3.3225169600185522E-6</v>
      </c>
      <c r="G592">
        <f t="shared" si="28"/>
        <v>2.5344958401000234E-2</v>
      </c>
      <c r="H592">
        <f t="shared" si="29"/>
        <v>7.7821644671131771E-5</v>
      </c>
    </row>
    <row r="593" spans="1:8" x14ac:dyDescent="0.2">
      <c r="A593">
        <v>256</v>
      </c>
      <c r="F593">
        <f t="shared" si="27"/>
        <v>1.6556287594521404</v>
      </c>
      <c r="G593">
        <f t="shared" si="28"/>
        <v>12629.534338202395</v>
      </c>
      <c r="H593">
        <f t="shared" si="29"/>
        <v>-1.4595609025645728</v>
      </c>
    </row>
    <row r="594" spans="1:8" x14ac:dyDescent="0.2">
      <c r="A594">
        <v>270</v>
      </c>
      <c r="F594">
        <f t="shared" si="27"/>
        <v>1.7497672436070803E-2</v>
      </c>
      <c r="G594">
        <f t="shared" si="28"/>
        <v>133.47645334640114</v>
      </c>
      <c r="H594">
        <f t="shared" si="29"/>
        <v>4.8109983900333872E-2</v>
      </c>
    </row>
    <row r="595" spans="1:8" x14ac:dyDescent="0.2">
      <c r="A595">
        <v>267</v>
      </c>
      <c r="F595">
        <f t="shared" si="27"/>
        <v>3.3225169600185522E-6</v>
      </c>
      <c r="G595">
        <f t="shared" si="28"/>
        <v>2.5344958401000234E-2</v>
      </c>
      <c r="H595">
        <f t="shared" si="29"/>
        <v>7.7821644671131771E-5</v>
      </c>
    </row>
    <row r="596" spans="1:8" x14ac:dyDescent="0.2">
      <c r="A596">
        <v>269</v>
      </c>
      <c r="F596">
        <f t="shared" si="27"/>
        <v>4.3420679508726547E-3</v>
      </c>
      <c r="G596">
        <f t="shared" si="28"/>
        <v>33.122338550401047</v>
      </c>
      <c r="H596">
        <f t="shared" si="29"/>
        <v>1.691501790058815E-2</v>
      </c>
    </row>
    <row r="597" spans="1:8" x14ac:dyDescent="0.2">
      <c r="A597">
        <v>251</v>
      </c>
      <c r="F597">
        <f t="shared" si="27"/>
        <v>7.7657851514837555</v>
      </c>
      <c r="G597">
        <f t="shared" si="28"/>
        <v>59239.276724222385</v>
      </c>
      <c r="H597">
        <f t="shared" si="29"/>
        <v>-4.6519927409473096</v>
      </c>
    </row>
    <row r="598" spans="1:8" x14ac:dyDescent="0.2">
      <c r="A598">
        <v>277</v>
      </c>
      <c r="F598">
        <f t="shared" si="27"/>
        <v>1.5329992295377768</v>
      </c>
      <c r="G598">
        <f t="shared" si="28"/>
        <v>11694.086792918404</v>
      </c>
      <c r="H598">
        <f t="shared" si="29"/>
        <v>1.3777056911668495</v>
      </c>
    </row>
    <row r="599" spans="1:8" x14ac:dyDescent="0.2">
      <c r="A599">
        <v>260</v>
      </c>
      <c r="F599">
        <f t="shared" si="27"/>
        <v>0.24889407302175739</v>
      </c>
      <c r="G599">
        <f t="shared" si="28"/>
        <v>1898.6238453864003</v>
      </c>
      <c r="H599">
        <f t="shared" si="29"/>
        <v>-0.35237972806280854</v>
      </c>
    </row>
    <row r="600" spans="1:8" x14ac:dyDescent="0.2">
      <c r="A600">
        <v>273</v>
      </c>
      <c r="F600">
        <f t="shared" si="27"/>
        <v>0.21979816604798458</v>
      </c>
      <c r="G600">
        <f t="shared" si="28"/>
        <v>1676.6732697344021</v>
      </c>
      <c r="H600">
        <f t="shared" si="29"/>
        <v>0.32100962060035426</v>
      </c>
    </row>
    <row r="601" spans="1:8" x14ac:dyDescent="0.2">
      <c r="A601">
        <v>262</v>
      </c>
      <c r="F601">
        <f t="shared" si="27"/>
        <v>5.8746846222722263E-2</v>
      </c>
      <c r="G601">
        <f t="shared" si="28"/>
        <v>448.13507097840062</v>
      </c>
      <c r="H601">
        <f t="shared" si="29"/>
        <v>-0.11932691632173796</v>
      </c>
    </row>
    <row r="602" spans="1:8" x14ac:dyDescent="0.2">
      <c r="A602">
        <v>268</v>
      </c>
      <c r="F602">
        <f t="shared" si="27"/>
        <v>5.0216504838092508E-4</v>
      </c>
      <c r="G602">
        <f t="shared" si="28"/>
        <v>3.8306357544010101</v>
      </c>
      <c r="H602">
        <f t="shared" si="29"/>
        <v>3.3545545713015309E-3</v>
      </c>
    </row>
    <row r="603" spans="1:8" x14ac:dyDescent="0.2">
      <c r="A603">
        <v>255</v>
      </c>
      <c r="F603">
        <f t="shared" si="27"/>
        <v>2.3744188475270547</v>
      </c>
      <c r="G603">
        <f t="shared" si="28"/>
        <v>18112.637991406395</v>
      </c>
      <c r="H603">
        <f t="shared" si="29"/>
        <v>-1.912793107547953</v>
      </c>
    </row>
    <row r="604" spans="1:8" x14ac:dyDescent="0.2">
      <c r="A604">
        <v>265</v>
      </c>
      <c r="F604">
        <f t="shared" si="27"/>
        <v>8.6127323536332732E-4</v>
      </c>
      <c r="G604">
        <f t="shared" si="28"/>
        <v>6.5699993664009853</v>
      </c>
      <c r="H604">
        <f t="shared" si="29"/>
        <v>-5.0275420718324812E-3</v>
      </c>
    </row>
    <row r="605" spans="1:8" x14ac:dyDescent="0.2">
      <c r="A605">
        <v>268</v>
      </c>
      <c r="F605">
        <f t="shared" si="27"/>
        <v>5.0216504838092508E-4</v>
      </c>
      <c r="G605">
        <f t="shared" si="28"/>
        <v>3.8306357544010101</v>
      </c>
      <c r="H605">
        <f t="shared" si="29"/>
        <v>3.3545545713015309E-3</v>
      </c>
    </row>
    <row r="606" spans="1:8" x14ac:dyDescent="0.2">
      <c r="A606">
        <v>268</v>
      </c>
      <c r="F606">
        <f t="shared" si="27"/>
        <v>5.0216504838092508E-4</v>
      </c>
      <c r="G606">
        <f t="shared" si="28"/>
        <v>3.8306357544010101</v>
      </c>
      <c r="H606">
        <f t="shared" si="29"/>
        <v>3.3545545713015309E-3</v>
      </c>
    </row>
    <row r="607" spans="1:8" x14ac:dyDescent="0.2">
      <c r="A607">
        <v>271</v>
      </c>
      <c r="F607">
        <f t="shared" si="27"/>
        <v>4.908982361852593E-2</v>
      </c>
      <c r="G607">
        <f t="shared" si="28"/>
        <v>374.46898014240128</v>
      </c>
      <c r="H607">
        <f t="shared" si="29"/>
        <v>0.10429022483834152</v>
      </c>
    </row>
    <row r="608" spans="1:8" x14ac:dyDescent="0.2">
      <c r="A608">
        <v>265</v>
      </c>
      <c r="F608">
        <f t="shared" si="27"/>
        <v>8.6127323536332732E-4</v>
      </c>
      <c r="G608">
        <f t="shared" si="28"/>
        <v>6.5699993664009853</v>
      </c>
      <c r="H608">
        <f t="shared" si="29"/>
        <v>-5.0275420718324812E-3</v>
      </c>
    </row>
    <row r="609" spans="1:8" x14ac:dyDescent="0.2">
      <c r="A609">
        <v>276</v>
      </c>
      <c r="F609">
        <f t="shared" si="27"/>
        <v>1.0230626322029777</v>
      </c>
      <c r="G609">
        <f t="shared" si="28"/>
        <v>7804.1677941224034</v>
      </c>
      <c r="H609">
        <f t="shared" si="29"/>
        <v>1.01724758297541</v>
      </c>
    </row>
    <row r="610" spans="1:8" x14ac:dyDescent="0.2">
      <c r="A610">
        <v>253</v>
      </c>
      <c r="F610">
        <f t="shared" si="27"/>
        <v>4.4859970764612749</v>
      </c>
      <c r="G610">
        <f t="shared" si="28"/>
        <v>34220.264533814392</v>
      </c>
      <c r="H610">
        <f t="shared" si="29"/>
        <v>-3.0824372170188585</v>
      </c>
    </row>
    <row r="611" spans="1:8" x14ac:dyDescent="0.2">
      <c r="A611">
        <v>253</v>
      </c>
      <c r="F611">
        <f t="shared" si="27"/>
        <v>4.4859970764612749</v>
      </c>
      <c r="G611">
        <f t="shared" si="28"/>
        <v>34220.264533814392</v>
      </c>
      <c r="H611">
        <f t="shared" si="29"/>
        <v>-3.0824372170188585</v>
      </c>
    </row>
    <row r="612" spans="1:8" x14ac:dyDescent="0.2">
      <c r="A612">
        <v>268</v>
      </c>
      <c r="F612">
        <f t="shared" si="27"/>
        <v>5.0216504838092508E-4</v>
      </c>
      <c r="G612">
        <f t="shared" si="28"/>
        <v>3.8306357544010101</v>
      </c>
      <c r="H612">
        <f t="shared" si="29"/>
        <v>3.3545545713015309E-3</v>
      </c>
    </row>
    <row r="613" spans="1:8" x14ac:dyDescent="0.2">
      <c r="A613">
        <v>272</v>
      </c>
      <c r="F613">
        <f t="shared" si="27"/>
        <v>0.11138557051570366</v>
      </c>
      <c r="G613">
        <f t="shared" si="28"/>
        <v>849.67591893840154</v>
      </c>
      <c r="H613">
        <f t="shared" si="29"/>
        <v>0.19280651298241402</v>
      </c>
    </row>
    <row r="614" spans="1:8" x14ac:dyDescent="0.2">
      <c r="A614">
        <v>277</v>
      </c>
      <c r="F614">
        <f t="shared" si="27"/>
        <v>1.5329992295377768</v>
      </c>
      <c r="G614">
        <f t="shared" si="28"/>
        <v>11694.086792918404</v>
      </c>
      <c r="H614">
        <f t="shared" si="29"/>
        <v>1.3777056911668495</v>
      </c>
    </row>
    <row r="615" spans="1:8" x14ac:dyDescent="0.2">
      <c r="A615">
        <v>259</v>
      </c>
      <c r="F615">
        <f t="shared" si="27"/>
        <v>0.43758109818982166</v>
      </c>
      <c r="G615">
        <f t="shared" si="28"/>
        <v>3337.9738505903997</v>
      </c>
      <c r="H615">
        <f t="shared" si="29"/>
        <v>-0.53801441940909223</v>
      </c>
    </row>
    <row r="616" spans="1:8" x14ac:dyDescent="0.2">
      <c r="A616">
        <v>259</v>
      </c>
      <c r="F616">
        <f t="shared" si="27"/>
        <v>0.43758109818982166</v>
      </c>
      <c r="G616">
        <f t="shared" si="28"/>
        <v>3337.9738505903997</v>
      </c>
      <c r="H616">
        <f t="shared" si="29"/>
        <v>-0.53801441940909223</v>
      </c>
    </row>
    <row r="617" spans="1:8" x14ac:dyDescent="0.2">
      <c r="A617">
        <v>269</v>
      </c>
      <c r="F617">
        <f t="shared" si="27"/>
        <v>4.3420679508726547E-3</v>
      </c>
      <c r="G617">
        <f t="shared" si="28"/>
        <v>33.122338550401047</v>
      </c>
      <c r="H617">
        <f t="shared" si="29"/>
        <v>1.691501790058815E-2</v>
      </c>
    </row>
    <row r="618" spans="1:8" x14ac:dyDescent="0.2">
      <c r="A618">
        <v>258</v>
      </c>
      <c r="F618">
        <f t="shared" si="27"/>
        <v>0.71741658845541167</v>
      </c>
      <c r="G618">
        <f t="shared" si="28"/>
        <v>5472.6262677943978</v>
      </c>
      <c r="H618">
        <f t="shared" si="29"/>
        <v>-0.77952233076294586</v>
      </c>
    </row>
    <row r="619" spans="1:8" x14ac:dyDescent="0.2">
      <c r="A619">
        <v>270</v>
      </c>
      <c r="F619">
        <f t="shared" si="27"/>
        <v>1.7497672436070803E-2</v>
      </c>
      <c r="G619">
        <f t="shared" si="28"/>
        <v>133.47645334640114</v>
      </c>
      <c r="H619">
        <f t="shared" si="29"/>
        <v>4.8109983900333872E-2</v>
      </c>
    </row>
    <row r="620" spans="1:8" x14ac:dyDescent="0.2">
      <c r="A620">
        <v>244</v>
      </c>
      <c r="F620">
        <f t="shared" si="27"/>
        <v>34.204736168527226</v>
      </c>
      <c r="G620">
        <f t="shared" si="28"/>
        <v>260921.95336865034</v>
      </c>
      <c r="H620">
        <f t="shared" si="29"/>
        <v>-14.143753660481313</v>
      </c>
    </row>
    <row r="621" spans="1:8" x14ac:dyDescent="0.2">
      <c r="A621">
        <v>246</v>
      </c>
      <c r="F621">
        <f t="shared" si="27"/>
        <v>23.611785661642635</v>
      </c>
      <c r="G621">
        <f t="shared" si="28"/>
        <v>180116.37941024237</v>
      </c>
      <c r="H621">
        <f t="shared" si="29"/>
        <v>-10.711409533079859</v>
      </c>
    </row>
    <row r="622" spans="1:8" x14ac:dyDescent="0.2">
      <c r="A622">
        <v>279</v>
      </c>
      <c r="F622">
        <f t="shared" si="27"/>
        <v>3.0982914158874393</v>
      </c>
      <c r="G622">
        <f t="shared" si="28"/>
        <v>23634.512026510405</v>
      </c>
      <c r="H622">
        <f t="shared" si="29"/>
        <v>2.3352947222561777</v>
      </c>
    </row>
    <row r="623" spans="1:8" x14ac:dyDescent="0.2">
      <c r="A623">
        <v>282</v>
      </c>
      <c r="F623">
        <f t="shared" si="27"/>
        <v>7.3713273782238771</v>
      </c>
      <c r="G623">
        <f t="shared" si="28"/>
        <v>56230.257966898411</v>
      </c>
      <c r="H623">
        <f t="shared" si="29"/>
        <v>4.4736218896733355</v>
      </c>
    </row>
    <row r="624" spans="1:8" x14ac:dyDescent="0.2">
      <c r="A624">
        <v>266</v>
      </c>
      <c r="F624">
        <f t="shared" si="27"/>
        <v>1.7103047889348576E-5</v>
      </c>
      <c r="G624">
        <f t="shared" si="28"/>
        <v>0.1304661624009992</v>
      </c>
      <c r="H624">
        <f t="shared" si="29"/>
        <v>-2.6595314710591564E-4</v>
      </c>
    </row>
    <row r="625" spans="1:8" x14ac:dyDescent="0.2">
      <c r="A625">
        <v>282</v>
      </c>
      <c r="F625">
        <f t="shared" si="27"/>
        <v>7.3713273782238771</v>
      </c>
      <c r="G625">
        <f t="shared" si="28"/>
        <v>56230.257966898411</v>
      </c>
      <c r="H625">
        <f t="shared" si="29"/>
        <v>4.4736218896733355</v>
      </c>
    </row>
    <row r="626" spans="1:8" x14ac:dyDescent="0.2">
      <c r="A626">
        <v>271</v>
      </c>
      <c r="F626">
        <f t="shared" si="27"/>
        <v>4.908982361852593E-2</v>
      </c>
      <c r="G626">
        <f t="shared" si="28"/>
        <v>374.46898014240128</v>
      </c>
      <c r="H626">
        <f t="shared" si="29"/>
        <v>0.10429022483834152</v>
      </c>
    </row>
    <row r="627" spans="1:8" x14ac:dyDescent="0.2">
      <c r="A627">
        <v>266</v>
      </c>
      <c r="F627">
        <f t="shared" si="27"/>
        <v>1.7103047889348576E-5</v>
      </c>
      <c r="G627">
        <f t="shared" si="28"/>
        <v>0.1304661624009992</v>
      </c>
      <c r="H627">
        <f t="shared" si="29"/>
        <v>-2.6595314710591564E-4</v>
      </c>
    </row>
    <row r="628" spans="1:8" x14ac:dyDescent="0.2">
      <c r="A628">
        <v>269</v>
      </c>
      <c r="F628">
        <f t="shared" si="27"/>
        <v>4.3420679508726547E-3</v>
      </c>
      <c r="G628">
        <f t="shared" si="28"/>
        <v>33.122338550401047</v>
      </c>
      <c r="H628">
        <f t="shared" si="29"/>
        <v>1.691501790058815E-2</v>
      </c>
    </row>
    <row r="629" spans="1:8" x14ac:dyDescent="0.2">
      <c r="A629">
        <v>272</v>
      </c>
      <c r="F629">
        <f t="shared" si="27"/>
        <v>0.11138557051570366</v>
      </c>
      <c r="G629">
        <f t="shared" si="28"/>
        <v>849.67591893840154</v>
      </c>
      <c r="H629">
        <f t="shared" si="29"/>
        <v>0.19280651298241402</v>
      </c>
    </row>
    <row r="630" spans="1:8" x14ac:dyDescent="0.2">
      <c r="A630">
        <v>266</v>
      </c>
      <c r="F630">
        <f t="shared" si="27"/>
        <v>1.7103047889348576E-5</v>
      </c>
      <c r="G630">
        <f t="shared" si="28"/>
        <v>0.1304661624009992</v>
      </c>
      <c r="H630">
        <f t="shared" si="29"/>
        <v>-2.6595314710591564E-4</v>
      </c>
    </row>
    <row r="631" spans="1:8" x14ac:dyDescent="0.2">
      <c r="A631">
        <v>281</v>
      </c>
      <c r="F631">
        <f t="shared" si="27"/>
        <v>5.6351431195775676</v>
      </c>
      <c r="G631">
        <f t="shared" si="28"/>
        <v>42986.226908102413</v>
      </c>
      <c r="H631">
        <f t="shared" si="29"/>
        <v>3.6574526547394579</v>
      </c>
    </row>
    <row r="632" spans="1:8" x14ac:dyDescent="0.2">
      <c r="A632">
        <v>266</v>
      </c>
      <c r="F632">
        <f t="shared" si="27"/>
        <v>1.7103047889348576E-5</v>
      </c>
      <c r="G632">
        <f t="shared" si="28"/>
        <v>0.1304661624009992</v>
      </c>
      <c r="H632">
        <f t="shared" si="29"/>
        <v>-2.6595314710591564E-4</v>
      </c>
    </row>
    <row r="633" spans="1:8" x14ac:dyDescent="0.2">
      <c r="A633">
        <v>269</v>
      </c>
      <c r="F633">
        <f t="shared" si="27"/>
        <v>4.3420679508726547E-3</v>
      </c>
      <c r="G633">
        <f t="shared" si="28"/>
        <v>33.122338550401047</v>
      </c>
      <c r="H633">
        <f t="shared" si="29"/>
        <v>1.691501790058815E-2</v>
      </c>
    </row>
    <row r="634" spans="1:8" x14ac:dyDescent="0.2">
      <c r="A634">
        <v>262</v>
      </c>
      <c r="F634">
        <f t="shared" si="27"/>
        <v>5.8746846222722263E-2</v>
      </c>
      <c r="G634">
        <f t="shared" si="28"/>
        <v>448.13507097840062</v>
      </c>
      <c r="H634">
        <f t="shared" si="29"/>
        <v>-0.11932691632173796</v>
      </c>
    </row>
    <row r="635" spans="1:8" x14ac:dyDescent="0.2">
      <c r="A635">
        <v>265</v>
      </c>
      <c r="F635">
        <f t="shared" si="27"/>
        <v>8.6127323536332732E-4</v>
      </c>
      <c r="G635">
        <f t="shared" si="28"/>
        <v>6.5699993664009853</v>
      </c>
      <c r="H635">
        <f t="shared" si="29"/>
        <v>-5.0275420718324812E-3</v>
      </c>
    </row>
    <row r="636" spans="1:8" x14ac:dyDescent="0.2">
      <c r="A636">
        <v>253</v>
      </c>
      <c r="F636">
        <f t="shared" si="27"/>
        <v>4.4859970764612749</v>
      </c>
      <c r="G636">
        <f t="shared" si="28"/>
        <v>34220.264533814392</v>
      </c>
      <c r="H636">
        <f t="shared" si="29"/>
        <v>-3.0824372170188585</v>
      </c>
    </row>
    <row r="637" spans="1:8" x14ac:dyDescent="0.2">
      <c r="A637">
        <v>258</v>
      </c>
      <c r="F637">
        <f t="shared" si="27"/>
        <v>0.71741658845541167</v>
      </c>
      <c r="G637">
        <f t="shared" si="28"/>
        <v>5472.6262677943978</v>
      </c>
      <c r="H637">
        <f t="shared" si="29"/>
        <v>-0.77952233076294586</v>
      </c>
    </row>
    <row r="638" spans="1:8" x14ac:dyDescent="0.2">
      <c r="A638">
        <v>280</v>
      </c>
      <c r="F638">
        <f t="shared" si="27"/>
        <v>4.2253741614809579</v>
      </c>
      <c r="G638">
        <f t="shared" si="28"/>
        <v>32232.170261306408</v>
      </c>
      <c r="H638">
        <f t="shared" si="29"/>
        <v>2.947127189689672</v>
      </c>
    </row>
    <row r="639" spans="1:8" x14ac:dyDescent="0.2">
      <c r="A639">
        <v>280</v>
      </c>
      <c r="F639">
        <f t="shared" si="27"/>
        <v>4.2253741614809579</v>
      </c>
      <c r="G639">
        <f t="shared" si="28"/>
        <v>32232.170261306408</v>
      </c>
      <c r="H639">
        <f t="shared" si="29"/>
        <v>2.947127189689672</v>
      </c>
    </row>
    <row r="640" spans="1:8" x14ac:dyDescent="0.2">
      <c r="A640">
        <v>268</v>
      </c>
      <c r="F640">
        <f t="shared" si="27"/>
        <v>5.0216504838092508E-4</v>
      </c>
      <c r="G640">
        <f t="shared" si="28"/>
        <v>3.8306357544010101</v>
      </c>
      <c r="H640">
        <f t="shared" si="29"/>
        <v>3.3545545713015309E-3</v>
      </c>
    </row>
    <row r="641" spans="1:8" x14ac:dyDescent="0.2">
      <c r="A641">
        <v>269</v>
      </c>
      <c r="F641">
        <f t="shared" si="27"/>
        <v>4.3420679508726547E-3</v>
      </c>
      <c r="G641">
        <f t="shared" si="28"/>
        <v>33.122338550401047</v>
      </c>
      <c r="H641">
        <f t="shared" si="29"/>
        <v>1.691501790058815E-2</v>
      </c>
    </row>
    <row r="642" spans="1:8" x14ac:dyDescent="0.2">
      <c r="A642">
        <v>250</v>
      </c>
      <c r="F642">
        <f t="shared" ref="F642:F705" si="30">((A642-$C$13)/$C$14)^4</f>
        <v>9.9566358118049294</v>
      </c>
      <c r="G642">
        <f t="shared" ref="G642:G705" si="31">(A642-$C$13)^4</f>
        <v>75951.612437426375</v>
      </c>
      <c r="H642">
        <f t="shared" ref="H642:H705" si="32">((A642-$C$13)/$C$14)^3</f>
        <v>-5.605114214002624</v>
      </c>
    </row>
    <row r="643" spans="1:8" x14ac:dyDescent="0.2">
      <c r="A643">
        <v>281</v>
      </c>
      <c r="F643">
        <f t="shared" si="30"/>
        <v>5.6351431195775676</v>
      </c>
      <c r="G643">
        <f t="shared" si="31"/>
        <v>42986.226908102413</v>
      </c>
      <c r="H643">
        <f t="shared" si="32"/>
        <v>3.6574526547394579</v>
      </c>
    </row>
    <row r="644" spans="1:8" x14ac:dyDescent="0.2">
      <c r="A644">
        <v>254</v>
      </c>
      <c r="F644">
        <f t="shared" si="30"/>
        <v>3.3051842153870399</v>
      </c>
      <c r="G644">
        <f t="shared" si="31"/>
        <v>25212.740056610393</v>
      </c>
      <c r="H644">
        <f t="shared" si="32"/>
        <v>-2.4513016216101131</v>
      </c>
    </row>
    <row r="645" spans="1:8" x14ac:dyDescent="0.2">
      <c r="A645">
        <v>259</v>
      </c>
      <c r="F645">
        <f t="shared" si="30"/>
        <v>0.43758109818982166</v>
      </c>
      <c r="G645">
        <f t="shared" si="31"/>
        <v>3337.9738505903997</v>
      </c>
      <c r="H645">
        <f t="shared" si="32"/>
        <v>-0.53801441940909223</v>
      </c>
    </row>
    <row r="646" spans="1:8" x14ac:dyDescent="0.2">
      <c r="A646">
        <v>270</v>
      </c>
      <c r="F646">
        <f t="shared" si="30"/>
        <v>1.7497672436070803E-2</v>
      </c>
      <c r="G646">
        <f t="shared" si="31"/>
        <v>133.47645334640114</v>
      </c>
      <c r="H646">
        <f t="shared" si="32"/>
        <v>4.8109983900333872E-2</v>
      </c>
    </row>
    <row r="647" spans="1:8" x14ac:dyDescent="0.2">
      <c r="A647">
        <v>259</v>
      </c>
      <c r="F647">
        <f t="shared" si="30"/>
        <v>0.43758109818982166</v>
      </c>
      <c r="G647">
        <f t="shared" si="31"/>
        <v>3337.9738505903997</v>
      </c>
      <c r="H647">
        <f t="shared" si="32"/>
        <v>-0.53801441940909223</v>
      </c>
    </row>
    <row r="648" spans="1:8" x14ac:dyDescent="0.2">
      <c r="A648">
        <v>271</v>
      </c>
      <c r="F648">
        <f t="shared" si="30"/>
        <v>4.908982361852593E-2</v>
      </c>
      <c r="G648">
        <f t="shared" si="31"/>
        <v>374.46898014240128</v>
      </c>
      <c r="H648">
        <f t="shared" si="32"/>
        <v>0.10429022483834152</v>
      </c>
    </row>
    <row r="649" spans="1:8" x14ac:dyDescent="0.2">
      <c r="A649">
        <v>263</v>
      </c>
      <c r="F649">
        <f t="shared" si="30"/>
        <v>2.2042868471297886E-2</v>
      </c>
      <c r="G649">
        <f t="shared" si="31"/>
        <v>168.14830177440084</v>
      </c>
      <c r="H649">
        <f t="shared" si="32"/>
        <v>-5.7207251391345658E-2</v>
      </c>
    </row>
    <row r="650" spans="1:8" x14ac:dyDescent="0.2">
      <c r="A650">
        <v>267</v>
      </c>
      <c r="F650">
        <f t="shared" si="30"/>
        <v>3.3225169600185522E-6</v>
      </c>
      <c r="G650">
        <f t="shared" si="31"/>
        <v>2.5344958401000234E-2</v>
      </c>
      <c r="H650">
        <f t="shared" si="32"/>
        <v>7.7821644671131771E-5</v>
      </c>
    </row>
    <row r="651" spans="1:8" x14ac:dyDescent="0.2">
      <c r="A651">
        <v>265</v>
      </c>
      <c r="F651">
        <f t="shared" si="30"/>
        <v>8.6127323536332732E-4</v>
      </c>
      <c r="G651">
        <f t="shared" si="31"/>
        <v>6.5699993664009853</v>
      </c>
      <c r="H651">
        <f t="shared" si="32"/>
        <v>-5.0275420718324812E-3</v>
      </c>
    </row>
    <row r="652" spans="1:8" x14ac:dyDescent="0.2">
      <c r="A652">
        <v>264</v>
      </c>
      <c r="F652">
        <f t="shared" si="30"/>
        <v>5.9998035764913674E-3</v>
      </c>
      <c r="G652">
        <f t="shared" si="31"/>
        <v>45.767944570400928</v>
      </c>
      <c r="H652">
        <f t="shared" si="32"/>
        <v>-2.1557717397311434E-2</v>
      </c>
    </row>
    <row r="653" spans="1:8" x14ac:dyDescent="0.2">
      <c r="A653">
        <v>268</v>
      </c>
      <c r="F653">
        <f t="shared" si="30"/>
        <v>5.0216504838092508E-4</v>
      </c>
      <c r="G653">
        <f t="shared" si="31"/>
        <v>3.8306357544010101</v>
      </c>
      <c r="H653">
        <f t="shared" si="32"/>
        <v>3.3545545713015309E-3</v>
      </c>
    </row>
    <row r="654" spans="1:8" x14ac:dyDescent="0.2">
      <c r="A654">
        <v>279</v>
      </c>
      <c r="F654">
        <f t="shared" si="30"/>
        <v>3.0982914158874393</v>
      </c>
      <c r="G654">
        <f t="shared" si="31"/>
        <v>23634.512026510405</v>
      </c>
      <c r="H654">
        <f t="shared" si="32"/>
        <v>2.3352947222561777</v>
      </c>
    </row>
    <row r="655" spans="1:8" x14ac:dyDescent="0.2">
      <c r="A655">
        <v>260</v>
      </c>
      <c r="F655">
        <f t="shared" si="30"/>
        <v>0.24889407302175739</v>
      </c>
      <c r="G655">
        <f t="shared" si="31"/>
        <v>1898.6238453864003</v>
      </c>
      <c r="H655">
        <f t="shared" si="32"/>
        <v>-0.35237972806280854</v>
      </c>
    </row>
    <row r="656" spans="1:8" x14ac:dyDescent="0.2">
      <c r="A656">
        <v>264</v>
      </c>
      <c r="F656">
        <f t="shared" si="30"/>
        <v>5.9998035764913674E-3</v>
      </c>
      <c r="G656">
        <f t="shared" si="31"/>
        <v>45.767944570400928</v>
      </c>
      <c r="H656">
        <f t="shared" si="32"/>
        <v>-2.1557717397311434E-2</v>
      </c>
    </row>
    <row r="657" spans="1:8" x14ac:dyDescent="0.2">
      <c r="A657">
        <v>267</v>
      </c>
      <c r="F657">
        <f t="shared" si="30"/>
        <v>3.3225169600185522E-6</v>
      </c>
      <c r="G657">
        <f t="shared" si="31"/>
        <v>2.5344958401000234E-2</v>
      </c>
      <c r="H657">
        <f t="shared" si="32"/>
        <v>7.7821644671131771E-5</v>
      </c>
    </row>
    <row r="658" spans="1:8" x14ac:dyDescent="0.2">
      <c r="A658">
        <v>262</v>
      </c>
      <c r="F658">
        <f t="shared" si="30"/>
        <v>5.8746846222722263E-2</v>
      </c>
      <c r="G658">
        <f t="shared" si="31"/>
        <v>448.13507097840062</v>
      </c>
      <c r="H658">
        <f t="shared" si="32"/>
        <v>-0.11932691632173796</v>
      </c>
    </row>
    <row r="659" spans="1:8" x14ac:dyDescent="0.2">
      <c r="A659">
        <v>276</v>
      </c>
      <c r="F659">
        <f t="shared" si="30"/>
        <v>1.0230626322029777</v>
      </c>
      <c r="G659">
        <f t="shared" si="31"/>
        <v>7804.1677941224034</v>
      </c>
      <c r="H659">
        <f t="shared" si="32"/>
        <v>1.01724758297541</v>
      </c>
    </row>
    <row r="660" spans="1:8" x14ac:dyDescent="0.2">
      <c r="A660">
        <v>261</v>
      </c>
      <c r="F660">
        <f t="shared" si="30"/>
        <v>0.12901431903661897</v>
      </c>
      <c r="G660">
        <f t="shared" si="31"/>
        <v>984.15225218240028</v>
      </c>
      <c r="H660">
        <f t="shared" si="32"/>
        <v>-0.21526748445629132</v>
      </c>
    </row>
    <row r="661" spans="1:8" x14ac:dyDescent="0.2">
      <c r="A661">
        <v>273</v>
      </c>
      <c r="F661">
        <f t="shared" si="30"/>
        <v>0.21979816604798458</v>
      </c>
      <c r="G661">
        <f t="shared" si="31"/>
        <v>1676.6732697344021</v>
      </c>
      <c r="H661">
        <f t="shared" si="32"/>
        <v>0.32100962060035426</v>
      </c>
    </row>
    <row r="662" spans="1:8" x14ac:dyDescent="0.2">
      <c r="A662">
        <v>257</v>
      </c>
      <c r="F662">
        <f t="shared" si="30"/>
        <v>1.1138879416360417</v>
      </c>
      <c r="G662">
        <f t="shared" si="31"/>
        <v>8497.0050969983968</v>
      </c>
      <c r="H662">
        <f t="shared" si="32"/>
        <v>-1.0842542343921717</v>
      </c>
    </row>
    <row r="663" spans="1:8" x14ac:dyDescent="0.2">
      <c r="A663">
        <v>281</v>
      </c>
      <c r="F663">
        <f t="shared" si="30"/>
        <v>5.6351431195775676</v>
      </c>
      <c r="G663">
        <f t="shared" si="31"/>
        <v>42986.226908102413</v>
      </c>
      <c r="H663">
        <f t="shared" si="32"/>
        <v>3.6574526547394579</v>
      </c>
    </row>
    <row r="664" spans="1:8" x14ac:dyDescent="0.2">
      <c r="A664">
        <v>261</v>
      </c>
      <c r="F664">
        <f t="shared" si="30"/>
        <v>0.12901431903661897</v>
      </c>
      <c r="G664">
        <f t="shared" si="31"/>
        <v>984.15225218240028</v>
      </c>
      <c r="H664">
        <f t="shared" si="32"/>
        <v>-0.21526748445629132</v>
      </c>
    </row>
    <row r="665" spans="1:8" x14ac:dyDescent="0.2">
      <c r="A665">
        <v>274</v>
      </c>
      <c r="F665">
        <f t="shared" si="30"/>
        <v>0.39288706703866438</v>
      </c>
      <c r="G665">
        <f t="shared" si="31"/>
        <v>2997.0370325304029</v>
      </c>
      <c r="H665">
        <f t="shared" si="32"/>
        <v>0.4962503199599651</v>
      </c>
    </row>
    <row r="666" spans="1:8" x14ac:dyDescent="0.2">
      <c r="A666">
        <v>258</v>
      </c>
      <c r="F666">
        <f t="shared" si="30"/>
        <v>0.71741658845541167</v>
      </c>
      <c r="G666">
        <f t="shared" si="31"/>
        <v>5472.6262677943978</v>
      </c>
      <c r="H666">
        <f t="shared" si="32"/>
        <v>-0.77952233076294586</v>
      </c>
    </row>
    <row r="667" spans="1:8" x14ac:dyDescent="0.2">
      <c r="A667">
        <v>276</v>
      </c>
      <c r="F667">
        <f t="shared" si="30"/>
        <v>1.0230626322029777</v>
      </c>
      <c r="G667">
        <f t="shared" si="31"/>
        <v>7804.1677941224034</v>
      </c>
      <c r="H667">
        <f t="shared" si="32"/>
        <v>1.01724758297541</v>
      </c>
    </row>
    <row r="668" spans="1:8" x14ac:dyDescent="0.2">
      <c r="A668">
        <v>265</v>
      </c>
      <c r="F668">
        <f t="shared" si="30"/>
        <v>8.6127323536332732E-4</v>
      </c>
      <c r="G668">
        <f t="shared" si="31"/>
        <v>6.5699993664009853</v>
      </c>
      <c r="H668">
        <f t="shared" si="32"/>
        <v>-5.0275420718324812E-3</v>
      </c>
    </row>
    <row r="669" spans="1:8" x14ac:dyDescent="0.2">
      <c r="A669">
        <v>281</v>
      </c>
      <c r="F669">
        <f t="shared" si="30"/>
        <v>5.6351431195775676</v>
      </c>
      <c r="G669">
        <f t="shared" si="31"/>
        <v>42986.226908102413</v>
      </c>
      <c r="H669">
        <f t="shared" si="32"/>
        <v>3.6574526547394579</v>
      </c>
    </row>
    <row r="670" spans="1:8" x14ac:dyDescent="0.2">
      <c r="A670">
        <v>260</v>
      </c>
      <c r="F670">
        <f t="shared" si="30"/>
        <v>0.24889407302175739</v>
      </c>
      <c r="G670">
        <f t="shared" si="31"/>
        <v>1898.6238453864003</v>
      </c>
      <c r="H670">
        <f t="shared" si="32"/>
        <v>-0.35237972806280854</v>
      </c>
    </row>
    <row r="671" spans="1:8" x14ac:dyDescent="0.2">
      <c r="A671">
        <v>273</v>
      </c>
      <c r="F671">
        <f t="shared" si="30"/>
        <v>0.21979816604798458</v>
      </c>
      <c r="G671">
        <f t="shared" si="31"/>
        <v>1676.6732697344021</v>
      </c>
      <c r="H671">
        <f t="shared" si="32"/>
        <v>0.32100962060035426</v>
      </c>
    </row>
    <row r="672" spans="1:8" x14ac:dyDescent="0.2">
      <c r="A672">
        <v>271</v>
      </c>
      <c r="F672">
        <f t="shared" si="30"/>
        <v>4.908982361852593E-2</v>
      </c>
      <c r="G672">
        <f t="shared" si="31"/>
        <v>374.46898014240128</v>
      </c>
      <c r="H672">
        <f t="shared" si="32"/>
        <v>0.10429022483834152</v>
      </c>
    </row>
    <row r="673" spans="1:8" x14ac:dyDescent="0.2">
      <c r="A673">
        <v>257</v>
      </c>
      <c r="F673">
        <f t="shared" si="30"/>
        <v>1.1138879416360417</v>
      </c>
      <c r="G673">
        <f t="shared" si="31"/>
        <v>8497.0050969983968</v>
      </c>
      <c r="H673">
        <f t="shared" si="32"/>
        <v>-1.0842542343921717</v>
      </c>
    </row>
    <row r="674" spans="1:8" x14ac:dyDescent="0.2">
      <c r="A674">
        <v>274</v>
      </c>
      <c r="F674">
        <f t="shared" si="30"/>
        <v>0.39288706703866438</v>
      </c>
      <c r="G674">
        <f t="shared" si="31"/>
        <v>2997.0370325304029</v>
      </c>
      <c r="H674">
        <f t="shared" si="32"/>
        <v>0.4962503199599651</v>
      </c>
    </row>
    <row r="675" spans="1:8" x14ac:dyDescent="0.2">
      <c r="A675">
        <v>272</v>
      </c>
      <c r="F675">
        <f t="shared" si="30"/>
        <v>0.11138557051570366</v>
      </c>
      <c r="G675">
        <f t="shared" si="31"/>
        <v>849.67591893840154</v>
      </c>
      <c r="H675">
        <f t="shared" si="32"/>
        <v>0.19280651298241402</v>
      </c>
    </row>
    <row r="676" spans="1:8" x14ac:dyDescent="0.2">
      <c r="A676">
        <v>278</v>
      </c>
      <c r="F676">
        <f t="shared" si="30"/>
        <v>2.2133119986533067</v>
      </c>
      <c r="G676">
        <f t="shared" si="31"/>
        <v>16883.676203714404</v>
      </c>
      <c r="H676">
        <f t="shared" si="32"/>
        <v>1.8146044801711707</v>
      </c>
    </row>
    <row r="677" spans="1:8" x14ac:dyDescent="0.2">
      <c r="A677">
        <v>258</v>
      </c>
      <c r="F677">
        <f t="shared" si="30"/>
        <v>0.71741658845541167</v>
      </c>
      <c r="G677">
        <f t="shared" si="31"/>
        <v>5472.6262677943978</v>
      </c>
      <c r="H677">
        <f t="shared" si="32"/>
        <v>-0.77952233076294586</v>
      </c>
    </row>
    <row r="678" spans="1:8" x14ac:dyDescent="0.2">
      <c r="A678">
        <v>257</v>
      </c>
      <c r="F678">
        <f t="shared" si="30"/>
        <v>1.1138879416360417</v>
      </c>
      <c r="G678">
        <f t="shared" si="31"/>
        <v>8497.0050969983968</v>
      </c>
      <c r="H678">
        <f t="shared" si="32"/>
        <v>-1.0842542343921717</v>
      </c>
    </row>
    <row r="679" spans="1:8" x14ac:dyDescent="0.2">
      <c r="A679">
        <v>281</v>
      </c>
      <c r="F679">
        <f t="shared" si="30"/>
        <v>5.6351431195775676</v>
      </c>
      <c r="G679">
        <f t="shared" si="31"/>
        <v>42986.226908102413</v>
      </c>
      <c r="H679">
        <f t="shared" si="32"/>
        <v>3.6574526547394579</v>
      </c>
    </row>
    <row r="680" spans="1:8" x14ac:dyDescent="0.2">
      <c r="A680">
        <v>269</v>
      </c>
      <c r="F680">
        <f t="shared" si="30"/>
        <v>4.3420679508726547E-3</v>
      </c>
      <c r="G680">
        <f t="shared" si="31"/>
        <v>33.122338550401047</v>
      </c>
      <c r="H680">
        <f t="shared" si="32"/>
        <v>1.691501790058815E-2</v>
      </c>
    </row>
    <row r="681" spans="1:8" x14ac:dyDescent="0.2">
      <c r="A681">
        <v>267</v>
      </c>
      <c r="F681">
        <f t="shared" si="30"/>
        <v>3.3225169600185522E-6</v>
      </c>
      <c r="G681">
        <f t="shared" si="31"/>
        <v>2.5344958401000234E-2</v>
      </c>
      <c r="H681">
        <f t="shared" si="32"/>
        <v>7.7821644671131771E-5</v>
      </c>
    </row>
    <row r="682" spans="1:8" x14ac:dyDescent="0.2">
      <c r="A682">
        <v>263</v>
      </c>
      <c r="F682">
        <f t="shared" si="30"/>
        <v>2.2042868471297886E-2</v>
      </c>
      <c r="G682">
        <f t="shared" si="31"/>
        <v>168.14830177440084</v>
      </c>
      <c r="H682">
        <f t="shared" si="32"/>
        <v>-5.7207251391345658E-2</v>
      </c>
    </row>
    <row r="683" spans="1:8" x14ac:dyDescent="0.2">
      <c r="A683">
        <v>250</v>
      </c>
      <c r="F683">
        <f t="shared" si="30"/>
        <v>9.9566358118049294</v>
      </c>
      <c r="G683">
        <f t="shared" si="31"/>
        <v>75951.612437426375</v>
      </c>
      <c r="H683">
        <f t="shared" si="32"/>
        <v>-5.605114214002624</v>
      </c>
    </row>
    <row r="684" spans="1:8" x14ac:dyDescent="0.2">
      <c r="A684">
        <v>269</v>
      </c>
      <c r="F684">
        <f t="shared" si="30"/>
        <v>4.3420679508726547E-3</v>
      </c>
      <c r="G684">
        <f t="shared" si="31"/>
        <v>33.122338550401047</v>
      </c>
      <c r="H684">
        <f t="shared" si="32"/>
        <v>1.691501790058815E-2</v>
      </c>
    </row>
    <row r="685" spans="1:8" x14ac:dyDescent="0.2">
      <c r="A685">
        <v>256</v>
      </c>
      <c r="F685">
        <f t="shared" si="30"/>
        <v>1.6556287594521404</v>
      </c>
      <c r="G685">
        <f t="shared" si="31"/>
        <v>12629.534338202395</v>
      </c>
      <c r="H685">
        <f t="shared" si="32"/>
        <v>-1.4595609025645728</v>
      </c>
    </row>
    <row r="686" spans="1:8" x14ac:dyDescent="0.2">
      <c r="A686">
        <v>259</v>
      </c>
      <c r="F686">
        <f t="shared" si="30"/>
        <v>0.43758109818982166</v>
      </c>
      <c r="G686">
        <f t="shared" si="31"/>
        <v>3337.9738505903997</v>
      </c>
      <c r="H686">
        <f t="shared" si="32"/>
        <v>-0.53801441940909223</v>
      </c>
    </row>
    <row r="687" spans="1:8" x14ac:dyDescent="0.2">
      <c r="A687">
        <v>255</v>
      </c>
      <c r="F687">
        <f t="shared" si="30"/>
        <v>2.3744188475270547</v>
      </c>
      <c r="G687">
        <f t="shared" si="31"/>
        <v>18112.637991406395</v>
      </c>
      <c r="H687">
        <f t="shared" si="32"/>
        <v>-1.912793107547953</v>
      </c>
    </row>
    <row r="688" spans="1:8" x14ac:dyDescent="0.2">
      <c r="A688">
        <v>264</v>
      </c>
      <c r="F688">
        <f t="shared" si="30"/>
        <v>5.9998035764913674E-3</v>
      </c>
      <c r="G688">
        <f t="shared" si="31"/>
        <v>45.767944570400928</v>
      </c>
      <c r="H688">
        <f t="shared" si="32"/>
        <v>-2.1557717397311434E-2</v>
      </c>
    </row>
    <row r="689" spans="1:8" x14ac:dyDescent="0.2">
      <c r="A689">
        <v>272</v>
      </c>
      <c r="F689">
        <f t="shared" si="30"/>
        <v>0.11138557051570366</v>
      </c>
      <c r="G689">
        <f t="shared" si="31"/>
        <v>849.67591893840154</v>
      </c>
      <c r="H689">
        <f t="shared" si="32"/>
        <v>0.19280651298241402</v>
      </c>
    </row>
    <row r="690" spans="1:8" x14ac:dyDescent="0.2">
      <c r="A690">
        <v>272</v>
      </c>
      <c r="F690">
        <f t="shared" si="30"/>
        <v>0.11138557051570366</v>
      </c>
      <c r="G690">
        <f t="shared" si="31"/>
        <v>849.67591893840154</v>
      </c>
      <c r="H690">
        <f t="shared" si="32"/>
        <v>0.19280651298241402</v>
      </c>
    </row>
    <row r="691" spans="1:8" x14ac:dyDescent="0.2">
      <c r="A691">
        <v>263</v>
      </c>
      <c r="F691">
        <f t="shared" si="30"/>
        <v>2.2042868471297886E-2</v>
      </c>
      <c r="G691">
        <f t="shared" si="31"/>
        <v>168.14830177440084</v>
      </c>
      <c r="H691">
        <f t="shared" si="32"/>
        <v>-5.7207251391345658E-2</v>
      </c>
    </row>
    <row r="692" spans="1:8" x14ac:dyDescent="0.2">
      <c r="A692">
        <v>264</v>
      </c>
      <c r="F692">
        <f t="shared" si="30"/>
        <v>5.9998035764913674E-3</v>
      </c>
      <c r="G692">
        <f t="shared" si="31"/>
        <v>45.767944570400928</v>
      </c>
      <c r="H692">
        <f t="shared" si="32"/>
        <v>-2.1557717397311434E-2</v>
      </c>
    </row>
    <row r="693" spans="1:8" x14ac:dyDescent="0.2">
      <c r="A693">
        <v>264</v>
      </c>
      <c r="F693">
        <f t="shared" si="30"/>
        <v>5.9998035764913674E-3</v>
      </c>
      <c r="G693">
        <f t="shared" si="31"/>
        <v>45.767944570400928</v>
      </c>
      <c r="H693">
        <f t="shared" si="32"/>
        <v>-2.1557717397311434E-2</v>
      </c>
    </row>
    <row r="694" spans="1:8" x14ac:dyDescent="0.2">
      <c r="A694">
        <v>265</v>
      </c>
      <c r="F694">
        <f t="shared" si="30"/>
        <v>8.6127323536332732E-4</v>
      </c>
      <c r="G694">
        <f t="shared" si="31"/>
        <v>6.5699993664009853</v>
      </c>
      <c r="H694">
        <f t="shared" si="32"/>
        <v>-5.0275420718324812E-3</v>
      </c>
    </row>
    <row r="695" spans="1:8" x14ac:dyDescent="0.2">
      <c r="A695">
        <v>273</v>
      </c>
      <c r="F695">
        <f t="shared" si="30"/>
        <v>0.21979816604798458</v>
      </c>
      <c r="G695">
        <f t="shared" si="31"/>
        <v>1676.6732697344021</v>
      </c>
      <c r="H695">
        <f t="shared" si="32"/>
        <v>0.32100962060035426</v>
      </c>
    </row>
    <row r="696" spans="1:8" x14ac:dyDescent="0.2">
      <c r="A696">
        <v>249</v>
      </c>
      <c r="F696">
        <f t="shared" si="30"/>
        <v>12.581284858086196</v>
      </c>
      <c r="G696">
        <f t="shared" si="31"/>
        <v>95973.066562630382</v>
      </c>
      <c r="H696">
        <f t="shared" si="32"/>
        <v>-6.6802658574757325</v>
      </c>
    </row>
    <row r="697" spans="1:8" x14ac:dyDescent="0.2">
      <c r="A697">
        <v>269</v>
      </c>
      <c r="F697">
        <f t="shared" si="30"/>
        <v>4.3420679508726547E-3</v>
      </c>
      <c r="G697">
        <f t="shared" si="31"/>
        <v>33.122338550401047</v>
      </c>
      <c r="H697">
        <f t="shared" si="32"/>
        <v>1.691501790058815E-2</v>
      </c>
    </row>
    <row r="698" spans="1:8" x14ac:dyDescent="0.2">
      <c r="A698">
        <v>255</v>
      </c>
      <c r="F698">
        <f t="shared" si="30"/>
        <v>2.3744188475270547</v>
      </c>
      <c r="G698">
        <f t="shared" si="31"/>
        <v>18112.637991406395</v>
      </c>
      <c r="H698">
        <f t="shared" si="32"/>
        <v>-1.912793107547953</v>
      </c>
    </row>
    <row r="699" spans="1:8" x14ac:dyDescent="0.2">
      <c r="A699">
        <v>262</v>
      </c>
      <c r="F699">
        <f t="shared" si="30"/>
        <v>5.8746846222722263E-2</v>
      </c>
      <c r="G699">
        <f t="shared" si="31"/>
        <v>448.13507097840062</v>
      </c>
      <c r="H699">
        <f t="shared" si="32"/>
        <v>-0.11932691632173796</v>
      </c>
    </row>
    <row r="700" spans="1:8" x14ac:dyDescent="0.2">
      <c r="A700">
        <v>274</v>
      </c>
      <c r="F700">
        <f t="shared" si="30"/>
        <v>0.39288706703866438</v>
      </c>
      <c r="G700">
        <f t="shared" si="31"/>
        <v>2997.0370325304029</v>
      </c>
      <c r="H700">
        <f t="shared" si="32"/>
        <v>0.4962503199599651</v>
      </c>
    </row>
    <row r="701" spans="1:8" x14ac:dyDescent="0.2">
      <c r="A701">
        <v>277</v>
      </c>
      <c r="F701">
        <f t="shared" si="30"/>
        <v>1.5329992295377768</v>
      </c>
      <c r="G701">
        <f t="shared" si="31"/>
        <v>11694.086792918404</v>
      </c>
      <c r="H701">
        <f t="shared" si="32"/>
        <v>1.3777056911668495</v>
      </c>
    </row>
    <row r="702" spans="1:8" x14ac:dyDescent="0.2">
      <c r="A702">
        <v>248</v>
      </c>
      <c r="F702">
        <f t="shared" si="30"/>
        <v>15.693535523271311</v>
      </c>
      <c r="G702">
        <f t="shared" si="31"/>
        <v>119714.06309983437</v>
      </c>
      <c r="H702">
        <f t="shared" si="32"/>
        <v>-7.8847984436344412</v>
      </c>
    </row>
    <row r="703" spans="1:8" x14ac:dyDescent="0.2">
      <c r="A703">
        <v>269</v>
      </c>
      <c r="F703">
        <f t="shared" si="30"/>
        <v>4.3420679508726547E-3</v>
      </c>
      <c r="G703">
        <f t="shared" si="31"/>
        <v>33.122338550401047</v>
      </c>
      <c r="H703">
        <f t="shared" si="32"/>
        <v>1.691501790058815E-2</v>
      </c>
    </row>
    <row r="704" spans="1:8" x14ac:dyDescent="0.2">
      <c r="A704">
        <v>275</v>
      </c>
      <c r="F704">
        <f t="shared" si="30"/>
        <v>0.65235793421395305</v>
      </c>
      <c r="G704">
        <f t="shared" si="31"/>
        <v>4976.3432073264021</v>
      </c>
      <c r="H704">
        <f t="shared" si="32"/>
        <v>0.72587938332904911</v>
      </c>
    </row>
    <row r="705" spans="1:8" x14ac:dyDescent="0.2">
      <c r="A705">
        <v>269</v>
      </c>
      <c r="F705">
        <f t="shared" si="30"/>
        <v>4.3420679508726547E-3</v>
      </c>
      <c r="G705">
        <f t="shared" si="31"/>
        <v>33.122338550401047</v>
      </c>
      <c r="H705">
        <f t="shared" si="32"/>
        <v>1.691501790058815E-2</v>
      </c>
    </row>
    <row r="706" spans="1:8" x14ac:dyDescent="0.2">
      <c r="A706">
        <v>278</v>
      </c>
      <c r="F706">
        <f t="shared" ref="F706:F769" si="33">((A706-$C$13)/$C$14)^4</f>
        <v>2.2133119986533067</v>
      </c>
      <c r="G706">
        <f t="shared" ref="G706:G769" si="34">(A706-$C$13)^4</f>
        <v>16883.676203714404</v>
      </c>
      <c r="H706">
        <f t="shared" ref="H706:H769" si="35">((A706-$C$13)/$C$14)^3</f>
        <v>1.8146044801711707</v>
      </c>
    </row>
    <row r="707" spans="1:8" x14ac:dyDescent="0.2">
      <c r="A707">
        <v>274</v>
      </c>
      <c r="F707">
        <f t="shared" si="33"/>
        <v>0.39288706703866438</v>
      </c>
      <c r="G707">
        <f t="shared" si="34"/>
        <v>2997.0370325304029</v>
      </c>
      <c r="H707">
        <f t="shared" si="35"/>
        <v>0.4962503199599651</v>
      </c>
    </row>
    <row r="708" spans="1:8" x14ac:dyDescent="0.2">
      <c r="A708">
        <v>267</v>
      </c>
      <c r="F708">
        <f t="shared" si="33"/>
        <v>3.3225169600185522E-6</v>
      </c>
      <c r="G708">
        <f t="shared" si="34"/>
        <v>2.5344958401000234E-2</v>
      </c>
      <c r="H708">
        <f t="shared" si="35"/>
        <v>7.7821644671131771E-5</v>
      </c>
    </row>
    <row r="709" spans="1:8" x14ac:dyDescent="0.2">
      <c r="A709">
        <v>271</v>
      </c>
      <c r="F709">
        <f t="shared" si="33"/>
        <v>4.908982361852593E-2</v>
      </c>
      <c r="G709">
        <f t="shared" si="34"/>
        <v>374.46898014240128</v>
      </c>
      <c r="H709">
        <f t="shared" si="35"/>
        <v>0.10429022483834152</v>
      </c>
    </row>
    <row r="710" spans="1:8" x14ac:dyDescent="0.2">
      <c r="A710">
        <v>271</v>
      </c>
      <c r="F710">
        <f t="shared" si="33"/>
        <v>4.908982361852593E-2</v>
      </c>
      <c r="G710">
        <f t="shared" si="34"/>
        <v>374.46898014240128</v>
      </c>
      <c r="H710">
        <f t="shared" si="35"/>
        <v>0.10429022483834152</v>
      </c>
    </row>
    <row r="711" spans="1:8" x14ac:dyDescent="0.2">
      <c r="A711">
        <v>265</v>
      </c>
      <c r="F711">
        <f t="shared" si="33"/>
        <v>8.6127323536332732E-4</v>
      </c>
      <c r="G711">
        <f t="shared" si="34"/>
        <v>6.5699993664009853</v>
      </c>
      <c r="H711">
        <f t="shared" si="35"/>
        <v>-5.0275420718324812E-3</v>
      </c>
    </row>
    <row r="712" spans="1:8" x14ac:dyDescent="0.2">
      <c r="A712">
        <v>257</v>
      </c>
      <c r="F712">
        <f t="shared" si="33"/>
        <v>1.1138879416360417</v>
      </c>
      <c r="G712">
        <f t="shared" si="34"/>
        <v>8497.0050969983968</v>
      </c>
      <c r="H712">
        <f t="shared" si="35"/>
        <v>-1.0842542343921717</v>
      </c>
    </row>
    <row r="713" spans="1:8" x14ac:dyDescent="0.2">
      <c r="A713">
        <v>270</v>
      </c>
      <c r="F713">
        <f t="shared" si="33"/>
        <v>1.7497672436070803E-2</v>
      </c>
      <c r="G713">
        <f t="shared" si="34"/>
        <v>133.47645334640114</v>
      </c>
      <c r="H713">
        <f t="shared" si="35"/>
        <v>4.8109983900333872E-2</v>
      </c>
    </row>
    <row r="714" spans="1:8" x14ac:dyDescent="0.2">
      <c r="A714">
        <v>279</v>
      </c>
      <c r="F714">
        <f t="shared" si="33"/>
        <v>3.0982914158874393</v>
      </c>
      <c r="G714">
        <f t="shared" si="34"/>
        <v>23634.512026510405</v>
      </c>
      <c r="H714">
        <f t="shared" si="35"/>
        <v>2.3352947222561777</v>
      </c>
    </row>
    <row r="715" spans="1:8" x14ac:dyDescent="0.2">
      <c r="A715">
        <v>278</v>
      </c>
      <c r="F715">
        <f t="shared" si="33"/>
        <v>2.2133119986533067</v>
      </c>
      <c r="G715">
        <f t="shared" si="34"/>
        <v>16883.676203714404</v>
      </c>
      <c r="H715">
        <f t="shared" si="35"/>
        <v>1.8146044801711707</v>
      </c>
    </row>
    <row r="716" spans="1:8" x14ac:dyDescent="0.2">
      <c r="A716">
        <v>259</v>
      </c>
      <c r="F716">
        <f t="shared" si="33"/>
        <v>0.43758109818982166</v>
      </c>
      <c r="G716">
        <f t="shared" si="34"/>
        <v>3337.9738505903997</v>
      </c>
      <c r="H716">
        <f t="shared" si="35"/>
        <v>-0.53801441940909223</v>
      </c>
    </row>
    <row r="717" spans="1:8" x14ac:dyDescent="0.2">
      <c r="A717">
        <v>262</v>
      </c>
      <c r="F717">
        <f t="shared" si="33"/>
        <v>5.8746846222722263E-2</v>
      </c>
      <c r="G717">
        <f t="shared" si="34"/>
        <v>448.13507097840062</v>
      </c>
      <c r="H717">
        <f t="shared" si="35"/>
        <v>-0.11932691632173796</v>
      </c>
    </row>
    <row r="718" spans="1:8" x14ac:dyDescent="0.2">
      <c r="A718">
        <v>259</v>
      </c>
      <c r="F718">
        <f t="shared" si="33"/>
        <v>0.43758109818982166</v>
      </c>
      <c r="G718">
        <f t="shared" si="34"/>
        <v>3337.9738505903997</v>
      </c>
      <c r="H718">
        <f t="shared" si="35"/>
        <v>-0.53801441940909223</v>
      </c>
    </row>
    <row r="719" spans="1:8" x14ac:dyDescent="0.2">
      <c r="A719">
        <v>258</v>
      </c>
      <c r="F719">
        <f t="shared" si="33"/>
        <v>0.71741658845541167</v>
      </c>
      <c r="G719">
        <f t="shared" si="34"/>
        <v>5472.6262677943978</v>
      </c>
      <c r="H719">
        <f t="shared" si="35"/>
        <v>-0.77952233076294586</v>
      </c>
    </row>
    <row r="720" spans="1:8" x14ac:dyDescent="0.2">
      <c r="A720">
        <v>259</v>
      </c>
      <c r="F720">
        <f t="shared" si="33"/>
        <v>0.43758109818982166</v>
      </c>
      <c r="G720">
        <f t="shared" si="34"/>
        <v>3337.9738505903997</v>
      </c>
      <c r="H720">
        <f t="shared" si="35"/>
        <v>-0.53801441940909223</v>
      </c>
    </row>
    <row r="721" spans="1:8" x14ac:dyDescent="0.2">
      <c r="A721">
        <v>273</v>
      </c>
      <c r="F721">
        <f t="shared" si="33"/>
        <v>0.21979816604798458</v>
      </c>
      <c r="G721">
        <f t="shared" si="34"/>
        <v>1676.6732697344021</v>
      </c>
      <c r="H721">
        <f t="shared" si="35"/>
        <v>0.32100962060035426</v>
      </c>
    </row>
    <row r="722" spans="1:8" x14ac:dyDescent="0.2">
      <c r="A722">
        <v>258</v>
      </c>
      <c r="F722">
        <f t="shared" si="33"/>
        <v>0.71741658845541167</v>
      </c>
      <c r="G722">
        <f t="shared" si="34"/>
        <v>5472.6262677943978</v>
      </c>
      <c r="H722">
        <f t="shared" si="35"/>
        <v>-0.77952233076294586</v>
      </c>
    </row>
    <row r="723" spans="1:8" x14ac:dyDescent="0.2">
      <c r="A723">
        <v>263</v>
      </c>
      <c r="F723">
        <f t="shared" si="33"/>
        <v>2.2042868471297886E-2</v>
      </c>
      <c r="G723">
        <f t="shared" si="34"/>
        <v>168.14830177440084</v>
      </c>
      <c r="H723">
        <f t="shared" si="35"/>
        <v>-5.7207251391345658E-2</v>
      </c>
    </row>
    <row r="724" spans="1:8" x14ac:dyDescent="0.2">
      <c r="A724">
        <v>256</v>
      </c>
      <c r="F724">
        <f t="shared" si="33"/>
        <v>1.6556287594521404</v>
      </c>
      <c r="G724">
        <f t="shared" si="34"/>
        <v>12629.534338202395</v>
      </c>
      <c r="H724">
        <f t="shared" si="35"/>
        <v>-1.4595609025645728</v>
      </c>
    </row>
    <row r="725" spans="1:8" x14ac:dyDescent="0.2">
      <c r="A725">
        <v>271</v>
      </c>
      <c r="F725">
        <f t="shared" si="33"/>
        <v>4.908982361852593E-2</v>
      </c>
      <c r="G725">
        <f t="shared" si="34"/>
        <v>374.46898014240128</v>
      </c>
      <c r="H725">
        <f t="shared" si="35"/>
        <v>0.10429022483834152</v>
      </c>
    </row>
    <row r="726" spans="1:8" x14ac:dyDescent="0.2">
      <c r="A726">
        <v>275</v>
      </c>
      <c r="F726">
        <f t="shared" si="33"/>
        <v>0.65235793421395305</v>
      </c>
      <c r="G726">
        <f t="shared" si="34"/>
        <v>4976.3432073264021</v>
      </c>
      <c r="H726">
        <f t="shared" si="35"/>
        <v>0.72587938332904911</v>
      </c>
    </row>
    <row r="727" spans="1:8" x14ac:dyDescent="0.2">
      <c r="A727">
        <v>255</v>
      </c>
      <c r="F727">
        <f t="shared" si="33"/>
        <v>2.3744188475270547</v>
      </c>
      <c r="G727">
        <f t="shared" si="34"/>
        <v>18112.637991406395</v>
      </c>
      <c r="H727">
        <f t="shared" si="35"/>
        <v>-1.912793107547953</v>
      </c>
    </row>
    <row r="728" spans="1:8" x14ac:dyDescent="0.2">
      <c r="A728">
        <v>261</v>
      </c>
      <c r="F728">
        <f t="shared" si="33"/>
        <v>0.12901431903661897</v>
      </c>
      <c r="G728">
        <f t="shared" si="34"/>
        <v>984.15225218240028</v>
      </c>
      <c r="H728">
        <f t="shared" si="35"/>
        <v>-0.21526748445629132</v>
      </c>
    </row>
    <row r="729" spans="1:8" x14ac:dyDescent="0.2">
      <c r="A729">
        <v>265</v>
      </c>
      <c r="F729">
        <f t="shared" si="33"/>
        <v>8.6127323536332732E-4</v>
      </c>
      <c r="G729">
        <f t="shared" si="34"/>
        <v>6.5699993664009853</v>
      </c>
      <c r="H729">
        <f t="shared" si="35"/>
        <v>-5.0275420718324812E-3</v>
      </c>
    </row>
    <row r="730" spans="1:8" x14ac:dyDescent="0.2">
      <c r="A730">
        <v>249</v>
      </c>
      <c r="F730">
        <f t="shared" si="33"/>
        <v>12.581284858086196</v>
      </c>
      <c r="G730">
        <f t="shared" si="34"/>
        <v>95973.066562630382</v>
      </c>
      <c r="H730">
        <f t="shared" si="35"/>
        <v>-6.6802658574757325</v>
      </c>
    </row>
    <row r="731" spans="1:8" x14ac:dyDescent="0.2">
      <c r="A731">
        <v>265</v>
      </c>
      <c r="F731">
        <f t="shared" si="33"/>
        <v>8.6127323536332732E-4</v>
      </c>
      <c r="G731">
        <f t="shared" si="34"/>
        <v>6.5699993664009853</v>
      </c>
      <c r="H731">
        <f t="shared" si="35"/>
        <v>-5.0275420718324812E-3</v>
      </c>
    </row>
    <row r="732" spans="1:8" x14ac:dyDescent="0.2">
      <c r="A732">
        <v>259</v>
      </c>
      <c r="F732">
        <f t="shared" si="33"/>
        <v>0.43758109818982166</v>
      </c>
      <c r="G732">
        <f t="shared" si="34"/>
        <v>3337.9738505903997</v>
      </c>
      <c r="H732">
        <f t="shared" si="35"/>
        <v>-0.53801441940909223</v>
      </c>
    </row>
    <row r="733" spans="1:8" x14ac:dyDescent="0.2">
      <c r="A733">
        <v>258</v>
      </c>
      <c r="F733">
        <f t="shared" si="33"/>
        <v>0.71741658845541167</v>
      </c>
      <c r="G733">
        <f t="shared" si="34"/>
        <v>5472.6262677943978</v>
      </c>
      <c r="H733">
        <f t="shared" si="35"/>
        <v>-0.77952233076294586</v>
      </c>
    </row>
    <row r="734" spans="1:8" x14ac:dyDescent="0.2">
      <c r="A734">
        <v>290</v>
      </c>
      <c r="F734">
        <f t="shared" si="33"/>
        <v>39.297490120739518</v>
      </c>
      <c r="G734">
        <f t="shared" si="34"/>
        <v>299770.7052692665</v>
      </c>
      <c r="H734">
        <f t="shared" si="35"/>
        <v>15.69544415710808</v>
      </c>
    </row>
    <row r="735" spans="1:8" x14ac:dyDescent="0.2">
      <c r="A735">
        <v>277</v>
      </c>
      <c r="F735">
        <f t="shared" si="33"/>
        <v>1.5329992295377768</v>
      </c>
      <c r="G735">
        <f t="shared" si="34"/>
        <v>11694.086792918404</v>
      </c>
      <c r="H735">
        <f t="shared" si="35"/>
        <v>1.3777056911668495</v>
      </c>
    </row>
    <row r="736" spans="1:8" x14ac:dyDescent="0.2">
      <c r="A736">
        <v>263</v>
      </c>
      <c r="F736">
        <f t="shared" si="33"/>
        <v>2.2042868471297886E-2</v>
      </c>
      <c r="G736">
        <f t="shared" si="34"/>
        <v>168.14830177440084</v>
      </c>
      <c r="H736">
        <f t="shared" si="35"/>
        <v>-5.7207251391345658E-2</v>
      </c>
    </row>
    <row r="737" spans="1:8" x14ac:dyDescent="0.2">
      <c r="A737">
        <v>266</v>
      </c>
      <c r="F737">
        <f t="shared" si="33"/>
        <v>1.7103047889348576E-5</v>
      </c>
      <c r="G737">
        <f t="shared" si="34"/>
        <v>0.1304661624009992</v>
      </c>
      <c r="H737">
        <f t="shared" si="35"/>
        <v>-2.6595314710591564E-4</v>
      </c>
    </row>
    <row r="738" spans="1:8" x14ac:dyDescent="0.2">
      <c r="A738">
        <v>271</v>
      </c>
      <c r="F738">
        <f t="shared" si="33"/>
        <v>4.908982361852593E-2</v>
      </c>
      <c r="G738">
        <f t="shared" si="34"/>
        <v>374.46898014240128</v>
      </c>
      <c r="H738">
        <f t="shared" si="35"/>
        <v>0.10429022483834152</v>
      </c>
    </row>
    <row r="739" spans="1:8" x14ac:dyDescent="0.2">
      <c r="A739">
        <v>262</v>
      </c>
      <c r="F739">
        <f t="shared" si="33"/>
        <v>5.8746846222722263E-2</v>
      </c>
      <c r="G739">
        <f t="shared" si="34"/>
        <v>448.13507097840062</v>
      </c>
      <c r="H739">
        <f t="shared" si="35"/>
        <v>-0.11932691632173796</v>
      </c>
    </row>
    <row r="740" spans="1:8" x14ac:dyDescent="0.2">
      <c r="A740">
        <v>264</v>
      </c>
      <c r="F740">
        <f t="shared" si="33"/>
        <v>5.9998035764913674E-3</v>
      </c>
      <c r="G740">
        <f t="shared" si="34"/>
        <v>45.767944570400928</v>
      </c>
      <c r="H740">
        <f t="shared" si="35"/>
        <v>-2.1557717397311434E-2</v>
      </c>
    </row>
    <row r="741" spans="1:8" x14ac:dyDescent="0.2">
      <c r="A741">
        <v>274</v>
      </c>
      <c r="F741">
        <f t="shared" si="33"/>
        <v>0.39288706703866438</v>
      </c>
      <c r="G741">
        <f t="shared" si="34"/>
        <v>2997.0370325304029</v>
      </c>
      <c r="H741">
        <f t="shared" si="35"/>
        <v>0.4962503199599651</v>
      </c>
    </row>
    <row r="742" spans="1:8" x14ac:dyDescent="0.2">
      <c r="A742">
        <v>264</v>
      </c>
      <c r="F742">
        <f t="shared" si="33"/>
        <v>5.9998035764913674E-3</v>
      </c>
      <c r="G742">
        <f t="shared" si="34"/>
        <v>45.767944570400928</v>
      </c>
      <c r="H742">
        <f t="shared" si="35"/>
        <v>-2.1557717397311434E-2</v>
      </c>
    </row>
    <row r="743" spans="1:8" x14ac:dyDescent="0.2">
      <c r="A743">
        <v>258</v>
      </c>
      <c r="F743">
        <f t="shared" si="33"/>
        <v>0.71741658845541167</v>
      </c>
      <c r="G743">
        <f t="shared" si="34"/>
        <v>5472.6262677943978</v>
      </c>
      <c r="H743">
        <f t="shared" si="35"/>
        <v>-0.77952233076294586</v>
      </c>
    </row>
    <row r="744" spans="1:8" x14ac:dyDescent="0.2">
      <c r="A744">
        <v>265</v>
      </c>
      <c r="F744">
        <f t="shared" si="33"/>
        <v>8.6127323536332732E-4</v>
      </c>
      <c r="G744">
        <f t="shared" si="34"/>
        <v>6.5699993664009853</v>
      </c>
      <c r="H744">
        <f t="shared" si="35"/>
        <v>-5.0275420718324812E-3</v>
      </c>
    </row>
    <row r="745" spans="1:8" x14ac:dyDescent="0.2">
      <c r="A745">
        <v>255</v>
      </c>
      <c r="F745">
        <f t="shared" si="33"/>
        <v>2.3744188475270547</v>
      </c>
      <c r="G745">
        <f t="shared" si="34"/>
        <v>18112.637991406395</v>
      </c>
      <c r="H745">
        <f t="shared" si="35"/>
        <v>-1.912793107547953</v>
      </c>
    </row>
    <row r="746" spans="1:8" x14ac:dyDescent="0.2">
      <c r="A746">
        <v>261</v>
      </c>
      <c r="F746">
        <f t="shared" si="33"/>
        <v>0.12901431903661897</v>
      </c>
      <c r="G746">
        <f t="shared" si="34"/>
        <v>984.15225218240028</v>
      </c>
      <c r="H746">
        <f t="shared" si="35"/>
        <v>-0.21526748445629132</v>
      </c>
    </row>
    <row r="747" spans="1:8" x14ac:dyDescent="0.2">
      <c r="A747">
        <v>266</v>
      </c>
      <c r="F747">
        <f t="shared" si="33"/>
        <v>1.7103047889348576E-5</v>
      </c>
      <c r="G747">
        <f t="shared" si="34"/>
        <v>0.1304661624009992</v>
      </c>
      <c r="H747">
        <f t="shared" si="35"/>
        <v>-2.6595314710591564E-4</v>
      </c>
    </row>
    <row r="748" spans="1:8" x14ac:dyDescent="0.2">
      <c r="A748">
        <v>268</v>
      </c>
      <c r="F748">
        <f t="shared" si="33"/>
        <v>5.0216504838092508E-4</v>
      </c>
      <c r="G748">
        <f t="shared" si="34"/>
        <v>3.8306357544010101</v>
      </c>
      <c r="H748">
        <f t="shared" si="35"/>
        <v>3.3545545713015309E-3</v>
      </c>
    </row>
    <row r="749" spans="1:8" x14ac:dyDescent="0.2">
      <c r="A749">
        <v>248</v>
      </c>
      <c r="F749">
        <f t="shared" si="33"/>
        <v>15.693535523271311</v>
      </c>
      <c r="G749">
        <f t="shared" si="34"/>
        <v>119714.06309983437</v>
      </c>
      <c r="H749">
        <f t="shared" si="35"/>
        <v>-7.8847984436344412</v>
      </c>
    </row>
    <row r="750" spans="1:8" x14ac:dyDescent="0.2">
      <c r="A750">
        <v>254</v>
      </c>
      <c r="F750">
        <f t="shared" si="33"/>
        <v>3.3051842153870399</v>
      </c>
      <c r="G750">
        <f t="shared" si="34"/>
        <v>25212.740056610393</v>
      </c>
      <c r="H750">
        <f t="shared" si="35"/>
        <v>-2.4513016216101131</v>
      </c>
    </row>
    <row r="751" spans="1:8" x14ac:dyDescent="0.2">
      <c r="A751">
        <v>263</v>
      </c>
      <c r="F751">
        <f t="shared" si="33"/>
        <v>2.2042868471297886E-2</v>
      </c>
      <c r="G751">
        <f t="shared" si="34"/>
        <v>168.14830177440084</v>
      </c>
      <c r="H751">
        <f t="shared" si="35"/>
        <v>-5.7207251391345658E-2</v>
      </c>
    </row>
    <row r="752" spans="1:8" x14ac:dyDescent="0.2">
      <c r="A752">
        <v>270</v>
      </c>
      <c r="F752">
        <f t="shared" si="33"/>
        <v>1.7497672436070803E-2</v>
      </c>
      <c r="G752">
        <f t="shared" si="34"/>
        <v>133.47645334640114</v>
      </c>
      <c r="H752">
        <f t="shared" si="35"/>
        <v>4.8109983900333872E-2</v>
      </c>
    </row>
    <row r="753" spans="1:8" x14ac:dyDescent="0.2">
      <c r="A753">
        <v>286</v>
      </c>
      <c r="F753">
        <f t="shared" si="33"/>
        <v>18.564916315840495</v>
      </c>
      <c r="G753">
        <f t="shared" si="34"/>
        <v>141617.64632208244</v>
      </c>
      <c r="H753">
        <f t="shared" si="35"/>
        <v>8.9437519736058437</v>
      </c>
    </row>
    <row r="754" spans="1:8" x14ac:dyDescent="0.2">
      <c r="A754">
        <v>271</v>
      </c>
      <c r="F754">
        <f t="shared" si="33"/>
        <v>4.908982361852593E-2</v>
      </c>
      <c r="G754">
        <f t="shared" si="34"/>
        <v>374.46898014240128</v>
      </c>
      <c r="H754">
        <f t="shared" si="35"/>
        <v>0.10429022483834152</v>
      </c>
    </row>
    <row r="755" spans="1:8" x14ac:dyDescent="0.2">
      <c r="A755">
        <v>266</v>
      </c>
      <c r="F755">
        <f t="shared" si="33"/>
        <v>1.7103047889348576E-5</v>
      </c>
      <c r="G755">
        <f t="shared" si="34"/>
        <v>0.1304661624009992</v>
      </c>
      <c r="H755">
        <f t="shared" si="35"/>
        <v>-2.6595314710591564E-4</v>
      </c>
    </row>
    <row r="756" spans="1:8" x14ac:dyDescent="0.2">
      <c r="A756">
        <v>258</v>
      </c>
      <c r="F756">
        <f t="shared" si="33"/>
        <v>0.71741658845541167</v>
      </c>
      <c r="G756">
        <f t="shared" si="34"/>
        <v>5472.6262677943978</v>
      </c>
      <c r="H756">
        <f t="shared" si="35"/>
        <v>-0.77952233076294586</v>
      </c>
    </row>
    <row r="757" spans="1:8" x14ac:dyDescent="0.2">
      <c r="A757">
        <v>253</v>
      </c>
      <c r="F757">
        <f t="shared" si="33"/>
        <v>4.4859970764612749</v>
      </c>
      <c r="G757">
        <f t="shared" si="34"/>
        <v>34220.264533814392</v>
      </c>
      <c r="H757">
        <f t="shared" si="35"/>
        <v>-3.0824372170188585</v>
      </c>
    </row>
    <row r="758" spans="1:8" x14ac:dyDescent="0.2">
      <c r="A758">
        <v>268</v>
      </c>
      <c r="F758">
        <f t="shared" si="33"/>
        <v>5.0216504838092508E-4</v>
      </c>
      <c r="G758">
        <f t="shared" si="34"/>
        <v>3.8306357544010101</v>
      </c>
      <c r="H758">
        <f t="shared" si="35"/>
        <v>3.3545545713015309E-3</v>
      </c>
    </row>
    <row r="759" spans="1:8" x14ac:dyDescent="0.2">
      <c r="A759">
        <v>279</v>
      </c>
      <c r="F759">
        <f t="shared" si="33"/>
        <v>3.0982914158874393</v>
      </c>
      <c r="G759">
        <f t="shared" si="34"/>
        <v>23634.512026510405</v>
      </c>
      <c r="H759">
        <f t="shared" si="35"/>
        <v>2.3352947222561777</v>
      </c>
    </row>
    <row r="760" spans="1:8" x14ac:dyDescent="0.2">
      <c r="A760">
        <v>258</v>
      </c>
      <c r="F760">
        <f t="shared" si="33"/>
        <v>0.71741658845541167</v>
      </c>
      <c r="G760">
        <f t="shared" si="34"/>
        <v>5472.6262677943978</v>
      </c>
      <c r="H760">
        <f t="shared" si="35"/>
        <v>-0.77952233076294586</v>
      </c>
    </row>
    <row r="761" spans="1:8" x14ac:dyDescent="0.2">
      <c r="A761">
        <v>271</v>
      </c>
      <c r="F761">
        <f t="shared" si="33"/>
        <v>4.908982361852593E-2</v>
      </c>
      <c r="G761">
        <f t="shared" si="34"/>
        <v>374.46898014240128</v>
      </c>
      <c r="H761">
        <f t="shared" si="35"/>
        <v>0.10429022483834152</v>
      </c>
    </row>
    <row r="762" spans="1:8" x14ac:dyDescent="0.2">
      <c r="A762">
        <v>274</v>
      </c>
      <c r="F762">
        <f t="shared" si="33"/>
        <v>0.39288706703866438</v>
      </c>
      <c r="G762">
        <f t="shared" si="34"/>
        <v>2997.0370325304029</v>
      </c>
      <c r="H762">
        <f t="shared" si="35"/>
        <v>0.4962503199599651</v>
      </c>
    </row>
    <row r="763" spans="1:8" x14ac:dyDescent="0.2">
      <c r="A763">
        <v>263</v>
      </c>
      <c r="F763">
        <f t="shared" si="33"/>
        <v>2.2042868471297886E-2</v>
      </c>
      <c r="G763">
        <f t="shared" si="34"/>
        <v>168.14830177440084</v>
      </c>
      <c r="H763">
        <f t="shared" si="35"/>
        <v>-5.7207251391345658E-2</v>
      </c>
    </row>
    <row r="764" spans="1:8" x14ac:dyDescent="0.2">
      <c r="A764">
        <v>281</v>
      </c>
      <c r="F764">
        <f t="shared" si="33"/>
        <v>5.6351431195775676</v>
      </c>
      <c r="G764">
        <f t="shared" si="34"/>
        <v>42986.226908102413</v>
      </c>
      <c r="H764">
        <f t="shared" si="35"/>
        <v>3.6574526547394579</v>
      </c>
    </row>
    <row r="765" spans="1:8" x14ac:dyDescent="0.2">
      <c r="A765">
        <v>259</v>
      </c>
      <c r="F765">
        <f t="shared" si="33"/>
        <v>0.43758109818982166</v>
      </c>
      <c r="G765">
        <f t="shared" si="34"/>
        <v>3337.9738505903997</v>
      </c>
      <c r="H765">
        <f t="shared" si="35"/>
        <v>-0.53801441940909223</v>
      </c>
    </row>
    <row r="766" spans="1:8" x14ac:dyDescent="0.2">
      <c r="A766">
        <v>267</v>
      </c>
      <c r="F766">
        <f t="shared" si="33"/>
        <v>3.3225169600185522E-6</v>
      </c>
      <c r="G766">
        <f t="shared" si="34"/>
        <v>2.5344958401000234E-2</v>
      </c>
      <c r="H766">
        <f t="shared" si="35"/>
        <v>7.7821644671131771E-5</v>
      </c>
    </row>
    <row r="767" spans="1:8" x14ac:dyDescent="0.2">
      <c r="A767">
        <v>267</v>
      </c>
      <c r="F767">
        <f t="shared" si="33"/>
        <v>3.3225169600185522E-6</v>
      </c>
      <c r="G767">
        <f t="shared" si="34"/>
        <v>2.5344958401000234E-2</v>
      </c>
      <c r="H767">
        <f t="shared" si="35"/>
        <v>7.7821644671131771E-5</v>
      </c>
    </row>
    <row r="768" spans="1:8" x14ac:dyDescent="0.2">
      <c r="A768">
        <v>264</v>
      </c>
      <c r="F768">
        <f t="shared" si="33"/>
        <v>5.9998035764913674E-3</v>
      </c>
      <c r="G768">
        <f t="shared" si="34"/>
        <v>45.767944570400928</v>
      </c>
      <c r="H768">
        <f t="shared" si="35"/>
        <v>-2.1557717397311434E-2</v>
      </c>
    </row>
    <row r="769" spans="1:8" x14ac:dyDescent="0.2">
      <c r="A769">
        <v>279</v>
      </c>
      <c r="F769">
        <f t="shared" si="33"/>
        <v>3.0982914158874393</v>
      </c>
      <c r="G769">
        <f t="shared" si="34"/>
        <v>23634.512026510405</v>
      </c>
      <c r="H769">
        <f t="shared" si="35"/>
        <v>2.3352947222561777</v>
      </c>
    </row>
    <row r="770" spans="1:8" x14ac:dyDescent="0.2">
      <c r="A770">
        <v>268</v>
      </c>
      <c r="F770">
        <f t="shared" ref="F770:F833" si="36">((A770-$C$13)/$C$14)^4</f>
        <v>5.0216504838092508E-4</v>
      </c>
      <c r="G770">
        <f t="shared" ref="G770:G833" si="37">(A770-$C$13)^4</f>
        <v>3.8306357544010101</v>
      </c>
      <c r="H770">
        <f t="shared" ref="H770:H833" si="38">((A770-$C$13)/$C$14)^3</f>
        <v>3.3545545713015309E-3</v>
      </c>
    </row>
    <row r="771" spans="1:8" x14ac:dyDescent="0.2">
      <c r="A771">
        <v>272</v>
      </c>
      <c r="F771">
        <f t="shared" si="36"/>
        <v>0.11138557051570366</v>
      </c>
      <c r="G771">
        <f t="shared" si="37"/>
        <v>849.67591893840154</v>
      </c>
      <c r="H771">
        <f t="shared" si="38"/>
        <v>0.19280651298241402</v>
      </c>
    </row>
    <row r="772" spans="1:8" x14ac:dyDescent="0.2">
      <c r="A772">
        <v>276</v>
      </c>
      <c r="F772">
        <f t="shared" si="36"/>
        <v>1.0230626322029777</v>
      </c>
      <c r="G772">
        <f t="shared" si="37"/>
        <v>7804.1677941224034</v>
      </c>
      <c r="H772">
        <f t="shared" si="38"/>
        <v>1.01724758297541</v>
      </c>
    </row>
    <row r="773" spans="1:8" x14ac:dyDescent="0.2">
      <c r="A773">
        <v>273</v>
      </c>
      <c r="F773">
        <f t="shared" si="36"/>
        <v>0.21979816604798458</v>
      </c>
      <c r="G773">
        <f t="shared" si="37"/>
        <v>1676.6732697344021</v>
      </c>
      <c r="H773">
        <f t="shared" si="38"/>
        <v>0.32100962060035426</v>
      </c>
    </row>
    <row r="774" spans="1:8" x14ac:dyDescent="0.2">
      <c r="A774">
        <v>266</v>
      </c>
      <c r="F774">
        <f t="shared" si="36"/>
        <v>1.7103047889348576E-5</v>
      </c>
      <c r="G774">
        <f t="shared" si="37"/>
        <v>0.1304661624009992</v>
      </c>
      <c r="H774">
        <f t="shared" si="38"/>
        <v>-2.6595314710591564E-4</v>
      </c>
    </row>
    <row r="775" spans="1:8" x14ac:dyDescent="0.2">
      <c r="A775">
        <v>250</v>
      </c>
      <c r="F775">
        <f t="shared" si="36"/>
        <v>9.9566358118049294</v>
      </c>
      <c r="G775">
        <f t="shared" si="37"/>
        <v>75951.612437426375</v>
      </c>
      <c r="H775">
        <f t="shared" si="38"/>
        <v>-5.605114214002624</v>
      </c>
    </row>
    <row r="776" spans="1:8" x14ac:dyDescent="0.2">
      <c r="A776">
        <v>273</v>
      </c>
      <c r="F776">
        <f t="shared" si="36"/>
        <v>0.21979816604798458</v>
      </c>
      <c r="G776">
        <f t="shared" si="37"/>
        <v>1676.6732697344021</v>
      </c>
      <c r="H776">
        <f t="shared" si="38"/>
        <v>0.32100962060035426</v>
      </c>
    </row>
    <row r="777" spans="1:8" x14ac:dyDescent="0.2">
      <c r="A777">
        <v>252</v>
      </c>
      <c r="F777">
        <f t="shared" si="36"/>
        <v>5.9580758480818448</v>
      </c>
      <c r="G777">
        <f t="shared" si="37"/>
        <v>45449.635423018386</v>
      </c>
      <c r="H777">
        <f t="shared" si="38"/>
        <v>-3.8135506660419893</v>
      </c>
    </row>
    <row r="778" spans="1:8" x14ac:dyDescent="0.2">
      <c r="A778">
        <v>270</v>
      </c>
      <c r="F778">
        <f t="shared" si="36"/>
        <v>1.7497672436070803E-2</v>
      </c>
      <c r="G778">
        <f t="shared" si="37"/>
        <v>133.47645334640114</v>
      </c>
      <c r="H778">
        <f t="shared" si="38"/>
        <v>4.8109983900333872E-2</v>
      </c>
    </row>
    <row r="779" spans="1:8" x14ac:dyDescent="0.2">
      <c r="A779">
        <v>261</v>
      </c>
      <c r="F779">
        <f t="shared" si="36"/>
        <v>0.12901431903661897</v>
      </c>
      <c r="G779">
        <f t="shared" si="37"/>
        <v>984.15225218240028</v>
      </c>
      <c r="H779">
        <f t="shared" si="38"/>
        <v>-0.21526748445629132</v>
      </c>
    </row>
    <row r="780" spans="1:8" x14ac:dyDescent="0.2">
      <c r="A780">
        <v>261</v>
      </c>
      <c r="F780">
        <f t="shared" si="36"/>
        <v>0.12901431903661897</v>
      </c>
      <c r="G780">
        <f t="shared" si="37"/>
        <v>984.15225218240028</v>
      </c>
      <c r="H780">
        <f t="shared" si="38"/>
        <v>-0.21526748445629132</v>
      </c>
    </row>
    <row r="781" spans="1:8" x14ac:dyDescent="0.2">
      <c r="A781">
        <v>269</v>
      </c>
      <c r="F781">
        <f t="shared" si="36"/>
        <v>4.3420679508726547E-3</v>
      </c>
      <c r="G781">
        <f t="shared" si="37"/>
        <v>33.122338550401047</v>
      </c>
      <c r="H781">
        <f t="shared" si="38"/>
        <v>1.691501790058815E-2</v>
      </c>
    </row>
    <row r="782" spans="1:8" x14ac:dyDescent="0.2">
      <c r="A782">
        <v>273</v>
      </c>
      <c r="F782">
        <f t="shared" si="36"/>
        <v>0.21979816604798458</v>
      </c>
      <c r="G782">
        <f t="shared" si="37"/>
        <v>1676.6732697344021</v>
      </c>
      <c r="H782">
        <f t="shared" si="38"/>
        <v>0.32100962060035426</v>
      </c>
    </row>
    <row r="783" spans="1:8" x14ac:dyDescent="0.2">
      <c r="A783">
        <v>272</v>
      </c>
      <c r="F783">
        <f t="shared" si="36"/>
        <v>0.11138557051570366</v>
      </c>
      <c r="G783">
        <f t="shared" si="37"/>
        <v>849.67591893840154</v>
      </c>
      <c r="H783">
        <f t="shared" si="38"/>
        <v>0.19280651298241402</v>
      </c>
    </row>
    <row r="784" spans="1:8" x14ac:dyDescent="0.2">
      <c r="A784">
        <v>268</v>
      </c>
      <c r="F784">
        <f t="shared" si="36"/>
        <v>5.0216504838092508E-4</v>
      </c>
      <c r="G784">
        <f t="shared" si="37"/>
        <v>3.8306357544010101</v>
      </c>
      <c r="H784">
        <f t="shared" si="38"/>
        <v>3.3545545713015309E-3</v>
      </c>
    </row>
    <row r="785" spans="1:8" x14ac:dyDescent="0.2">
      <c r="A785">
        <v>267</v>
      </c>
      <c r="F785">
        <f t="shared" si="36"/>
        <v>3.3225169600185522E-6</v>
      </c>
      <c r="G785">
        <f t="shared" si="37"/>
        <v>2.5344958401000234E-2</v>
      </c>
      <c r="H785">
        <f t="shared" si="38"/>
        <v>7.7821644671131771E-5</v>
      </c>
    </row>
    <row r="786" spans="1:8" x14ac:dyDescent="0.2">
      <c r="A786">
        <v>267</v>
      </c>
      <c r="F786">
        <f t="shared" si="36"/>
        <v>3.3225169600185522E-6</v>
      </c>
      <c r="G786">
        <f t="shared" si="37"/>
        <v>2.5344958401000234E-2</v>
      </c>
      <c r="H786">
        <f t="shared" si="38"/>
        <v>7.7821644671131771E-5</v>
      </c>
    </row>
    <row r="787" spans="1:8" x14ac:dyDescent="0.2">
      <c r="A787">
        <v>273</v>
      </c>
      <c r="F787">
        <f t="shared" si="36"/>
        <v>0.21979816604798458</v>
      </c>
      <c r="G787">
        <f t="shared" si="37"/>
        <v>1676.6732697344021</v>
      </c>
      <c r="H787">
        <f t="shared" si="38"/>
        <v>0.32100962060035426</v>
      </c>
    </row>
    <row r="788" spans="1:8" x14ac:dyDescent="0.2">
      <c r="A788">
        <v>276</v>
      </c>
      <c r="F788">
        <f t="shared" si="36"/>
        <v>1.0230626322029777</v>
      </c>
      <c r="G788">
        <f t="shared" si="37"/>
        <v>7804.1677941224034</v>
      </c>
      <c r="H788">
        <f t="shared" si="38"/>
        <v>1.01724758297541</v>
      </c>
    </row>
    <row r="789" spans="1:8" x14ac:dyDescent="0.2">
      <c r="A789">
        <v>262</v>
      </c>
      <c r="F789">
        <f t="shared" si="36"/>
        <v>5.8746846222722263E-2</v>
      </c>
      <c r="G789">
        <f t="shared" si="37"/>
        <v>448.13507097840062</v>
      </c>
      <c r="H789">
        <f t="shared" si="38"/>
        <v>-0.11932691632173796</v>
      </c>
    </row>
    <row r="790" spans="1:8" x14ac:dyDescent="0.2">
      <c r="A790">
        <v>263</v>
      </c>
      <c r="F790">
        <f t="shared" si="36"/>
        <v>2.2042868471297886E-2</v>
      </c>
      <c r="G790">
        <f t="shared" si="37"/>
        <v>168.14830177440084</v>
      </c>
      <c r="H790">
        <f t="shared" si="38"/>
        <v>-5.7207251391345658E-2</v>
      </c>
    </row>
    <row r="791" spans="1:8" x14ac:dyDescent="0.2">
      <c r="A791">
        <v>271</v>
      </c>
      <c r="F791">
        <f t="shared" si="36"/>
        <v>4.908982361852593E-2</v>
      </c>
      <c r="G791">
        <f t="shared" si="37"/>
        <v>374.46898014240128</v>
      </c>
      <c r="H791">
        <f t="shared" si="38"/>
        <v>0.10429022483834152</v>
      </c>
    </row>
    <row r="792" spans="1:8" x14ac:dyDescent="0.2">
      <c r="A792">
        <v>275</v>
      </c>
      <c r="F792">
        <f t="shared" si="36"/>
        <v>0.65235793421395305</v>
      </c>
      <c r="G792">
        <f t="shared" si="37"/>
        <v>4976.3432073264021</v>
      </c>
      <c r="H792">
        <f t="shared" si="38"/>
        <v>0.72587938332904911</v>
      </c>
    </row>
    <row r="793" spans="1:8" x14ac:dyDescent="0.2">
      <c r="A793">
        <v>260</v>
      </c>
      <c r="F793">
        <f t="shared" si="36"/>
        <v>0.24889407302175739</v>
      </c>
      <c r="G793">
        <f t="shared" si="37"/>
        <v>1898.6238453864003</v>
      </c>
      <c r="H793">
        <f t="shared" si="38"/>
        <v>-0.35237972806280854</v>
      </c>
    </row>
    <row r="794" spans="1:8" x14ac:dyDescent="0.2">
      <c r="A794">
        <v>270</v>
      </c>
      <c r="F794">
        <f t="shared" si="36"/>
        <v>1.7497672436070803E-2</v>
      </c>
      <c r="G794">
        <f t="shared" si="37"/>
        <v>133.47645334640114</v>
      </c>
      <c r="H794">
        <f t="shared" si="38"/>
        <v>4.8109983900333872E-2</v>
      </c>
    </row>
    <row r="795" spans="1:8" x14ac:dyDescent="0.2">
      <c r="A795">
        <v>240</v>
      </c>
      <c r="F795">
        <f t="shared" si="36"/>
        <v>65.63983436650247</v>
      </c>
      <c r="G795">
        <f t="shared" si="37"/>
        <v>500716.4422294664</v>
      </c>
      <c r="H795">
        <f t="shared" si="38"/>
        <v>-23.060865741721976</v>
      </c>
    </row>
    <row r="796" spans="1:8" x14ac:dyDescent="0.2">
      <c r="A796">
        <v>274</v>
      </c>
      <c r="F796">
        <f t="shared" si="36"/>
        <v>0.39288706703866438</v>
      </c>
      <c r="G796">
        <f t="shared" si="37"/>
        <v>2997.0370325304029</v>
      </c>
      <c r="H796">
        <f t="shared" si="38"/>
        <v>0.4962503199599651</v>
      </c>
    </row>
    <row r="797" spans="1:8" x14ac:dyDescent="0.2">
      <c r="A797">
        <v>264</v>
      </c>
      <c r="F797">
        <f t="shared" si="36"/>
        <v>5.9998035764913674E-3</v>
      </c>
      <c r="G797">
        <f t="shared" si="37"/>
        <v>45.767944570400928</v>
      </c>
      <c r="H797">
        <f t="shared" si="38"/>
        <v>-2.1557717397311434E-2</v>
      </c>
    </row>
    <row r="798" spans="1:8" x14ac:dyDescent="0.2">
      <c r="A798">
        <v>264</v>
      </c>
      <c r="F798">
        <f t="shared" si="36"/>
        <v>5.9998035764913674E-3</v>
      </c>
      <c r="G798">
        <f t="shared" si="37"/>
        <v>45.767944570400928</v>
      </c>
      <c r="H798">
        <f t="shared" si="38"/>
        <v>-2.1557717397311434E-2</v>
      </c>
    </row>
    <row r="799" spans="1:8" x14ac:dyDescent="0.2">
      <c r="A799">
        <v>263</v>
      </c>
      <c r="F799">
        <f t="shared" si="36"/>
        <v>2.2042868471297886E-2</v>
      </c>
      <c r="G799">
        <f t="shared" si="37"/>
        <v>168.14830177440084</v>
      </c>
      <c r="H799">
        <f t="shared" si="38"/>
        <v>-5.7207251391345658E-2</v>
      </c>
    </row>
    <row r="800" spans="1:8" x14ac:dyDescent="0.2">
      <c r="A800">
        <v>277</v>
      </c>
      <c r="F800">
        <f t="shared" si="36"/>
        <v>1.5329992295377768</v>
      </c>
      <c r="G800">
        <f t="shared" si="37"/>
        <v>11694.086792918404</v>
      </c>
      <c r="H800">
        <f t="shared" si="38"/>
        <v>1.3777056911668495</v>
      </c>
    </row>
    <row r="801" spans="1:8" x14ac:dyDescent="0.2">
      <c r="A801">
        <v>280</v>
      </c>
      <c r="F801">
        <f t="shared" si="36"/>
        <v>4.2253741614809579</v>
      </c>
      <c r="G801">
        <f t="shared" si="37"/>
        <v>32232.170261306408</v>
      </c>
      <c r="H801">
        <f t="shared" si="38"/>
        <v>2.947127189689672</v>
      </c>
    </row>
    <row r="802" spans="1:8" x14ac:dyDescent="0.2">
      <c r="A802">
        <v>262</v>
      </c>
      <c r="F802">
        <f t="shared" si="36"/>
        <v>5.8746846222722263E-2</v>
      </c>
      <c r="G802">
        <f t="shared" si="37"/>
        <v>448.13507097840062</v>
      </c>
      <c r="H802">
        <f t="shared" si="38"/>
        <v>-0.11932691632173796</v>
      </c>
    </row>
    <row r="803" spans="1:8" x14ac:dyDescent="0.2">
      <c r="A803">
        <v>271</v>
      </c>
      <c r="F803">
        <f t="shared" si="36"/>
        <v>4.908982361852593E-2</v>
      </c>
      <c r="G803">
        <f t="shared" si="37"/>
        <v>374.46898014240128</v>
      </c>
      <c r="H803">
        <f t="shared" si="38"/>
        <v>0.10429022483834152</v>
      </c>
    </row>
    <row r="804" spans="1:8" x14ac:dyDescent="0.2">
      <c r="A804">
        <v>262</v>
      </c>
      <c r="F804">
        <f t="shared" si="36"/>
        <v>5.8746846222722263E-2</v>
      </c>
      <c r="G804">
        <f t="shared" si="37"/>
        <v>448.13507097840062</v>
      </c>
      <c r="H804">
        <f t="shared" si="38"/>
        <v>-0.11932691632173796</v>
      </c>
    </row>
    <row r="805" spans="1:8" x14ac:dyDescent="0.2">
      <c r="A805">
        <v>265</v>
      </c>
      <c r="F805">
        <f t="shared" si="36"/>
        <v>8.6127323536332732E-4</v>
      </c>
      <c r="G805">
        <f t="shared" si="37"/>
        <v>6.5699993664009853</v>
      </c>
      <c r="H805">
        <f t="shared" si="38"/>
        <v>-5.0275420718324812E-3</v>
      </c>
    </row>
    <row r="806" spans="1:8" x14ac:dyDescent="0.2">
      <c r="A806">
        <v>271</v>
      </c>
      <c r="F806">
        <f t="shared" si="36"/>
        <v>4.908982361852593E-2</v>
      </c>
      <c r="G806">
        <f t="shared" si="37"/>
        <v>374.46898014240128</v>
      </c>
      <c r="H806">
        <f t="shared" si="38"/>
        <v>0.10429022483834152</v>
      </c>
    </row>
    <row r="807" spans="1:8" x14ac:dyDescent="0.2">
      <c r="A807">
        <v>266</v>
      </c>
      <c r="F807">
        <f t="shared" si="36"/>
        <v>1.7103047889348576E-5</v>
      </c>
      <c r="G807">
        <f t="shared" si="37"/>
        <v>0.1304661624009992</v>
      </c>
      <c r="H807">
        <f t="shared" si="38"/>
        <v>-2.6595314710591564E-4</v>
      </c>
    </row>
    <row r="808" spans="1:8" x14ac:dyDescent="0.2">
      <c r="A808">
        <v>261</v>
      </c>
      <c r="F808">
        <f t="shared" si="36"/>
        <v>0.12901431903661897</v>
      </c>
      <c r="G808">
        <f t="shared" si="37"/>
        <v>984.15225218240028</v>
      </c>
      <c r="H808">
        <f t="shared" si="38"/>
        <v>-0.21526748445629132</v>
      </c>
    </row>
    <row r="809" spans="1:8" x14ac:dyDescent="0.2">
      <c r="A809">
        <v>275</v>
      </c>
      <c r="F809">
        <f t="shared" si="36"/>
        <v>0.65235793421395305</v>
      </c>
      <c r="G809">
        <f t="shared" si="37"/>
        <v>4976.3432073264021</v>
      </c>
      <c r="H809">
        <f t="shared" si="38"/>
        <v>0.72587938332904911</v>
      </c>
    </row>
    <row r="810" spans="1:8" x14ac:dyDescent="0.2">
      <c r="A810">
        <v>261</v>
      </c>
      <c r="F810">
        <f t="shared" si="36"/>
        <v>0.12901431903661897</v>
      </c>
      <c r="G810">
        <f t="shared" si="37"/>
        <v>984.15225218240028</v>
      </c>
      <c r="H810">
        <f t="shared" si="38"/>
        <v>-0.21526748445629132</v>
      </c>
    </row>
    <row r="811" spans="1:8" x14ac:dyDescent="0.2">
      <c r="A811">
        <v>266</v>
      </c>
      <c r="F811">
        <f t="shared" si="36"/>
        <v>1.7103047889348576E-5</v>
      </c>
      <c r="G811">
        <f t="shared" si="37"/>
        <v>0.1304661624009992</v>
      </c>
      <c r="H811">
        <f t="shared" si="38"/>
        <v>-2.6595314710591564E-4</v>
      </c>
    </row>
    <row r="812" spans="1:8" x14ac:dyDescent="0.2">
      <c r="A812">
        <v>277</v>
      </c>
      <c r="F812">
        <f t="shared" si="36"/>
        <v>1.5329992295377768</v>
      </c>
      <c r="G812">
        <f t="shared" si="37"/>
        <v>11694.086792918404</v>
      </c>
      <c r="H812">
        <f t="shared" si="38"/>
        <v>1.3777056911668495</v>
      </c>
    </row>
    <row r="813" spans="1:8" x14ac:dyDescent="0.2">
      <c r="A813">
        <v>268</v>
      </c>
      <c r="F813">
        <f t="shared" si="36"/>
        <v>5.0216504838092508E-4</v>
      </c>
      <c r="G813">
        <f t="shared" si="37"/>
        <v>3.8306357544010101</v>
      </c>
      <c r="H813">
        <f t="shared" si="38"/>
        <v>3.3545545713015309E-3</v>
      </c>
    </row>
    <row r="814" spans="1:8" x14ac:dyDescent="0.2">
      <c r="A814">
        <v>258</v>
      </c>
      <c r="F814">
        <f t="shared" si="36"/>
        <v>0.71741658845541167</v>
      </c>
      <c r="G814">
        <f t="shared" si="37"/>
        <v>5472.6262677943978</v>
      </c>
      <c r="H814">
        <f t="shared" si="38"/>
        <v>-0.77952233076294586</v>
      </c>
    </row>
    <row r="815" spans="1:8" x14ac:dyDescent="0.2">
      <c r="A815">
        <v>271</v>
      </c>
      <c r="F815">
        <f t="shared" si="36"/>
        <v>4.908982361852593E-2</v>
      </c>
      <c r="G815">
        <f t="shared" si="37"/>
        <v>374.46898014240128</v>
      </c>
      <c r="H815">
        <f t="shared" si="38"/>
        <v>0.10429022483834152</v>
      </c>
    </row>
    <row r="816" spans="1:8" x14ac:dyDescent="0.2">
      <c r="A816">
        <v>259</v>
      </c>
      <c r="F816">
        <f t="shared" si="36"/>
        <v>0.43758109818982166</v>
      </c>
      <c r="G816">
        <f t="shared" si="37"/>
        <v>3337.9738505903997</v>
      </c>
      <c r="H816">
        <f t="shared" si="38"/>
        <v>-0.53801441940909223</v>
      </c>
    </row>
    <row r="817" spans="1:8" x14ac:dyDescent="0.2">
      <c r="A817">
        <v>268</v>
      </c>
      <c r="F817">
        <f t="shared" si="36"/>
        <v>5.0216504838092508E-4</v>
      </c>
      <c r="G817">
        <f t="shared" si="37"/>
        <v>3.8306357544010101</v>
      </c>
      <c r="H817">
        <f t="shared" si="38"/>
        <v>3.3545545713015309E-3</v>
      </c>
    </row>
    <row r="818" spans="1:8" x14ac:dyDescent="0.2">
      <c r="A818">
        <v>268</v>
      </c>
      <c r="F818">
        <f t="shared" si="36"/>
        <v>5.0216504838092508E-4</v>
      </c>
      <c r="G818">
        <f t="shared" si="37"/>
        <v>3.8306357544010101</v>
      </c>
      <c r="H818">
        <f t="shared" si="38"/>
        <v>3.3545545713015309E-3</v>
      </c>
    </row>
    <row r="819" spans="1:8" x14ac:dyDescent="0.2">
      <c r="A819">
        <v>260</v>
      </c>
      <c r="F819">
        <f t="shared" si="36"/>
        <v>0.24889407302175739</v>
      </c>
      <c r="G819">
        <f t="shared" si="37"/>
        <v>1898.6238453864003</v>
      </c>
      <c r="H819">
        <f t="shared" si="38"/>
        <v>-0.35237972806280854</v>
      </c>
    </row>
    <row r="820" spans="1:8" x14ac:dyDescent="0.2">
      <c r="A820">
        <v>267</v>
      </c>
      <c r="F820">
        <f t="shared" si="36"/>
        <v>3.3225169600185522E-6</v>
      </c>
      <c r="G820">
        <f t="shared" si="37"/>
        <v>2.5344958401000234E-2</v>
      </c>
      <c r="H820">
        <f t="shared" si="38"/>
        <v>7.7821644671131771E-5</v>
      </c>
    </row>
    <row r="821" spans="1:8" x14ac:dyDescent="0.2">
      <c r="A821">
        <v>258</v>
      </c>
      <c r="F821">
        <f t="shared" si="36"/>
        <v>0.71741658845541167</v>
      </c>
      <c r="G821">
        <f t="shared" si="37"/>
        <v>5472.6262677943978</v>
      </c>
      <c r="H821">
        <f t="shared" si="38"/>
        <v>-0.77952233076294586</v>
      </c>
    </row>
    <row r="822" spans="1:8" x14ac:dyDescent="0.2">
      <c r="A822">
        <v>258</v>
      </c>
      <c r="F822">
        <f t="shared" si="36"/>
        <v>0.71741658845541167</v>
      </c>
      <c r="G822">
        <f t="shared" si="37"/>
        <v>5472.6262677943978</v>
      </c>
      <c r="H822">
        <f t="shared" si="38"/>
        <v>-0.77952233076294586</v>
      </c>
    </row>
    <row r="823" spans="1:8" x14ac:dyDescent="0.2">
      <c r="A823">
        <v>271</v>
      </c>
      <c r="F823">
        <f t="shared" si="36"/>
        <v>4.908982361852593E-2</v>
      </c>
      <c r="G823">
        <f t="shared" si="37"/>
        <v>374.46898014240128</v>
      </c>
      <c r="H823">
        <f t="shared" si="38"/>
        <v>0.10429022483834152</v>
      </c>
    </row>
    <row r="824" spans="1:8" x14ac:dyDescent="0.2">
      <c r="A824">
        <v>261</v>
      </c>
      <c r="F824">
        <f t="shared" si="36"/>
        <v>0.12901431903661897</v>
      </c>
      <c r="G824">
        <f t="shared" si="37"/>
        <v>984.15225218240028</v>
      </c>
      <c r="H824">
        <f t="shared" si="38"/>
        <v>-0.21526748445629132</v>
      </c>
    </row>
    <row r="825" spans="1:8" x14ac:dyDescent="0.2">
      <c r="A825">
        <v>257</v>
      </c>
      <c r="F825">
        <f t="shared" si="36"/>
        <v>1.1138879416360417</v>
      </c>
      <c r="G825">
        <f t="shared" si="37"/>
        <v>8497.0050969983968</v>
      </c>
      <c r="H825">
        <f t="shared" si="38"/>
        <v>-1.0842542343921717</v>
      </c>
    </row>
    <row r="826" spans="1:8" x14ac:dyDescent="0.2">
      <c r="A826">
        <v>270</v>
      </c>
      <c r="F826">
        <f t="shared" si="36"/>
        <v>1.7497672436070803E-2</v>
      </c>
      <c r="G826">
        <f t="shared" si="37"/>
        <v>133.47645334640114</v>
      </c>
      <c r="H826">
        <f t="shared" si="38"/>
        <v>4.8109983900333872E-2</v>
      </c>
    </row>
    <row r="827" spans="1:8" x14ac:dyDescent="0.2">
      <c r="A827">
        <v>264</v>
      </c>
      <c r="F827">
        <f t="shared" si="36"/>
        <v>5.9998035764913674E-3</v>
      </c>
      <c r="G827">
        <f t="shared" si="37"/>
        <v>45.767944570400928</v>
      </c>
      <c r="H827">
        <f t="shared" si="38"/>
        <v>-2.1557717397311434E-2</v>
      </c>
    </row>
    <row r="828" spans="1:8" x14ac:dyDescent="0.2">
      <c r="A828">
        <v>266</v>
      </c>
      <c r="F828">
        <f t="shared" si="36"/>
        <v>1.7103047889348576E-5</v>
      </c>
      <c r="G828">
        <f t="shared" si="37"/>
        <v>0.1304661624009992</v>
      </c>
      <c r="H828">
        <f t="shared" si="38"/>
        <v>-2.6595314710591564E-4</v>
      </c>
    </row>
    <row r="829" spans="1:8" x14ac:dyDescent="0.2">
      <c r="A829">
        <v>276</v>
      </c>
      <c r="F829">
        <f t="shared" si="36"/>
        <v>1.0230626322029777</v>
      </c>
      <c r="G829">
        <f t="shared" si="37"/>
        <v>7804.1677941224034</v>
      </c>
      <c r="H829">
        <f t="shared" si="38"/>
        <v>1.01724758297541</v>
      </c>
    </row>
    <row r="830" spans="1:8" x14ac:dyDescent="0.2">
      <c r="A830">
        <v>266</v>
      </c>
      <c r="F830">
        <f t="shared" si="36"/>
        <v>1.7103047889348576E-5</v>
      </c>
      <c r="G830">
        <f t="shared" si="37"/>
        <v>0.1304661624009992</v>
      </c>
      <c r="H830">
        <f t="shared" si="38"/>
        <v>-2.6595314710591564E-4</v>
      </c>
    </row>
    <row r="831" spans="1:8" x14ac:dyDescent="0.2">
      <c r="A831">
        <v>276</v>
      </c>
      <c r="F831">
        <f t="shared" si="36"/>
        <v>1.0230626322029777</v>
      </c>
      <c r="G831">
        <f t="shared" si="37"/>
        <v>7804.1677941224034</v>
      </c>
      <c r="H831">
        <f t="shared" si="38"/>
        <v>1.01724758297541</v>
      </c>
    </row>
    <row r="832" spans="1:8" x14ac:dyDescent="0.2">
      <c r="A832">
        <v>246</v>
      </c>
      <c r="F832">
        <f t="shared" si="36"/>
        <v>23.611785661642635</v>
      </c>
      <c r="G832">
        <f t="shared" si="37"/>
        <v>180116.37941024237</v>
      </c>
      <c r="H832">
        <f t="shared" si="38"/>
        <v>-10.711409533079859</v>
      </c>
    </row>
    <row r="833" spans="1:8" x14ac:dyDescent="0.2">
      <c r="A833">
        <v>255</v>
      </c>
      <c r="F833">
        <f t="shared" si="36"/>
        <v>2.3744188475270547</v>
      </c>
      <c r="G833">
        <f t="shared" si="37"/>
        <v>18112.637991406395</v>
      </c>
      <c r="H833">
        <f t="shared" si="38"/>
        <v>-1.912793107547953</v>
      </c>
    </row>
    <row r="834" spans="1:8" x14ac:dyDescent="0.2">
      <c r="A834">
        <v>279</v>
      </c>
      <c r="F834">
        <f t="shared" ref="F834:F897" si="39">((A834-$C$13)/$C$14)^4</f>
        <v>3.0982914158874393</v>
      </c>
      <c r="G834">
        <f t="shared" ref="G834:G897" si="40">(A834-$C$13)^4</f>
        <v>23634.512026510405</v>
      </c>
      <c r="H834">
        <f t="shared" ref="H834:H897" si="41">((A834-$C$13)/$C$14)^3</f>
        <v>2.3352947222561777</v>
      </c>
    </row>
    <row r="835" spans="1:8" x14ac:dyDescent="0.2">
      <c r="A835">
        <v>258</v>
      </c>
      <c r="F835">
        <f t="shared" si="39"/>
        <v>0.71741658845541167</v>
      </c>
      <c r="G835">
        <f t="shared" si="40"/>
        <v>5472.6262677943978</v>
      </c>
      <c r="H835">
        <f t="shared" si="41"/>
        <v>-0.77952233076294586</v>
      </c>
    </row>
    <row r="836" spans="1:8" x14ac:dyDescent="0.2">
      <c r="A836">
        <v>280</v>
      </c>
      <c r="F836">
        <f t="shared" si="39"/>
        <v>4.2253741614809579</v>
      </c>
      <c r="G836">
        <f t="shared" si="40"/>
        <v>32232.170261306408</v>
      </c>
      <c r="H836">
        <f t="shared" si="41"/>
        <v>2.947127189689672</v>
      </c>
    </row>
    <row r="837" spans="1:8" x14ac:dyDescent="0.2">
      <c r="A837">
        <v>276</v>
      </c>
      <c r="F837">
        <f t="shared" si="39"/>
        <v>1.0230626322029777</v>
      </c>
      <c r="G837">
        <f t="shared" si="40"/>
        <v>7804.1677941224034</v>
      </c>
      <c r="H837">
        <f t="shared" si="41"/>
        <v>1.01724758297541</v>
      </c>
    </row>
    <row r="838" spans="1:8" x14ac:dyDescent="0.2">
      <c r="A838">
        <v>263</v>
      </c>
      <c r="F838">
        <f t="shared" si="39"/>
        <v>2.2042868471297886E-2</v>
      </c>
      <c r="G838">
        <f t="shared" si="40"/>
        <v>168.14830177440084</v>
      </c>
      <c r="H838">
        <f t="shared" si="41"/>
        <v>-5.7207251391345658E-2</v>
      </c>
    </row>
    <row r="839" spans="1:8" x14ac:dyDescent="0.2">
      <c r="A839">
        <v>272</v>
      </c>
      <c r="F839">
        <f t="shared" si="39"/>
        <v>0.11138557051570366</v>
      </c>
      <c r="G839">
        <f t="shared" si="40"/>
        <v>849.67591893840154</v>
      </c>
      <c r="H839">
        <f t="shared" si="41"/>
        <v>0.19280651298241402</v>
      </c>
    </row>
    <row r="840" spans="1:8" x14ac:dyDescent="0.2">
      <c r="A840">
        <v>275</v>
      </c>
      <c r="F840">
        <f t="shared" si="39"/>
        <v>0.65235793421395305</v>
      </c>
      <c r="G840">
        <f t="shared" si="40"/>
        <v>4976.3432073264021</v>
      </c>
      <c r="H840">
        <f t="shared" si="41"/>
        <v>0.72587938332904911</v>
      </c>
    </row>
    <row r="841" spans="1:8" x14ac:dyDescent="0.2">
      <c r="A841">
        <v>276</v>
      </c>
      <c r="F841">
        <f t="shared" si="39"/>
        <v>1.0230626322029777</v>
      </c>
      <c r="G841">
        <f t="shared" si="40"/>
        <v>7804.1677941224034</v>
      </c>
      <c r="H841">
        <f t="shared" si="41"/>
        <v>1.01724758297541</v>
      </c>
    </row>
    <row r="842" spans="1:8" x14ac:dyDescent="0.2">
      <c r="A842">
        <v>267</v>
      </c>
      <c r="F842">
        <f t="shared" si="39"/>
        <v>3.3225169600185522E-6</v>
      </c>
      <c r="G842">
        <f t="shared" si="40"/>
        <v>2.5344958401000234E-2</v>
      </c>
      <c r="H842">
        <f t="shared" si="41"/>
        <v>7.7821644671131771E-5</v>
      </c>
    </row>
    <row r="843" spans="1:8" x14ac:dyDescent="0.2">
      <c r="A843">
        <v>283</v>
      </c>
      <c r="F843">
        <f t="shared" si="39"/>
        <v>9.4808022293694183</v>
      </c>
      <c r="G843">
        <f t="shared" si="40"/>
        <v>72321.83943769442</v>
      </c>
      <c r="H843">
        <f t="shared" si="41"/>
        <v>5.4029856667591094</v>
      </c>
    </row>
    <row r="844" spans="1:8" x14ac:dyDescent="0.2">
      <c r="A844">
        <v>265</v>
      </c>
      <c r="F844">
        <f t="shared" si="39"/>
        <v>8.6127323536332732E-4</v>
      </c>
      <c r="G844">
        <f t="shared" si="40"/>
        <v>6.5699993664009853</v>
      </c>
      <c r="H844">
        <f t="shared" si="41"/>
        <v>-5.0275420718324812E-3</v>
      </c>
    </row>
    <row r="845" spans="1:8" x14ac:dyDescent="0.2">
      <c r="A845">
        <v>263</v>
      </c>
      <c r="F845">
        <f t="shared" si="39"/>
        <v>2.2042868471297886E-2</v>
      </c>
      <c r="G845">
        <f t="shared" si="40"/>
        <v>168.14830177440084</v>
      </c>
      <c r="H845">
        <f t="shared" si="41"/>
        <v>-5.7207251391345658E-2</v>
      </c>
    </row>
    <row r="846" spans="1:8" x14ac:dyDescent="0.2">
      <c r="A846">
        <v>264</v>
      </c>
      <c r="F846">
        <f t="shared" si="39"/>
        <v>5.9998035764913674E-3</v>
      </c>
      <c r="G846">
        <f t="shared" si="40"/>
        <v>45.767944570400928</v>
      </c>
      <c r="H846">
        <f t="shared" si="41"/>
        <v>-2.1557717397311434E-2</v>
      </c>
    </row>
    <row r="847" spans="1:8" x14ac:dyDescent="0.2">
      <c r="A847">
        <v>256</v>
      </c>
      <c r="F847">
        <f t="shared" si="39"/>
        <v>1.6556287594521404</v>
      </c>
      <c r="G847">
        <f t="shared" si="40"/>
        <v>12629.534338202395</v>
      </c>
      <c r="H847">
        <f t="shared" si="41"/>
        <v>-1.4595609025645728</v>
      </c>
    </row>
    <row r="848" spans="1:8" x14ac:dyDescent="0.2">
      <c r="A848">
        <v>275</v>
      </c>
      <c r="F848">
        <f t="shared" si="39"/>
        <v>0.65235793421395305</v>
      </c>
      <c r="G848">
        <f t="shared" si="40"/>
        <v>4976.3432073264021</v>
      </c>
      <c r="H848">
        <f t="shared" si="41"/>
        <v>0.72587938332904911</v>
      </c>
    </row>
    <row r="849" spans="1:8" x14ac:dyDescent="0.2">
      <c r="A849">
        <v>274</v>
      </c>
      <c r="F849">
        <f t="shared" si="39"/>
        <v>0.39288706703866438</v>
      </c>
      <c r="G849">
        <f t="shared" si="40"/>
        <v>2997.0370325304029</v>
      </c>
      <c r="H849">
        <f t="shared" si="41"/>
        <v>0.4962503199599651</v>
      </c>
    </row>
    <row r="850" spans="1:8" x14ac:dyDescent="0.2">
      <c r="A850">
        <v>258</v>
      </c>
      <c r="F850">
        <f t="shared" si="39"/>
        <v>0.71741658845541167</v>
      </c>
      <c r="G850">
        <f t="shared" si="40"/>
        <v>5472.6262677943978</v>
      </c>
      <c r="H850">
        <f t="shared" si="41"/>
        <v>-0.77952233076294586</v>
      </c>
    </row>
    <row r="851" spans="1:8" x14ac:dyDescent="0.2">
      <c r="A851">
        <v>259</v>
      </c>
      <c r="F851">
        <f t="shared" si="39"/>
        <v>0.43758109818982166</v>
      </c>
      <c r="G851">
        <f t="shared" si="40"/>
        <v>3337.9738505903997</v>
      </c>
      <c r="H851">
        <f t="shared" si="41"/>
        <v>-0.53801441940909223</v>
      </c>
    </row>
    <row r="852" spans="1:8" x14ac:dyDescent="0.2">
      <c r="A852">
        <v>256</v>
      </c>
      <c r="F852">
        <f t="shared" si="39"/>
        <v>1.6556287594521404</v>
      </c>
      <c r="G852">
        <f t="shared" si="40"/>
        <v>12629.534338202395</v>
      </c>
      <c r="H852">
        <f t="shared" si="41"/>
        <v>-1.4595609025645728</v>
      </c>
    </row>
    <row r="853" spans="1:8" x14ac:dyDescent="0.2">
      <c r="A853">
        <v>271</v>
      </c>
      <c r="F853">
        <f t="shared" si="39"/>
        <v>4.908982361852593E-2</v>
      </c>
      <c r="G853">
        <f t="shared" si="40"/>
        <v>374.46898014240128</v>
      </c>
      <c r="H853">
        <f t="shared" si="41"/>
        <v>0.10429022483834152</v>
      </c>
    </row>
    <row r="854" spans="1:8" x14ac:dyDescent="0.2">
      <c r="A854">
        <v>251</v>
      </c>
      <c r="F854">
        <f t="shared" si="39"/>
        <v>7.7657851514837555</v>
      </c>
      <c r="G854">
        <f t="shared" si="40"/>
        <v>59239.276724222385</v>
      </c>
      <c r="H854">
        <f t="shared" si="41"/>
        <v>-4.6519927409473096</v>
      </c>
    </row>
    <row r="855" spans="1:8" x14ac:dyDescent="0.2">
      <c r="A855">
        <v>281</v>
      </c>
      <c r="F855">
        <f t="shared" si="39"/>
        <v>5.6351431195775676</v>
      </c>
      <c r="G855">
        <f t="shared" si="40"/>
        <v>42986.226908102413</v>
      </c>
      <c r="H855">
        <f t="shared" si="41"/>
        <v>3.6574526547394579</v>
      </c>
    </row>
    <row r="856" spans="1:8" x14ac:dyDescent="0.2">
      <c r="A856">
        <v>255</v>
      </c>
      <c r="F856">
        <f t="shared" si="39"/>
        <v>2.3744188475270547</v>
      </c>
      <c r="G856">
        <f t="shared" si="40"/>
        <v>18112.637991406395</v>
      </c>
      <c r="H856">
        <f t="shared" si="41"/>
        <v>-1.912793107547953</v>
      </c>
    </row>
    <row r="857" spans="1:8" x14ac:dyDescent="0.2">
      <c r="A857">
        <v>272</v>
      </c>
      <c r="F857">
        <f t="shared" si="39"/>
        <v>0.11138557051570366</v>
      </c>
      <c r="G857">
        <f t="shared" si="40"/>
        <v>849.67591893840154</v>
      </c>
      <c r="H857">
        <f t="shared" si="41"/>
        <v>0.19280651298241402</v>
      </c>
    </row>
    <row r="858" spans="1:8" x14ac:dyDescent="0.2">
      <c r="A858">
        <v>263</v>
      </c>
      <c r="F858">
        <f t="shared" si="39"/>
        <v>2.2042868471297886E-2</v>
      </c>
      <c r="G858">
        <f t="shared" si="40"/>
        <v>168.14830177440084</v>
      </c>
      <c r="H858">
        <f t="shared" si="41"/>
        <v>-5.7207251391345658E-2</v>
      </c>
    </row>
    <row r="859" spans="1:8" x14ac:dyDescent="0.2">
      <c r="A859">
        <v>278</v>
      </c>
      <c r="F859">
        <f t="shared" si="39"/>
        <v>2.2133119986533067</v>
      </c>
      <c r="G859">
        <f t="shared" si="40"/>
        <v>16883.676203714404</v>
      </c>
      <c r="H859">
        <f t="shared" si="41"/>
        <v>1.8146044801711707</v>
      </c>
    </row>
    <row r="860" spans="1:8" x14ac:dyDescent="0.2">
      <c r="A860">
        <v>262</v>
      </c>
      <c r="F860">
        <f t="shared" si="39"/>
        <v>5.8746846222722263E-2</v>
      </c>
      <c r="G860">
        <f t="shared" si="40"/>
        <v>448.13507097840062</v>
      </c>
      <c r="H860">
        <f t="shared" si="41"/>
        <v>-0.11932691632173796</v>
      </c>
    </row>
    <row r="861" spans="1:8" x14ac:dyDescent="0.2">
      <c r="A861">
        <v>272</v>
      </c>
      <c r="F861">
        <f t="shared" si="39"/>
        <v>0.11138557051570366</v>
      </c>
      <c r="G861">
        <f t="shared" si="40"/>
        <v>849.67591893840154</v>
      </c>
      <c r="H861">
        <f t="shared" si="41"/>
        <v>0.19280651298241402</v>
      </c>
    </row>
    <row r="862" spans="1:8" x14ac:dyDescent="0.2">
      <c r="A862">
        <v>269</v>
      </c>
      <c r="F862">
        <f t="shared" si="39"/>
        <v>4.3420679508726547E-3</v>
      </c>
      <c r="G862">
        <f t="shared" si="40"/>
        <v>33.122338550401047</v>
      </c>
      <c r="H862">
        <f t="shared" si="41"/>
        <v>1.691501790058815E-2</v>
      </c>
    </row>
    <row r="863" spans="1:8" x14ac:dyDescent="0.2">
      <c r="A863">
        <v>262</v>
      </c>
      <c r="F863">
        <f t="shared" si="39"/>
        <v>5.8746846222722263E-2</v>
      </c>
      <c r="G863">
        <f t="shared" si="40"/>
        <v>448.13507097840062</v>
      </c>
      <c r="H863">
        <f t="shared" si="41"/>
        <v>-0.11932691632173796</v>
      </c>
    </row>
    <row r="864" spans="1:8" x14ac:dyDescent="0.2">
      <c r="A864">
        <v>276</v>
      </c>
      <c r="F864">
        <f t="shared" si="39"/>
        <v>1.0230626322029777</v>
      </c>
      <c r="G864">
        <f t="shared" si="40"/>
        <v>7804.1677941224034</v>
      </c>
      <c r="H864">
        <f t="shared" si="41"/>
        <v>1.01724758297541</v>
      </c>
    </row>
    <row r="865" spans="1:8" x14ac:dyDescent="0.2">
      <c r="A865">
        <v>285</v>
      </c>
      <c r="F865">
        <f t="shared" si="39"/>
        <v>15.022855896470908</v>
      </c>
      <c r="G865">
        <f t="shared" si="40"/>
        <v>114597.95761528642</v>
      </c>
      <c r="H865">
        <f t="shared" si="41"/>
        <v>7.6306999364575603</v>
      </c>
    </row>
    <row r="866" spans="1:8" x14ac:dyDescent="0.2">
      <c r="A866">
        <v>270</v>
      </c>
      <c r="F866">
        <f t="shared" si="39"/>
        <v>1.7497672436070803E-2</v>
      </c>
      <c r="G866">
        <f t="shared" si="40"/>
        <v>133.47645334640114</v>
      </c>
      <c r="H866">
        <f t="shared" si="41"/>
        <v>4.8109983900333872E-2</v>
      </c>
    </row>
    <row r="867" spans="1:8" x14ac:dyDescent="0.2">
      <c r="A867">
        <v>260</v>
      </c>
      <c r="F867">
        <f t="shared" si="39"/>
        <v>0.24889407302175739</v>
      </c>
      <c r="G867">
        <f t="shared" si="40"/>
        <v>1898.6238453864003</v>
      </c>
      <c r="H867">
        <f t="shared" si="41"/>
        <v>-0.35237972806280854</v>
      </c>
    </row>
    <row r="868" spans="1:8" x14ac:dyDescent="0.2">
      <c r="A868">
        <v>276</v>
      </c>
      <c r="F868">
        <f t="shared" si="39"/>
        <v>1.0230626322029777</v>
      </c>
      <c r="G868">
        <f t="shared" si="40"/>
        <v>7804.1677941224034</v>
      </c>
      <c r="H868">
        <f t="shared" si="41"/>
        <v>1.01724758297541</v>
      </c>
    </row>
    <row r="869" spans="1:8" x14ac:dyDescent="0.2">
      <c r="A869">
        <v>254</v>
      </c>
      <c r="F869">
        <f t="shared" si="39"/>
        <v>3.3051842153870399</v>
      </c>
      <c r="G869">
        <f t="shared" si="40"/>
        <v>25212.740056610393</v>
      </c>
      <c r="H869">
        <f t="shared" si="41"/>
        <v>-2.4513016216101131</v>
      </c>
    </row>
    <row r="870" spans="1:8" x14ac:dyDescent="0.2">
      <c r="A870">
        <v>270</v>
      </c>
      <c r="F870">
        <f t="shared" si="39"/>
        <v>1.7497672436070803E-2</v>
      </c>
      <c r="G870">
        <f t="shared" si="40"/>
        <v>133.47645334640114</v>
      </c>
      <c r="H870">
        <f t="shared" si="41"/>
        <v>4.8109983900333872E-2</v>
      </c>
    </row>
    <row r="871" spans="1:8" x14ac:dyDescent="0.2">
      <c r="A871">
        <v>266</v>
      </c>
      <c r="F871">
        <f t="shared" si="39"/>
        <v>1.7103047889348576E-5</v>
      </c>
      <c r="G871">
        <f t="shared" si="40"/>
        <v>0.1304661624009992</v>
      </c>
      <c r="H871">
        <f t="shared" si="41"/>
        <v>-2.6595314710591564E-4</v>
      </c>
    </row>
    <row r="872" spans="1:8" x14ac:dyDescent="0.2">
      <c r="A872">
        <v>263</v>
      </c>
      <c r="F872">
        <f t="shared" si="39"/>
        <v>2.2042868471297886E-2</v>
      </c>
      <c r="G872">
        <f t="shared" si="40"/>
        <v>168.14830177440084</v>
      </c>
      <c r="H872">
        <f t="shared" si="41"/>
        <v>-5.7207251391345658E-2</v>
      </c>
    </row>
    <row r="873" spans="1:8" x14ac:dyDescent="0.2">
      <c r="A873">
        <v>265</v>
      </c>
      <c r="F873">
        <f t="shared" si="39"/>
        <v>8.6127323536332732E-4</v>
      </c>
      <c r="G873">
        <f t="shared" si="40"/>
        <v>6.5699993664009853</v>
      </c>
      <c r="H873">
        <f t="shared" si="41"/>
        <v>-5.0275420718324812E-3</v>
      </c>
    </row>
    <row r="874" spans="1:8" x14ac:dyDescent="0.2">
      <c r="A874">
        <v>267</v>
      </c>
      <c r="F874">
        <f t="shared" si="39"/>
        <v>3.3225169600185522E-6</v>
      </c>
      <c r="G874">
        <f t="shared" si="40"/>
        <v>2.5344958401000234E-2</v>
      </c>
      <c r="H874">
        <f t="shared" si="41"/>
        <v>7.7821644671131771E-5</v>
      </c>
    </row>
    <row r="875" spans="1:8" x14ac:dyDescent="0.2">
      <c r="A875">
        <v>267</v>
      </c>
      <c r="F875">
        <f t="shared" si="39"/>
        <v>3.3225169600185522E-6</v>
      </c>
      <c r="G875">
        <f t="shared" si="40"/>
        <v>2.5344958401000234E-2</v>
      </c>
      <c r="H875">
        <f t="shared" si="41"/>
        <v>7.7821644671131771E-5</v>
      </c>
    </row>
    <row r="876" spans="1:8" x14ac:dyDescent="0.2">
      <c r="A876">
        <v>261</v>
      </c>
      <c r="F876">
        <f t="shared" si="39"/>
        <v>0.12901431903661897</v>
      </c>
      <c r="G876">
        <f t="shared" si="40"/>
        <v>984.15225218240028</v>
      </c>
      <c r="H876">
        <f t="shared" si="41"/>
        <v>-0.21526748445629132</v>
      </c>
    </row>
    <row r="877" spans="1:8" x14ac:dyDescent="0.2">
      <c r="A877">
        <v>253</v>
      </c>
      <c r="F877">
        <f t="shared" si="39"/>
        <v>4.4859970764612749</v>
      </c>
      <c r="G877">
        <f t="shared" si="40"/>
        <v>34220.264533814392</v>
      </c>
      <c r="H877">
        <f t="shared" si="41"/>
        <v>-3.0824372170188585</v>
      </c>
    </row>
    <row r="878" spans="1:8" x14ac:dyDescent="0.2">
      <c r="A878">
        <v>269</v>
      </c>
      <c r="F878">
        <f t="shared" si="39"/>
        <v>4.3420679508726547E-3</v>
      </c>
      <c r="G878">
        <f t="shared" si="40"/>
        <v>33.122338550401047</v>
      </c>
      <c r="H878">
        <f t="shared" si="41"/>
        <v>1.691501790058815E-2</v>
      </c>
    </row>
    <row r="879" spans="1:8" x14ac:dyDescent="0.2">
      <c r="A879">
        <v>272</v>
      </c>
      <c r="F879">
        <f t="shared" si="39"/>
        <v>0.11138557051570366</v>
      </c>
      <c r="G879">
        <f t="shared" si="40"/>
        <v>849.67591893840154</v>
      </c>
      <c r="H879">
        <f t="shared" si="41"/>
        <v>0.19280651298241402</v>
      </c>
    </row>
    <row r="880" spans="1:8" x14ac:dyDescent="0.2">
      <c r="A880">
        <v>270</v>
      </c>
      <c r="F880">
        <f t="shared" si="39"/>
        <v>1.7497672436070803E-2</v>
      </c>
      <c r="G880">
        <f t="shared" si="40"/>
        <v>133.47645334640114</v>
      </c>
      <c r="H880">
        <f t="shared" si="41"/>
        <v>4.8109983900333872E-2</v>
      </c>
    </row>
    <row r="881" spans="1:8" x14ac:dyDescent="0.2">
      <c r="A881">
        <v>262</v>
      </c>
      <c r="F881">
        <f t="shared" si="39"/>
        <v>5.8746846222722263E-2</v>
      </c>
      <c r="G881">
        <f t="shared" si="40"/>
        <v>448.13507097840062</v>
      </c>
      <c r="H881">
        <f t="shared" si="41"/>
        <v>-0.11932691632173796</v>
      </c>
    </row>
    <row r="882" spans="1:8" x14ac:dyDescent="0.2">
      <c r="A882">
        <v>268</v>
      </c>
      <c r="F882">
        <f t="shared" si="39"/>
        <v>5.0216504838092508E-4</v>
      </c>
      <c r="G882">
        <f t="shared" si="40"/>
        <v>3.8306357544010101</v>
      </c>
      <c r="H882">
        <f t="shared" si="41"/>
        <v>3.3545545713015309E-3</v>
      </c>
    </row>
    <row r="883" spans="1:8" x14ac:dyDescent="0.2">
      <c r="A883">
        <v>268</v>
      </c>
      <c r="F883">
        <f t="shared" si="39"/>
        <v>5.0216504838092508E-4</v>
      </c>
      <c r="G883">
        <f t="shared" si="40"/>
        <v>3.8306357544010101</v>
      </c>
      <c r="H883">
        <f t="shared" si="41"/>
        <v>3.3545545713015309E-3</v>
      </c>
    </row>
    <row r="884" spans="1:8" x14ac:dyDescent="0.2">
      <c r="A884">
        <v>251</v>
      </c>
      <c r="F884">
        <f t="shared" si="39"/>
        <v>7.7657851514837555</v>
      </c>
      <c r="G884">
        <f t="shared" si="40"/>
        <v>59239.276724222385</v>
      </c>
      <c r="H884">
        <f t="shared" si="41"/>
        <v>-4.6519927409473096</v>
      </c>
    </row>
    <row r="885" spans="1:8" x14ac:dyDescent="0.2">
      <c r="A885">
        <v>275</v>
      </c>
      <c r="F885">
        <f t="shared" si="39"/>
        <v>0.65235793421395305</v>
      </c>
      <c r="G885">
        <f t="shared" si="40"/>
        <v>4976.3432073264021</v>
      </c>
      <c r="H885">
        <f t="shared" si="41"/>
        <v>0.72587938332904911</v>
      </c>
    </row>
    <row r="886" spans="1:8" x14ac:dyDescent="0.2">
      <c r="A886">
        <v>268</v>
      </c>
      <c r="F886">
        <f t="shared" si="39"/>
        <v>5.0216504838092508E-4</v>
      </c>
      <c r="G886">
        <f t="shared" si="40"/>
        <v>3.8306357544010101</v>
      </c>
      <c r="H886">
        <f t="shared" si="41"/>
        <v>3.3545545713015309E-3</v>
      </c>
    </row>
    <row r="887" spans="1:8" x14ac:dyDescent="0.2">
      <c r="A887">
        <v>261</v>
      </c>
      <c r="F887">
        <f t="shared" si="39"/>
        <v>0.12901431903661897</v>
      </c>
      <c r="G887">
        <f t="shared" si="40"/>
        <v>984.15225218240028</v>
      </c>
      <c r="H887">
        <f t="shared" si="41"/>
        <v>-0.21526748445629132</v>
      </c>
    </row>
    <row r="888" spans="1:8" x14ac:dyDescent="0.2">
      <c r="A888">
        <v>269</v>
      </c>
      <c r="F888">
        <f t="shared" si="39"/>
        <v>4.3420679508726547E-3</v>
      </c>
      <c r="G888">
        <f t="shared" si="40"/>
        <v>33.122338550401047</v>
      </c>
      <c r="H888">
        <f t="shared" si="41"/>
        <v>1.691501790058815E-2</v>
      </c>
    </row>
    <row r="889" spans="1:8" x14ac:dyDescent="0.2">
      <c r="A889">
        <v>271</v>
      </c>
      <c r="F889">
        <f t="shared" si="39"/>
        <v>4.908982361852593E-2</v>
      </c>
      <c r="G889">
        <f t="shared" si="40"/>
        <v>374.46898014240128</v>
      </c>
      <c r="H889">
        <f t="shared" si="41"/>
        <v>0.10429022483834152</v>
      </c>
    </row>
    <row r="890" spans="1:8" x14ac:dyDescent="0.2">
      <c r="A890">
        <v>272</v>
      </c>
      <c r="F890">
        <f t="shared" si="39"/>
        <v>0.11138557051570366</v>
      </c>
      <c r="G890">
        <f t="shared" si="40"/>
        <v>849.67591893840154</v>
      </c>
      <c r="H890">
        <f t="shared" si="41"/>
        <v>0.19280651298241402</v>
      </c>
    </row>
    <row r="891" spans="1:8" x14ac:dyDescent="0.2">
      <c r="A891">
        <v>246</v>
      </c>
      <c r="F891">
        <f t="shared" si="39"/>
        <v>23.611785661642635</v>
      </c>
      <c r="G891">
        <f t="shared" si="40"/>
        <v>180116.37941024237</v>
      </c>
      <c r="H891">
        <f t="shared" si="41"/>
        <v>-10.711409533079859</v>
      </c>
    </row>
    <row r="892" spans="1:8" x14ac:dyDescent="0.2">
      <c r="A892">
        <v>251</v>
      </c>
      <c r="F892">
        <f t="shared" si="39"/>
        <v>7.7657851514837555</v>
      </c>
      <c r="G892">
        <f t="shared" si="40"/>
        <v>59239.276724222385</v>
      </c>
      <c r="H892">
        <f t="shared" si="41"/>
        <v>-4.6519927409473096</v>
      </c>
    </row>
    <row r="893" spans="1:8" x14ac:dyDescent="0.2">
      <c r="A893">
        <v>282</v>
      </c>
      <c r="F893">
        <f t="shared" si="39"/>
        <v>7.3713273782238771</v>
      </c>
      <c r="G893">
        <f t="shared" si="40"/>
        <v>56230.257966898411</v>
      </c>
      <c r="H893">
        <f t="shared" si="41"/>
        <v>4.4736218896733355</v>
      </c>
    </row>
    <row r="894" spans="1:8" x14ac:dyDescent="0.2">
      <c r="A894">
        <v>274</v>
      </c>
      <c r="F894">
        <f t="shared" si="39"/>
        <v>0.39288706703866438</v>
      </c>
      <c r="G894">
        <f t="shared" si="40"/>
        <v>2997.0370325304029</v>
      </c>
      <c r="H894">
        <f t="shared" si="41"/>
        <v>0.4962503199599651</v>
      </c>
    </row>
    <row r="895" spans="1:8" x14ac:dyDescent="0.2">
      <c r="A895">
        <v>266</v>
      </c>
      <c r="F895">
        <f t="shared" si="39"/>
        <v>1.7103047889348576E-5</v>
      </c>
      <c r="G895">
        <f t="shared" si="40"/>
        <v>0.1304661624009992</v>
      </c>
      <c r="H895">
        <f t="shared" si="41"/>
        <v>-2.6595314710591564E-4</v>
      </c>
    </row>
    <row r="896" spans="1:8" x14ac:dyDescent="0.2">
      <c r="A896">
        <v>260</v>
      </c>
      <c r="F896">
        <f t="shared" si="39"/>
        <v>0.24889407302175739</v>
      </c>
      <c r="G896">
        <f t="shared" si="40"/>
        <v>1898.6238453864003</v>
      </c>
      <c r="H896">
        <f t="shared" si="41"/>
        <v>-0.35237972806280854</v>
      </c>
    </row>
    <row r="897" spans="1:8" x14ac:dyDescent="0.2">
      <c r="A897">
        <v>276</v>
      </c>
      <c r="F897">
        <f t="shared" si="39"/>
        <v>1.0230626322029777</v>
      </c>
      <c r="G897">
        <f t="shared" si="40"/>
        <v>7804.1677941224034</v>
      </c>
      <c r="H897">
        <f t="shared" si="41"/>
        <v>1.01724758297541</v>
      </c>
    </row>
    <row r="898" spans="1:8" x14ac:dyDescent="0.2">
      <c r="A898">
        <v>266</v>
      </c>
      <c r="F898">
        <f t="shared" ref="F898:F961" si="42">((A898-$C$13)/$C$14)^4</f>
        <v>1.7103047889348576E-5</v>
      </c>
      <c r="G898">
        <f t="shared" ref="G898:G961" si="43">(A898-$C$13)^4</f>
        <v>0.1304661624009992</v>
      </c>
      <c r="H898">
        <f t="shared" ref="H898:H961" si="44">((A898-$C$13)/$C$14)^3</f>
        <v>-2.6595314710591564E-4</v>
      </c>
    </row>
    <row r="899" spans="1:8" x14ac:dyDescent="0.2">
      <c r="A899">
        <v>268</v>
      </c>
      <c r="F899">
        <f t="shared" si="42"/>
        <v>5.0216504838092508E-4</v>
      </c>
      <c r="G899">
        <f t="shared" si="43"/>
        <v>3.8306357544010101</v>
      </c>
      <c r="H899">
        <f t="shared" si="44"/>
        <v>3.3545545713015309E-3</v>
      </c>
    </row>
    <row r="900" spans="1:8" x14ac:dyDescent="0.2">
      <c r="A900">
        <v>268</v>
      </c>
      <c r="F900">
        <f t="shared" si="42"/>
        <v>5.0216504838092508E-4</v>
      </c>
      <c r="G900">
        <f t="shared" si="43"/>
        <v>3.8306357544010101</v>
      </c>
      <c r="H900">
        <f t="shared" si="44"/>
        <v>3.3545545713015309E-3</v>
      </c>
    </row>
    <row r="901" spans="1:8" x14ac:dyDescent="0.2">
      <c r="A901">
        <v>276</v>
      </c>
      <c r="F901">
        <f t="shared" si="42"/>
        <v>1.0230626322029777</v>
      </c>
      <c r="G901">
        <f t="shared" si="43"/>
        <v>7804.1677941224034</v>
      </c>
      <c r="H901">
        <f t="shared" si="44"/>
        <v>1.01724758297541</v>
      </c>
    </row>
    <row r="902" spans="1:8" x14ac:dyDescent="0.2">
      <c r="A902">
        <v>279</v>
      </c>
      <c r="F902">
        <f t="shared" si="42"/>
        <v>3.0982914158874393</v>
      </c>
      <c r="G902">
        <f t="shared" si="43"/>
        <v>23634.512026510405</v>
      </c>
      <c r="H902">
        <f t="shared" si="44"/>
        <v>2.3352947222561777</v>
      </c>
    </row>
    <row r="903" spans="1:8" x14ac:dyDescent="0.2">
      <c r="A903">
        <v>267</v>
      </c>
      <c r="F903">
        <f t="shared" si="42"/>
        <v>3.3225169600185522E-6</v>
      </c>
      <c r="G903">
        <f t="shared" si="43"/>
        <v>2.5344958401000234E-2</v>
      </c>
      <c r="H903">
        <f t="shared" si="44"/>
        <v>7.7821644671131771E-5</v>
      </c>
    </row>
    <row r="904" spans="1:8" x14ac:dyDescent="0.2">
      <c r="A904">
        <v>252</v>
      </c>
      <c r="F904">
        <f t="shared" si="42"/>
        <v>5.9580758480818448</v>
      </c>
      <c r="G904">
        <f t="shared" si="43"/>
        <v>45449.635423018386</v>
      </c>
      <c r="H904">
        <f t="shared" si="44"/>
        <v>-3.8135506660419893</v>
      </c>
    </row>
    <row r="905" spans="1:8" x14ac:dyDescent="0.2">
      <c r="A905">
        <v>265</v>
      </c>
      <c r="F905">
        <f t="shared" si="42"/>
        <v>8.6127323536332732E-4</v>
      </c>
      <c r="G905">
        <f t="shared" si="43"/>
        <v>6.5699993664009853</v>
      </c>
      <c r="H905">
        <f t="shared" si="44"/>
        <v>-5.0275420718324812E-3</v>
      </c>
    </row>
    <row r="906" spans="1:8" x14ac:dyDescent="0.2">
      <c r="A906">
        <v>264</v>
      </c>
      <c r="F906">
        <f t="shared" si="42"/>
        <v>5.9998035764913674E-3</v>
      </c>
      <c r="G906">
        <f t="shared" si="43"/>
        <v>45.767944570400928</v>
      </c>
      <c r="H906">
        <f t="shared" si="44"/>
        <v>-2.1557717397311434E-2</v>
      </c>
    </row>
    <row r="907" spans="1:8" x14ac:dyDescent="0.2">
      <c r="A907">
        <v>284</v>
      </c>
      <c r="F907">
        <f t="shared" si="42"/>
        <v>12.013589168866648</v>
      </c>
      <c r="G907">
        <f t="shared" si="43"/>
        <v>91642.547320490412</v>
      </c>
      <c r="H907">
        <f t="shared" si="44"/>
        <v>6.4528947582645859</v>
      </c>
    </row>
    <row r="908" spans="1:8" x14ac:dyDescent="0.2">
      <c r="A908">
        <v>273</v>
      </c>
      <c r="F908">
        <f t="shared" si="42"/>
        <v>0.21979816604798458</v>
      </c>
      <c r="G908">
        <f t="shared" si="43"/>
        <v>1676.6732697344021</v>
      </c>
      <c r="H908">
        <f t="shared" si="44"/>
        <v>0.32100962060035426</v>
      </c>
    </row>
    <row r="909" spans="1:8" x14ac:dyDescent="0.2">
      <c r="A909">
        <v>268</v>
      </c>
      <c r="F909">
        <f t="shared" si="42"/>
        <v>5.0216504838092508E-4</v>
      </c>
      <c r="G909">
        <f t="shared" si="43"/>
        <v>3.8306357544010101</v>
      </c>
      <c r="H909">
        <f t="shared" si="44"/>
        <v>3.3545545713015309E-3</v>
      </c>
    </row>
    <row r="910" spans="1:8" x14ac:dyDescent="0.2">
      <c r="A910">
        <v>248</v>
      </c>
      <c r="F910">
        <f t="shared" si="42"/>
        <v>15.693535523271311</v>
      </c>
      <c r="G910">
        <f t="shared" si="43"/>
        <v>119714.06309983437</v>
      </c>
      <c r="H910">
        <f t="shared" si="44"/>
        <v>-7.8847984436344412</v>
      </c>
    </row>
    <row r="911" spans="1:8" x14ac:dyDescent="0.2">
      <c r="A911">
        <v>270</v>
      </c>
      <c r="F911">
        <f t="shared" si="42"/>
        <v>1.7497672436070803E-2</v>
      </c>
      <c r="G911">
        <f t="shared" si="43"/>
        <v>133.47645334640114</v>
      </c>
      <c r="H911">
        <f t="shared" si="44"/>
        <v>4.8109983900333872E-2</v>
      </c>
    </row>
    <row r="912" spans="1:8" x14ac:dyDescent="0.2">
      <c r="A912">
        <v>277</v>
      </c>
      <c r="F912">
        <f t="shared" si="42"/>
        <v>1.5329992295377768</v>
      </c>
      <c r="G912">
        <f t="shared" si="43"/>
        <v>11694.086792918404</v>
      </c>
      <c r="H912">
        <f t="shared" si="44"/>
        <v>1.3777056911668495</v>
      </c>
    </row>
    <row r="913" spans="1:8" x14ac:dyDescent="0.2">
      <c r="A913">
        <v>258</v>
      </c>
      <c r="F913">
        <f t="shared" si="42"/>
        <v>0.71741658845541167</v>
      </c>
      <c r="G913">
        <f t="shared" si="43"/>
        <v>5472.6262677943978</v>
      </c>
      <c r="H913">
        <f t="shared" si="44"/>
        <v>-0.77952233076294586</v>
      </c>
    </row>
    <row r="914" spans="1:8" x14ac:dyDescent="0.2">
      <c r="A914">
        <v>296</v>
      </c>
      <c r="F914">
        <f t="shared" si="42"/>
        <v>97.927768152033508</v>
      </c>
      <c r="G914">
        <f t="shared" si="43"/>
        <v>747016.56605004263</v>
      </c>
      <c r="H914">
        <f t="shared" si="44"/>
        <v>31.130019486547063</v>
      </c>
    </row>
    <row r="915" spans="1:8" x14ac:dyDescent="0.2">
      <c r="A915">
        <v>253</v>
      </c>
      <c r="F915">
        <f t="shared" si="42"/>
        <v>4.4859970764612749</v>
      </c>
      <c r="G915">
        <f t="shared" si="43"/>
        <v>34220.264533814392</v>
      </c>
      <c r="H915">
        <f t="shared" si="44"/>
        <v>-3.0824372170188585</v>
      </c>
    </row>
    <row r="916" spans="1:8" x14ac:dyDescent="0.2">
      <c r="A916">
        <v>249</v>
      </c>
      <c r="F916">
        <f t="shared" si="42"/>
        <v>12.581284858086196</v>
      </c>
      <c r="G916">
        <f t="shared" si="43"/>
        <v>95973.066562630382</v>
      </c>
      <c r="H916">
        <f t="shared" si="44"/>
        <v>-6.6802658574757325</v>
      </c>
    </row>
    <row r="917" spans="1:8" x14ac:dyDescent="0.2">
      <c r="A917">
        <v>271</v>
      </c>
      <c r="F917">
        <f t="shared" si="42"/>
        <v>4.908982361852593E-2</v>
      </c>
      <c r="G917">
        <f t="shared" si="43"/>
        <v>374.46898014240128</v>
      </c>
      <c r="H917">
        <f t="shared" si="44"/>
        <v>0.10429022483834152</v>
      </c>
    </row>
    <row r="918" spans="1:8" x14ac:dyDescent="0.2">
      <c r="A918">
        <v>254</v>
      </c>
      <c r="F918">
        <f t="shared" si="42"/>
        <v>3.3051842153870399</v>
      </c>
      <c r="G918">
        <f t="shared" si="43"/>
        <v>25212.740056610393</v>
      </c>
      <c r="H918">
        <f t="shared" si="44"/>
        <v>-2.4513016216101131</v>
      </c>
    </row>
    <row r="919" spans="1:8" x14ac:dyDescent="0.2">
      <c r="A919">
        <v>271</v>
      </c>
      <c r="F919">
        <f t="shared" si="42"/>
        <v>4.908982361852593E-2</v>
      </c>
      <c r="G919">
        <f t="shared" si="43"/>
        <v>374.46898014240128</v>
      </c>
      <c r="H919">
        <f t="shared" si="44"/>
        <v>0.10429022483834152</v>
      </c>
    </row>
    <row r="920" spans="1:8" x14ac:dyDescent="0.2">
      <c r="A920">
        <v>273</v>
      </c>
      <c r="F920">
        <f t="shared" si="42"/>
        <v>0.21979816604798458</v>
      </c>
      <c r="G920">
        <f t="shared" si="43"/>
        <v>1676.6732697344021</v>
      </c>
      <c r="H920">
        <f t="shared" si="44"/>
        <v>0.32100962060035426</v>
      </c>
    </row>
    <row r="921" spans="1:8" x14ac:dyDescent="0.2">
      <c r="A921">
        <v>256</v>
      </c>
      <c r="F921">
        <f t="shared" si="42"/>
        <v>1.6556287594521404</v>
      </c>
      <c r="G921">
        <f t="shared" si="43"/>
        <v>12629.534338202395</v>
      </c>
      <c r="H921">
        <f t="shared" si="44"/>
        <v>-1.4595609025645728</v>
      </c>
    </row>
    <row r="922" spans="1:8" x14ac:dyDescent="0.2">
      <c r="A922">
        <v>282</v>
      </c>
      <c r="F922">
        <f t="shared" si="42"/>
        <v>7.3713273782238771</v>
      </c>
      <c r="G922">
        <f t="shared" si="43"/>
        <v>56230.257966898411</v>
      </c>
      <c r="H922">
        <f t="shared" si="44"/>
        <v>4.4736218896733355</v>
      </c>
    </row>
    <row r="923" spans="1:8" x14ac:dyDescent="0.2">
      <c r="A923">
        <v>247</v>
      </c>
      <c r="F923">
        <f t="shared" si="42"/>
        <v>19.350337244206933</v>
      </c>
      <c r="G923">
        <f t="shared" si="43"/>
        <v>147609.02604903837</v>
      </c>
      <c r="H923">
        <f t="shared" si="44"/>
        <v>-9.2260627447465495</v>
      </c>
    </row>
    <row r="924" spans="1:8" x14ac:dyDescent="0.2">
      <c r="A924">
        <v>260</v>
      </c>
      <c r="F924">
        <f t="shared" si="42"/>
        <v>0.24889407302175739</v>
      </c>
      <c r="G924">
        <f t="shared" si="43"/>
        <v>1898.6238453864003</v>
      </c>
      <c r="H924">
        <f t="shared" si="44"/>
        <v>-0.35237972806280854</v>
      </c>
    </row>
    <row r="925" spans="1:8" x14ac:dyDescent="0.2">
      <c r="A925">
        <v>263</v>
      </c>
      <c r="F925">
        <f t="shared" si="42"/>
        <v>2.2042868471297886E-2</v>
      </c>
      <c r="G925">
        <f t="shared" si="43"/>
        <v>168.14830177440084</v>
      </c>
      <c r="H925">
        <f t="shared" si="44"/>
        <v>-5.7207251391345658E-2</v>
      </c>
    </row>
    <row r="926" spans="1:8" x14ac:dyDescent="0.2">
      <c r="A926">
        <v>274</v>
      </c>
      <c r="F926">
        <f t="shared" si="42"/>
        <v>0.39288706703866438</v>
      </c>
      <c r="G926">
        <f t="shared" si="43"/>
        <v>2997.0370325304029</v>
      </c>
      <c r="H926">
        <f t="shared" si="44"/>
        <v>0.4962503199599651</v>
      </c>
    </row>
    <row r="927" spans="1:8" x14ac:dyDescent="0.2">
      <c r="A927">
        <v>266</v>
      </c>
      <c r="F927">
        <f t="shared" si="42"/>
        <v>1.7103047889348576E-5</v>
      </c>
      <c r="G927">
        <f t="shared" si="43"/>
        <v>0.1304661624009992</v>
      </c>
      <c r="H927">
        <f t="shared" si="44"/>
        <v>-2.6595314710591564E-4</v>
      </c>
    </row>
    <row r="928" spans="1:8" x14ac:dyDescent="0.2">
      <c r="A928">
        <v>289</v>
      </c>
      <c r="F928">
        <f t="shared" si="42"/>
        <v>32.998191819667603</v>
      </c>
      <c r="G928">
        <f t="shared" si="43"/>
        <v>251718.14291447043</v>
      </c>
      <c r="H928">
        <f t="shared" si="44"/>
        <v>13.767896961460544</v>
      </c>
    </row>
    <row r="929" spans="1:8" x14ac:dyDescent="0.2">
      <c r="A929">
        <v>259</v>
      </c>
      <c r="F929">
        <f t="shared" si="42"/>
        <v>0.43758109818982166</v>
      </c>
      <c r="G929">
        <f t="shared" si="43"/>
        <v>3337.9738505903997</v>
      </c>
      <c r="H929">
        <f t="shared" si="44"/>
        <v>-0.53801441940909223</v>
      </c>
    </row>
    <row r="930" spans="1:8" x14ac:dyDescent="0.2">
      <c r="A930">
        <v>263</v>
      </c>
      <c r="F930">
        <f t="shared" si="42"/>
        <v>2.2042868471297886E-2</v>
      </c>
      <c r="G930">
        <f t="shared" si="43"/>
        <v>168.14830177440084</v>
      </c>
      <c r="H930">
        <f t="shared" si="44"/>
        <v>-5.7207251391345658E-2</v>
      </c>
    </row>
    <row r="931" spans="1:8" x14ac:dyDescent="0.2">
      <c r="A931">
        <v>265</v>
      </c>
      <c r="F931">
        <f t="shared" si="42"/>
        <v>8.6127323536332732E-4</v>
      </c>
      <c r="G931">
        <f t="shared" si="43"/>
        <v>6.5699993664009853</v>
      </c>
      <c r="H931">
        <f t="shared" si="44"/>
        <v>-5.0275420718324812E-3</v>
      </c>
    </row>
    <row r="932" spans="1:8" x14ac:dyDescent="0.2">
      <c r="A932">
        <v>274</v>
      </c>
      <c r="F932">
        <f t="shared" si="42"/>
        <v>0.39288706703866438</v>
      </c>
      <c r="G932">
        <f t="shared" si="43"/>
        <v>2997.0370325304029</v>
      </c>
      <c r="H932">
        <f t="shared" si="44"/>
        <v>0.4962503199599651</v>
      </c>
    </row>
    <row r="933" spans="1:8" x14ac:dyDescent="0.2">
      <c r="A933">
        <v>260</v>
      </c>
      <c r="F933">
        <f t="shared" si="42"/>
        <v>0.24889407302175739</v>
      </c>
      <c r="G933">
        <f t="shared" si="43"/>
        <v>1898.6238453864003</v>
      </c>
      <c r="H933">
        <f t="shared" si="44"/>
        <v>-0.35237972806280854</v>
      </c>
    </row>
    <row r="934" spans="1:8" x14ac:dyDescent="0.2">
      <c r="A934">
        <v>263</v>
      </c>
      <c r="F934">
        <f t="shared" si="42"/>
        <v>2.2042868471297886E-2</v>
      </c>
      <c r="G934">
        <f t="shared" si="43"/>
        <v>168.14830177440084</v>
      </c>
      <c r="H934">
        <f t="shared" si="44"/>
        <v>-5.7207251391345658E-2</v>
      </c>
    </row>
    <row r="935" spans="1:8" x14ac:dyDescent="0.2">
      <c r="A935">
        <v>268</v>
      </c>
      <c r="F935">
        <f t="shared" si="42"/>
        <v>5.0216504838092508E-4</v>
      </c>
      <c r="G935">
        <f t="shared" si="43"/>
        <v>3.8306357544010101</v>
      </c>
      <c r="H935">
        <f t="shared" si="44"/>
        <v>3.3545545713015309E-3</v>
      </c>
    </row>
    <row r="936" spans="1:8" x14ac:dyDescent="0.2">
      <c r="A936">
        <v>260</v>
      </c>
      <c r="F936">
        <f t="shared" si="42"/>
        <v>0.24889407302175739</v>
      </c>
      <c r="G936">
        <f t="shared" si="43"/>
        <v>1898.6238453864003</v>
      </c>
      <c r="H936">
        <f t="shared" si="44"/>
        <v>-0.35237972806280854</v>
      </c>
    </row>
    <row r="937" spans="1:8" x14ac:dyDescent="0.2">
      <c r="A937">
        <v>253</v>
      </c>
      <c r="F937">
        <f t="shared" si="42"/>
        <v>4.4859970764612749</v>
      </c>
      <c r="G937">
        <f t="shared" si="43"/>
        <v>34220.264533814392</v>
      </c>
      <c r="H937">
        <f t="shared" si="44"/>
        <v>-3.0824372170188585</v>
      </c>
    </row>
    <row r="938" spans="1:8" x14ac:dyDescent="0.2">
      <c r="A938">
        <v>266</v>
      </c>
      <c r="F938">
        <f t="shared" si="42"/>
        <v>1.7103047889348576E-5</v>
      </c>
      <c r="G938">
        <f t="shared" si="43"/>
        <v>0.1304661624009992</v>
      </c>
      <c r="H938">
        <f t="shared" si="44"/>
        <v>-2.6595314710591564E-4</v>
      </c>
    </row>
    <row r="939" spans="1:8" x14ac:dyDescent="0.2">
      <c r="A939">
        <v>262</v>
      </c>
      <c r="F939">
        <f t="shared" si="42"/>
        <v>5.8746846222722263E-2</v>
      </c>
      <c r="G939">
        <f t="shared" si="43"/>
        <v>448.13507097840062</v>
      </c>
      <c r="H939">
        <f t="shared" si="44"/>
        <v>-0.11932691632173796</v>
      </c>
    </row>
    <row r="940" spans="1:8" x14ac:dyDescent="0.2">
      <c r="A940">
        <v>281</v>
      </c>
      <c r="F940">
        <f t="shared" si="42"/>
        <v>5.6351431195775676</v>
      </c>
      <c r="G940">
        <f t="shared" si="43"/>
        <v>42986.226908102413</v>
      </c>
      <c r="H940">
        <f t="shared" si="44"/>
        <v>3.6574526547394579</v>
      </c>
    </row>
    <row r="941" spans="1:8" x14ac:dyDescent="0.2">
      <c r="A941">
        <v>260</v>
      </c>
      <c r="F941">
        <f t="shared" si="42"/>
        <v>0.24889407302175739</v>
      </c>
      <c r="G941">
        <f t="shared" si="43"/>
        <v>1898.6238453864003</v>
      </c>
      <c r="H941">
        <f t="shared" si="44"/>
        <v>-0.35237972806280854</v>
      </c>
    </row>
    <row r="942" spans="1:8" x14ac:dyDescent="0.2">
      <c r="A942">
        <v>275</v>
      </c>
      <c r="F942">
        <f t="shared" si="42"/>
        <v>0.65235793421395305</v>
      </c>
      <c r="G942">
        <f t="shared" si="43"/>
        <v>4976.3432073264021</v>
      </c>
      <c r="H942">
        <f t="shared" si="44"/>
        <v>0.72587938332904911</v>
      </c>
    </row>
    <row r="943" spans="1:8" x14ac:dyDescent="0.2">
      <c r="A943">
        <v>275</v>
      </c>
      <c r="F943">
        <f t="shared" si="42"/>
        <v>0.65235793421395305</v>
      </c>
      <c r="G943">
        <f t="shared" si="43"/>
        <v>4976.3432073264021</v>
      </c>
      <c r="H943">
        <f t="shared" si="44"/>
        <v>0.72587938332904911</v>
      </c>
    </row>
    <row r="944" spans="1:8" x14ac:dyDescent="0.2">
      <c r="A944">
        <v>265</v>
      </c>
      <c r="F944">
        <f t="shared" si="42"/>
        <v>8.6127323536332732E-4</v>
      </c>
      <c r="G944">
        <f t="shared" si="43"/>
        <v>6.5699993664009853</v>
      </c>
      <c r="H944">
        <f t="shared" si="44"/>
        <v>-5.0275420718324812E-3</v>
      </c>
    </row>
    <row r="945" spans="1:8" x14ac:dyDescent="0.2">
      <c r="A945">
        <v>281</v>
      </c>
      <c r="F945">
        <f t="shared" si="42"/>
        <v>5.6351431195775676</v>
      </c>
      <c r="G945">
        <f t="shared" si="43"/>
        <v>42986.226908102413</v>
      </c>
      <c r="H945">
        <f t="shared" si="44"/>
        <v>3.6574526547394579</v>
      </c>
    </row>
    <row r="946" spans="1:8" x14ac:dyDescent="0.2">
      <c r="A946">
        <v>257</v>
      </c>
      <c r="F946">
        <f t="shared" si="42"/>
        <v>1.1138879416360417</v>
      </c>
      <c r="G946">
        <f t="shared" si="43"/>
        <v>8497.0050969983968</v>
      </c>
      <c r="H946">
        <f t="shared" si="44"/>
        <v>-1.0842542343921717</v>
      </c>
    </row>
    <row r="947" spans="1:8" x14ac:dyDescent="0.2">
      <c r="A947">
        <v>272</v>
      </c>
      <c r="F947">
        <f t="shared" si="42"/>
        <v>0.11138557051570366</v>
      </c>
      <c r="G947">
        <f t="shared" si="43"/>
        <v>849.67591893840154</v>
      </c>
      <c r="H947">
        <f t="shared" si="44"/>
        <v>0.19280651298241402</v>
      </c>
    </row>
    <row r="948" spans="1:8" x14ac:dyDescent="0.2">
      <c r="A948">
        <v>260</v>
      </c>
      <c r="F948">
        <f t="shared" si="42"/>
        <v>0.24889407302175739</v>
      </c>
      <c r="G948">
        <f t="shared" si="43"/>
        <v>1898.6238453864003</v>
      </c>
      <c r="H948">
        <f t="shared" si="44"/>
        <v>-0.35237972806280854</v>
      </c>
    </row>
    <row r="949" spans="1:8" x14ac:dyDescent="0.2">
      <c r="A949">
        <v>271</v>
      </c>
      <c r="F949">
        <f t="shared" si="42"/>
        <v>4.908982361852593E-2</v>
      </c>
      <c r="G949">
        <f t="shared" si="43"/>
        <v>374.46898014240128</v>
      </c>
      <c r="H949">
        <f t="shared" si="44"/>
        <v>0.10429022483834152</v>
      </c>
    </row>
    <row r="950" spans="1:8" x14ac:dyDescent="0.2">
      <c r="A950">
        <v>262</v>
      </c>
      <c r="F950">
        <f t="shared" si="42"/>
        <v>5.8746846222722263E-2</v>
      </c>
      <c r="G950">
        <f t="shared" si="43"/>
        <v>448.13507097840062</v>
      </c>
      <c r="H950">
        <f t="shared" si="44"/>
        <v>-0.11932691632173796</v>
      </c>
    </row>
    <row r="951" spans="1:8" x14ac:dyDescent="0.2">
      <c r="A951">
        <v>269</v>
      </c>
      <c r="F951">
        <f t="shared" si="42"/>
        <v>4.3420679508726547E-3</v>
      </c>
      <c r="G951">
        <f t="shared" si="43"/>
        <v>33.122338550401047</v>
      </c>
      <c r="H951">
        <f t="shared" si="44"/>
        <v>1.691501790058815E-2</v>
      </c>
    </row>
    <row r="952" spans="1:8" x14ac:dyDescent="0.2">
      <c r="A952">
        <v>267</v>
      </c>
      <c r="F952">
        <f t="shared" si="42"/>
        <v>3.3225169600185522E-6</v>
      </c>
      <c r="G952">
        <f t="shared" si="43"/>
        <v>2.5344958401000234E-2</v>
      </c>
      <c r="H952">
        <f t="shared" si="44"/>
        <v>7.7821644671131771E-5</v>
      </c>
    </row>
    <row r="953" spans="1:8" x14ac:dyDescent="0.2">
      <c r="A953">
        <v>244</v>
      </c>
      <c r="F953">
        <f t="shared" si="42"/>
        <v>34.204736168527226</v>
      </c>
      <c r="G953">
        <f t="shared" si="43"/>
        <v>260921.95336865034</v>
      </c>
      <c r="H953">
        <f t="shared" si="44"/>
        <v>-14.143753660481313</v>
      </c>
    </row>
    <row r="954" spans="1:8" x14ac:dyDescent="0.2">
      <c r="A954">
        <v>273</v>
      </c>
      <c r="F954">
        <f t="shared" si="42"/>
        <v>0.21979816604798458</v>
      </c>
      <c r="G954">
        <f t="shared" si="43"/>
        <v>1676.6732697344021</v>
      </c>
      <c r="H954">
        <f t="shared" si="44"/>
        <v>0.32100962060035426</v>
      </c>
    </row>
    <row r="955" spans="1:8" x14ac:dyDescent="0.2">
      <c r="A955">
        <v>260</v>
      </c>
      <c r="F955">
        <f t="shared" si="42"/>
        <v>0.24889407302175739</v>
      </c>
      <c r="G955">
        <f t="shared" si="43"/>
        <v>1898.6238453864003</v>
      </c>
      <c r="H955">
        <f t="shared" si="44"/>
        <v>-0.35237972806280854</v>
      </c>
    </row>
    <row r="956" spans="1:8" x14ac:dyDescent="0.2">
      <c r="A956">
        <v>277</v>
      </c>
      <c r="F956">
        <f t="shared" si="42"/>
        <v>1.5329992295377768</v>
      </c>
      <c r="G956">
        <f t="shared" si="43"/>
        <v>11694.086792918404</v>
      </c>
      <c r="H956">
        <f t="shared" si="44"/>
        <v>1.3777056911668495</v>
      </c>
    </row>
    <row r="957" spans="1:8" x14ac:dyDescent="0.2">
      <c r="A957">
        <v>267</v>
      </c>
      <c r="F957">
        <f t="shared" si="42"/>
        <v>3.3225169600185522E-6</v>
      </c>
      <c r="G957">
        <f t="shared" si="43"/>
        <v>2.5344958401000234E-2</v>
      </c>
      <c r="H957">
        <f t="shared" si="44"/>
        <v>7.7821644671131771E-5</v>
      </c>
    </row>
    <row r="958" spans="1:8" x14ac:dyDescent="0.2">
      <c r="A958">
        <v>277</v>
      </c>
      <c r="F958">
        <f t="shared" si="42"/>
        <v>1.5329992295377768</v>
      </c>
      <c r="G958">
        <f t="shared" si="43"/>
        <v>11694.086792918404</v>
      </c>
      <c r="H958">
        <f t="shared" si="44"/>
        <v>1.3777056911668495</v>
      </c>
    </row>
    <row r="959" spans="1:8" x14ac:dyDescent="0.2">
      <c r="A959">
        <v>243</v>
      </c>
      <c r="F959">
        <f t="shared" si="42"/>
        <v>40.67216055898983</v>
      </c>
      <c r="G959">
        <f t="shared" si="43"/>
        <v>310257.02196585439</v>
      </c>
      <c r="H959">
        <f t="shared" si="44"/>
        <v>-16.105452544085054</v>
      </c>
    </row>
    <row r="960" spans="1:8" x14ac:dyDescent="0.2">
      <c r="A960">
        <v>269</v>
      </c>
      <c r="F960">
        <f t="shared" si="42"/>
        <v>4.3420679508726547E-3</v>
      </c>
      <c r="G960">
        <f t="shared" si="43"/>
        <v>33.122338550401047</v>
      </c>
      <c r="H960">
        <f t="shared" si="44"/>
        <v>1.691501790058815E-2</v>
      </c>
    </row>
    <row r="961" spans="1:8" x14ac:dyDescent="0.2">
      <c r="A961">
        <v>265</v>
      </c>
      <c r="F961">
        <f t="shared" si="42"/>
        <v>8.6127323536332732E-4</v>
      </c>
      <c r="G961">
        <f t="shared" si="43"/>
        <v>6.5699993664009853</v>
      </c>
      <c r="H961">
        <f t="shared" si="44"/>
        <v>-5.0275420718324812E-3</v>
      </c>
    </row>
    <row r="962" spans="1:8" x14ac:dyDescent="0.2">
      <c r="A962">
        <v>265</v>
      </c>
      <c r="F962">
        <f t="shared" ref="F962:F1001" si="45">((A962-$C$13)/$C$14)^4</f>
        <v>8.6127323536332732E-4</v>
      </c>
      <c r="G962">
        <f t="shared" ref="G962:G1001" si="46">(A962-$C$13)^4</f>
        <v>6.5699993664009853</v>
      </c>
      <c r="H962">
        <f t="shared" ref="H962:H1001" si="47">((A962-$C$13)/$C$14)^3</f>
        <v>-5.0275420718324812E-3</v>
      </c>
    </row>
    <row r="963" spans="1:8" x14ac:dyDescent="0.2">
      <c r="A963">
        <v>277</v>
      </c>
      <c r="F963">
        <f t="shared" si="45"/>
        <v>1.5329992295377768</v>
      </c>
      <c r="G963">
        <f t="shared" si="46"/>
        <v>11694.086792918404</v>
      </c>
      <c r="H963">
        <f t="shared" si="47"/>
        <v>1.3777056911668495</v>
      </c>
    </row>
    <row r="964" spans="1:8" x14ac:dyDescent="0.2">
      <c r="A964">
        <v>267</v>
      </c>
      <c r="F964">
        <f t="shared" si="45"/>
        <v>3.3225169600185522E-6</v>
      </c>
      <c r="G964">
        <f t="shared" si="46"/>
        <v>2.5344958401000234E-2</v>
      </c>
      <c r="H964">
        <f t="shared" si="47"/>
        <v>7.7821644671131771E-5</v>
      </c>
    </row>
    <row r="965" spans="1:8" x14ac:dyDescent="0.2">
      <c r="A965">
        <v>253</v>
      </c>
      <c r="F965">
        <f t="shared" si="45"/>
        <v>4.4859970764612749</v>
      </c>
      <c r="G965">
        <f t="shared" si="46"/>
        <v>34220.264533814392</v>
      </c>
      <c r="H965">
        <f t="shared" si="47"/>
        <v>-3.0824372170188585</v>
      </c>
    </row>
    <row r="966" spans="1:8" x14ac:dyDescent="0.2">
      <c r="A966">
        <v>268</v>
      </c>
      <c r="F966">
        <f t="shared" si="45"/>
        <v>5.0216504838092508E-4</v>
      </c>
      <c r="G966">
        <f t="shared" si="46"/>
        <v>3.8306357544010101</v>
      </c>
      <c r="H966">
        <f t="shared" si="47"/>
        <v>3.3545545713015309E-3</v>
      </c>
    </row>
    <row r="967" spans="1:8" x14ac:dyDescent="0.2">
      <c r="A967">
        <v>257</v>
      </c>
      <c r="F967">
        <f t="shared" si="45"/>
        <v>1.1138879416360417</v>
      </c>
      <c r="G967">
        <f t="shared" si="46"/>
        <v>8497.0050969983968</v>
      </c>
      <c r="H967">
        <f t="shared" si="47"/>
        <v>-1.0842542343921717</v>
      </c>
    </row>
    <row r="968" spans="1:8" x14ac:dyDescent="0.2">
      <c r="A968">
        <v>256</v>
      </c>
      <c r="F968">
        <f t="shared" si="45"/>
        <v>1.6556287594521404</v>
      </c>
      <c r="G968">
        <f t="shared" si="46"/>
        <v>12629.534338202395</v>
      </c>
      <c r="H968">
        <f t="shared" si="47"/>
        <v>-1.4595609025645728</v>
      </c>
    </row>
    <row r="969" spans="1:8" x14ac:dyDescent="0.2">
      <c r="A969">
        <v>263</v>
      </c>
      <c r="F969">
        <f t="shared" si="45"/>
        <v>2.2042868471297886E-2</v>
      </c>
      <c r="G969">
        <f t="shared" si="46"/>
        <v>168.14830177440084</v>
      </c>
      <c r="H969">
        <f t="shared" si="47"/>
        <v>-5.7207251391345658E-2</v>
      </c>
    </row>
    <row r="970" spans="1:8" x14ac:dyDescent="0.2">
      <c r="A970">
        <v>267</v>
      </c>
      <c r="F970">
        <f t="shared" si="45"/>
        <v>3.3225169600185522E-6</v>
      </c>
      <c r="G970">
        <f t="shared" si="46"/>
        <v>2.5344958401000234E-2</v>
      </c>
      <c r="H970">
        <f t="shared" si="47"/>
        <v>7.7821644671131771E-5</v>
      </c>
    </row>
    <row r="971" spans="1:8" x14ac:dyDescent="0.2">
      <c r="A971">
        <v>260</v>
      </c>
      <c r="F971">
        <f t="shared" si="45"/>
        <v>0.24889407302175739</v>
      </c>
      <c r="G971">
        <f t="shared" si="46"/>
        <v>1898.6238453864003</v>
      </c>
      <c r="H971">
        <f t="shared" si="47"/>
        <v>-0.35237972806280854</v>
      </c>
    </row>
    <row r="972" spans="1:8" x14ac:dyDescent="0.2">
      <c r="A972">
        <v>272</v>
      </c>
      <c r="F972">
        <f t="shared" si="45"/>
        <v>0.11138557051570366</v>
      </c>
      <c r="G972">
        <f t="shared" si="46"/>
        <v>849.67591893840154</v>
      </c>
      <c r="H972">
        <f t="shared" si="47"/>
        <v>0.19280651298241402</v>
      </c>
    </row>
    <row r="973" spans="1:8" x14ac:dyDescent="0.2">
      <c r="A973">
        <v>277</v>
      </c>
      <c r="F973">
        <f t="shared" si="45"/>
        <v>1.5329992295377768</v>
      </c>
      <c r="G973">
        <f t="shared" si="46"/>
        <v>11694.086792918404</v>
      </c>
      <c r="H973">
        <f t="shared" si="47"/>
        <v>1.3777056911668495</v>
      </c>
    </row>
    <row r="974" spans="1:8" x14ac:dyDescent="0.2">
      <c r="A974">
        <v>274</v>
      </c>
      <c r="F974">
        <f t="shared" si="45"/>
        <v>0.39288706703866438</v>
      </c>
      <c r="G974">
        <f t="shared" si="46"/>
        <v>2997.0370325304029</v>
      </c>
      <c r="H974">
        <f t="shared" si="47"/>
        <v>0.4962503199599651</v>
      </c>
    </row>
    <row r="975" spans="1:8" x14ac:dyDescent="0.2">
      <c r="A975">
        <v>266</v>
      </c>
      <c r="F975">
        <f t="shared" si="45"/>
        <v>1.7103047889348576E-5</v>
      </c>
      <c r="G975">
        <f t="shared" si="46"/>
        <v>0.1304661624009992</v>
      </c>
      <c r="H975">
        <f t="shared" si="47"/>
        <v>-2.6595314710591564E-4</v>
      </c>
    </row>
    <row r="976" spans="1:8" x14ac:dyDescent="0.2">
      <c r="A976">
        <v>270</v>
      </c>
      <c r="F976">
        <f t="shared" si="45"/>
        <v>1.7497672436070803E-2</v>
      </c>
      <c r="G976">
        <f t="shared" si="46"/>
        <v>133.47645334640114</v>
      </c>
      <c r="H976">
        <f t="shared" si="47"/>
        <v>4.8109983900333872E-2</v>
      </c>
    </row>
    <row r="977" spans="1:8" x14ac:dyDescent="0.2">
      <c r="A977">
        <v>257</v>
      </c>
      <c r="F977">
        <f t="shared" si="45"/>
        <v>1.1138879416360417</v>
      </c>
      <c r="G977">
        <f t="shared" si="46"/>
        <v>8497.0050969983968</v>
      </c>
      <c r="H977">
        <f t="shared" si="47"/>
        <v>-1.0842542343921717</v>
      </c>
    </row>
    <row r="978" spans="1:8" x14ac:dyDescent="0.2">
      <c r="A978">
        <v>268</v>
      </c>
      <c r="F978">
        <f t="shared" si="45"/>
        <v>5.0216504838092508E-4</v>
      </c>
      <c r="G978">
        <f t="shared" si="46"/>
        <v>3.8306357544010101</v>
      </c>
      <c r="H978">
        <f t="shared" si="47"/>
        <v>3.3545545713015309E-3</v>
      </c>
    </row>
    <row r="979" spans="1:8" x14ac:dyDescent="0.2">
      <c r="A979">
        <v>270</v>
      </c>
      <c r="F979">
        <f t="shared" si="45"/>
        <v>1.7497672436070803E-2</v>
      </c>
      <c r="G979">
        <f t="shared" si="46"/>
        <v>133.47645334640114</v>
      </c>
      <c r="H979">
        <f t="shared" si="47"/>
        <v>4.8109983900333872E-2</v>
      </c>
    </row>
    <row r="980" spans="1:8" x14ac:dyDescent="0.2">
      <c r="A980">
        <v>258</v>
      </c>
      <c r="F980">
        <f t="shared" si="45"/>
        <v>0.71741658845541167</v>
      </c>
      <c r="G980">
        <f t="shared" si="46"/>
        <v>5472.6262677943978</v>
      </c>
      <c r="H980">
        <f t="shared" si="47"/>
        <v>-0.77952233076294586</v>
      </c>
    </row>
    <row r="981" spans="1:8" x14ac:dyDescent="0.2">
      <c r="A981">
        <v>257</v>
      </c>
      <c r="F981">
        <f t="shared" si="45"/>
        <v>1.1138879416360417</v>
      </c>
      <c r="G981">
        <f t="shared" si="46"/>
        <v>8497.0050969983968</v>
      </c>
      <c r="H981">
        <f t="shared" si="47"/>
        <v>-1.0842542343921717</v>
      </c>
    </row>
    <row r="982" spans="1:8" x14ac:dyDescent="0.2">
      <c r="A982">
        <v>275</v>
      </c>
      <c r="F982">
        <f t="shared" si="45"/>
        <v>0.65235793421395305</v>
      </c>
      <c r="G982">
        <f t="shared" si="46"/>
        <v>4976.3432073264021</v>
      </c>
      <c r="H982">
        <f t="shared" si="47"/>
        <v>0.72587938332904911</v>
      </c>
    </row>
    <row r="983" spans="1:8" x14ac:dyDescent="0.2">
      <c r="A983">
        <v>257</v>
      </c>
      <c r="F983">
        <f t="shared" si="45"/>
        <v>1.1138879416360417</v>
      </c>
      <c r="G983">
        <f t="shared" si="46"/>
        <v>8497.0050969983968</v>
      </c>
      <c r="H983">
        <f t="shared" si="47"/>
        <v>-1.0842542343921717</v>
      </c>
    </row>
    <row r="984" spans="1:8" x14ac:dyDescent="0.2">
      <c r="A984">
        <v>244</v>
      </c>
      <c r="F984">
        <f t="shared" si="45"/>
        <v>34.204736168527226</v>
      </c>
      <c r="G984">
        <f t="shared" si="46"/>
        <v>260921.95336865034</v>
      </c>
      <c r="H984">
        <f t="shared" si="47"/>
        <v>-14.143753660481313</v>
      </c>
    </row>
    <row r="985" spans="1:8" x14ac:dyDescent="0.2">
      <c r="A985">
        <v>258</v>
      </c>
      <c r="F985">
        <f t="shared" si="45"/>
        <v>0.71741658845541167</v>
      </c>
      <c r="G985">
        <f t="shared" si="46"/>
        <v>5472.6262677943978</v>
      </c>
      <c r="H985">
        <f t="shared" si="47"/>
        <v>-0.77952233076294586</v>
      </c>
    </row>
    <row r="986" spans="1:8" x14ac:dyDescent="0.2">
      <c r="A986">
        <v>265</v>
      </c>
      <c r="F986">
        <f t="shared" si="45"/>
        <v>8.6127323536332732E-4</v>
      </c>
      <c r="G986">
        <f t="shared" si="46"/>
        <v>6.5699993664009853</v>
      </c>
      <c r="H986">
        <f t="shared" si="47"/>
        <v>-5.0275420718324812E-3</v>
      </c>
    </row>
    <row r="987" spans="1:8" x14ac:dyDescent="0.2">
      <c r="A987">
        <v>261</v>
      </c>
      <c r="F987">
        <f t="shared" si="45"/>
        <v>0.12901431903661897</v>
      </c>
      <c r="G987">
        <f t="shared" si="46"/>
        <v>984.15225218240028</v>
      </c>
      <c r="H987">
        <f t="shared" si="47"/>
        <v>-0.21526748445629132</v>
      </c>
    </row>
    <row r="988" spans="1:8" x14ac:dyDescent="0.2">
      <c r="A988">
        <v>263</v>
      </c>
      <c r="F988">
        <f t="shared" si="45"/>
        <v>2.2042868471297886E-2</v>
      </c>
      <c r="G988">
        <f t="shared" si="46"/>
        <v>168.14830177440084</v>
      </c>
      <c r="H988">
        <f t="shared" si="47"/>
        <v>-5.7207251391345658E-2</v>
      </c>
    </row>
    <row r="989" spans="1:8" x14ac:dyDescent="0.2">
      <c r="A989">
        <v>289</v>
      </c>
      <c r="F989">
        <f t="shared" si="45"/>
        <v>32.998191819667603</v>
      </c>
      <c r="G989">
        <f t="shared" si="46"/>
        <v>251718.14291447043</v>
      </c>
      <c r="H989">
        <f t="shared" si="47"/>
        <v>13.767896961460544</v>
      </c>
    </row>
    <row r="990" spans="1:8" x14ac:dyDescent="0.2">
      <c r="A990">
        <v>270</v>
      </c>
      <c r="F990">
        <f t="shared" si="45"/>
        <v>1.7497672436070803E-2</v>
      </c>
      <c r="G990">
        <f t="shared" si="46"/>
        <v>133.47645334640114</v>
      </c>
      <c r="H990">
        <f t="shared" si="47"/>
        <v>4.8109983900333872E-2</v>
      </c>
    </row>
    <row r="991" spans="1:8" x14ac:dyDescent="0.2">
      <c r="A991">
        <v>270</v>
      </c>
      <c r="F991">
        <f t="shared" si="45"/>
        <v>1.7497672436070803E-2</v>
      </c>
      <c r="G991">
        <f t="shared" si="46"/>
        <v>133.47645334640114</v>
      </c>
      <c r="H991">
        <f t="shared" si="47"/>
        <v>4.8109983900333872E-2</v>
      </c>
    </row>
    <row r="992" spans="1:8" x14ac:dyDescent="0.2">
      <c r="A992">
        <v>290</v>
      </c>
      <c r="F992">
        <f t="shared" si="45"/>
        <v>39.297490120739518</v>
      </c>
      <c r="G992">
        <f t="shared" si="46"/>
        <v>299770.7052692665</v>
      </c>
      <c r="H992">
        <f t="shared" si="47"/>
        <v>15.69544415710808</v>
      </c>
    </row>
    <row r="993" spans="1:8" x14ac:dyDescent="0.2">
      <c r="A993">
        <v>277</v>
      </c>
      <c r="F993">
        <f t="shared" si="45"/>
        <v>1.5329992295377768</v>
      </c>
      <c r="G993">
        <f t="shared" si="46"/>
        <v>11694.086792918404</v>
      </c>
      <c r="H993">
        <f t="shared" si="47"/>
        <v>1.3777056911668495</v>
      </c>
    </row>
    <row r="994" spans="1:8" x14ac:dyDescent="0.2">
      <c r="A994">
        <v>265</v>
      </c>
      <c r="F994">
        <f t="shared" si="45"/>
        <v>8.6127323536332732E-4</v>
      </c>
      <c r="G994">
        <f t="shared" si="46"/>
        <v>6.5699993664009853</v>
      </c>
      <c r="H994">
        <f t="shared" si="47"/>
        <v>-5.0275420718324812E-3</v>
      </c>
    </row>
    <row r="995" spans="1:8" x14ac:dyDescent="0.2">
      <c r="A995">
        <v>257</v>
      </c>
      <c r="F995">
        <f t="shared" si="45"/>
        <v>1.1138879416360417</v>
      </c>
      <c r="G995">
        <f t="shared" si="46"/>
        <v>8497.0050969983968</v>
      </c>
      <c r="H995">
        <f t="shared" si="47"/>
        <v>-1.0842542343921717</v>
      </c>
    </row>
    <row r="996" spans="1:8" x14ac:dyDescent="0.2">
      <c r="A996">
        <v>261</v>
      </c>
      <c r="F996">
        <f t="shared" si="45"/>
        <v>0.12901431903661897</v>
      </c>
      <c r="G996">
        <f t="shared" si="46"/>
        <v>984.15225218240028</v>
      </c>
      <c r="H996">
        <f t="shared" si="47"/>
        <v>-0.21526748445629132</v>
      </c>
    </row>
    <row r="997" spans="1:8" x14ac:dyDescent="0.2">
      <c r="A997">
        <v>268</v>
      </c>
      <c r="F997">
        <f t="shared" si="45"/>
        <v>5.0216504838092508E-4</v>
      </c>
      <c r="G997">
        <f t="shared" si="46"/>
        <v>3.8306357544010101</v>
      </c>
      <c r="H997">
        <f t="shared" si="47"/>
        <v>3.3545545713015309E-3</v>
      </c>
    </row>
    <row r="998" spans="1:8" x14ac:dyDescent="0.2">
      <c r="A998">
        <v>271</v>
      </c>
      <c r="F998">
        <f t="shared" si="45"/>
        <v>4.908982361852593E-2</v>
      </c>
      <c r="G998">
        <f t="shared" si="46"/>
        <v>374.46898014240128</v>
      </c>
      <c r="H998">
        <f t="shared" si="47"/>
        <v>0.10429022483834152</v>
      </c>
    </row>
    <row r="999" spans="1:8" x14ac:dyDescent="0.2">
      <c r="A999">
        <v>273</v>
      </c>
      <c r="F999">
        <f t="shared" si="45"/>
        <v>0.21979816604798458</v>
      </c>
      <c r="G999">
        <f t="shared" si="46"/>
        <v>1676.6732697344021</v>
      </c>
      <c r="H999">
        <f t="shared" si="47"/>
        <v>0.32100962060035426</v>
      </c>
    </row>
    <row r="1000" spans="1:8" x14ac:dyDescent="0.2">
      <c r="A1000">
        <v>262</v>
      </c>
      <c r="F1000">
        <f t="shared" si="45"/>
        <v>5.8746846222722263E-2</v>
      </c>
      <c r="G1000">
        <f t="shared" si="46"/>
        <v>448.13507097840062</v>
      </c>
      <c r="H1000">
        <f t="shared" si="47"/>
        <v>-0.11932691632173796</v>
      </c>
    </row>
    <row r="1001" spans="1:8" x14ac:dyDescent="0.2">
      <c r="A1001">
        <v>268</v>
      </c>
      <c r="F1001">
        <f t="shared" si="45"/>
        <v>5.0216504838092508E-4</v>
      </c>
      <c r="G1001">
        <f t="shared" si="46"/>
        <v>3.8306357544010101</v>
      </c>
      <c r="H1001">
        <f t="shared" si="47"/>
        <v>3.3545545713015309E-3</v>
      </c>
    </row>
  </sheetData>
  <conditionalFormatting sqref="A2:A1001">
    <cfRule type="cellIs" dxfId="1" priority="1" operator="notBetween">
      <formula>$D$7</formula>
      <formula>$D$8</formula>
    </cfRule>
    <cfRule type="cellIs" dxfId="0" priority="2" operator="notBetween">
      <formula>$D$5</formula>
      <formula>$D$6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:B4"/>
    </sheetView>
  </sheetViews>
  <sheetFormatPr baseColWidth="10" defaultColWidth="8.83203125" defaultRowHeight="16" x14ac:dyDescent="0.2"/>
  <sheetData>
    <row r="1" spans="1:2" x14ac:dyDescent="0.25">
      <c r="A1">
        <v>0</v>
      </c>
      <c r="B1">
        <f>_xlfn.BINOM.DIST(A1,10,0.1,FALSE)</f>
        <v>0.34867844009999993</v>
      </c>
    </row>
    <row r="2" spans="1:2" x14ac:dyDescent="0.25">
      <c r="A2">
        <v>1</v>
      </c>
      <c r="B2">
        <f t="shared" ref="B2:B4" si="0">_xlfn.BINOM.DIST(A2,10,0.1,FALSE)</f>
        <v>0.38742048899999998</v>
      </c>
    </row>
    <row r="3" spans="1:2" x14ac:dyDescent="0.25">
      <c r="A3">
        <v>2</v>
      </c>
      <c r="B3">
        <f t="shared" si="0"/>
        <v>0.19371024450000005</v>
      </c>
    </row>
    <row r="4" spans="1:2" x14ac:dyDescent="0.25">
      <c r="A4">
        <v>3</v>
      </c>
      <c r="B4">
        <f t="shared" si="0"/>
        <v>5.739562799999999E-2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Pregnancies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Microsoft Office User</cp:lastModifiedBy>
  <dcterms:created xsi:type="dcterms:W3CDTF">2013-05-23T17:38:13Z</dcterms:created>
  <dcterms:modified xsi:type="dcterms:W3CDTF">2017-10-14T15:36:10Z</dcterms:modified>
</cp:coreProperties>
</file>