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rgi\Desktop\CODE\"/>
    </mc:Choice>
  </mc:AlternateContent>
  <xr:revisionPtr revIDLastSave="0" documentId="13_ncr:1_{D9B2C87F-D8CD-4A3F-8823-BE4B67C82F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line" sheetId="1" r:id="rId1"/>
    <sheet name="Curriculum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D3" i="1" s="1"/>
  <c r="I2" i="2"/>
  <c r="G2" i="2"/>
  <c r="H2" i="2" s="1"/>
  <c r="G3" i="2" s="1"/>
  <c r="H3" i="2" s="1"/>
  <c r="G4" i="2" s="1"/>
  <c r="H4" i="2" s="1"/>
  <c r="G5" i="2" s="1"/>
  <c r="H5" i="2" s="1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C3" i="1" s="1"/>
</calcChain>
</file>

<file path=xl/sharedStrings.xml><?xml version="1.0" encoding="utf-8"?>
<sst xmlns="http://schemas.openxmlformats.org/spreadsheetml/2006/main" count="78" uniqueCount="57">
  <si>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</si>
  <si>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</si>
  <si>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</si>
  <si>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</si>
  <si>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</si>
  <si>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</si>
  <si>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</si>
  <si>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</si>
  <si>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</si>
  <si>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Weeks</t>
  </si>
  <si>
    <t>Hours/Week</t>
  </si>
  <si>
    <t>Total Hours Lower Bound</t>
  </si>
  <si>
    <t>Total Hours Upper Bound</t>
  </si>
  <si>
    <t>Start Date Lower Bound</t>
  </si>
  <si>
    <t>End Date Estimate Lower Bound</t>
  </si>
  <si>
    <t>Start Date Upper Bound</t>
  </si>
  <si>
    <t>End Date Estimate Upper Bound</t>
  </si>
  <si>
    <t>Actual End Date</t>
  </si>
  <si>
    <t>What is Data Science</t>
  </si>
  <si>
    <t>Intro to DS</t>
  </si>
  <si>
    <t>Python for Everybody</t>
  </si>
  <si>
    <t>Intro to CS</t>
  </si>
  <si>
    <t>Introduction to Computer Science and Programming using Python</t>
  </si>
  <si>
    <t>Introduction to Computational Thinking and Data Science</t>
  </si>
  <si>
    <t>14-16</t>
  </si>
  <si>
    <t>Java Programming</t>
  </si>
  <si>
    <t>Data Structures and Algorithms</t>
  </si>
  <si>
    <t>Algorithms, Part I</t>
  </si>
  <si>
    <t>Algorithms, Part II</t>
  </si>
  <si>
    <t>Database Management Essentials</t>
  </si>
  <si>
    <t>Databases</t>
  </si>
  <si>
    <t>Data Warehouse Concepts, Design, and Data Integration</t>
  </si>
  <si>
    <t>Relational Database Support for Data Warehouses</t>
  </si>
  <si>
    <t>Business Intelligence Concepts, Tools, and Applications</t>
  </si>
  <si>
    <t>Design and Build a Data Warehouse for Business Intelligence Implementation</t>
  </si>
  <si>
    <t>MongoDB for Developers Learning Path</t>
  </si>
  <si>
    <t>Calculus 1A: Differentiation</t>
  </si>
  <si>
    <t>Single Variable Calculus</t>
  </si>
  <si>
    <t>13 weeks</t>
  </si>
  <si>
    <t>Calculus 1B: Integration</t>
  </si>
  <si>
    <t>Calculus 1C: Coordinate Systems &amp; Infinite Series</t>
  </si>
  <si>
    <t>6 weeks</t>
  </si>
  <si>
    <t>Linear Algebra</t>
  </si>
  <si>
    <t>Multivariable Calculus</t>
  </si>
  <si>
    <t>Introduction to Probability</t>
  </si>
  <si>
    <t>Statistics &amp; Probability</t>
  </si>
  <si>
    <t>Intro to Descriptive Statistics</t>
  </si>
  <si>
    <t>Intro to Inferential Statistics</t>
  </si>
  <si>
    <t>Tools for Data Science</t>
  </si>
  <si>
    <t>Data Science Tools &amp; Methods</t>
  </si>
  <si>
    <t>Data Science Methodology</t>
  </si>
  <si>
    <t>Data Science: Wrangling</t>
  </si>
  <si>
    <t>Machine Learning</t>
  </si>
  <si>
    <t>Machine Learning/Data Mining</t>
  </si>
  <si>
    <t>Intro to Machine Learning</t>
  </si>
  <si>
    <t>Mining Massive Datasets</t>
  </si>
  <si>
    <t>Process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</si>
</sst>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yyyy&quot; &quot;mmm&quot; &quot;dd"/>
    <numFmt numFmtId="166" formatCode="yyyy\-mm\-dd"/>
    <numFmt numFmtId="167" formatCode="m\-d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5" borderId="0" xfId="0" applyFont="1" applyFill="1" applyAlignment="1"/>
    <xf numFmtId="0" fontId="1" fillId="0" borderId="0" xfId="0" applyFont="1" applyAlignment="1"/>
    <xf numFmtId="166" fontId="1" fillId="0" borderId="0" xfId="0" applyNumberFormat="1" applyFont="1" applyAlignment="1"/>
    <xf numFmtId="166" fontId="4" fillId="0" borderId="0" xfId="0" applyNumberFormat="1" applyFont="1" applyAlignment="1">
      <alignment horizontal="center"/>
    </xf>
    <xf numFmtId="166" fontId="1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166" fontId="1" fillId="0" borderId="0" xfId="0" applyNumberFormat="1" applyFont="1"/>
    <xf numFmtId="0" fontId="6" fillId="0" borderId="0" xfId="0" applyFont="1" applyAlignment="1"/>
    <xf numFmtId="0" fontId="1" fillId="6" borderId="0" xfId="0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6" borderId="0" xfId="0" applyFont="1" applyFill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Data'!$H$1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Data'!$A$2:$A$48</c:f>
              <c:strCache>
                <c:ptCount val="28"/>
                <c:pt idx="0">
                  <c:v>What is Data Science</c:v>
                </c:pt>
                <c:pt idx="1">
                  <c:v>Python for Everybody</c:v>
                </c:pt>
                <c:pt idx="2">
                  <c:v>Introduction to Computer Science and Programming using Python</c:v>
                </c:pt>
                <c:pt idx="3">
                  <c:v>Introduction to Computational Thinking and Data Science</c:v>
                </c:pt>
                <c:pt idx="4">
                  <c:v>Java Programming</c:v>
                </c:pt>
                <c:pt idx="5">
                  <c:v>Algorithms, Part I</c:v>
                </c:pt>
                <c:pt idx="6">
                  <c:v>Algorithms, Part II</c:v>
                </c:pt>
                <c:pt idx="7">
                  <c:v>Database Management Essentials</c:v>
                </c:pt>
                <c:pt idx="8">
                  <c:v>Data Warehouse Concepts, Design, and Data Integration</c:v>
                </c:pt>
                <c:pt idx="9">
                  <c:v>Relational Database Support for Data Warehouses</c:v>
                </c:pt>
                <c:pt idx="10">
                  <c:v>Business Intelligence Concepts, Tools, and Applications</c:v>
                </c:pt>
                <c:pt idx="11">
                  <c:v>Design and Build a Data Warehouse for Business Intelligence Implementation</c:v>
                </c:pt>
                <c:pt idx="12">
                  <c:v>MongoDB for Developers Learning Path</c:v>
                </c:pt>
                <c:pt idx="13">
                  <c:v>Calculus 1A: Differentiation</c:v>
                </c:pt>
                <c:pt idx="14">
                  <c:v>Calculus 1B: Integration</c:v>
                </c:pt>
                <c:pt idx="15">
                  <c:v>Calculus 1C: Coordinate Systems &amp; Infinite Series</c:v>
                </c:pt>
                <c:pt idx="16">
                  <c:v>Linear Algebra</c:v>
                </c:pt>
                <c:pt idx="17">
                  <c:v>Multivariable Calculus</c:v>
                </c:pt>
                <c:pt idx="18">
                  <c:v>Introduction to Probability</c:v>
                </c:pt>
                <c:pt idx="19">
                  <c:v>Intro to Descriptive Statistics</c:v>
                </c:pt>
                <c:pt idx="20">
                  <c:v>Intro to Inferential Statistics</c:v>
                </c:pt>
                <c:pt idx="21">
                  <c:v>Tools for Data Science</c:v>
                </c:pt>
                <c:pt idx="22">
                  <c:v>Data Science Methodology</c:v>
                </c:pt>
                <c:pt idx="23">
                  <c:v>Data Science: Wrangling</c:v>
                </c:pt>
                <c:pt idx="24">
                  <c:v>Machine Learning</c:v>
                </c:pt>
                <c:pt idx="25">
                  <c:v>Intro to Machine Learning</c:v>
                </c:pt>
                <c:pt idx="26">
                  <c:v>Mining Massive Datasets</c:v>
                </c:pt>
                <c:pt idx="27">
                  <c:v>Process Mining</c:v>
                </c:pt>
              </c:strCache>
            </c:strRef>
          </c:cat>
          <c:val>
            <c:numRef>
              <c:f>'Curriculum Data'!$H$2:$H$48</c:f>
              <c:numCache>
                <c:formatCode>yyyy\-mm\-dd</c:formatCode>
                <c:ptCount val="47"/>
                <c:pt idx="0">
                  <c:v>44602</c:v>
                </c:pt>
                <c:pt idx="1">
                  <c:v>44742</c:v>
                </c:pt>
                <c:pt idx="2">
                  <c:v>44931</c:v>
                </c:pt>
                <c:pt idx="3">
                  <c:v>45107.4</c:v>
                </c:pt>
                <c:pt idx="4">
                  <c:v>45205.4</c:v>
                </c:pt>
                <c:pt idx="5">
                  <c:v>45279.6</c:v>
                </c:pt>
                <c:pt idx="6">
                  <c:v>45367.799999999996</c:v>
                </c:pt>
                <c:pt idx="7">
                  <c:v>45418.2</c:v>
                </c:pt>
                <c:pt idx="8">
                  <c:v>45450.399999999994</c:v>
                </c:pt>
                <c:pt idx="9">
                  <c:v>45481.2</c:v>
                </c:pt>
                <c:pt idx="10">
                  <c:v>45512</c:v>
                </c:pt>
                <c:pt idx="11">
                  <c:v>45530.2</c:v>
                </c:pt>
                <c:pt idx="12">
                  <c:v>45586.2</c:v>
                </c:pt>
                <c:pt idx="13">
                  <c:v>45695.399999999994</c:v>
                </c:pt>
                <c:pt idx="14">
                  <c:v>45786.399999999994</c:v>
                </c:pt>
                <c:pt idx="15">
                  <c:v>45828.399999999994</c:v>
                </c:pt>
                <c:pt idx="16">
                  <c:v>46063.599999999991</c:v>
                </c:pt>
                <c:pt idx="17">
                  <c:v>46298.799999999988</c:v>
                </c:pt>
                <c:pt idx="18">
                  <c:v>46368.799999999988</c:v>
                </c:pt>
                <c:pt idx="19">
                  <c:v>46417.799999999988</c:v>
                </c:pt>
                <c:pt idx="20">
                  <c:v>46466.799999999988</c:v>
                </c:pt>
                <c:pt idx="21">
                  <c:v>46493.399999999987</c:v>
                </c:pt>
                <c:pt idx="22">
                  <c:v>46507.399999999987</c:v>
                </c:pt>
                <c:pt idx="23">
                  <c:v>46518.599999999984</c:v>
                </c:pt>
                <c:pt idx="24">
                  <c:v>46602.599999999984</c:v>
                </c:pt>
                <c:pt idx="25">
                  <c:v>46672.599999999984</c:v>
                </c:pt>
                <c:pt idx="26">
                  <c:v>46721.599999999984</c:v>
                </c:pt>
                <c:pt idx="27">
                  <c:v>46752.399999999987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1-4B1A-AC19-E305893BE5EA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Data'!$A$2:$A$48</c:f>
              <c:strCache>
                <c:ptCount val="28"/>
                <c:pt idx="0">
                  <c:v>What is Data Science</c:v>
                </c:pt>
                <c:pt idx="1">
                  <c:v>Python for Everybody</c:v>
                </c:pt>
                <c:pt idx="2">
                  <c:v>Introduction to Computer Science and Programming using Python</c:v>
                </c:pt>
                <c:pt idx="3">
                  <c:v>Introduction to Computational Thinking and Data Science</c:v>
                </c:pt>
                <c:pt idx="4">
                  <c:v>Java Programming</c:v>
                </c:pt>
                <c:pt idx="5">
                  <c:v>Algorithms, Part I</c:v>
                </c:pt>
                <c:pt idx="6">
                  <c:v>Algorithms, Part II</c:v>
                </c:pt>
                <c:pt idx="7">
                  <c:v>Database Management Essentials</c:v>
                </c:pt>
                <c:pt idx="8">
                  <c:v>Data Warehouse Concepts, Design, and Data Integration</c:v>
                </c:pt>
                <c:pt idx="9">
                  <c:v>Relational Database Support for Data Warehouses</c:v>
                </c:pt>
                <c:pt idx="10">
                  <c:v>Business Intelligence Concepts, Tools, and Applications</c:v>
                </c:pt>
                <c:pt idx="11">
                  <c:v>Design and Build a Data Warehouse for Business Intelligence Implementation</c:v>
                </c:pt>
                <c:pt idx="12">
                  <c:v>MongoDB for Developers Learning Path</c:v>
                </c:pt>
                <c:pt idx="13">
                  <c:v>Calculus 1A: Differentiation</c:v>
                </c:pt>
                <c:pt idx="14">
                  <c:v>Calculus 1B: Integration</c:v>
                </c:pt>
                <c:pt idx="15">
                  <c:v>Calculus 1C: Coordinate Systems &amp; Infinite Series</c:v>
                </c:pt>
                <c:pt idx="16">
                  <c:v>Linear Algebra</c:v>
                </c:pt>
                <c:pt idx="17">
                  <c:v>Multivariable Calculus</c:v>
                </c:pt>
                <c:pt idx="18">
                  <c:v>Introduction to Probability</c:v>
                </c:pt>
                <c:pt idx="19">
                  <c:v>Intro to Descriptive Statistics</c:v>
                </c:pt>
                <c:pt idx="20">
                  <c:v>Intro to Inferential Statistics</c:v>
                </c:pt>
                <c:pt idx="21">
                  <c:v>Tools for Data Science</c:v>
                </c:pt>
                <c:pt idx="22">
                  <c:v>Data Science Methodology</c:v>
                </c:pt>
                <c:pt idx="23">
                  <c:v>Data Science: Wrangling</c:v>
                </c:pt>
                <c:pt idx="24">
                  <c:v>Machine Learning</c:v>
                </c:pt>
                <c:pt idx="25">
                  <c:v>Intro to Machine Learning</c:v>
                </c:pt>
                <c:pt idx="26">
                  <c:v>Mining Massive Datasets</c:v>
                </c:pt>
                <c:pt idx="27">
                  <c:v>Process Mining</c:v>
                </c:pt>
              </c:strCache>
            </c:strRef>
          </c:cat>
          <c:val>
            <c:numRef>
              <c:f>'Curriculum Data'!$J$2:$J$48</c:f>
              <c:numCache>
                <c:formatCode>yyyy\-mm\-dd</c:formatCode>
                <c:ptCount val="47"/>
                <c:pt idx="0">
                  <c:v>44602</c:v>
                </c:pt>
                <c:pt idx="1">
                  <c:v>44742</c:v>
                </c:pt>
                <c:pt idx="2">
                  <c:v>44931</c:v>
                </c:pt>
                <c:pt idx="3">
                  <c:v>45132.6</c:v>
                </c:pt>
                <c:pt idx="4">
                  <c:v>45524.6</c:v>
                </c:pt>
                <c:pt idx="5">
                  <c:v>45598.799999999996</c:v>
                </c:pt>
                <c:pt idx="6">
                  <c:v>45686.999999999993</c:v>
                </c:pt>
                <c:pt idx="7">
                  <c:v>45737.399999999994</c:v>
                </c:pt>
                <c:pt idx="8">
                  <c:v>45769.599999999991</c:v>
                </c:pt>
                <c:pt idx="9">
                  <c:v>45800.399999999994</c:v>
                </c:pt>
                <c:pt idx="10">
                  <c:v>45831.199999999997</c:v>
                </c:pt>
                <c:pt idx="11">
                  <c:v>45849.399999999994</c:v>
                </c:pt>
                <c:pt idx="12">
                  <c:v>45961.399999999994</c:v>
                </c:pt>
                <c:pt idx="13">
                  <c:v>46143.399999999994</c:v>
                </c:pt>
                <c:pt idx="14">
                  <c:v>46325.399999999994</c:v>
                </c:pt>
                <c:pt idx="15">
                  <c:v>46409.399999999994</c:v>
                </c:pt>
                <c:pt idx="16">
                  <c:v>46644.599999999991</c:v>
                </c:pt>
                <c:pt idx="17">
                  <c:v>46879.799999999988</c:v>
                </c:pt>
                <c:pt idx="18">
                  <c:v>47019.799999999988</c:v>
                </c:pt>
                <c:pt idx="19">
                  <c:v>47117.799999999988</c:v>
                </c:pt>
                <c:pt idx="20">
                  <c:v>47215.799999999988</c:v>
                </c:pt>
                <c:pt idx="21">
                  <c:v>47242.399999999987</c:v>
                </c:pt>
                <c:pt idx="22">
                  <c:v>47256.399999999987</c:v>
                </c:pt>
                <c:pt idx="23">
                  <c:v>47278.799999999988</c:v>
                </c:pt>
                <c:pt idx="24">
                  <c:v>47362.799999999988</c:v>
                </c:pt>
                <c:pt idx="25">
                  <c:v>47502.799999999988</c:v>
                </c:pt>
                <c:pt idx="26">
                  <c:v>47600.799999999988</c:v>
                </c:pt>
                <c:pt idx="27">
                  <c:v>47631.599999999991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B1A-AC19-E305893B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24430"/>
        <c:axId val="305967256"/>
      </c:lineChart>
      <c:catAx>
        <c:axId val="161524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5967256"/>
        <c:crosses val="autoZero"/>
        <c:auto val="1"/>
        <c:lblAlgn val="ctr"/>
        <c:lblOffset val="100"/>
        <c:noMultiLvlLbl val="1"/>
      </c:catAx>
      <c:valAx>
        <c:axId val="305967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52443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database-management" TargetMode="External"/><Relationship Id="rId13" Type="http://schemas.openxmlformats.org/officeDocument/2006/relationships/hyperlink" Target="https://university.mongodb.com/learning_paths/developer" TargetMode="External"/><Relationship Id="rId18" Type="http://schemas.openxmlformats.org/officeDocument/2006/relationships/hyperlink" Target="http://ocw.mit.edu/courses/mathematics/18-02sc-multivariable-calculus-fall-2010/index.htm" TargetMode="External"/><Relationship Id="rId26" Type="http://schemas.openxmlformats.org/officeDocument/2006/relationships/hyperlink" Target="https://www.udacity.com/course/intro-to-machine-learning--ud120" TargetMode="External"/><Relationship Id="rId3" Type="http://schemas.openxmlformats.org/officeDocument/2006/relationships/hyperlink" Target="https://www.edx.org/course/introduction-computer-science-mitx-6-00-1x-10" TargetMode="External"/><Relationship Id="rId21" Type="http://schemas.openxmlformats.org/officeDocument/2006/relationships/hyperlink" Target="https://www.udacity.com/course/intro-to-inferential-statistics--ud201" TargetMode="External"/><Relationship Id="rId7" Type="http://schemas.openxmlformats.org/officeDocument/2006/relationships/hyperlink" Target="https://www.coursera.org/learn/algorithms-part2" TargetMode="External"/><Relationship Id="rId12" Type="http://schemas.openxmlformats.org/officeDocument/2006/relationships/hyperlink" Target="https://www.coursera.org/learn/data-warehouse-bi-building" TargetMode="External"/><Relationship Id="rId17" Type="http://schemas.openxmlformats.org/officeDocument/2006/relationships/hyperlink" Target="https://ocw.mit.edu/courses/mathematics/18-06sc-linear-algebra-fall-2011/" TargetMode="External"/><Relationship Id="rId25" Type="http://schemas.openxmlformats.org/officeDocument/2006/relationships/hyperlink" Target="https://www.coursera.org/learn/machine-learning" TargetMode="External"/><Relationship Id="rId2" Type="http://schemas.openxmlformats.org/officeDocument/2006/relationships/hyperlink" Target="https://www.py4e.com/" TargetMode="External"/><Relationship Id="rId16" Type="http://schemas.openxmlformats.org/officeDocument/2006/relationships/hyperlink" Target="https://www.edx.org/course/calculus-1c-coordinate-systems-infinite-series" TargetMode="External"/><Relationship Id="rId20" Type="http://schemas.openxmlformats.org/officeDocument/2006/relationships/hyperlink" Target="https://www.udacity.com/course/intro-to-descriptive-statistics--ud827" TargetMode="External"/><Relationship Id="rId1" Type="http://schemas.openxmlformats.org/officeDocument/2006/relationships/hyperlink" Target="https://www.coursera.org/learn/what-is-datascience" TargetMode="External"/><Relationship Id="rId6" Type="http://schemas.openxmlformats.org/officeDocument/2006/relationships/hyperlink" Target="https://www.coursera.org/learn/algorithms-part1" TargetMode="External"/><Relationship Id="rId11" Type="http://schemas.openxmlformats.org/officeDocument/2006/relationships/hyperlink" Target="https://www.coursera.org/learn/business-intelligence-tools" TargetMode="External"/><Relationship Id="rId24" Type="http://schemas.openxmlformats.org/officeDocument/2006/relationships/hyperlink" Target="https://www.edx.org/course/data-science-wrangling" TargetMode="External"/><Relationship Id="rId5" Type="http://schemas.openxmlformats.org/officeDocument/2006/relationships/hyperlink" Target="https://java-programming.mooc.fi/" TargetMode="External"/><Relationship Id="rId15" Type="http://schemas.openxmlformats.org/officeDocument/2006/relationships/hyperlink" Target="https://www.edx.org/course/calculus-1b-integration" TargetMode="External"/><Relationship Id="rId23" Type="http://schemas.openxmlformats.org/officeDocument/2006/relationships/hyperlink" Target="https://www.coursera.org/learn/data-science-methodology" TargetMode="External"/><Relationship Id="rId28" Type="http://schemas.openxmlformats.org/officeDocument/2006/relationships/hyperlink" Target="https://www.coursera.org/learn/process-mining" TargetMode="External"/><Relationship Id="rId10" Type="http://schemas.openxmlformats.org/officeDocument/2006/relationships/hyperlink" Target="https://www.coursera.org/learn/dwrelational" TargetMode="External"/><Relationship Id="rId19" Type="http://schemas.openxmlformats.org/officeDocument/2006/relationships/hyperlink" Target="https://projects.iq.harvard.edu/stat110/home" TargetMode="External"/><Relationship Id="rId4" Type="http://schemas.openxmlformats.org/officeDocument/2006/relationships/hyperlink" Target="https://www.edx.org/course/introduction-computational-thinking-data-mitx-6-00-2x-3" TargetMode="External"/><Relationship Id="rId9" Type="http://schemas.openxmlformats.org/officeDocument/2006/relationships/hyperlink" Target="https://www.coursera.org/learn/dwdesign" TargetMode="External"/><Relationship Id="rId14" Type="http://schemas.openxmlformats.org/officeDocument/2006/relationships/hyperlink" Target="https://www.edx.org/course/calculus-1a-differentiation" TargetMode="External"/><Relationship Id="rId22" Type="http://schemas.openxmlformats.org/officeDocument/2006/relationships/hyperlink" Target="https://www.coursera.org/learn/open-source-tools-for-data-science" TargetMode="External"/><Relationship Id="rId27" Type="http://schemas.openxmlformats.org/officeDocument/2006/relationships/hyperlink" Target="https://www.edx.org/course/mining-massive-datas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/>
  </sheetViews>
  <sheetFormatPr defaultColWidth="12.5703125" defaultRowHeight="15.75" customHeight="1" x14ac:dyDescent="0.2"/>
  <cols>
    <col min="1" max="2" width="27.42578125" customWidth="1"/>
    <col min="3" max="4" width="27.28515625" customWidth="1"/>
  </cols>
  <sheetData>
    <row r="1" spans="1:4" x14ac:dyDescent="0.2">
      <c r="A1" s="1" t="s">
        <v>0</v>
      </c>
      <c r="B1" s="1" t="s">
        <v>1</v>
      </c>
      <c r="C1" s="25" t="s">
        <v>2</v>
      </c>
      <c r="D1" s="26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44588</v>
      </c>
      <c r="B3" s="5">
        <v>5</v>
      </c>
      <c r="C3" s="6">
        <f>'Curriculum Data'!H29</f>
        <v>46752.399999999987</v>
      </c>
      <c r="D3" s="6">
        <f>'Curriculum Data'!J29</f>
        <v>47631.599999999991</v>
      </c>
    </row>
    <row r="4" spans="1:4" x14ac:dyDescent="0.2">
      <c r="A4" s="7"/>
      <c r="B4" s="7"/>
    </row>
    <row r="5" spans="1:4" x14ac:dyDescent="0.2">
      <c r="A5" s="7"/>
      <c r="B5" s="7"/>
    </row>
    <row r="6" spans="1:4" x14ac:dyDescent="0.2">
      <c r="A6" s="7"/>
      <c r="B6" s="7"/>
    </row>
    <row r="7" spans="1:4" x14ac:dyDescent="0.2">
      <c r="A7" s="7"/>
      <c r="B7" s="7"/>
    </row>
    <row r="8" spans="1:4" x14ac:dyDescent="0.2">
      <c r="A8" s="7"/>
      <c r="B8" s="7"/>
    </row>
    <row r="9" spans="1:4" x14ac:dyDescent="0.2">
      <c r="A9" s="7"/>
      <c r="B9" s="7"/>
    </row>
    <row r="10" spans="1:4" x14ac:dyDescent="0.2">
      <c r="A10" s="7"/>
      <c r="B10" s="7"/>
    </row>
    <row r="11" spans="1:4" x14ac:dyDescent="0.2">
      <c r="A11" s="7"/>
      <c r="B11" s="7"/>
    </row>
    <row r="12" spans="1:4" x14ac:dyDescent="0.2">
      <c r="A12" s="7"/>
      <c r="B12" s="7"/>
    </row>
    <row r="13" spans="1:4" x14ac:dyDescent="0.2">
      <c r="A13" s="7"/>
      <c r="B13" s="7"/>
    </row>
    <row r="14" spans="1:4" x14ac:dyDescent="0.2">
      <c r="A14" s="7"/>
      <c r="B14" s="7"/>
    </row>
    <row r="15" spans="1:4" x14ac:dyDescent="0.2">
      <c r="A15" s="7"/>
      <c r="B15" s="7"/>
    </row>
    <row r="16" spans="1:4" x14ac:dyDescent="0.2">
      <c r="A16" s="7"/>
      <c r="B16" s="7"/>
    </row>
    <row r="17" spans="1:2" x14ac:dyDescent="0.2">
      <c r="A17" s="7"/>
      <c r="B17" s="7"/>
    </row>
    <row r="18" spans="1:2" x14ac:dyDescent="0.2">
      <c r="A18" s="7"/>
      <c r="B18" s="7"/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7"/>
      <c r="B27" s="7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7"/>
      <c r="B30" s="7"/>
    </row>
    <row r="31" spans="1:2" x14ac:dyDescent="0.2">
      <c r="A31" s="7"/>
      <c r="B31" s="7"/>
    </row>
    <row r="32" spans="1:2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</sheetData>
  <mergeCells count="1">
    <mergeCell ref="C1:D1"/>
  </mergeCells>
  <dataValidations count="2">
    <dataValidation type="custom" allowBlank="1" showDropDown="1" sqref="A3" xr:uid="{00000000-0002-0000-0000-000000000000}">
      <formula1>OR(NOT(ISERROR(DATEVALUE(A3))), AND(ISNUMBER(A3), LEFT(CELL("format", A3))="D"))</formula1>
    </dataValidation>
    <dataValidation type="decimal" allowBlank="1" showDropDown="1" sqref="B3" xr:uid="{00000000-0002-0000-0000-000001000000}">
      <formula1>0.1</formula1>
      <formula2>112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K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2.5703125" defaultRowHeight="15.75" customHeight="1" x14ac:dyDescent="0.2"/>
  <cols>
    <col min="1" max="1" width="75.85546875" customWidth="1"/>
    <col min="2" max="2" width="27.5703125" bestFit="1" customWidth="1"/>
    <col min="3" max="3" width="8.85546875" bestFit="1" customWidth="1"/>
    <col min="4" max="4" width="11.85546875" bestFit="1" customWidth="1"/>
    <col min="5" max="6" width="9.85546875" customWidth="1"/>
    <col min="7" max="8" width="12.28515625" customWidth="1"/>
    <col min="9" max="10" width="12.7109375" customWidth="1"/>
    <col min="11" max="11" width="15.5703125" bestFit="1" customWidth="1"/>
  </cols>
  <sheetData>
    <row r="1" spans="1:11" s="24" customFormat="1" ht="12" customHeight="1" x14ac:dyDescent="0.2">
      <c r="A1" s="8" t="s">
        <v>7</v>
      </c>
      <c r="B1" s="9" t="s">
        <v>8</v>
      </c>
      <c r="C1" s="3" t="s">
        <v>9</v>
      </c>
      <c r="D1" s="3" t="s">
        <v>10</v>
      </c>
      <c r="E1" s="10" t="s">
        <v>11</v>
      </c>
      <c r="F1" s="11" t="s">
        <v>12</v>
      </c>
      <c r="G1" s="10" t="s">
        <v>13</v>
      </c>
      <c r="H1" s="10" t="s">
        <v>14</v>
      </c>
      <c r="I1" s="11" t="s">
        <v>15</v>
      </c>
      <c r="J1" s="11" t="s">
        <v>16</v>
      </c>
      <c r="K1" s="3" t="s">
        <v>17</v>
      </c>
    </row>
    <row r="2" spans="1:11" ht="12.75" x14ac:dyDescent="0.2">
      <c r="A2" s="27" t="s">
        <v>18</v>
      </c>
      <c r="B2" s="13" t="s">
        <v>19</v>
      </c>
      <c r="C2" s="2">
        <v>1</v>
      </c>
      <c r="D2" s="2">
        <v>10</v>
      </c>
      <c r="E2" s="2">
        <v>10</v>
      </c>
      <c r="F2" s="2">
        <v>10</v>
      </c>
      <c r="G2" s="14">
        <f>Timeline!A3</f>
        <v>44588</v>
      </c>
      <c r="H2" s="15">
        <f>IF(ISBLANK(K2),G2+(E2/(Timeline!$B$3/7)),K2)</f>
        <v>44602</v>
      </c>
      <c r="I2" s="14">
        <f>Timeline!A3</f>
        <v>44588</v>
      </c>
      <c r="J2" s="15">
        <f>IF(ISBLANK(K2),I2+(F2/(Timeline!$B$3/7)),K2)</f>
        <v>44602</v>
      </c>
      <c r="K2" s="16"/>
    </row>
    <row r="3" spans="1:11" ht="12.75" x14ac:dyDescent="0.2">
      <c r="A3" s="17" t="s">
        <v>20</v>
      </c>
      <c r="B3" s="13" t="s">
        <v>21</v>
      </c>
      <c r="C3" s="2">
        <v>10</v>
      </c>
      <c r="D3" s="2">
        <v>10</v>
      </c>
      <c r="E3" s="2">
        <v>100</v>
      </c>
      <c r="F3" s="2">
        <v>100</v>
      </c>
      <c r="G3" s="18">
        <f t="shared" ref="G3:G29" si="0">IF(ISBLANK(K2),H2,K2)</f>
        <v>44602</v>
      </c>
      <c r="H3" s="15">
        <f>IF(ISBLANK(K3),G3+(E3/(Timeline!$B$3/7)),K3)</f>
        <v>44742</v>
      </c>
      <c r="I3" s="18">
        <f t="shared" ref="I3:I29" si="1">IF(ISBLANK(K2),J2,K2)</f>
        <v>44602</v>
      </c>
      <c r="J3" s="15">
        <f>IF(ISBLANK(K3),I3+(F3/(Timeline!$B$3/7)),K3)</f>
        <v>44742</v>
      </c>
      <c r="K3" s="16"/>
    </row>
    <row r="4" spans="1:11" ht="12.75" x14ac:dyDescent="0.2">
      <c r="A4" s="19" t="s">
        <v>22</v>
      </c>
      <c r="B4" s="13" t="s">
        <v>21</v>
      </c>
      <c r="C4" s="2">
        <v>9</v>
      </c>
      <c r="D4" s="2">
        <v>15</v>
      </c>
      <c r="E4" s="2">
        <v>135</v>
      </c>
      <c r="F4" s="2">
        <v>135</v>
      </c>
      <c r="G4" s="18">
        <f t="shared" si="0"/>
        <v>44742</v>
      </c>
      <c r="H4" s="15">
        <f>IF(ISBLANK(K4),G4+(E4/(Timeline!$B$3/7)),K4)</f>
        <v>44931</v>
      </c>
      <c r="I4" s="18">
        <f t="shared" si="1"/>
        <v>44742</v>
      </c>
      <c r="J4" s="15">
        <f>IF(ISBLANK(K4),I4+(F4/(Timeline!$B$3/7)),K4)</f>
        <v>44931</v>
      </c>
      <c r="K4" s="16"/>
    </row>
    <row r="5" spans="1:11" ht="12.75" x14ac:dyDescent="0.2">
      <c r="A5" s="12" t="s">
        <v>23</v>
      </c>
      <c r="B5" s="13" t="s">
        <v>21</v>
      </c>
      <c r="C5" s="2">
        <v>9</v>
      </c>
      <c r="D5" s="2" t="s">
        <v>24</v>
      </c>
      <c r="E5" s="2">
        <v>126</v>
      </c>
      <c r="F5" s="2">
        <v>144</v>
      </c>
      <c r="G5" s="18">
        <f t="shared" si="0"/>
        <v>44931</v>
      </c>
      <c r="H5" s="15">
        <f>IF(ISBLANK(K5),G5+(E5/(Timeline!$B$3/7)),K5)</f>
        <v>45107.4</v>
      </c>
      <c r="I5" s="18">
        <f t="shared" si="1"/>
        <v>44931</v>
      </c>
      <c r="J5" s="15">
        <f>IF(ISBLANK(K5),I5+(F5/(Timeline!$B$3/7)),K5)</f>
        <v>45132.6</v>
      </c>
      <c r="K5" s="20"/>
    </row>
    <row r="6" spans="1:11" ht="12.75" x14ac:dyDescent="0.2">
      <c r="A6" s="12" t="s">
        <v>25</v>
      </c>
      <c r="B6" s="13" t="s">
        <v>26</v>
      </c>
      <c r="C6" s="2">
        <v>14</v>
      </c>
      <c r="D6" s="21">
        <v>43971</v>
      </c>
      <c r="E6" s="2">
        <v>70</v>
      </c>
      <c r="F6" s="2">
        <v>280</v>
      </c>
      <c r="G6" s="18">
        <f t="shared" si="0"/>
        <v>45107.4</v>
      </c>
      <c r="H6" s="15">
        <f>IF(ISBLANK(K6),G6+(E6/(Timeline!$B$3/7)),K6)</f>
        <v>45205.4</v>
      </c>
      <c r="I6" s="18">
        <f t="shared" si="1"/>
        <v>45132.6</v>
      </c>
      <c r="J6" s="15">
        <f>IF(ISBLANK(K6),I6+(F6/(Timeline!$B$3/7)),K6)</f>
        <v>45524.6</v>
      </c>
      <c r="K6" s="20"/>
    </row>
    <row r="7" spans="1:11" ht="12.75" x14ac:dyDescent="0.2">
      <c r="A7" s="12" t="s">
        <v>27</v>
      </c>
      <c r="B7" s="13" t="s">
        <v>26</v>
      </c>
      <c r="C7" s="2">
        <v>6</v>
      </c>
      <c r="D7" s="2"/>
      <c r="E7" s="2">
        <v>53</v>
      </c>
      <c r="F7" s="2">
        <v>53</v>
      </c>
      <c r="G7" s="18">
        <f t="shared" si="0"/>
        <v>45205.4</v>
      </c>
      <c r="H7" s="15">
        <f>IF(ISBLANK(K7),G7+(E7/(Timeline!$B$3/7)),K7)</f>
        <v>45279.6</v>
      </c>
      <c r="I7" s="18">
        <f t="shared" si="1"/>
        <v>45524.6</v>
      </c>
      <c r="J7" s="15">
        <f>IF(ISBLANK(K7),I7+(F7/(Timeline!$B$3/7)),K7)</f>
        <v>45598.799999999996</v>
      </c>
      <c r="K7" s="20"/>
    </row>
    <row r="8" spans="1:11" ht="12.75" x14ac:dyDescent="0.2">
      <c r="A8" s="12" t="s">
        <v>28</v>
      </c>
      <c r="B8" s="13" t="s">
        <v>26</v>
      </c>
      <c r="C8" s="2">
        <v>6</v>
      </c>
      <c r="D8" s="2"/>
      <c r="E8" s="2">
        <v>63</v>
      </c>
      <c r="F8" s="2">
        <v>63</v>
      </c>
      <c r="G8" s="18">
        <f t="shared" si="0"/>
        <v>45279.6</v>
      </c>
      <c r="H8" s="15">
        <f>IF(ISBLANK(K8),G8+(E8/(Timeline!$B$3/7)),K8)</f>
        <v>45367.799999999996</v>
      </c>
      <c r="I8" s="18">
        <f t="shared" si="1"/>
        <v>45598.799999999996</v>
      </c>
      <c r="J8" s="15">
        <f>IF(ISBLANK(K8),I8+(F8/(Timeline!$B$3/7)),K8)</f>
        <v>45686.999999999993</v>
      </c>
      <c r="K8" s="20"/>
    </row>
    <row r="9" spans="1:11" ht="12.75" x14ac:dyDescent="0.2">
      <c r="A9" s="12" t="s">
        <v>29</v>
      </c>
      <c r="B9" s="13" t="s">
        <v>30</v>
      </c>
      <c r="C9" s="2">
        <v>7</v>
      </c>
      <c r="D9" s="2"/>
      <c r="E9" s="2">
        <v>36</v>
      </c>
      <c r="F9" s="2">
        <v>36</v>
      </c>
      <c r="G9" s="18">
        <f t="shared" si="0"/>
        <v>45367.799999999996</v>
      </c>
      <c r="H9" s="15">
        <f>IF(ISBLANK(K9),G9+(E9/(Timeline!$B$3/7)),K9)</f>
        <v>45418.2</v>
      </c>
      <c r="I9" s="18">
        <f t="shared" si="1"/>
        <v>45686.999999999993</v>
      </c>
      <c r="J9" s="15">
        <f>IF(ISBLANK(K9),I9+(F9/(Timeline!$B$3/7)),K9)</f>
        <v>45737.399999999994</v>
      </c>
      <c r="K9" s="20"/>
    </row>
    <row r="10" spans="1:11" ht="12.75" x14ac:dyDescent="0.2">
      <c r="A10" s="12" t="s">
        <v>31</v>
      </c>
      <c r="B10" s="13" t="s">
        <v>30</v>
      </c>
      <c r="C10" s="2">
        <v>5</v>
      </c>
      <c r="D10" s="2"/>
      <c r="E10" s="2">
        <v>23</v>
      </c>
      <c r="F10" s="2">
        <v>23</v>
      </c>
      <c r="G10" s="18">
        <f t="shared" si="0"/>
        <v>45418.2</v>
      </c>
      <c r="H10" s="15">
        <f>IF(ISBLANK(K10),G10+(E10/(Timeline!$B$3/7)),K10)</f>
        <v>45450.399999999994</v>
      </c>
      <c r="I10" s="18">
        <f t="shared" si="1"/>
        <v>45737.399999999994</v>
      </c>
      <c r="J10" s="15">
        <f>IF(ISBLANK(K10),I10+(F10/(Timeline!$B$3/7)),K10)</f>
        <v>45769.599999999991</v>
      </c>
      <c r="K10" s="20"/>
    </row>
    <row r="11" spans="1:11" ht="12.75" x14ac:dyDescent="0.2">
      <c r="A11" s="12" t="s">
        <v>32</v>
      </c>
      <c r="B11" s="13" t="s">
        <v>30</v>
      </c>
      <c r="C11" s="2">
        <v>5</v>
      </c>
      <c r="D11" s="2"/>
      <c r="E11" s="2">
        <v>22</v>
      </c>
      <c r="F11" s="2">
        <v>22</v>
      </c>
      <c r="G11" s="18">
        <f t="shared" si="0"/>
        <v>45450.399999999994</v>
      </c>
      <c r="H11" s="15">
        <f>IF(ISBLANK(K11),G11+(E11/(Timeline!$B$3/7)),K11)</f>
        <v>45481.2</v>
      </c>
      <c r="I11" s="18">
        <f t="shared" si="1"/>
        <v>45769.599999999991</v>
      </c>
      <c r="J11" s="15">
        <f>IF(ISBLANK(K11),I11+(F11/(Timeline!$B$3/7)),K11)</f>
        <v>45800.399999999994</v>
      </c>
      <c r="K11" s="20"/>
    </row>
    <row r="12" spans="1:11" ht="12.75" x14ac:dyDescent="0.2">
      <c r="A12" s="12" t="s">
        <v>33</v>
      </c>
      <c r="B12" s="13" t="s">
        <v>30</v>
      </c>
      <c r="C12" s="2">
        <v>5</v>
      </c>
      <c r="D12" s="2"/>
      <c r="E12" s="2">
        <v>22</v>
      </c>
      <c r="F12" s="2">
        <v>22</v>
      </c>
      <c r="G12" s="18">
        <f t="shared" si="0"/>
        <v>45481.2</v>
      </c>
      <c r="H12" s="15">
        <f>IF(ISBLANK(K12),G12+(E12/(Timeline!$B$3/7)),K12)</f>
        <v>45512</v>
      </c>
      <c r="I12" s="18">
        <f t="shared" si="1"/>
        <v>45800.399999999994</v>
      </c>
      <c r="J12" s="15">
        <f>IF(ISBLANK(K12),I12+(F12/(Timeline!$B$3/7)),K12)</f>
        <v>45831.199999999997</v>
      </c>
      <c r="K12" s="20"/>
    </row>
    <row r="13" spans="1:11" ht="12.75" x14ac:dyDescent="0.2">
      <c r="A13" s="12" t="s">
        <v>34</v>
      </c>
      <c r="B13" s="13" t="s">
        <v>30</v>
      </c>
      <c r="C13" s="2">
        <v>6</v>
      </c>
      <c r="D13" s="2"/>
      <c r="E13" s="2">
        <v>13</v>
      </c>
      <c r="F13" s="2">
        <v>13</v>
      </c>
      <c r="G13" s="18">
        <f t="shared" si="0"/>
        <v>45512</v>
      </c>
      <c r="H13" s="15">
        <f>IF(ISBLANK(K13),G13+(E13/(Timeline!$B$3/7)),K13)</f>
        <v>45530.2</v>
      </c>
      <c r="I13" s="18">
        <f t="shared" si="1"/>
        <v>45831.199999999997</v>
      </c>
      <c r="J13" s="15">
        <f>IF(ISBLANK(K13),I13+(F13/(Timeline!$B$3/7)),K13)</f>
        <v>45849.399999999994</v>
      </c>
      <c r="K13" s="20"/>
    </row>
    <row r="14" spans="1:11" ht="12.75" x14ac:dyDescent="0.2">
      <c r="A14" s="12" t="s">
        <v>35</v>
      </c>
      <c r="B14" s="13" t="s">
        <v>30</v>
      </c>
      <c r="C14" s="2">
        <v>12</v>
      </c>
      <c r="D14" s="2"/>
      <c r="E14" s="2">
        <v>40</v>
      </c>
      <c r="F14" s="2">
        <v>80</v>
      </c>
      <c r="G14" s="18">
        <f t="shared" si="0"/>
        <v>45530.2</v>
      </c>
      <c r="H14" s="15">
        <f>IF(ISBLANK(K14),G14+(E14/(Timeline!$B$3/7)),K14)</f>
        <v>45586.2</v>
      </c>
      <c r="I14" s="18">
        <f t="shared" si="1"/>
        <v>45849.399999999994</v>
      </c>
      <c r="J14" s="15">
        <f>IF(ISBLANK(K14),I14+(F14/(Timeline!$B$3/7)),K14)</f>
        <v>45961.399999999994</v>
      </c>
      <c r="K14" s="20"/>
    </row>
    <row r="15" spans="1:11" ht="12.75" x14ac:dyDescent="0.2">
      <c r="A15" s="17" t="s">
        <v>36</v>
      </c>
      <c r="B15" s="13" t="s">
        <v>37</v>
      </c>
      <c r="C15" s="2" t="s">
        <v>38</v>
      </c>
      <c r="D15" s="21">
        <v>43992</v>
      </c>
      <c r="E15" s="2">
        <v>78</v>
      </c>
      <c r="F15" s="2">
        <v>130</v>
      </c>
      <c r="G15" s="18">
        <f t="shared" si="0"/>
        <v>45586.2</v>
      </c>
      <c r="H15" s="15">
        <f>IF(ISBLANK(K15),G15+(E15/(Timeline!$B$3/7)),K15)</f>
        <v>45695.399999999994</v>
      </c>
      <c r="I15" s="18">
        <f t="shared" si="1"/>
        <v>45961.399999999994</v>
      </c>
      <c r="J15" s="15">
        <f>IF(ISBLANK(K15),I15+(F15/(Timeline!$B$3/7)),K15)</f>
        <v>46143.399999999994</v>
      </c>
      <c r="K15" s="20"/>
    </row>
    <row r="16" spans="1:11" ht="12.75" x14ac:dyDescent="0.2">
      <c r="A16" s="17" t="s">
        <v>39</v>
      </c>
      <c r="B16" s="13" t="s">
        <v>37</v>
      </c>
      <c r="C16" s="2" t="s">
        <v>38</v>
      </c>
      <c r="D16" s="21">
        <v>43961</v>
      </c>
      <c r="E16" s="2">
        <v>65</v>
      </c>
      <c r="F16" s="2">
        <v>130</v>
      </c>
      <c r="G16" s="18">
        <f t="shared" si="0"/>
        <v>45695.399999999994</v>
      </c>
      <c r="H16" s="15">
        <f>IF(ISBLANK(K16),G16+(E16/(Timeline!$B$3/7)),K16)</f>
        <v>45786.399999999994</v>
      </c>
      <c r="I16" s="18">
        <f t="shared" si="1"/>
        <v>46143.399999999994</v>
      </c>
      <c r="J16" s="15">
        <f>IF(ISBLANK(K16),I16+(F16/(Timeline!$B$3/7)),K16)</f>
        <v>46325.399999999994</v>
      </c>
      <c r="K16" s="20"/>
    </row>
    <row r="17" spans="1:11" ht="12.75" x14ac:dyDescent="0.2">
      <c r="A17" s="17" t="s">
        <v>40</v>
      </c>
      <c r="B17" s="13" t="s">
        <v>37</v>
      </c>
      <c r="C17" s="2" t="s">
        <v>41</v>
      </c>
      <c r="D17" s="21">
        <v>43961</v>
      </c>
      <c r="E17" s="2">
        <v>30</v>
      </c>
      <c r="F17" s="2">
        <v>60</v>
      </c>
      <c r="G17" s="18">
        <f t="shared" si="0"/>
        <v>45786.399999999994</v>
      </c>
      <c r="H17" s="15">
        <f>IF(ISBLANK(K17),G17+(E17/(Timeline!$B$3/7)),K17)</f>
        <v>45828.399999999994</v>
      </c>
      <c r="I17" s="18">
        <f t="shared" si="1"/>
        <v>46325.399999999994</v>
      </c>
      <c r="J17" s="15">
        <f>IF(ISBLANK(K17),I17+(F17/(Timeline!$B$3/7)),K17)</f>
        <v>46409.399999999994</v>
      </c>
      <c r="K17" s="20"/>
    </row>
    <row r="18" spans="1:11" ht="12.75" x14ac:dyDescent="0.2">
      <c r="A18" s="12" t="s">
        <v>42</v>
      </c>
      <c r="B18" s="13" t="s">
        <v>42</v>
      </c>
      <c r="C18" s="2">
        <v>14</v>
      </c>
      <c r="D18" s="2">
        <v>12</v>
      </c>
      <c r="E18" s="2">
        <v>168</v>
      </c>
      <c r="F18" s="2">
        <v>168</v>
      </c>
      <c r="G18" s="18">
        <f t="shared" si="0"/>
        <v>45828.399999999994</v>
      </c>
      <c r="H18" s="15">
        <f>IF(ISBLANK(K18),G18+(E18/(Timeline!$B$3/7)),K18)</f>
        <v>46063.599999999991</v>
      </c>
      <c r="I18" s="18">
        <f t="shared" si="1"/>
        <v>46409.399999999994</v>
      </c>
      <c r="J18" s="15">
        <f>IF(ISBLANK(K18),I18+(F18/(Timeline!$B$3/7)),K18)</f>
        <v>46644.599999999991</v>
      </c>
      <c r="K18" s="20"/>
    </row>
    <row r="19" spans="1:11" ht="12.75" x14ac:dyDescent="0.2">
      <c r="A19" s="12" t="s">
        <v>43</v>
      </c>
      <c r="B19" s="13" t="s">
        <v>43</v>
      </c>
      <c r="C19" s="2">
        <v>14</v>
      </c>
      <c r="D19" s="2">
        <v>12</v>
      </c>
      <c r="E19" s="2">
        <v>168</v>
      </c>
      <c r="F19" s="2">
        <v>168</v>
      </c>
      <c r="G19" s="18">
        <f t="shared" si="0"/>
        <v>46063.599999999991</v>
      </c>
      <c r="H19" s="15">
        <f>IF(ISBLANK(K19),G19+(E19/(Timeline!$B$3/7)),K19)</f>
        <v>46298.799999999988</v>
      </c>
      <c r="I19" s="18">
        <f t="shared" si="1"/>
        <v>46644.599999999991</v>
      </c>
      <c r="J19" s="15">
        <f>IF(ISBLANK(K19),I19+(F19/(Timeline!$B$3/7)),K19)</f>
        <v>46879.799999999988</v>
      </c>
      <c r="K19" s="20"/>
    </row>
    <row r="20" spans="1:11" ht="12.75" x14ac:dyDescent="0.2">
      <c r="A20" s="12" t="s">
        <v>44</v>
      </c>
      <c r="B20" s="13" t="s">
        <v>45</v>
      </c>
      <c r="C20" s="2">
        <v>10</v>
      </c>
      <c r="D20" s="21">
        <v>43961</v>
      </c>
      <c r="E20" s="2">
        <v>50</v>
      </c>
      <c r="F20" s="2">
        <v>100</v>
      </c>
      <c r="G20" s="18">
        <f t="shared" si="0"/>
        <v>46298.799999999988</v>
      </c>
      <c r="H20" s="15">
        <f>IF(ISBLANK(K20),G20+(E20/(Timeline!$B$3/7)),K20)</f>
        <v>46368.799999999988</v>
      </c>
      <c r="I20" s="18">
        <f t="shared" si="1"/>
        <v>46879.799999999988</v>
      </c>
      <c r="J20" s="15">
        <f>IF(ISBLANK(K20),I20+(F20/(Timeline!$B$3/7)),K20)</f>
        <v>47019.799999999988</v>
      </c>
      <c r="K20" s="20"/>
    </row>
    <row r="21" spans="1:11" ht="12.75" x14ac:dyDescent="0.2">
      <c r="A21" s="12" t="s">
        <v>46</v>
      </c>
      <c r="B21" s="13" t="s">
        <v>45</v>
      </c>
      <c r="C21" s="2">
        <v>7</v>
      </c>
      <c r="D21" s="21">
        <v>43961</v>
      </c>
      <c r="E21" s="2">
        <v>35</v>
      </c>
      <c r="F21" s="2">
        <v>70</v>
      </c>
      <c r="G21" s="18">
        <f t="shared" si="0"/>
        <v>46368.799999999988</v>
      </c>
      <c r="H21" s="15">
        <f>IF(ISBLANK(K21),G21+(E21/(Timeline!$B$3/7)),K21)</f>
        <v>46417.799999999988</v>
      </c>
      <c r="I21" s="18">
        <f t="shared" si="1"/>
        <v>47019.799999999988</v>
      </c>
      <c r="J21" s="15">
        <f>IF(ISBLANK(K21),I21+(F21/(Timeline!$B$3/7)),K21)</f>
        <v>47117.799999999988</v>
      </c>
      <c r="K21" s="20"/>
    </row>
    <row r="22" spans="1:11" ht="12.75" x14ac:dyDescent="0.2">
      <c r="A22" s="12" t="s">
        <v>47</v>
      </c>
      <c r="B22" s="13" t="s">
        <v>45</v>
      </c>
      <c r="C22" s="2">
        <v>7</v>
      </c>
      <c r="D22" s="21">
        <v>43961</v>
      </c>
      <c r="E22" s="2">
        <v>35</v>
      </c>
      <c r="F22" s="2">
        <v>70</v>
      </c>
      <c r="G22" s="18">
        <f t="shared" si="0"/>
        <v>46417.799999999988</v>
      </c>
      <c r="H22" s="15">
        <f>IF(ISBLANK(K22),G22+(E22/(Timeline!$B$3/7)),K22)</f>
        <v>46466.799999999988</v>
      </c>
      <c r="I22" s="18">
        <f t="shared" si="1"/>
        <v>47117.799999999988</v>
      </c>
      <c r="J22" s="15">
        <f>IF(ISBLANK(K22),I22+(F22/(Timeline!$B$3/7)),K22)</f>
        <v>47215.799999999988</v>
      </c>
      <c r="K22" s="20"/>
    </row>
    <row r="23" spans="1:11" ht="12.75" x14ac:dyDescent="0.2">
      <c r="A23" s="12" t="s">
        <v>48</v>
      </c>
      <c r="B23" s="13" t="s">
        <v>49</v>
      </c>
      <c r="C23" s="2">
        <v>4</v>
      </c>
      <c r="D23" s="2"/>
      <c r="E23" s="2">
        <v>19</v>
      </c>
      <c r="F23" s="2">
        <v>19</v>
      </c>
      <c r="G23" s="18">
        <f t="shared" si="0"/>
        <v>46466.799999999988</v>
      </c>
      <c r="H23" s="15">
        <f>IF(ISBLANK(K23),G23+(E23/(Timeline!$B$3/7)),K23)</f>
        <v>46493.399999999987</v>
      </c>
      <c r="I23" s="18">
        <f t="shared" si="1"/>
        <v>47215.799999999988</v>
      </c>
      <c r="J23" s="15">
        <f>IF(ISBLANK(K23),I23+(F23/(Timeline!$B$3/7)),K23)</f>
        <v>47242.399999999987</v>
      </c>
      <c r="K23" s="20"/>
    </row>
    <row r="24" spans="1:11" ht="12.75" x14ac:dyDescent="0.2">
      <c r="A24" s="12" t="s">
        <v>50</v>
      </c>
      <c r="B24" s="13" t="s">
        <v>49</v>
      </c>
      <c r="C24" s="2">
        <v>3</v>
      </c>
      <c r="D24" s="2"/>
      <c r="E24" s="2">
        <v>10</v>
      </c>
      <c r="F24" s="2">
        <v>10</v>
      </c>
      <c r="G24" s="18">
        <f t="shared" si="0"/>
        <v>46493.399999999987</v>
      </c>
      <c r="H24" s="15">
        <f>IF(ISBLANK(K24),G24+(E24/(Timeline!$B$3/7)),K24)</f>
        <v>46507.399999999987</v>
      </c>
      <c r="I24" s="18">
        <f t="shared" si="1"/>
        <v>47242.399999999987</v>
      </c>
      <c r="J24" s="15">
        <f>IF(ISBLANK(K24),I24+(F24/(Timeline!$B$3/7)),K24)</f>
        <v>47256.399999999987</v>
      </c>
      <c r="K24" s="20"/>
    </row>
    <row r="25" spans="1:11" ht="12.75" x14ac:dyDescent="0.2">
      <c r="A25" s="12" t="s">
        <v>51</v>
      </c>
      <c r="B25" s="13" t="s">
        <v>49</v>
      </c>
      <c r="C25" s="2">
        <v>8</v>
      </c>
      <c r="D25" s="21">
        <v>43832</v>
      </c>
      <c r="E25" s="2">
        <v>8</v>
      </c>
      <c r="F25" s="2">
        <v>16</v>
      </c>
      <c r="G25" s="18">
        <f t="shared" si="0"/>
        <v>46507.399999999987</v>
      </c>
      <c r="H25" s="15">
        <f>IF(ISBLANK(K25),G25+(E25/(Timeline!$B$3/7)),K25)</f>
        <v>46518.599999999984</v>
      </c>
      <c r="I25" s="18">
        <f t="shared" si="1"/>
        <v>47256.399999999987</v>
      </c>
      <c r="J25" s="15">
        <f>IF(ISBLANK(K25),I25+(F25/(Timeline!$B$3/7)),K25)</f>
        <v>47278.799999999988</v>
      </c>
      <c r="K25" s="20"/>
    </row>
    <row r="26" spans="1:11" ht="12.75" x14ac:dyDescent="0.2">
      <c r="A26" s="12" t="s">
        <v>52</v>
      </c>
      <c r="B26" s="13" t="s">
        <v>53</v>
      </c>
      <c r="C26" s="2">
        <v>11</v>
      </c>
      <c r="D26" s="2"/>
      <c r="E26" s="2">
        <v>60</v>
      </c>
      <c r="F26" s="2">
        <v>60</v>
      </c>
      <c r="G26" s="18">
        <f t="shared" si="0"/>
        <v>46518.599999999984</v>
      </c>
      <c r="H26" s="15">
        <f>IF(ISBLANK(K26),G26+(E26/(Timeline!$B$3/7)),K26)</f>
        <v>46602.599999999984</v>
      </c>
      <c r="I26" s="18">
        <f t="shared" si="1"/>
        <v>47278.799999999988</v>
      </c>
      <c r="J26" s="15">
        <f>IF(ISBLANK(K26),I26+(F26/(Timeline!$B$3/7)),K26)</f>
        <v>47362.799999999988</v>
      </c>
      <c r="K26" s="20"/>
    </row>
    <row r="27" spans="1:11" ht="12.75" x14ac:dyDescent="0.2">
      <c r="A27" s="12" t="s">
        <v>54</v>
      </c>
      <c r="B27" s="13" t="s">
        <v>53</v>
      </c>
      <c r="C27" s="2">
        <v>10</v>
      </c>
      <c r="D27" s="21">
        <v>43961</v>
      </c>
      <c r="E27" s="2">
        <v>50</v>
      </c>
      <c r="F27" s="2">
        <v>100</v>
      </c>
      <c r="G27" s="18">
        <f t="shared" si="0"/>
        <v>46602.599999999984</v>
      </c>
      <c r="H27" s="15">
        <f>IF(ISBLANK(K27),G27+(E27/(Timeline!$B$3/7)),K27)</f>
        <v>46672.599999999984</v>
      </c>
      <c r="I27" s="18">
        <f t="shared" si="1"/>
        <v>47362.799999999988</v>
      </c>
      <c r="J27" s="15">
        <f>IF(ISBLANK(K27),I27+(F27/(Timeline!$B$3/7)),K27)</f>
        <v>47502.799999999988</v>
      </c>
      <c r="K27" s="20"/>
    </row>
    <row r="28" spans="1:11" ht="12.75" x14ac:dyDescent="0.2">
      <c r="A28" s="12" t="s">
        <v>55</v>
      </c>
      <c r="B28" s="13" t="s">
        <v>53</v>
      </c>
      <c r="C28" s="2">
        <v>7</v>
      </c>
      <c r="D28" s="21">
        <v>43961</v>
      </c>
      <c r="E28" s="2">
        <v>35</v>
      </c>
      <c r="F28" s="2">
        <v>70</v>
      </c>
      <c r="G28" s="18">
        <f t="shared" si="0"/>
        <v>46672.599999999984</v>
      </c>
      <c r="H28" s="15">
        <f>IF(ISBLANK(K28),G28+(E28/(Timeline!$B$3/7)),K28)</f>
        <v>46721.599999999984</v>
      </c>
      <c r="I28" s="18">
        <f t="shared" si="1"/>
        <v>47502.799999999988</v>
      </c>
      <c r="J28" s="15">
        <f>IF(ISBLANK(K28),I28+(F28/(Timeline!$B$3/7)),K28)</f>
        <v>47600.799999999988</v>
      </c>
      <c r="K28" s="20"/>
    </row>
    <row r="29" spans="1:11" ht="12.75" x14ac:dyDescent="0.2">
      <c r="A29" s="12" t="s">
        <v>56</v>
      </c>
      <c r="B29" s="13" t="s">
        <v>53</v>
      </c>
      <c r="C29" s="2">
        <v>6</v>
      </c>
      <c r="D29" s="2"/>
      <c r="E29" s="2">
        <v>22</v>
      </c>
      <c r="F29" s="2">
        <v>22</v>
      </c>
      <c r="G29" s="18">
        <f t="shared" si="0"/>
        <v>46721.599999999984</v>
      </c>
      <c r="H29" s="15">
        <f>IF(ISBLANK(K29),G29+(E29/(Timeline!$B$3/7)),K29)</f>
        <v>46752.399999999987</v>
      </c>
      <c r="I29" s="18">
        <f t="shared" si="1"/>
        <v>47600.799999999988</v>
      </c>
      <c r="J29" s="15">
        <f>IF(ISBLANK(K29),I29+(F29/(Timeline!$B$3/7)),K29)</f>
        <v>47631.599999999991</v>
      </c>
      <c r="K29" s="20"/>
    </row>
    <row r="30" spans="1:11" ht="12.75" x14ac:dyDescent="0.2">
      <c r="A30" s="22"/>
      <c r="C30" s="2"/>
      <c r="D30" s="2"/>
      <c r="E30" s="2"/>
      <c r="F30" s="2"/>
      <c r="H30" s="15"/>
      <c r="J30" s="15"/>
      <c r="K30" s="20"/>
    </row>
    <row r="31" spans="1:11" ht="12.75" x14ac:dyDescent="0.2">
      <c r="A31" s="22"/>
      <c r="C31" s="2"/>
      <c r="D31" s="2"/>
      <c r="E31" s="2"/>
      <c r="F31" s="2"/>
      <c r="H31" s="15"/>
      <c r="J31" s="15"/>
      <c r="K31" s="20"/>
    </row>
    <row r="32" spans="1:11" ht="12.75" x14ac:dyDescent="0.2">
      <c r="A32" s="22"/>
      <c r="C32" s="2"/>
      <c r="D32" s="2"/>
      <c r="E32" s="2"/>
      <c r="F32" s="2"/>
      <c r="H32" s="15"/>
      <c r="J32" s="15"/>
      <c r="K32" s="20"/>
    </row>
    <row r="33" spans="1:11" ht="12.75" x14ac:dyDescent="0.2">
      <c r="A33" s="22"/>
      <c r="C33" s="2"/>
      <c r="D33" s="2"/>
      <c r="E33" s="2"/>
      <c r="F33" s="2"/>
      <c r="H33" s="15"/>
      <c r="J33" s="15"/>
      <c r="K33" s="20"/>
    </row>
    <row r="34" spans="1:11" ht="12.75" x14ac:dyDescent="0.2">
      <c r="A34" s="22"/>
      <c r="C34" s="2"/>
      <c r="D34" s="2"/>
      <c r="E34" s="2"/>
      <c r="F34" s="2"/>
      <c r="H34" s="15"/>
      <c r="J34" s="15"/>
      <c r="K34" s="20"/>
    </row>
    <row r="35" spans="1:11" ht="12.75" x14ac:dyDescent="0.2">
      <c r="A35" s="22"/>
      <c r="C35" s="2"/>
      <c r="D35" s="2"/>
      <c r="E35" s="2"/>
      <c r="F35" s="2"/>
      <c r="H35" s="15"/>
      <c r="J35" s="15"/>
      <c r="K35" s="20"/>
    </row>
    <row r="36" spans="1:11" ht="12.75" x14ac:dyDescent="0.2">
      <c r="A36" s="22"/>
      <c r="C36" s="2"/>
      <c r="D36" s="2"/>
      <c r="E36" s="2"/>
      <c r="F36" s="2"/>
      <c r="H36" s="15"/>
      <c r="J36" s="15"/>
      <c r="K36" s="20"/>
    </row>
    <row r="37" spans="1:11" ht="12.75" x14ac:dyDescent="0.2">
      <c r="A37" s="22"/>
      <c r="C37" s="2"/>
      <c r="D37" s="2"/>
      <c r="E37" s="2"/>
      <c r="F37" s="2"/>
      <c r="H37" s="15"/>
      <c r="J37" s="15"/>
      <c r="K37" s="20"/>
    </row>
    <row r="38" spans="1:11" ht="12.75" x14ac:dyDescent="0.2">
      <c r="A38" s="22"/>
      <c r="C38" s="2"/>
      <c r="D38" s="2"/>
      <c r="E38" s="2"/>
      <c r="F38" s="2"/>
      <c r="H38" s="15"/>
      <c r="J38" s="15"/>
      <c r="K38" s="20"/>
    </row>
    <row r="39" spans="1:11" ht="12.75" x14ac:dyDescent="0.2">
      <c r="A39" s="22"/>
      <c r="C39" s="2"/>
      <c r="D39" s="2"/>
      <c r="E39" s="2"/>
      <c r="F39" s="2"/>
      <c r="H39" s="15"/>
      <c r="J39" s="15"/>
      <c r="K39" s="20"/>
    </row>
    <row r="40" spans="1:11" ht="12.75" x14ac:dyDescent="0.2">
      <c r="A40" s="22"/>
      <c r="C40" s="2"/>
      <c r="D40" s="2"/>
      <c r="E40" s="2"/>
      <c r="F40" s="2"/>
      <c r="H40" s="15"/>
      <c r="J40" s="15"/>
      <c r="K40" s="20"/>
    </row>
    <row r="41" spans="1:11" ht="12.75" x14ac:dyDescent="0.2">
      <c r="A41" s="22"/>
      <c r="C41" s="2"/>
      <c r="D41" s="2"/>
      <c r="E41" s="2"/>
      <c r="F41" s="2"/>
      <c r="H41" s="15"/>
      <c r="J41" s="15"/>
      <c r="K41" s="20"/>
    </row>
    <row r="42" spans="1:11" ht="12.75" x14ac:dyDescent="0.2">
      <c r="A42" s="22"/>
      <c r="C42" s="2"/>
      <c r="D42" s="2"/>
      <c r="E42" s="2"/>
      <c r="F42" s="2"/>
      <c r="H42" s="15"/>
      <c r="J42" s="15"/>
      <c r="K42" s="20"/>
    </row>
    <row r="43" spans="1:11" ht="12.75" x14ac:dyDescent="0.2">
      <c r="A43" s="22"/>
      <c r="C43" s="2"/>
      <c r="D43" s="2"/>
      <c r="E43" s="2"/>
      <c r="F43" s="2"/>
      <c r="H43" s="15"/>
      <c r="J43" s="15"/>
      <c r="K43" s="20"/>
    </row>
    <row r="44" spans="1:11" ht="12.75" x14ac:dyDescent="0.2">
      <c r="A44" s="22"/>
      <c r="C44" s="2"/>
      <c r="D44" s="2"/>
      <c r="E44" s="2"/>
      <c r="F44" s="2"/>
      <c r="H44" s="15"/>
      <c r="J44" s="15"/>
      <c r="K44" s="20"/>
    </row>
    <row r="45" spans="1:11" ht="12.75" x14ac:dyDescent="0.2">
      <c r="A45" s="22"/>
      <c r="C45" s="2"/>
      <c r="D45" s="2"/>
      <c r="E45" s="2"/>
      <c r="F45" s="2"/>
      <c r="H45" s="15"/>
      <c r="J45" s="15"/>
      <c r="K45" s="20"/>
    </row>
    <row r="46" spans="1:11" ht="12.75" x14ac:dyDescent="0.2">
      <c r="A46" s="22"/>
      <c r="C46" s="2"/>
      <c r="D46" s="2"/>
      <c r="E46" s="2"/>
      <c r="F46" s="2"/>
      <c r="H46" s="15"/>
      <c r="J46" s="15"/>
      <c r="K46" s="20"/>
    </row>
    <row r="47" spans="1:11" ht="12.75" x14ac:dyDescent="0.2">
      <c r="A47" s="22"/>
      <c r="C47" s="2"/>
      <c r="D47" s="2"/>
      <c r="E47" s="2"/>
      <c r="F47" s="2"/>
      <c r="H47" s="15"/>
      <c r="J47" s="15"/>
      <c r="K47" s="20"/>
    </row>
    <row r="48" spans="1:11" ht="12.75" x14ac:dyDescent="0.2">
      <c r="E48" s="2"/>
      <c r="F48" s="2"/>
      <c r="H48" s="15"/>
      <c r="J48" s="15"/>
      <c r="K48" s="23"/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margi</cp:lastModifiedBy>
  <dcterms:modified xsi:type="dcterms:W3CDTF">2022-07-12T07:15:34Z</dcterms:modified>
</cp:coreProperties>
</file>