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0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pvit-my.sharepoint.com/personal/davide_ligari01_universitadipavia_it/Documents/aca/"/>
    </mc:Choice>
  </mc:AlternateContent>
  <xr:revisionPtr revIDLastSave="0" documentId="8_{FF3E8A4D-E4C1-4E73-A925-7CCBA812643B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Foglio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1" l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26" i="1"/>
  <c r="E27" i="1"/>
  <c r="E28" i="1"/>
  <c r="E29" i="1"/>
  <c r="E30" i="1"/>
  <c r="E31" i="1"/>
  <c r="E32" i="1"/>
  <c r="E33" i="1"/>
  <c r="E34" i="1"/>
  <c r="E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25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26" i="1"/>
  <c r="F25" i="1"/>
  <c r="E1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25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26" i="1"/>
  <c r="B27" i="1"/>
  <c r="B28" i="1"/>
  <c r="B29" i="1"/>
  <c r="B30" i="1"/>
  <c r="B31" i="1"/>
  <c r="B32" i="1"/>
  <c r="B25" i="1"/>
  <c r="F3" i="1"/>
  <c r="F2" i="1"/>
  <c r="F4" i="1" s="1"/>
  <c r="F5" i="1" s="1"/>
  <c r="R34" i="1" l="1"/>
  <c r="R32" i="1"/>
  <c r="F7" i="1"/>
  <c r="F6" i="1"/>
  <c r="F9" i="1" s="1"/>
  <c r="E16" i="1" l="1"/>
  <c r="E17" i="1" l="1"/>
</calcChain>
</file>

<file path=xl/sharedStrings.xml><?xml version="1.0" encoding="utf-8"?>
<sst xmlns="http://schemas.openxmlformats.org/spreadsheetml/2006/main" count="39" uniqueCount="36">
  <si>
    <t>euclidean distance</t>
  </si>
  <si>
    <t>number of instruction formula</t>
  </si>
  <si>
    <t>nistruction</t>
  </si>
  <si>
    <t>nFeatures+2</t>
  </si>
  <si>
    <t>sorting (quicKsort)</t>
  </si>
  <si>
    <t>nTrainSamples*log(nTrainSamples)</t>
  </si>
  <si>
    <t>Knn prediction(contain sorting and distance)</t>
  </si>
  <si>
    <t>nTrainSamples*(nFeatures+2)+nTrainSamples*log(nTrainSamples)+3nClasses+K</t>
  </si>
  <si>
    <t>nFeatures</t>
  </si>
  <si>
    <t>getAccuracy (contains Knn prediction)</t>
  </si>
  <si>
    <t>2+*nTestSamples(nTrainSamples*(nFeatures+2)+nTrainSamples*log(nTrainSamples)+3nClasses+K)</t>
  </si>
  <si>
    <t>K</t>
  </si>
  <si>
    <t>read_train</t>
  </si>
  <si>
    <t>1+nTrainSamples(2+nFeatures)</t>
  </si>
  <si>
    <t>nClasses</t>
  </si>
  <si>
    <t>read_test</t>
  </si>
  <si>
    <t>1+nTestSamples(2+nFeatures)</t>
  </si>
  <si>
    <t>nTrainSamples</t>
  </si>
  <si>
    <t>init</t>
  </si>
  <si>
    <t>nTestSamples</t>
  </si>
  <si>
    <t>tot</t>
  </si>
  <si>
    <t>init + read_test + read_train + get_accuracy</t>
  </si>
  <si>
    <t>parallelizable</t>
  </si>
  <si>
    <t>not parallelizable</t>
  </si>
  <si>
    <t>1/S</t>
  </si>
  <si>
    <t>amdahl law</t>
  </si>
  <si>
    <t>1/(s+p/n)</t>
  </si>
  <si>
    <t>parallel</t>
  </si>
  <si>
    <t>n_istructions</t>
  </si>
  <si>
    <t>n_dati</t>
  </si>
  <si>
    <t>number of cores</t>
  </si>
  <si>
    <t>speedup</t>
  </si>
  <si>
    <t>P</t>
  </si>
  <si>
    <t>S</t>
  </si>
  <si>
    <t>nTest</t>
  </si>
  <si>
    <t>nTrain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</si>
</sst>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0" xfId="0" applyBorder="1"/>
    <xf numFmtId="0" fontId="0" fillId="0" borderId="2" xfId="0" applyBorder="1"/>
    <xf numFmtId="0" fontId="1" fillId="0" borderId="2" xfId="0" quotePrefix="1" applyFont="1" applyBorder="1"/>
    <xf numFmtId="164" fontId="0" fillId="0" borderId="2" xfId="0" applyNumberFormat="1" applyBorder="1"/>
  </cellXfs>
  <cellStyles count="1">
    <cellStyle name="Normale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25"/>
  <sheetViews>
    <sheetView tabSelected="1" topLeftCell="A2" zoomScale="88" zoomScaleNormal="104" workbookViewId="0">
      <selection activeCell="J38" sqref="J38"/>
    </sheetView>
  </sheetViews>
  <sheetFormatPr defaultRowHeight="15" customHeight="1"/>
  <cols>
    <col min="1" max="1" width="16.140625" customWidth="1"/>
    <col min="2" max="2" width="13.28515625" bestFit="1" customWidth="1"/>
    <col min="3" max="3" width="6.7109375" bestFit="1" customWidth="1"/>
    <col min="4" max="4" width="40.85546875" bestFit="1" customWidth="1"/>
    <col min="5" max="5" width="79.7109375" customWidth="1"/>
    <col min="6" max="6" width="17.7109375" customWidth="1"/>
    <col min="9" max="9" width="12" customWidth="1"/>
  </cols>
  <sheetData>
    <row r="1" spans="4:10">
      <c r="D1" s="1" t="s">
        <v>0</v>
      </c>
      <c r="E1" s="1" t="s">
        <v>1</v>
      </c>
      <c r="F1" s="1" t="s">
        <v>2</v>
      </c>
    </row>
    <row r="2" spans="4:10">
      <c r="D2" s="1" t="s">
        <v>0</v>
      </c>
      <c r="E2" s="1" t="s">
        <v>3</v>
      </c>
      <c r="F2" s="1">
        <f>J4+2</f>
        <v>6</v>
      </c>
    </row>
    <row r="3" spans="4:10">
      <c r="D3" s="1" t="s">
        <v>4</v>
      </c>
      <c r="E3" s="1" t="s">
        <v>5</v>
      </c>
      <c r="F3" s="1">
        <f>J7*LOG10(J7)</f>
        <v>3.4948500216800942</v>
      </c>
    </row>
    <row r="4" spans="4:10">
      <c r="D4" s="1" t="s">
        <v>6</v>
      </c>
      <c r="E4" s="1" t="s">
        <v>7</v>
      </c>
      <c r="F4" s="1">
        <f>J7*F2+J7*(J4+2)+F3+3*J6+J5</f>
        <v>77.494850021680094</v>
      </c>
      <c r="I4" s="1" t="s">
        <v>8</v>
      </c>
      <c r="J4" s="1">
        <v>4</v>
      </c>
    </row>
    <row r="5" spans="4:10">
      <c r="D5" s="1" t="s">
        <v>9</v>
      </c>
      <c r="E5" s="1" t="s">
        <v>10</v>
      </c>
      <c r="F5" s="1">
        <f>2+J8*F4</f>
        <v>389.4742501084005</v>
      </c>
      <c r="I5" s="1" t="s">
        <v>11</v>
      </c>
      <c r="J5" s="1">
        <v>5</v>
      </c>
    </row>
    <row r="6" spans="4:10">
      <c r="D6" s="1" t="s">
        <v>12</v>
      </c>
      <c r="E6" s="1" t="s">
        <v>13</v>
      </c>
      <c r="F6" s="1">
        <f>1+J7*(2+J4)</f>
        <v>31</v>
      </c>
      <c r="I6" s="1" t="s">
        <v>14</v>
      </c>
      <c r="J6" s="1">
        <v>3</v>
      </c>
    </row>
    <row r="7" spans="4:10">
      <c r="D7" s="1" t="s">
        <v>15</v>
      </c>
      <c r="E7" s="1" t="s">
        <v>16</v>
      </c>
      <c r="F7" s="1">
        <f>1+J8*(2+J4)</f>
        <v>31</v>
      </c>
      <c r="I7" s="1" t="s">
        <v>17</v>
      </c>
      <c r="J7" s="1">
        <v>5</v>
      </c>
    </row>
    <row r="8" spans="4:10">
      <c r="D8" s="1" t="s">
        <v>18</v>
      </c>
      <c r="E8" s="2">
        <v>18</v>
      </c>
      <c r="F8" s="3">
        <v>18</v>
      </c>
      <c r="I8" s="1" t="s">
        <v>19</v>
      </c>
      <c r="J8" s="1">
        <v>5</v>
      </c>
    </row>
    <row r="9" spans="4:10">
      <c r="D9" s="1" t="s">
        <v>20</v>
      </c>
      <c r="E9" s="1" t="s">
        <v>21</v>
      </c>
      <c r="F9" s="1">
        <f>SUM(F5:F8)</f>
        <v>469.4742501084005</v>
      </c>
    </row>
    <row r="15" spans="4:10">
      <c r="D15" s="1" t="s">
        <v>22</v>
      </c>
      <c r="E15" s="1">
        <f>(F5/F9)</f>
        <v>0.82959661795821993</v>
      </c>
    </row>
    <row r="16" spans="4:10">
      <c r="D16" s="1" t="s">
        <v>23</v>
      </c>
      <c r="E16" s="1">
        <f>1-E15</f>
        <v>0.17040338204178007</v>
      </c>
    </row>
    <row r="17" spans="1:18">
      <c r="D17" s="1" t="s">
        <v>24</v>
      </c>
      <c r="E17" s="1">
        <f>1/E16</f>
        <v>5.868428126355008</v>
      </c>
    </row>
    <row r="21" spans="1:18">
      <c r="D21" t="s">
        <v>25</v>
      </c>
      <c r="E21" t="s">
        <v>26</v>
      </c>
    </row>
    <row r="23" spans="1:18"/>
    <row r="24" spans="1:18">
      <c r="A24" t="s">
        <v>27</v>
      </c>
      <c r="B24" s="5" t="s">
        <v>28</v>
      </c>
      <c r="C24" s="5" t="s">
        <v>29</v>
      </c>
      <c r="D24" s="5" t="s">
        <v>30</v>
      </c>
      <c r="E24" s="5" t="s">
        <v>31</v>
      </c>
      <c r="F24" t="s">
        <v>32</v>
      </c>
      <c r="G24" t="s">
        <v>33</v>
      </c>
    </row>
    <row r="25" spans="1:18">
      <c r="A25">
        <f>2+C25*(C25*($J$4+2)+C25*($J$4+2)+(C25*LOG10(C25))+3*$J$6+$J$5)</f>
        <v>28</v>
      </c>
      <c r="B25" s="6">
        <f>2+C25*(C25*($J$4+2)+C25*($J$4+2)+(C25*LOG10(C25))+3*$J$6+$J$5)+(1+C25*(2+$J$4))+(1+C25*(2+$J$4))+$F$8</f>
        <v>60</v>
      </c>
      <c r="C25" s="5">
        <v>1</v>
      </c>
      <c r="D25" s="5">
        <v>1</v>
      </c>
      <c r="E25" s="5">
        <f>1/(G25+(F25/D25))</f>
        <v>1</v>
      </c>
      <c r="F25">
        <f>A25/B25</f>
        <v>0.46666666666666667</v>
      </c>
      <c r="G25">
        <f>1-F25</f>
        <v>0.53333333333333333</v>
      </c>
    </row>
    <row r="26" spans="1:18">
      <c r="A26">
        <f t="shared" ref="A26:A80" si="0">2+C26*(C26*($J$4+2)+C26*($J$4+2)+(C26*LOG10(C26))+3*$J$6+$J$5)</f>
        <v>389.4742501084005</v>
      </c>
      <c r="B26" s="6">
        <f>2+C26*(C26*($J$4+2)+C26*($J$4+2)+(C26*LOG10(C26))+3*$J$6+$J$5)+(1+C26*(2+$J$4))+(1+C26*(2+$J$4))+$F$8</f>
        <v>469.4742501084005</v>
      </c>
      <c r="C26" s="5">
        <v>5</v>
      </c>
      <c r="D26" s="5">
        <v>1</v>
      </c>
      <c r="E26" s="7">
        <f>1/(G26+(F26/D26))</f>
        <v>1</v>
      </c>
      <c r="F26">
        <f>A26/B26</f>
        <v>0.82959661795821993</v>
      </c>
      <c r="G26">
        <f t="shared" ref="G26:G80" si="1">1-F26</f>
        <v>0.17040338204178007</v>
      </c>
    </row>
    <row r="27" spans="1:18">
      <c r="A27">
        <f t="shared" si="0"/>
        <v>1442</v>
      </c>
      <c r="B27" s="6">
        <f>2+C27*(C27*($J$4+2)+C27*($J$4+2)+(C27*LOG10(C27))+3*$J$6+$J$5)+(1+C27*(2+$J$4))+(1+C27*(2+$J$4))+$F$8</f>
        <v>1582</v>
      </c>
      <c r="C27" s="5">
        <v>10</v>
      </c>
      <c r="D27" s="5">
        <v>1</v>
      </c>
      <c r="E27" s="7">
        <f t="shared" ref="E27:E80" si="2">1/(G27+(F27/D27))</f>
        <v>1</v>
      </c>
      <c r="F27">
        <f t="shared" ref="F27:F80" si="3">A27/B27</f>
        <v>0.91150442477876104</v>
      </c>
      <c r="G27">
        <f t="shared" si="1"/>
        <v>8.8495575221238965E-2</v>
      </c>
    </row>
    <row r="28" spans="1:18">
      <c r="A28">
        <f t="shared" si="0"/>
        <v>34949.425010840052</v>
      </c>
      <c r="B28" s="6">
        <f>2+C28*(C28*($J$4+2)+C28*($J$4+2)+(C28*LOG10(C28))+3*$J$6+$J$5)+(1+C28*(2+$J$4))+(1+C28*(2+$J$4))+$F$8</f>
        <v>35569.425010840052</v>
      </c>
      <c r="C28" s="5">
        <v>50</v>
      </c>
      <c r="D28" s="5">
        <v>1</v>
      </c>
      <c r="E28" s="7">
        <f t="shared" si="2"/>
        <v>1</v>
      </c>
      <c r="F28">
        <f t="shared" si="3"/>
        <v>0.98256929934034498</v>
      </c>
      <c r="G28">
        <f t="shared" si="1"/>
        <v>1.7430700659655018E-2</v>
      </c>
    </row>
    <row r="29" spans="1:18">
      <c r="A29">
        <f t="shared" si="0"/>
        <v>141402</v>
      </c>
      <c r="B29" s="6">
        <f>2+C29*(C29*($J$4+2)+C29*($J$4+2)+(C29*LOG10(C29))+3*$J$6+$J$5)+(1+C29*(2+$J$4))+(1+C29*(2+$J$4))+$F$8</f>
        <v>142622</v>
      </c>
      <c r="C29" s="5">
        <v>100</v>
      </c>
      <c r="D29" s="5">
        <v>1</v>
      </c>
      <c r="E29" s="7">
        <f t="shared" si="2"/>
        <v>1</v>
      </c>
      <c r="F29">
        <f t="shared" si="3"/>
        <v>0.9914459199842941</v>
      </c>
      <c r="G29">
        <f t="shared" si="1"/>
        <v>8.5540800157059005E-3</v>
      </c>
    </row>
    <row r="30" spans="1:18">
      <c r="A30">
        <f t="shared" si="0"/>
        <v>15014002</v>
      </c>
      <c r="B30" s="6">
        <f>2+C30*(C30*($J$4+2)+C30*($J$4+2)+(C30*LOG10(C30))+3*$J$6+$J$5)+(1+C30*(2+$J$4))+(1+C30*(2+$J$4))+$F$8</f>
        <v>15026022</v>
      </c>
      <c r="C30" s="5">
        <v>1000</v>
      </c>
      <c r="D30" s="5">
        <v>1</v>
      </c>
      <c r="E30" s="7">
        <f t="shared" si="2"/>
        <v>1</v>
      </c>
      <c r="F30">
        <f t="shared" si="3"/>
        <v>0.99920005441227222</v>
      </c>
      <c r="G30">
        <f t="shared" si="1"/>
        <v>7.9994558772777946E-4</v>
      </c>
      <c r="N30" t="s">
        <v>34</v>
      </c>
      <c r="O30" t="s">
        <v>35</v>
      </c>
      <c r="Q30" t="s">
        <v>32</v>
      </c>
      <c r="R30" t="s">
        <v>33</v>
      </c>
    </row>
    <row r="31" spans="1:18">
      <c r="A31">
        <f t="shared" si="0"/>
        <v>1600140002</v>
      </c>
      <c r="B31" s="6">
        <f>2+C31*(C31*($J$4+2)+C31*($J$4+2)+(C31*LOG10(C31))+3*$J$6+$J$5)+(1+C31*(2+$J$4))+(1+C31*(2+$J$4))+$F$8</f>
        <v>1600260022</v>
      </c>
      <c r="C31" s="5">
        <v>10000</v>
      </c>
      <c r="D31" s="5">
        <v>1</v>
      </c>
      <c r="E31" s="7">
        <f t="shared" si="2"/>
        <v>1</v>
      </c>
      <c r="F31">
        <f t="shared" si="3"/>
        <v>0.99992499968858184</v>
      </c>
      <c r="G31">
        <f t="shared" si="1"/>
        <v>7.500031141816077E-5</v>
      </c>
      <c r="N31">
        <v>1</v>
      </c>
      <c r="O31">
        <v>1</v>
      </c>
      <c r="R31">
        <v>0.59</v>
      </c>
    </row>
    <row r="32" spans="1:18">
      <c r="A32">
        <f t="shared" si="0"/>
        <v>41748125012.84005</v>
      </c>
      <c r="B32" s="6">
        <f>2+C32*(C32*($J$4+2)+C32*($J$4+2)+(C32*LOG10(C32))+3*$J$6+$J$5)+(1+C32*(2+$J$4))+(1+C32*(2+$J$4))+$F$8</f>
        <v>41748725032.84005</v>
      </c>
      <c r="C32" s="5">
        <v>50000</v>
      </c>
      <c r="D32" s="5">
        <v>1</v>
      </c>
      <c r="E32" s="7">
        <f t="shared" si="2"/>
        <v>1</v>
      </c>
      <c r="F32">
        <f t="shared" si="3"/>
        <v>0.99998562782457356</v>
      </c>
      <c r="G32">
        <f t="shared" si="1"/>
        <v>1.4372175426435874E-5</v>
      </c>
      <c r="N32">
        <v>10</v>
      </c>
      <c r="O32">
        <v>10</v>
      </c>
      <c r="Q32">
        <v>0.85699999999999998</v>
      </c>
      <c r="R32">
        <f>1-Q32</f>
        <v>0.14300000000000002</v>
      </c>
    </row>
    <row r="33" spans="1:18">
      <c r="A33">
        <f t="shared" si="0"/>
        <v>28</v>
      </c>
      <c r="B33" s="6">
        <f>2+C33*(C33*($J$4+2)+C33*($J$4+2)+(C33*LOG10(C33))+3*$J$6+$J$5)+(1+C33*(2+$J$4))+(1+C33*(2+$J$4))+$F$8</f>
        <v>60</v>
      </c>
      <c r="C33" s="5">
        <v>1</v>
      </c>
      <c r="D33" s="5">
        <v>5</v>
      </c>
      <c r="E33" s="7">
        <f t="shared" si="2"/>
        <v>1.5957446808510638</v>
      </c>
      <c r="F33">
        <f t="shared" si="3"/>
        <v>0.46666666666666667</v>
      </c>
      <c r="G33">
        <f t="shared" si="1"/>
        <v>0.53333333333333333</v>
      </c>
      <c r="N33">
        <v>50</v>
      </c>
      <c r="O33">
        <v>50</v>
      </c>
      <c r="Q33">
        <v>0.03</v>
      </c>
      <c r="R33">
        <v>0.03</v>
      </c>
    </row>
    <row r="34" spans="1:18">
      <c r="A34">
        <f t="shared" si="0"/>
        <v>389.4742501084005</v>
      </c>
      <c r="B34" s="6">
        <f>2+C34*(C34*($J$4+2)+C34*($J$4+2)+(C34*LOG10(C34))+3*$J$6+$J$5)+(1+C34*(2+$J$4))+(1+C34*(2+$J$4))+$F$8</f>
        <v>469.4742501084005</v>
      </c>
      <c r="C34" s="5">
        <v>5</v>
      </c>
      <c r="D34" s="5">
        <v>5</v>
      </c>
      <c r="E34" s="7">
        <f t="shared" si="2"/>
        <v>2.973334786055013</v>
      </c>
      <c r="F34">
        <f t="shared" si="3"/>
        <v>0.82959661795821993</v>
      </c>
      <c r="G34">
        <f t="shared" si="1"/>
        <v>0.17040338204178007</v>
      </c>
      <c r="N34">
        <v>100</v>
      </c>
      <c r="O34">
        <v>100</v>
      </c>
      <c r="Q34">
        <v>0.98499999999999999</v>
      </c>
      <c r="R34">
        <f t="shared" ref="R34" si="4">1-Q34</f>
        <v>1.5000000000000013E-2</v>
      </c>
    </row>
    <row r="35" spans="1:18">
      <c r="A35">
        <f t="shared" si="0"/>
        <v>1442</v>
      </c>
      <c r="B35" s="6">
        <f>2+C35*(C35*($J$4+2)+C35*($J$4+2)+(C35*LOG10(C35))+3*$J$6+$J$5)+(1+C35*(2+$J$4))+(1+C35*(2+$J$4))+$F$8</f>
        <v>1582</v>
      </c>
      <c r="C35" s="5">
        <v>10</v>
      </c>
      <c r="D35" s="5">
        <v>5</v>
      </c>
      <c r="E35" s="7">
        <f t="shared" si="2"/>
        <v>3.6928104575163396</v>
      </c>
      <c r="F35">
        <f t="shared" si="3"/>
        <v>0.91150442477876104</v>
      </c>
      <c r="G35">
        <f t="shared" si="1"/>
        <v>8.8495575221238965E-2</v>
      </c>
    </row>
    <row r="36" spans="1:18">
      <c r="A36">
        <f t="shared" si="0"/>
        <v>34949.425010840052</v>
      </c>
      <c r="B36" s="6">
        <f>2+C36*(C36*($J$4+2)+C36*($J$4+2)+(C36*LOG10(C36))+3*$J$6+$J$5)+(1+C36*(2+$J$4))+(1+C36*(2+$J$4))+$F$8</f>
        <v>35569.425010840052</v>
      </c>
      <c r="C36" s="5">
        <v>50</v>
      </c>
      <c r="D36" s="5">
        <v>5</v>
      </c>
      <c r="E36" s="7">
        <f t="shared" si="2"/>
        <v>4.6741080845119916</v>
      </c>
      <c r="F36">
        <f t="shared" si="3"/>
        <v>0.98256929934034498</v>
      </c>
      <c r="G36">
        <f t="shared" si="1"/>
        <v>1.7430700659655018E-2</v>
      </c>
    </row>
    <row r="37" spans="1:18">
      <c r="A37">
        <f t="shared" si="0"/>
        <v>141402</v>
      </c>
      <c r="B37" s="6">
        <f>2+C37*(C37*($J$4+2)+C37*($J$4+2)+(C37*LOG10(C37))+3*$J$6+$J$5)+(1+C37*(2+$J$4))+(1+C37*(2+$J$4))+$F$8</f>
        <v>142622</v>
      </c>
      <c r="C37" s="5">
        <v>100</v>
      </c>
      <c r="D37" s="5">
        <v>5</v>
      </c>
      <c r="E37" s="7">
        <f t="shared" si="2"/>
        <v>4.8345785141896371</v>
      </c>
      <c r="F37">
        <f t="shared" si="3"/>
        <v>0.9914459199842941</v>
      </c>
      <c r="G37">
        <f t="shared" si="1"/>
        <v>8.5540800157059005E-3</v>
      </c>
    </row>
    <row r="38" spans="1:18">
      <c r="A38">
        <f t="shared" si="0"/>
        <v>15014002</v>
      </c>
      <c r="B38" s="6">
        <f>2+C38*(C38*($J$4+2)+C38*($J$4+2)+(C38*LOG10(C38))+3*$J$6+$J$5)+(1+C38*(2+$J$4))+(1+C38*(2+$J$4))+$F$8</f>
        <v>15026022</v>
      </c>
      <c r="C38" s="5">
        <v>1000</v>
      </c>
      <c r="D38" s="5">
        <v>5</v>
      </c>
      <c r="E38" s="7">
        <f t="shared" si="2"/>
        <v>4.9840521179968125</v>
      </c>
      <c r="F38">
        <f t="shared" si="3"/>
        <v>0.99920005441227222</v>
      </c>
      <c r="G38">
        <f t="shared" si="1"/>
        <v>7.9994558772777946E-4</v>
      </c>
    </row>
    <row r="39" spans="1:18">
      <c r="A39">
        <f t="shared" si="0"/>
        <v>1600140002</v>
      </c>
      <c r="B39" s="6">
        <f>2+C39*(C39*($J$4+2)+C39*($J$4+2)+(C39*LOG10(C39))+3*$J$6+$J$5)+(1+C39*(2+$J$4))+(1+C39*(2+$J$4))+$F$8</f>
        <v>1600260022</v>
      </c>
      <c r="C39" s="5">
        <v>10000</v>
      </c>
      <c r="D39" s="5">
        <v>5</v>
      </c>
      <c r="E39" s="7">
        <f t="shared" si="2"/>
        <v>4.9985004436404123</v>
      </c>
      <c r="F39">
        <f t="shared" si="3"/>
        <v>0.99992499968858184</v>
      </c>
      <c r="G39">
        <f t="shared" si="1"/>
        <v>7.500031141816077E-5</v>
      </c>
    </row>
    <row r="40" spans="1:18">
      <c r="A40">
        <f t="shared" si="0"/>
        <v>41748125012.84005</v>
      </c>
      <c r="B40" s="6">
        <f>2+C40*(C40*($J$4+2)+C40*($J$4+2)+(C40*LOG10(C40))+3*$J$6+$J$5)+(1+C40*(2+$J$4))+(1+C40*(2+$J$4))+$F$8</f>
        <v>41748725032.84005</v>
      </c>
      <c r="C40" s="5">
        <v>50000</v>
      </c>
      <c r="D40" s="5">
        <v>5</v>
      </c>
      <c r="E40" s="7">
        <f t="shared" si="2"/>
        <v>4.9997125730152749</v>
      </c>
      <c r="F40">
        <f t="shared" si="3"/>
        <v>0.99998562782457356</v>
      </c>
      <c r="G40">
        <f t="shared" si="1"/>
        <v>1.4372175426435874E-5</v>
      </c>
    </row>
    <row r="41" spans="1:18">
      <c r="A41">
        <f t="shared" si="0"/>
        <v>28</v>
      </c>
      <c r="B41" s="6">
        <f>2+C41*(C41*($J$4+2)+C41*($J$4+2)+(C41*LOG10(C41))+3*$J$6+$J$5)+(1+C41*(2+$J$4))+(1+C41*(2+$J$4))+$F$8</f>
        <v>60</v>
      </c>
      <c r="C41" s="5">
        <v>1</v>
      </c>
      <c r="D41" s="5">
        <v>10</v>
      </c>
      <c r="E41" s="7">
        <f t="shared" si="2"/>
        <v>1.7241379310344829</v>
      </c>
      <c r="F41">
        <f t="shared" si="3"/>
        <v>0.46666666666666667</v>
      </c>
      <c r="G41">
        <f t="shared" si="1"/>
        <v>0.53333333333333333</v>
      </c>
    </row>
    <row r="42" spans="1:18">
      <c r="A42">
        <f t="shared" si="0"/>
        <v>389.4742501084005</v>
      </c>
      <c r="B42" s="6">
        <f>2+C42*(C42*($J$4+2)+C42*($J$4+2)+(C42*LOG10(C42))+3*$J$6+$J$5)+(1+C42*(2+$J$4))+(1+C42*(2+$J$4))+$F$8</f>
        <v>469.4742501084005</v>
      </c>
      <c r="C42" s="5">
        <v>5</v>
      </c>
      <c r="D42" s="5">
        <v>10</v>
      </c>
      <c r="E42" s="7">
        <f t="shared" si="2"/>
        <v>3.9469055346563069</v>
      </c>
      <c r="F42">
        <f t="shared" si="3"/>
        <v>0.82959661795821993</v>
      </c>
      <c r="G42">
        <f t="shared" si="1"/>
        <v>0.17040338204178007</v>
      </c>
    </row>
    <row r="43" spans="1:18">
      <c r="A43">
        <f t="shared" si="0"/>
        <v>1442</v>
      </c>
      <c r="B43" s="6">
        <f>2+C43*(C43*($J$4+2)+C43*($J$4+2)+(C43*LOG10(C43))+3*$J$6+$J$5)+(1+C43*(2+$J$4))+(1+C43*(2+$J$4))+$F$8</f>
        <v>1582</v>
      </c>
      <c r="C43" s="5">
        <v>10</v>
      </c>
      <c r="D43" s="5">
        <v>10</v>
      </c>
      <c r="E43" s="7">
        <f t="shared" si="2"/>
        <v>5.5665024630541868</v>
      </c>
      <c r="F43">
        <f t="shared" si="3"/>
        <v>0.91150442477876104</v>
      </c>
      <c r="G43">
        <f t="shared" si="1"/>
        <v>8.8495575221238965E-2</v>
      </c>
    </row>
    <row r="44" spans="1:18">
      <c r="A44">
        <f t="shared" si="0"/>
        <v>34949.425010840052</v>
      </c>
      <c r="B44" s="6">
        <f>2+C44*(C44*($J$4+2)+C44*($J$4+2)+(C44*LOG10(C44))+3*$J$6+$J$5)+(1+C44*(2+$J$4))+(1+C44*(2+$J$4))+$F$8</f>
        <v>35569.425010840052</v>
      </c>
      <c r="C44" s="5">
        <v>50</v>
      </c>
      <c r="D44" s="5">
        <v>10</v>
      </c>
      <c r="E44" s="7">
        <f t="shared" si="2"/>
        <v>8.6439664713346431</v>
      </c>
      <c r="F44">
        <f t="shared" si="3"/>
        <v>0.98256929934034498</v>
      </c>
      <c r="G44">
        <f t="shared" si="1"/>
        <v>1.7430700659655018E-2</v>
      </c>
    </row>
    <row r="45" spans="1:18">
      <c r="A45">
        <f t="shared" si="0"/>
        <v>141402</v>
      </c>
      <c r="B45" s="6">
        <f>2+C45*(C45*($J$4+2)+C45*($J$4+2)+(C45*LOG10(C45))+3*$J$6+$J$5)+(1+C45*(2+$J$4))+(1+C45*(2+$J$4))+$F$8</f>
        <v>142622</v>
      </c>
      <c r="C45" s="5">
        <v>100</v>
      </c>
      <c r="D45" s="5">
        <v>10</v>
      </c>
      <c r="E45" s="7">
        <f t="shared" si="2"/>
        <v>9.2851655577401289</v>
      </c>
      <c r="F45">
        <f t="shared" si="3"/>
        <v>0.9914459199842941</v>
      </c>
      <c r="G45">
        <f t="shared" si="1"/>
        <v>8.5540800157059005E-3</v>
      </c>
    </row>
    <row r="46" spans="1:18">
      <c r="A46">
        <f t="shared" si="0"/>
        <v>15014002</v>
      </c>
      <c r="B46" s="6">
        <f>2+C46*(C46*($J$4+2)+C46*($J$4+2)+(C46*LOG10(C46))+3*$J$6+$J$5)+(1+C46*(2+$J$4))+(1+C46*(2+$J$4))+$F$8</f>
        <v>15026022</v>
      </c>
      <c r="C46" s="5">
        <v>1000</v>
      </c>
      <c r="D46" s="5">
        <v>10</v>
      </c>
      <c r="E46" s="7">
        <f t="shared" si="2"/>
        <v>9.92851952154464</v>
      </c>
      <c r="F46">
        <f t="shared" si="3"/>
        <v>0.99920005441227222</v>
      </c>
      <c r="G46">
        <f t="shared" si="1"/>
        <v>7.9994558772777946E-4</v>
      </c>
    </row>
    <row r="47" spans="1:18">
      <c r="A47">
        <f t="shared" si="0"/>
        <v>1600140002</v>
      </c>
      <c r="B47" s="6">
        <f>2+C47*(C47*($J$4+2)+C47*($J$4+2)+(C47*LOG10(C47))+3*$J$6+$J$5)+(1+C47*(2+$J$4))+(1+C47*(2+$J$4))+$F$8</f>
        <v>1600260022</v>
      </c>
      <c r="C47" s="5">
        <v>10000</v>
      </c>
      <c r="D47" s="5">
        <v>10</v>
      </c>
      <c r="E47" s="7">
        <f t="shared" si="2"/>
        <v>9.9932545251867708</v>
      </c>
      <c r="F47">
        <f t="shared" si="3"/>
        <v>0.99992499968858184</v>
      </c>
      <c r="G47">
        <f t="shared" si="1"/>
        <v>7.500031141816077E-5</v>
      </c>
    </row>
    <row r="48" spans="1:18">
      <c r="A48">
        <f t="shared" si="0"/>
        <v>41748125012.84005</v>
      </c>
      <c r="B48" s="6">
        <f>2+C48*(C48*($J$4+2)+C48*($J$4+2)+(C48*LOG10(C48))+3*$J$6+$J$5)+(1+C48*(2+$J$4))+(1+C48*(2+$J$4))+$F$8</f>
        <v>41748725032.84005</v>
      </c>
      <c r="C48" s="5">
        <v>50000</v>
      </c>
      <c r="D48" s="5">
        <v>10</v>
      </c>
      <c r="E48" s="7">
        <f t="shared" si="2"/>
        <v>9.9987066715031165</v>
      </c>
      <c r="F48">
        <f t="shared" si="3"/>
        <v>0.99998562782457356</v>
      </c>
      <c r="G48">
        <f t="shared" si="1"/>
        <v>1.4372175426435874E-5</v>
      </c>
    </row>
    <row r="49" spans="1:7">
      <c r="A49">
        <f t="shared" si="0"/>
        <v>28</v>
      </c>
      <c r="B49" s="6">
        <f>2+C49*(C49*($J$4+2)+C49*($J$4+2)+(C49*LOG10(C49))+3*$J$6+$J$5)+(1+C49*(2+$J$4))+(1+C49*(2+$J$4))+$F$8</f>
        <v>60</v>
      </c>
      <c r="C49" s="5">
        <v>1</v>
      </c>
      <c r="D49" s="5">
        <v>15</v>
      </c>
      <c r="E49" s="7">
        <f t="shared" si="2"/>
        <v>1.7716535433070868</v>
      </c>
      <c r="F49">
        <f t="shared" si="3"/>
        <v>0.46666666666666667</v>
      </c>
      <c r="G49">
        <f t="shared" si="1"/>
        <v>0.53333333333333333</v>
      </c>
    </row>
    <row r="50" spans="1:7">
      <c r="A50">
        <f t="shared" si="0"/>
        <v>389.4742501084005</v>
      </c>
      <c r="B50" s="6">
        <f>2+C50*(C50*($J$4+2)+C50*($J$4+2)+(C50*LOG10(C50))+3*$J$6+$J$5)+(1+C50*(2+$J$4))+(1+C50*(2+$J$4))+$F$8</f>
        <v>469.4742501084005</v>
      </c>
      <c r="C50" s="5">
        <v>5</v>
      </c>
      <c r="D50" s="5">
        <v>15</v>
      </c>
      <c r="E50" s="7">
        <f t="shared" si="2"/>
        <v>4.4304673392134184</v>
      </c>
      <c r="F50">
        <f t="shared" si="3"/>
        <v>0.82959661795821993</v>
      </c>
      <c r="G50">
        <f t="shared" si="1"/>
        <v>0.17040338204178007</v>
      </c>
    </row>
    <row r="51" spans="1:7">
      <c r="A51">
        <f t="shared" si="0"/>
        <v>1442</v>
      </c>
      <c r="B51" s="6">
        <f>2+C51*(C51*($J$4+2)+C51*($J$4+2)+(C51*LOG10(C51))+3*$J$6+$J$5)+(1+C51*(2+$J$4))+(1+C51*(2+$J$4))+$F$8</f>
        <v>1582</v>
      </c>
      <c r="C51" s="5">
        <v>10</v>
      </c>
      <c r="D51" s="5">
        <v>15</v>
      </c>
      <c r="E51" s="7">
        <f t="shared" si="2"/>
        <v>6.6996047430830021</v>
      </c>
      <c r="F51">
        <f t="shared" si="3"/>
        <v>0.91150442477876104</v>
      </c>
      <c r="G51">
        <f t="shared" si="1"/>
        <v>8.8495575221238965E-2</v>
      </c>
    </row>
    <row r="52" spans="1:7">
      <c r="A52">
        <f t="shared" si="0"/>
        <v>34949.425010840052</v>
      </c>
      <c r="B52" s="6">
        <f>2+C52*(C52*($J$4+2)+C52*($J$4+2)+(C52*LOG10(C52))+3*$J$6+$J$5)+(1+C52*(2+$J$4))+(1+C52*(2+$J$4))+$F$8</f>
        <v>35569.425010840052</v>
      </c>
      <c r="C52" s="5">
        <v>50</v>
      </c>
      <c r="D52" s="5">
        <v>15</v>
      </c>
      <c r="E52" s="7">
        <f t="shared" si="2"/>
        <v>12.057588884644174</v>
      </c>
      <c r="F52">
        <f t="shared" si="3"/>
        <v>0.98256929934034498</v>
      </c>
      <c r="G52">
        <f t="shared" si="1"/>
        <v>1.7430700659655018E-2</v>
      </c>
    </row>
    <row r="53" spans="1:7">
      <c r="A53">
        <f t="shared" si="0"/>
        <v>141402</v>
      </c>
      <c r="B53" s="6">
        <f>2+C53*(C53*($J$4+2)+C53*($J$4+2)+(C53*LOG10(C53))+3*$J$6+$J$5)+(1+C53*(2+$J$4))+(1+C53*(2+$J$4))+$F$8</f>
        <v>142622</v>
      </c>
      <c r="C53" s="5">
        <v>100</v>
      </c>
      <c r="D53" s="5">
        <v>15</v>
      </c>
      <c r="E53" s="7">
        <f t="shared" si="2"/>
        <v>13.395762106924138</v>
      </c>
      <c r="F53">
        <f t="shared" si="3"/>
        <v>0.9914459199842941</v>
      </c>
      <c r="G53">
        <f t="shared" si="1"/>
        <v>8.5540800157059005E-3</v>
      </c>
    </row>
    <row r="54" spans="1:7">
      <c r="A54">
        <f t="shared" si="0"/>
        <v>15014002</v>
      </c>
      <c r="B54" s="6">
        <f>2+C54*(C54*($J$4+2)+C54*($J$4+2)+(C54*LOG10(C54))+3*$J$6+$J$5)+(1+C54*(2+$J$4))+(1+C54*(2+$J$4))+$F$8</f>
        <v>15026022</v>
      </c>
      <c r="C54" s="5">
        <v>1000</v>
      </c>
      <c r="D54" s="5">
        <v>15</v>
      </c>
      <c r="E54" s="7">
        <f t="shared" si="2"/>
        <v>14.833871934360651</v>
      </c>
      <c r="F54">
        <f t="shared" si="3"/>
        <v>0.99920005441227222</v>
      </c>
      <c r="G54">
        <f t="shared" si="1"/>
        <v>7.9994558772777946E-4</v>
      </c>
    </row>
    <row r="55" spans="1:7">
      <c r="A55">
        <f t="shared" si="0"/>
        <v>1600140002</v>
      </c>
      <c r="B55" s="6">
        <f>2+C55*(C55*($J$4+2)+C55*($J$4+2)+(C55*LOG10(C55))+3*$J$6+$J$5)+(1+C55*(2+$J$4))+(1+C55*(2+$J$4))+$F$8</f>
        <v>1600260022</v>
      </c>
      <c r="C55" s="5">
        <v>10000</v>
      </c>
      <c r="D55" s="5">
        <v>15</v>
      </c>
      <c r="E55" s="7">
        <f t="shared" si="2"/>
        <v>14.984266454893143</v>
      </c>
      <c r="F55">
        <f t="shared" si="3"/>
        <v>0.99992499968858184</v>
      </c>
      <c r="G55">
        <f t="shared" si="1"/>
        <v>7.500031141816077E-5</v>
      </c>
    </row>
    <row r="56" spans="1:7">
      <c r="A56">
        <f t="shared" si="0"/>
        <v>41748125012.84005</v>
      </c>
      <c r="B56" s="6">
        <f>2+C56*(C56*($J$4+2)+C56*($J$4+2)+(C56*LOG10(C56))+3*$J$6+$J$5)+(1+C56*(2+$J$4))+(1+C56*(2+$J$4))+$F$8</f>
        <v>41748725032.84005</v>
      </c>
      <c r="C56" s="5">
        <v>50000</v>
      </c>
      <c r="D56" s="5">
        <v>15</v>
      </c>
      <c r="E56" s="7">
        <f t="shared" si="2"/>
        <v>14.996982450322996</v>
      </c>
      <c r="F56">
        <f t="shared" si="3"/>
        <v>0.99998562782457356</v>
      </c>
      <c r="G56">
        <f t="shared" si="1"/>
        <v>1.4372175426435874E-5</v>
      </c>
    </row>
    <row r="57" spans="1:7">
      <c r="A57">
        <f t="shared" si="0"/>
        <v>28</v>
      </c>
      <c r="B57" s="6">
        <f>2+C57*(C57*($J$4+2)+C57*($J$4+2)+(C57*LOG10(C57))+3*$J$6+$J$5)+(1+C57*(2+$J$4))+(1+C57*(2+$J$4))+$F$8</f>
        <v>60</v>
      </c>
      <c r="C57" s="5">
        <v>1</v>
      </c>
      <c r="D57" s="5">
        <v>20</v>
      </c>
      <c r="E57" s="7">
        <f t="shared" si="2"/>
        <v>1.7964071856287427</v>
      </c>
      <c r="F57">
        <f t="shared" si="3"/>
        <v>0.46666666666666667</v>
      </c>
      <c r="G57">
        <f t="shared" si="1"/>
        <v>0.53333333333333333</v>
      </c>
    </row>
    <row r="58" spans="1:7">
      <c r="A58">
        <f t="shared" si="0"/>
        <v>389.4742501084005</v>
      </c>
      <c r="B58" s="6">
        <f>2+C58*(C58*($J$4+2)+C58*($J$4+2)+(C58*LOG10(C58))+3*$J$6+$J$5)+(1+C58*(2+$J$4))+(1+C58*(2+$J$4))+$F$8</f>
        <v>469.4742501084005</v>
      </c>
      <c r="C58" s="5">
        <v>5</v>
      </c>
      <c r="D58" s="5">
        <v>20</v>
      </c>
      <c r="E58" s="7">
        <f t="shared" si="2"/>
        <v>4.7195810660310915</v>
      </c>
      <c r="F58">
        <f t="shared" si="3"/>
        <v>0.82959661795821993</v>
      </c>
      <c r="G58">
        <f t="shared" si="1"/>
        <v>0.17040338204178007</v>
      </c>
    </row>
    <row r="59" spans="1:7">
      <c r="A59">
        <f t="shared" si="0"/>
        <v>1442</v>
      </c>
      <c r="B59" s="6">
        <f>2+C59*(C59*($J$4+2)+C59*($J$4+2)+(C59*LOG10(C59))+3*$J$6+$J$5)+(1+C59*(2+$J$4))+(1+C59*(2+$J$4))+$F$8</f>
        <v>1582</v>
      </c>
      <c r="C59" s="5">
        <v>10</v>
      </c>
      <c r="D59" s="5">
        <v>20</v>
      </c>
      <c r="E59" s="7">
        <f t="shared" si="2"/>
        <v>7.458745874587458</v>
      </c>
      <c r="F59">
        <f t="shared" si="3"/>
        <v>0.91150442477876104</v>
      </c>
      <c r="G59">
        <f t="shared" si="1"/>
        <v>8.8495575221238965E-2</v>
      </c>
    </row>
    <row r="60" spans="1:7">
      <c r="A60">
        <f t="shared" si="0"/>
        <v>34949.425010840052</v>
      </c>
      <c r="B60" s="6">
        <f>2+C60*(C60*($J$4+2)+C60*($J$4+2)+(C60*LOG10(C60))+3*$J$6+$J$5)+(1+C60*(2+$J$4))+(1+C60*(2+$J$4))+$F$8</f>
        <v>35569.425010840052</v>
      </c>
      <c r="C60" s="5">
        <v>50</v>
      </c>
      <c r="D60" s="5">
        <v>20</v>
      </c>
      <c r="E60" s="7">
        <f t="shared" si="2"/>
        <v>15.024226800091823</v>
      </c>
      <c r="F60">
        <f t="shared" si="3"/>
        <v>0.98256929934034498</v>
      </c>
      <c r="G60">
        <f t="shared" si="1"/>
        <v>1.7430700659655018E-2</v>
      </c>
    </row>
    <row r="61" spans="1:7">
      <c r="A61">
        <f t="shared" si="0"/>
        <v>141402</v>
      </c>
      <c r="B61" s="6">
        <f>2+C61*(C61*($J$4+2)+C61*($J$4+2)+(C61*LOG10(C61))+3*$J$6+$J$5)+(1+C61*(2+$J$4))+(1+C61*(2+$J$4))+$F$8</f>
        <v>142622</v>
      </c>
      <c r="C61" s="5">
        <v>100</v>
      </c>
      <c r="D61" s="5">
        <v>20</v>
      </c>
      <c r="E61" s="7">
        <f t="shared" si="2"/>
        <v>17.203893801039779</v>
      </c>
      <c r="F61">
        <f t="shared" si="3"/>
        <v>0.9914459199842941</v>
      </c>
      <c r="G61">
        <f t="shared" si="1"/>
        <v>8.5540800157059005E-3</v>
      </c>
    </row>
    <row r="62" spans="1:7">
      <c r="A62">
        <f t="shared" si="0"/>
        <v>15014002</v>
      </c>
      <c r="B62" s="6">
        <f>2+C62*(C62*($J$4+2)+C62*($J$4+2)+(C62*LOG10(C62))+3*$J$6+$J$5)+(1+C62*(2+$J$4))+(1+C62*(2+$J$4))+$F$8</f>
        <v>15026022</v>
      </c>
      <c r="C62" s="5">
        <v>1000</v>
      </c>
      <c r="D62" s="5">
        <v>20</v>
      </c>
      <c r="E62" s="7">
        <f t="shared" si="2"/>
        <v>19.700571677604916</v>
      </c>
      <c r="F62">
        <f t="shared" si="3"/>
        <v>0.99920005441227222</v>
      </c>
      <c r="G62">
        <f t="shared" si="1"/>
        <v>7.9994558772777946E-4</v>
      </c>
    </row>
    <row r="63" spans="1:7">
      <c r="A63">
        <f t="shared" si="0"/>
        <v>1600140002</v>
      </c>
      <c r="B63" s="6">
        <f>2+C63*(C63*($J$4+2)+C63*($J$4+2)+(C63*LOG10(C63))+3*$J$6+$J$5)+(1+C63*(2+$J$4))+(1+C63*(2+$J$4))+$F$8</f>
        <v>1600260022</v>
      </c>
      <c r="C63" s="5">
        <v>10000</v>
      </c>
      <c r="D63" s="5">
        <v>20</v>
      </c>
      <c r="E63" s="7">
        <f t="shared" si="2"/>
        <v>19.971540436707183</v>
      </c>
      <c r="F63">
        <f t="shared" si="3"/>
        <v>0.99992499968858184</v>
      </c>
      <c r="G63">
        <f t="shared" si="1"/>
        <v>7.500031141816077E-5</v>
      </c>
    </row>
    <row r="64" spans="1:7">
      <c r="A64">
        <f t="shared" si="0"/>
        <v>41748125012.84005</v>
      </c>
      <c r="B64" s="6">
        <f>2+C64*(C64*($J$4+2)+C64*($J$4+2)+(C64*LOG10(C64))+3*$J$6+$J$5)+(1+C64*(2+$J$4))+(1+C64*(2+$J$4))+$F$8</f>
        <v>41748725032.84005</v>
      </c>
      <c r="C64" s="5">
        <v>50000</v>
      </c>
      <c r="D64" s="5">
        <v>20</v>
      </c>
      <c r="E64" s="7">
        <f t="shared" si="2"/>
        <v>19.994540064289875</v>
      </c>
      <c r="F64">
        <f t="shared" si="3"/>
        <v>0.99998562782457356</v>
      </c>
      <c r="G64">
        <f t="shared" si="1"/>
        <v>1.4372175426435874E-5</v>
      </c>
    </row>
    <row r="65" spans="1:7">
      <c r="A65">
        <f t="shared" si="0"/>
        <v>28</v>
      </c>
      <c r="B65" s="6">
        <f>2+C65*(C65*($J$4+2)+C65*($J$4+2)+(C65*LOG10(C65))+3*$J$6+$J$5)+(1+C65*(2+$J$4))+(1+C65*(2+$J$4))+$F$8</f>
        <v>60</v>
      </c>
      <c r="C65" s="5">
        <v>1</v>
      </c>
      <c r="D65" s="5">
        <v>25</v>
      </c>
      <c r="E65" s="7">
        <f t="shared" si="2"/>
        <v>1.8115942028985506</v>
      </c>
      <c r="F65">
        <f t="shared" si="3"/>
        <v>0.46666666666666667</v>
      </c>
      <c r="G65">
        <f t="shared" si="1"/>
        <v>0.53333333333333333</v>
      </c>
    </row>
    <row r="66" spans="1:7">
      <c r="A66">
        <f t="shared" si="0"/>
        <v>389.4742501084005</v>
      </c>
      <c r="B66" s="6">
        <f>2+C66*(C66*($J$4+2)+C66*($J$4+2)+(C66*LOG10(C66))+3*$J$6+$J$5)+(1+C66*(2+$J$4))+(1+C66*(2+$J$4))+$F$8</f>
        <v>469.4742501084005</v>
      </c>
      <c r="C66" s="5">
        <v>5</v>
      </c>
      <c r="D66" s="5">
        <v>25</v>
      </c>
      <c r="E66" s="7">
        <f t="shared" si="2"/>
        <v>4.9118990305828003</v>
      </c>
      <c r="F66">
        <f t="shared" si="3"/>
        <v>0.82959661795821993</v>
      </c>
      <c r="G66">
        <f t="shared" si="1"/>
        <v>0.17040338204178007</v>
      </c>
    </row>
    <row r="67" spans="1:7">
      <c r="A67">
        <f t="shared" si="0"/>
        <v>1442</v>
      </c>
      <c r="B67" s="6">
        <f>2+C67*(C67*($J$4+2)+C67*($J$4+2)+(C67*LOG10(C67))+3*$J$6+$J$5)+(1+C67*(2+$J$4))+(1+C67*(2+$J$4))+$F$8</f>
        <v>1582</v>
      </c>
      <c r="C67" s="5">
        <v>10</v>
      </c>
      <c r="D67" s="5">
        <v>25</v>
      </c>
      <c r="E67" s="7">
        <f t="shared" si="2"/>
        <v>8.0028328611898001</v>
      </c>
      <c r="F67">
        <f t="shared" si="3"/>
        <v>0.91150442477876104</v>
      </c>
      <c r="G67">
        <f t="shared" si="1"/>
        <v>8.8495575221238965E-2</v>
      </c>
    </row>
    <row r="68" spans="1:7">
      <c r="A68">
        <f t="shared" si="0"/>
        <v>34949.425010840052</v>
      </c>
      <c r="B68" s="6">
        <f>2+C68*(C68*($J$4+2)+C68*($J$4+2)+(C68*LOG10(C68))+3*$J$6+$J$5)+(1+C68*(2+$J$4))+(1+C68*(2+$J$4))+$F$8</f>
        <v>35569.425010840052</v>
      </c>
      <c r="C68" s="5">
        <v>50</v>
      </c>
      <c r="D68" s="5">
        <v>25</v>
      </c>
      <c r="E68" s="7">
        <f t="shared" si="2"/>
        <v>17.626278695543739</v>
      </c>
      <c r="F68">
        <f t="shared" si="3"/>
        <v>0.98256929934034498</v>
      </c>
      <c r="G68">
        <f t="shared" si="1"/>
        <v>1.7430700659655018E-2</v>
      </c>
    </row>
    <row r="69" spans="1:7">
      <c r="A69">
        <f t="shared" si="0"/>
        <v>141402</v>
      </c>
      <c r="B69" s="6">
        <f>2+C69*(C69*($J$4+2)+C69*($J$4+2)+(C69*LOG10(C69))+3*$J$6+$J$5)+(1+C69*(2+$J$4))+(1+C69*(2+$J$4))+$F$8</f>
        <v>142622</v>
      </c>
      <c r="C69" s="5">
        <v>100</v>
      </c>
      <c r="D69" s="5">
        <v>25</v>
      </c>
      <c r="E69" s="7">
        <f t="shared" si="2"/>
        <v>20.741759839908763</v>
      </c>
      <c r="F69">
        <f t="shared" si="3"/>
        <v>0.9914459199842941</v>
      </c>
      <c r="G69">
        <f t="shared" si="1"/>
        <v>8.5540800157059005E-3</v>
      </c>
    </row>
    <row r="70" spans="1:7">
      <c r="A70">
        <f t="shared" si="0"/>
        <v>15014002</v>
      </c>
      <c r="B70" s="6">
        <f>2+C70*(C70*($J$4+2)+C70*($J$4+2)+(C70*LOG10(C70))+3*$J$6+$J$5)+(1+C70*(2+$J$4))+(1+C70*(2+$J$4))+$F$8</f>
        <v>15026022</v>
      </c>
      <c r="C70" s="5">
        <v>1000</v>
      </c>
      <c r="D70" s="5">
        <v>25</v>
      </c>
      <c r="E70" s="7">
        <f t="shared" si="2"/>
        <v>24.529073815132854</v>
      </c>
      <c r="F70">
        <f t="shared" si="3"/>
        <v>0.99920005441227222</v>
      </c>
      <c r="G70">
        <f t="shared" si="1"/>
        <v>7.9994558772777946E-4</v>
      </c>
    </row>
    <row r="71" spans="1:7">
      <c r="A71">
        <f t="shared" si="0"/>
        <v>1600140002</v>
      </c>
      <c r="B71" s="6">
        <f>2+C71*(C71*($J$4+2)+C71*($J$4+2)+(C71*LOG10(C71))+3*$J$6+$J$5)+(1+C71*(2+$J$4))+(1+C71*(2+$J$4))+$F$8</f>
        <v>1600260022</v>
      </c>
      <c r="C71" s="5">
        <v>10000</v>
      </c>
      <c r="D71" s="5">
        <v>25</v>
      </c>
      <c r="E71" s="7">
        <f t="shared" si="2"/>
        <v>24.955080668281923</v>
      </c>
      <c r="F71">
        <f t="shared" si="3"/>
        <v>0.99992499968858184</v>
      </c>
      <c r="G71">
        <f t="shared" si="1"/>
        <v>7.500031141816077E-5</v>
      </c>
    </row>
    <row r="72" spans="1:7">
      <c r="A72">
        <f t="shared" si="0"/>
        <v>41748125012.84005</v>
      </c>
      <c r="B72" s="6">
        <f>2+C72*(C72*($J$4+2)+C72*($J$4+2)+(C72*LOG10(C72))+3*$J$6+$J$5)+(1+C72*(2+$J$4))+(1+C72*(2+$J$4))+$F$8</f>
        <v>41748725032.84005</v>
      </c>
      <c r="C72" s="5">
        <v>50000</v>
      </c>
      <c r="D72" s="5">
        <v>25</v>
      </c>
      <c r="E72" s="7">
        <f t="shared" si="2"/>
        <v>24.99137966817425</v>
      </c>
      <c r="F72">
        <f t="shared" si="3"/>
        <v>0.99998562782457356</v>
      </c>
      <c r="G72">
        <f t="shared" si="1"/>
        <v>1.4372175426435874E-5</v>
      </c>
    </row>
    <row r="73" spans="1:7">
      <c r="A73">
        <f t="shared" si="0"/>
        <v>28</v>
      </c>
      <c r="B73" s="6">
        <f>2+C73*(C73*($J$4+2)+C73*($J$4+2)+(C73*LOG10(C73))+3*$J$6+$J$5)+(1+C73*(2+$J$4))+(1+C73*(2+$J$4))+$F$8</f>
        <v>60</v>
      </c>
      <c r="C73" s="5">
        <v>1</v>
      </c>
      <c r="D73" s="5">
        <v>30</v>
      </c>
      <c r="E73" s="7">
        <f t="shared" si="2"/>
        <v>1.8218623481781377</v>
      </c>
      <c r="F73">
        <f t="shared" si="3"/>
        <v>0.46666666666666667</v>
      </c>
      <c r="G73">
        <f t="shared" si="1"/>
        <v>0.53333333333333333</v>
      </c>
    </row>
    <row r="74" spans="1:7">
      <c r="A74">
        <f t="shared" si="0"/>
        <v>389.4742501084005</v>
      </c>
      <c r="B74" s="6">
        <f>2+C74*(C74*($J$4+2)+C74*($J$4+2)+(C74*LOG10(C74))+3*$J$6+$J$5)+(1+C74*(2+$J$4))+(1+C74*(2+$J$4))+$F$8</f>
        <v>469.4742501084005</v>
      </c>
      <c r="C74" s="5">
        <v>5</v>
      </c>
      <c r="D74" s="5">
        <v>30</v>
      </c>
      <c r="E74" s="7">
        <f t="shared" si="2"/>
        <v>5.0490616655467235</v>
      </c>
      <c r="F74">
        <f t="shared" si="3"/>
        <v>0.82959661795821993</v>
      </c>
      <c r="G74">
        <f t="shared" si="1"/>
        <v>0.17040338204178007</v>
      </c>
    </row>
    <row r="75" spans="1:7">
      <c r="A75">
        <f t="shared" si="0"/>
        <v>1442</v>
      </c>
      <c r="B75" s="6">
        <f>2+C75*(C75*($J$4+2)+C75*($J$4+2)+(C75*LOG10(C75))+3*$J$6+$J$5)+(1+C75*(2+$J$4))+(1+C75*(2+$J$4))+$F$8</f>
        <v>1582</v>
      </c>
      <c r="C75" s="5">
        <v>10</v>
      </c>
      <c r="D75" s="5">
        <v>30</v>
      </c>
      <c r="E75" s="7">
        <f t="shared" si="2"/>
        <v>8.4119106699751836</v>
      </c>
      <c r="F75">
        <f t="shared" si="3"/>
        <v>0.91150442477876104</v>
      </c>
      <c r="G75">
        <f t="shared" si="1"/>
        <v>8.8495575221238965E-2</v>
      </c>
    </row>
    <row r="76" spans="1:7">
      <c r="A76">
        <f t="shared" si="0"/>
        <v>34949.425010840052</v>
      </c>
      <c r="B76" s="6">
        <f>2+C76*(C76*($J$4+2)+C76*($J$4+2)+(C76*LOG10(C76))+3*$J$6+$J$5)+(1+C76*(2+$J$4))+(1+C76*(2+$J$4))+$F$8</f>
        <v>35569.425010840052</v>
      </c>
      <c r="C76" s="5">
        <v>50</v>
      </c>
      <c r="D76" s="5">
        <v>30</v>
      </c>
      <c r="E76" s="7">
        <f t="shared" si="2"/>
        <v>19.927062710929043</v>
      </c>
      <c r="F76">
        <f t="shared" si="3"/>
        <v>0.98256929934034498</v>
      </c>
      <c r="G76">
        <f t="shared" si="1"/>
        <v>1.7430700659655018E-2</v>
      </c>
    </row>
    <row r="77" spans="1:7">
      <c r="A77">
        <f t="shared" si="0"/>
        <v>141402</v>
      </c>
      <c r="B77" s="6">
        <f>2+C77*(C77*($J$4+2)+C77*($J$4+2)+(C77*LOG10(C77))+3*$J$6+$J$5)+(1+C77*(2+$J$4))+(1+C77*(2+$J$4))+$F$8</f>
        <v>142622</v>
      </c>
      <c r="C77" s="5">
        <v>100</v>
      </c>
      <c r="D77" s="5">
        <v>30</v>
      </c>
      <c r="E77" s="7">
        <f t="shared" si="2"/>
        <v>24.037145650048849</v>
      </c>
      <c r="F77">
        <f t="shared" si="3"/>
        <v>0.9914459199842941</v>
      </c>
      <c r="G77">
        <f t="shared" si="1"/>
        <v>8.5540800157059005E-3</v>
      </c>
    </row>
    <row r="78" spans="1:7">
      <c r="A78">
        <f t="shared" si="0"/>
        <v>15014002</v>
      </c>
      <c r="B78" s="6">
        <f>2+C78*(C78*($J$4+2)+C78*($J$4+2)+(C78*LOG10(C78))+3*$J$6+$J$5)+(1+C78*(2+$J$4))+(1+C78*(2+$J$4))+$F$8</f>
        <v>15026022</v>
      </c>
      <c r="C78" s="5">
        <v>1000</v>
      </c>
      <c r="D78" s="5">
        <v>30</v>
      </c>
      <c r="E78" s="7">
        <f t="shared" si="2"/>
        <v>29.319826295340821</v>
      </c>
      <c r="F78">
        <f t="shared" si="3"/>
        <v>0.99920005441227222</v>
      </c>
      <c r="G78">
        <f t="shared" si="1"/>
        <v>7.9994558772777946E-4</v>
      </c>
    </row>
    <row r="79" spans="1:7">
      <c r="A79">
        <f t="shared" si="0"/>
        <v>1600140002</v>
      </c>
      <c r="B79" s="6">
        <f>2+C79*(C79*($J$4+2)+C79*($J$4+2)+(C79*LOG10(C79))+3*$J$6+$J$5)+(1+C79*(2+$J$4))+(1+C79*(2+$J$4))+$F$8</f>
        <v>1600260022</v>
      </c>
      <c r="C79" s="5">
        <v>10000</v>
      </c>
      <c r="D79" s="5">
        <v>30</v>
      </c>
      <c r="E79" s="7">
        <f t="shared" si="2"/>
        <v>29.934891340987555</v>
      </c>
      <c r="F79">
        <f t="shared" si="3"/>
        <v>0.99992499968858184</v>
      </c>
      <c r="G79">
        <f t="shared" si="1"/>
        <v>7.500031141816077E-5</v>
      </c>
    </row>
    <row r="80" spans="1:7">
      <c r="A80">
        <f t="shared" si="0"/>
        <v>41748125012.84005</v>
      </c>
      <c r="B80" s="6">
        <f>2+C80*(C80*($J$4+2)+C80*($J$4+2)+(C80*LOG10(C80))+3*$J$6+$J$5)+(1+C80*(2+$J$4))+(1+C80*(2+$J$4))+$F$8</f>
        <v>41748725032.84005</v>
      </c>
      <c r="C80" s="5">
        <v>50000</v>
      </c>
      <c r="D80" s="5">
        <v>30</v>
      </c>
      <c r="E80" s="7">
        <f t="shared" si="2"/>
        <v>29.98750141670212</v>
      </c>
      <c r="F80">
        <f t="shared" si="3"/>
        <v>0.99998562782457356</v>
      </c>
      <c r="G80">
        <f t="shared" si="1"/>
        <v>1.4372175426435874E-5</v>
      </c>
    </row>
    <row r="81" spans="4:5">
      <c r="D81" s="4"/>
      <c r="E81" s="4"/>
    </row>
    <row r="82" spans="4:5">
      <c r="D82" s="4"/>
      <c r="E82" s="4"/>
    </row>
    <row r="83" spans="4:5">
      <c r="D83" s="4"/>
      <c r="E83" s="4"/>
    </row>
    <row r="84" spans="4:5">
      <c r="D84" s="4"/>
      <c r="E84" s="4"/>
    </row>
    <row r="85" spans="4:5">
      <c r="D85" s="4"/>
      <c r="E85" s="4"/>
    </row>
    <row r="86" spans="4:5">
      <c r="D86" s="4"/>
      <c r="E86" s="4"/>
    </row>
    <row r="87" spans="4:5">
      <c r="D87" s="4"/>
      <c r="E87" s="4"/>
    </row>
    <row r="88" spans="4:5">
      <c r="D88" s="4"/>
      <c r="E88" s="4"/>
    </row>
    <row r="89" spans="4:5">
      <c r="D89" s="4"/>
      <c r="E89" s="4"/>
    </row>
    <row r="90" spans="4:5">
      <c r="D90" s="4"/>
      <c r="E90" s="4"/>
    </row>
    <row r="91" spans="4:5">
      <c r="D91" s="4"/>
      <c r="E91" s="4"/>
    </row>
    <row r="92" spans="4:5">
      <c r="D92" s="4"/>
      <c r="E92" s="4"/>
    </row>
    <row r="93" spans="4:5">
      <c r="D93" s="4"/>
      <c r="E93" s="4"/>
    </row>
    <row r="94" spans="4:5">
      <c r="D94" s="4"/>
      <c r="E94" s="4"/>
    </row>
    <row r="95" spans="4:5">
      <c r="D95" s="4"/>
      <c r="E95" s="4"/>
    </row>
    <row r="96" spans="4:5">
      <c r="D96" s="4"/>
      <c r="E96" s="4"/>
    </row>
    <row r="97" spans="4:5">
      <c r="D97" s="4"/>
      <c r="E97" s="4"/>
    </row>
    <row r="98" spans="4:5">
      <c r="D98" s="4"/>
      <c r="E98" s="4"/>
    </row>
    <row r="99" spans="4:5">
      <c r="D99" s="4"/>
      <c r="E99" s="4"/>
    </row>
    <row r="100" spans="4:5">
      <c r="D100" s="4"/>
      <c r="E100" s="4"/>
    </row>
    <row r="101" spans="4:5">
      <c r="D101" s="4"/>
      <c r="E101" s="4"/>
    </row>
    <row r="102" spans="4:5">
      <c r="D102" s="4"/>
      <c r="E102" s="4"/>
    </row>
    <row r="103" spans="4:5">
      <c r="D103" s="4"/>
      <c r="E103" s="4"/>
    </row>
    <row r="104" spans="4:5">
      <c r="D104" s="4"/>
      <c r="E104" s="4"/>
    </row>
    <row r="105" spans="4:5">
      <c r="D105" s="4"/>
      <c r="E105" s="4"/>
    </row>
    <row r="106" spans="4:5">
      <c r="D106" s="4"/>
      <c r="E106" s="4"/>
    </row>
    <row r="107" spans="4:5">
      <c r="D107" s="4"/>
      <c r="E107" s="4"/>
    </row>
    <row r="108" spans="4:5">
      <c r="D108" s="4"/>
      <c r="E108" s="4"/>
    </row>
    <row r="109" spans="4:5">
      <c r="D109" s="4"/>
      <c r="E109" s="4"/>
    </row>
    <row r="110" spans="4:5">
      <c r="D110" s="4"/>
      <c r="E110" s="4"/>
    </row>
    <row r="111" spans="4:5">
      <c r="D111" s="4"/>
      <c r="E111" s="4"/>
    </row>
    <row r="112" spans="4:5">
      <c r="D112" s="4"/>
      <c r="E112" s="4"/>
    </row>
    <row r="113" spans="4:5">
      <c r="D113" s="4"/>
      <c r="E113" s="4"/>
    </row>
    <row r="114" spans="4:5">
      <c r="D114" s="4"/>
      <c r="E114" s="4"/>
    </row>
    <row r="115" spans="4:5">
      <c r="D115" s="4"/>
      <c r="E115" s="4"/>
    </row>
    <row r="116" spans="4:5">
      <c r="D116" s="4"/>
      <c r="E116" s="4"/>
    </row>
    <row r="117" spans="4:5">
      <c r="D117" s="4"/>
      <c r="E117" s="4"/>
    </row>
    <row r="118" spans="4:5">
      <c r="D118" s="4"/>
      <c r="E118" s="4"/>
    </row>
    <row r="119" spans="4:5">
      <c r="D119" s="4"/>
      <c r="E119" s="4"/>
    </row>
    <row r="120" spans="4:5">
      <c r="D120" s="4"/>
      <c r="E120" s="4"/>
    </row>
    <row r="121" spans="4:5">
      <c r="D121" s="4"/>
      <c r="E121" s="4"/>
    </row>
    <row r="122" spans="4:5">
      <c r="D122" s="4"/>
      <c r="E122" s="4"/>
    </row>
    <row r="123" spans="4:5">
      <c r="D123" s="4"/>
      <c r="E123" s="4"/>
    </row>
    <row r="124" spans="4:5">
      <c r="D124" s="4"/>
      <c r="E124" s="4"/>
    </row>
    <row r="125" spans="4:5"/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6 0 A 0 4 B 6 - C 3 2 1 - 4 8 B C - 8 E B 1 - 4 9 4 6 C B 6 0 0 D 3 C } "   T o u r I d = " 9 b d 8 f a 9 1 - 0 b f 8 - 4 c c 9 - b 9 8 d - 0 9 7 5 3 b e c 9 5 1 1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t s A A A L b A W R L I 9 s A A D r u S U R B V H h e 7 X 3 3 d 1 t H l u Y F A R D M m Q o k R U k k l X P O y Z J z a H d w B 3 d P 9 0 z P 9 P b M z j 8 x f 8 f O O f v D z j l 7 d q a 7 x 7 Y s y b J k W Z K V J Q b l S I o U R V H M O S A S e 7 9 b V c A D C J C g R N s E p Y 8 s V r 3 C I / D w q r 5 3 Q 9 2 q s h 0 5 f y 1 I r z E l 2 G w 2 S i v a R F 7 v G A U C A R o b G 6 N g M B h K g M m z X G O 0 r d y L G j m O h f v 3 H 9 C i R Q v J 5 / P R 8 P A I P X p U T 1 u 2 b C K P x 8 O v 3 S e 7 3 U F z 5 8 6 V 8 w 4 c 2 M f H d j k X r / f 1 9 d O C B W X 6 n R R G R 0 f l G h 8 3 N t H K F c u l D s d W 4 G q e t b R Q c V E R Z W R m 0 t N e O y 0 q I v K 4 3 Z S d m 0 v V 9 5 u o o 3 d A n f w a C e M 1 o a Y A u 9 N F q X l r 4 h L J k M j A e p z m D N L u x R 5 9 F A m 3 2 8 P v F a D 0 9 H R d o 3 D m k Y v 8 Y 6 q 8 v v A Z D Q w M U H 5 + v p A J p F m 4 c C G d O 3 e B d u 7 c T g 6 H Q 5 2 o 0 d P T Q 7 2 9 f W T P X U z 1 3 W l U l D l G K + f 5 y W k P k s d v o 7 b + I K W O 9 V H p 3 H x y e 7 y U k Z 4 m 1 9 v S 8 k z I D W I X F h b Q t 9 V 3 a N Q X 0 O / 6 G p O B C V X 9 m l A J I G M O J E a Y S E h A N J G i S W V w a K l b l 8 L n I I P g 8 A V s 9 O W V L s o p L J H 6 A 0 s 8 Z E 8 h / o w g D X j s V N 3 s l P q C d C + N d d 2 g D e t W 0 b f f n q H d u 3 d R W p q L n r W 2 U m 9 P r 0 i u 7 O x s G h o c 5 D c m l l z l d K W 1 U P 7 X 4 N A y D z X 1 2 K l / N I V K 8 w J U n B U U c q b w h a S k p F A K f 3 B 7 e z f / b 4 m 8 H 7 7 n 0 N A w 3 X r a T a N M v N e Y G L Y j F 1 4 T a i J k z 1 1 D o 2 4 n + f 3 + E J H C h I j M D V J s Q c p 2 B a k g A + c G q O 9 J D c 2 b N 5 e f + s O U m p p K X X 2 j 1 J e + T p 8 d B o h 0 m q U S k M X / v 3 2 R 6 s C Q K M 2 s k j 1 h I g C B g J + 8 z 6 t p x 7 o F 1 F D / W M h T U l I y T v X 7 5 o F 6 L 4 N o t Q / A 5 2 w t Z 7 L z d 7 C z l M P 3 A 7 H w p j 2 9 P Z S T V 0 w Z r h Q h l 8 3 h o u O X r 6 t / f I 2 Y s B 1 9 T a i Y S M 3 I Y z 2 t k t U 7 v 0 g l k M Y q l a w 5 s K f C Q y 5 H + D i a Z M B Y 0 E a X m 5 w 0 4 r V 0 b N 3 J 8 9 L G q L L I T z U t q X J s x e J C P 1 V y A o b 5 f 6 8 1 K 1 U Q U u / y 5 a t U V F R I m W w H 5 e b k 0 N 3 n R I X 2 d p Z S w 7 R m 7 W q 6 1 e q k j q E U 8 E V Q n D 1 G f S M p / P + R 5 A q M d t P i j D Y q K s w j l y t N 7 K r T 9 R n y G g h 2 a L m X H E w q h 9 N J j 5 / 3 0 M P m V n n t N S L x m l A x k D V v E 4 2 M j I W k E s h h E h B N F r / P T Q e q P H T v 3 n 1 a t 2 6 t r o 3 E q U e w U S C 9 8 O z n D h x 1 1 1 F 3 k A n y z c M 0 V R E D b y x x 0 4 V G l 0 g s w D H 6 j L Y t z W T b K 0 0 I c r b B J Z 8 B L C 3 2 0 4 I 8 f h j o z 0 S K h V 4 m V 6 2 F x M W Z A V o 1 z 0 0 P 7 j + g F S t X 0 P X W N O o b t d O O x T 7 K 5 k u D l I O 9 5 n S l 0 7 G L d f q / X s O A C V U T 1 b S v N l I L N o a k k p V M B t F k A g 4 u G a W 2 t n Z R 6 2 J h I p J M B V A h e 5 g A 0 d i 1 W N l c q f Y g n a k H u V T 9 0 m I f l e c n 7 l C w q o Q 1 N T W U k Z F J 3 d 3 d t H X H H j r X k E p Z a U H a u d h P b c / b K L d w D h X m Z d H p u o f k 9 v r 0 f 7 1 G i j w a X y f K n r e S 7 L k b y O P x j Z N M Q D S x A B y D T C B f Z l a m r o 3 E m f p I O y Y W I D 3 8 P g 9 l p K r 3 x y U Z z M 8 Z E 8 k F x C I T c I V V Q J D p b r u T 1 U p d y X j Y 6 Y z r r G 8 f V P a Y F d b v u G n T J i 4 T r V q 1 k p w p A b m G Y b e N T t x 3 0 v 2 m L u r t a h e 3 / Z Y l J f T W V p b K l n v 5 K i f b s Y u v J V T G n I 0 0 O h p W 8 Q y Z g G g S A d Y 6 2 D F Q 9 V b o 8 R 6 D I Q / b S 0 8 U m W B b p X F K d w Z p C a t i V l s L Q M c c G h q i w s J C e j 5 g p z t t y q s 3 V c A l D o 9 h N P B 5 2 x Z 6 h X R d w y n i Q k 8 E u P 7 c k R t y b b m 5 u V R S M p + u t s 2 R 1 7 K Y / O n 9 1 V S + s J z y + b X M 7 G z 6 + u p t e e 1 V x i t P K K h 4 H k 9 s F W 8 y M j l Y Y B j 1 a j / b U O c e u y h g 6 a u Q P G t L v J N 2 Y B B q e G S E C v L z 5 f h l V M S c t D G x n 1 r 6 7 E I e q I L G 5 r I i P 3 1 M 7 K s B d 4 q y 6 1 q + p o K C f L 4 W L + X k Z G t f i U 0 k 7 x h / q Y V M H O B o z S C l 5 S h S 7 a 3 0 U h p z H 0 4 L j K X h g V T 3 p I P v Z W K E n Y 1 g Q t W + k o S y O 5 y U k r 2 a O 5 A v 5 M W z p m j E q j N I c x B L A D c 9 7 H B S F X f m J 8 1 P a f G C u e R 0 T i 5 p M P g 6 y p 2 x Z L 6 y v 0 A m d H C r 6 v Z 9 I N s 1 R i v y u 6 m 6 v V g + a 1 u 5 W 5 w O V p w 5 8 x 3 t 3 7 + X b U o f f 6 c W W r q k Q u o v N a X S s J e t B W b d m 8 s 8 k i N 1 d n b K w P O 1 + l b y v q K D w a + u D Z U Z J h M k U 4 p t v A M C w O F E Z I I E 2 F 3 h Z n W L 7 Y 3 5 P l G v U s a 8 C Z E J c D j s N D o 8 p I + U C u n o O C + k A i x + g g l h z k 8 U g 5 4 U V t 8 U m Y D H X U T V 1 b X q Q G P t 2 t W S p 6 Y 6 a U n V Y q q p q Z V 7 s W O R V w 9 U B + n k A x d d u H h J w q W K i 4 t F S u 1 a X U V F u W x T m n v 9 C i X b s U u v n o S y 5 2 z g p 6 5 3 U n t p I i I B + 6 u 4 8 8 f w E 7 S 3 t 1 N G R o Z E L S Q C h B Q h T m / r 1 i 1 0 6 9 Y t y s r K p s W L F + l X F W 4 / d 1 J b D E c C C H 2 A r 8 M A d g / s t 6 n C 1 n 6 R 1 i w v p z n F R f K Q a W h 4 L G r o 2 j W r Z V A X Q P 3 g 4 K B I I S u M d x A 5 7 i c G r 5 H X P W q m A c + r J a l s X 7 1 C h L L Z W W p k r J J Y u J c h E w Z Z M d g a j Y 6 O D o m B y 8 7 O o q K i I l 2 b G I 4 e / U o k A o J g 0 S F j A b b Q z V Y n 9 b P d Y 2 B P C c o Y W D S a W e 1 M z y 6 g g U A u N f c 5 I m y 7 W C h w X 6 e A Z 4 h 6 e n p p 9 e p V r I q q P B q 3 b 9 / m + t U h E h l Y S f X 4 c S M t X b p E H h Q N 7 X 3 U P / r q u N W Z U H W v B K F S H C 4 m 0 4 q E J B P X c J 0 u R q E w Y 4 w 2 l I 2 P a T t 7 9 h z t 2 7 d H H 0 0 d U J m 6 O r t o x 8 7 t u m Z y X H + W S m t Y z Q S p o g F 7 J p 2 l Z F Z m p D s f A 7 n 5 / B 0 M e k c Q K E u U G 2 w V q Y R A W 8 Q J 5 u T m 0 M L y c v H w V V V V 6 r M V 6 u s b q K J i E U u u y I B c K 6 m a m p 6 w J M u j Q f 7 / f r + D e o d j B w b P N r w S N p T D x d Z 2 g m T C c T w y A d F k g s 1 w / v x F V t c 2 6 5 o X Q 0 5 O D q 1 d t 0 Y f J Y b 1 p d 6 Y Z A L y 8 v I k Y D Y a V j I B + R l B W j E / K J 7 G v r 4 + U e 8 w R S S d 7 x k G q k E m B M 9 i a M A A d f D s P X v W G n H / r P c U E e s g 1 q K F C 2 l 9 V R l l Q + j G a J v Z l m J Y A L M P w b T l k 6 p 5 K F u P Y w E u a Q C 2 B G y e 7 7 4 7 J y r e 7 t 0 7 x 0 2 9 m C q y s r K E 8 N M F O E W u 1 9 3 Q R / E B p 0 R g z C Y 2 m y 3 F T n 3 9 / f K A Q N i R A b 4 b x t k a G 5 v k u y v Y J I Y Q D 5 T o + 2 h y E A r n o 7 x h a a R N O F s h z q H Z n J x 5 6 8 X t i 4 a d i E y T Y V 2 J l 7 a W e + n S p c v y X s u X L 6 O 9 e / d Q L q t G 0 w M E 3 0 5 + H V N B 8 Z x i X Y o P d I C 2 A f V c 3 f 3 G e 5 S T n U 1 7 9 u x i Q k a q c w B I h 3 v Y 2 v p c j n E f a u 8 0 U 2 O 3 I + b 9 x E O i p a V F / g f k W j 4 n M 2 Y b z a p 0 / P L 1 6 W 3 F G Q R X 4 T o a G f G H n q J o W G C q Z D q 4 x M 0 d g k T F K S 1 V c 5 a m G / 0 s G a B G J e o Z T A S P H z d R e X n Z u M m H s f C w 0 0 H N v Q 5 y s A q J Q e r J 8 P z 5 c 7 G 5 5 s + f T 4 / 9 y / n + p I g r 3 d h R g C l j s i N c 6 s A I q 4 8 1 j z u k P B s x a 2 2 o j O I V r P s H Q i r H Z G R C 2 8 / N D l C 2 V u s y n E H a W t o v s X o 3 b t 6 k 7 u 4 e q q 6 u Y Y K O y O v T C V z H 4 c N H p p V M Q G 5 u t t h G i Q D R F Q C i 1 h O J P w S R M M G x s r K C M j r P S B 0 G p W P d 3 4 K C A l G 5 A T w 4 1 i 1 k c k W 1 1 2 x J t u N X Z p + E c q S m k 9 + 5 R B r R E M o k K 6 K P D U p y W K W b 6 w s N l u I 8 S D m 4 g W G 4 + 3 1 + W r p s a c T T + G U B o s J V X V p a q m t e H n A m D A 4 O 0 Z w E V D 8 D E / a U n x G g T W W J u 7 u b e h x U 3 + U I T f W P l l T X + G G 0 b e s W k W r l 5 Q u o q a O f 2 g e m / + H 0 Y 2 N W 2 l B j r q V C A G M z T Y V M w M p 5 i k z n z p 0 X 5 w O k E 8 i J 4 N X K y k q a N 3 8 e f f 7 Z Y S H Y d A G G f 3 N z C 3 3 3 3 X k J R 5 o O Y D w L J J 0 K N p Q q x 0 j v i D 1 k W y W C R Q V + W s 9 2 p t t n E 1 J a z U H c 6 y 2 b N 9 H T p 0 + p q 6 t L V N s F h d k x 2 y 7 p 0 9 d X b s T v W U k I V + F a G h 5 W d p O V U F Z M R C Z M 4 g O Z I D H Q I a P t D 3 j 1 3 O 5 R U c 8 w B w p p 0 6 Y N o W i C l w W u + Z u T 3 9 L q N a s k W D U t T U k M e A D h Z S s r K 6 P M T D W T N h F c v H h Z x p a m g v O N L i E G o E K M E s c j t s W e s C 0 G w E W P w O C F + Q F R q S G p u r q 6 Q 9 5 B f J + u s Z f z j s 4 0 z C o b y p G W L d M w r G p e N C Y i E 2 D U P E i m W M b 8 4 N C g T G U A 2 a C 6 I L r h 5 M l T 8 u R 9 W U C d P P b V 1 7 R n 3 2 5 R 0 z C o + v X X J + n o s a + o 6 c k T W r K k i r / f C H 1 1 / G u x R R J B e 3 t i D o C + 0 f A 0 e e v q T J A 2 Q 5 7 E J R W m p + S k q T f C I H J 9 l 5 O + v j k s x 7 j 3 W E k J A L l w / y r m s N 0 Y 1 Y 7 J n G b V O F T A u T h C M g F W A k 1 E J n i 3 z N M Y 0 i C e x M F g K V Q W A 0 i Q d 9 5 5 S 8 r o / G 7 3 1 J 7 o A I h z / P g J f l 8 7 f f D + u 5 T O 7 w k y I 3 z p 7 b f f p L f e P E T 9 f c o L i L p 3 3 3 l b y l 8 e P k r P n 7 d N + L 2 g S m L W L V Q / k B C f p d K w S G F c b 2 t f k O 5 3 O E I T G O v q b t D 8 n H B o 1 e U n s U O h 4 m F z m Z t G h p T a i m v b s 8 S p H R Z S x Q + f T r l + s b O 8 U 7 9 f M x n 2 v / v T v / y b L i c 1 0 o v W 8 t M 7 v K C K S Q Y T d T r g j S X q q Q x D H q T E 0 z M W Y F R H r y 4 E I B g W 0 Q G 3 b 9 8 V M m L R l M k A 4 p 4 + f V a e 2 l i L w u W K 7 V 1 D 5 7 t 8 + R o t W 7 Z E y g D O X b Z s K X 9 W C l 2 6 f F V U K o w h W Z 0 B A F z W + C 5 O Z y r / r 1 3 O A 1 J Y F O P B A 9 u w 4 1 k j 9 T b f o L p r F 6 m 2 9 r q s z l S Q 5 q M 0 T z P 1 + f P I w f / 7 u N t B F T H i F 2 M B 1 7 B s v o M G B / o p a E + n y u I g + Z g 4 N 9 o y 5 X 1 S / d 2 U n Z N D d l u Q O j s 7 a P G 8 A u o Y m h 2 h S b Y T V 2 9 O 3 N O S B G M Z q 6 W D o p M g A Y k S C m s y Y D Y t c O P G L e 7 c 8 U O A j h 3 7 m t 5 7 7 2 1 9 F B t t b W 3 S 4 a O j s q 1 A 8 C q c G i t X r g i R Z C I g N g 9 k L y 9 X E / 2 i A f f 4 j e s 3 K Y 8 / E 3 F 2 R l 1 t b G z k B 8 C C h M a i Y q F 9 w E a 3 2 h T R p 2 p P 4 Z o Q n Q 5 n T m d n F 3 U H S 6 h 1 w C G E U w + 8 M d q 7 a F A G 3 u u 7 h s l r Z m s m M W a F D e X I W y N S R T W S I k a i Z C r L G S X 3 U A / d v X u P T n 5 z K k T G e M h K w C G A Q c x n r c / F t o q 2 d X C d C D 5 F r B 2 i u R M h E w A n y E Q e O x B 4 6 7 Y t L C X L 6 f 6 D B 3 T 9 + g 3 q Y B K 2 P G t N e C w q F u b m h O 8 d p p B M B b g m q K h Q O e / e v S 8 r 1 8 L p g / Y A q Z D O N m T w P f F R R U F a z L Z N t m Q 7 c S 3 5 J Z T f t T J k O y F F E y g + o Y K U T 6 2 0 d n G O P M G j 1 a V o 4 H 0 w y W 7 z 5 k 2 6 Z m L g W j B g i 2 D T g Y F B u n P n r k R a Q C p N 1 S u I T o n / A R E T g d 8 f o M 8 / + 4 J + 9 v O P E y Z t P F x t T p W p 8 o C T s 3 2 W + V d T g Z / V c S f f Z 0 w / u c b v C Y x h 0 c 6 O 2 7 R z 7 V z q G v Z T r z s x t X K m 4 u X u 9 A x A S v Y a s Z t i E Q m I T y b A R u k 5 8 y S Q d D I y A X i v w q L I p Y 0 n A j r y G 2 / s F z s F s 1 7 h v F h j m b A 3 F e A 9 Y A M l C s w E h o R 4 W T I B q + a F B 3 h 9 L M D N 4 O 9 U 0 a M 9 o b k 6 G k X A 9 9 1 e u J w 8 A S c V p k / P 0 M O P C T Z N k / c n q 3 A B 6 9 + R i 6 t Y C T Q x m R Q w i J s o Q N z o + U W T A d M y Q N Z 4 k w a n h s m / j x X Z O V k J 3 Y P J k J k a D C 1 x Z g C v 4 F Q A D e J p y z O 5 n n 5 3 5 M M L 9 + d O u w v c o o p 8 z p P 4 J 6 l t q B F v X s i r 9 0 M A n w V V a q r A S k I v S y g M K E 8 V O d k 5 8 r C Z D u x Y 6 K a e 2 3 / T R 0 Q t f R M T C s 4 I O G f u 3 L 1 L X 3 z x J d 2 7 d 0 8 i 9 A G M T x l I N 7 S l s I R K 4 c c F J 7 7 H 1 j Z O t p S 0 K l + K P Z X V o E j J Z C X W 9 0 E y P G W x 2 8 V U U V t T J 2 7 1 F w V c 3 2 6 P R 6 T d V I B Z t 7 j m l w U + / 6 u v v q a 3 3 t g l a 1 g Y G N W v t b W V + v s H x M s K w A k C B w q C Y l c s X 0 6 H D h 1 g V X d N a C g B a / o Z 2 L R K C m J d a E q j z m E 7 Z T j Q O 5 M T y U u o r K U h 2 + l F U Y 6 1 v / k 9 4 I 5 O F D C s p w K M 6 S x b / u K B t J h C f v P m 7 d D G a Y k C 6 1 s M D g y K 7 f W y A C l h C 8 I h s q 3 c E 7 H O 4 J n 6 V L p 9 + 5 7 M n 8 I w Q G 1 t n c z u R Z A v p D J s u M z M L D p / / o L + D 6 J b 2 l t o H n p y b + T + 2 G S 1 2 8 I o 9 T K Z Y D t Z f T s p r z 6 Q t j J i 3 C m W d E I b x R N U 2 H L G 2 / A l z Z 8 / T 5 6 m i B 4 v m T 9 f O g 8 8 f o g i e P Y M m 5 w N 8 v u r 6 R 9 w g c N j F 2 u J M K g 4 O A c E f f i w P u T i L i o s o k 2 b N 7 y Q c w B k + A y e u p 9 9 P K V x J E R B w K O I 8 T Q 4 J l 6 U z A a 3 b 9 8 R d c 1 c Q 7 R T Y m P R c 4 k 7 N P D 5 / O M m K O L e 4 P s 8 G 1 K D u 4 B q H 9 Y s + P 4 G A j 7 y + 7 x 8 / 7 2 0 t X S I n o 2 + 3 D X / W L B 9 U 5 N 8 h M o o x q o 8 8 Q N g r e V 4 w L L E e y v D 4 z O f f 3 6 Y 3 n z z o O w I i O B T j J 9 g 5 R 7 A d E j k 1 s 6 J z 8 e O f x j z 2 b Z t C 9 V U 1 9 H u P b v 0 y q u R 5 7 4 I b t y 4 K f O N M P N 1 K j h z + i x t 2 7 7 1 p a f l G 4 C c m A I P t Q 4 r O l G K M z R n C s s / b 1 7 g F c f F R O g e T q G a Z j u r 6 m F P H u 6 P a b u A X x E q w I Q K j n l p c 8 k w t f m m N u 4 1 E 2 D / / Z / / Z 9 K F H n l p j j w F o y U T k A i Z 0 P i 7 K j x i R x p g 3 e 6 b N 2 / J S q k I I S o u L h K p g m T I Y S U I 1 M Q a t o 0 Q N r R l y 2 Y Z e I X K U 1 C Y L x 3 Z e m 4 L S z q c 2 9 D Q w B I j T Q g X D e l U L N 3 U Q w I S M c A S 8 r m s H G Q i z h P B E K u Y i I D H d 5 g O l z m Q l Z U p I V K Y V j I y M k y 1 1 T W 0 Z m G q 2 I U 9 o w 5 Z L 3 B R w c S q 8 M 3 n b P O O T X A 9 Q W 5 L b s 8 x z r H 0 c 2 m O l 4 b G k s + N z h L q z u Q 9 c A b B k Z p B o 1 Q e U v f M E 8 4 g E U I B C K N B y A t G 6 d E x 8 H / X r 9 + k D R v G 7 y x o B c 5 D Z P m F 8 5 f o 3 f f e F p X K A I T 4 y 1 / + R r / 8 5 S 9 C n R k 2 l O n g Q G d H J 9 2 7 / 0 D q Q U o s b o k Q n N q a 6 5 T J T / + y 0 h K 6 / + C h b G 4 G 9 R I b q i 1 f s Y w W l J V F k D Q e E P h 6 5 c o 1 O n j w g K 5 5 e c A e c 6 W 6 5 P p w X Q C I D 8 l s n 7 u F u k d T 4 4 Y l n W 1 I o 8 l W Z c Y 9 x Q C v U v l 8 I q V W z x n i z w p S T 2 A 6 h h t + O C Q d o Z x 5 K 9 l e U V v O o C F M M r C W 4 w H d M r P 7 L D U 2 N Y n E Q E Q 3 1 L w v P v + S P v j w v Q k H X u H R A o m g h l n J Z I A p G N e u 1 a h t Y N i O u H g B x H s n w m 0 O L 5 i J z M C D A R H f 1 g g I f A d D n h s s N b l C l u 5 K J O A W J L 3 O q u L G D e t j X t 9 U g Y f W u e / O 0 9 5 9 e 2 I S + u i R Y 7 R x z / u U z 5 e G H U Y A r F x 7 v T U 1 N K d q M u D 7 C q F A J g u p t r A t 1 R V 8 c e / o j w H 7 H / 7 5 X / 8 N 9 y l Z k s + G 9 b N f L K L c I C P Q T s s X F c p C j g H u M F j p F C v 5 B P h 9 S 0 r n i 0 Q 5 c e I U 2 w 3 L + D P 5 Q z X Q 8 b H E F l z A 8 d Y u R y f G e n Y Y e 0 G 0 A g J T 5 8 5 V u 1 U Y g E x G l U Q 5 W q W z f m Z R Y S G d / v Y M z S + Z l 9 C a E 7 g u D D 7 D m T L V N S p A H g Q H Y y 4 Y V F l 8 l y d P m m X n D a i x i F 0 1 8 8 U M M E f r 1 P H D d L 1 x h O w 5 5 d T Q 5 a D G H q e s T Z E 4 0 I 7 4 f L Q r n E y c c 4 L a N 2 p D F M v 4 f j B T U 1 K 5 z b F u H L Z K i S b S V P G k t Z s 6 e k c o x Z X N 6 l 4 6 7 d q 1 Q 2 a 1 V l Z V y F L E s F t W r 1 4 h a 9 Q Z 4 P O O f 3 W C P v g A E k z d N n R A Y / d g J i p s K M x R w m T A T z / 9 F a 1 d u 4 a G 2 e Z 4 U U C S f f P N t / T 2 O 2 9 O a Z 4 V S F p T W y f X N h W A 5 N h e d N W q F f I e Q G 1 d X S h q / k n P e E 8 j P H e Y H v L m n v W y t x V 2 5 X g x h N t T P V B s d K / d w R J 3 e g a m f y j w t 1 c X n w z J m b t M O v H L k A m Y t 3 A l t Y 5 V 0 P W a S 9 I Z I C H Q m e D V w z G e 7 B g 7 w W I s A F z g G P V / 6 + 1 D u r G V V x C d H X b X w 4 e P x K W O t S d 2 7 N x G q 1 a u l P e E 6 h h 4 i S k J j x s b a f v 2 b a w u u u j h o w b p v J O h v q F B Z u l u 3 r R R P J A A C I / r g z o a C 7 i n B h g u A J k g s T v Y 3 i s s U D N s A W y q H Q 3 c D 6 i r n r 4 W / q 7 x B 5 G x P W l 8 q H s a j X 6 3 n X I I O 5 N E 9 o O Z n O x / + P O / J o 2 X z 5 9 S H O H d s x J r K i T D q e m O A A X S y 2 h F W d i 1 D H v G 2 E 9 Q c U 6 e / F b m E 4 F s I A 3 U K U R K o I O i s x 0 6 9 I Z 4 B z F d A + o d O v y 5 7 y 7 Q q t U r 5 T 2 a 2 E b D Z M S p e O k M c C 3 1 j + p l k N T j 9 s h 4 G b g 8 k R 2 F O V Y B t k W q q q r E v X 3 1 a j V L d Z t c e 1 Z W j k x R y W P p i 3 G f w 0 e O U i l f O 5 w Y 2 A c K 5 8 G 7 B p S U l M h 3 g X c S T h P j Y I k F 3 C + 8 j v f e t 6 k 8 t J 4 E s H y O j 9 a W + I S I u e n B 0 P h T N N A V l a o H T x + 3 K 6 t 7 4 u 3 j f G G u l z z 2 q d + / H w t J F c s H D e Z l p Z P B i M 9 O Y / Z M G m X D G a r a X / 7 y 3 3 T s 2 P H Q + 6 O j b N 6 8 g d 5 / / 1 2 Z t / T u u 2 / L 4 C U I g 9 V Q m 5 u b Q 9 I K g L 1 R X 1 9 P q a 5 U I R x s G E i s R K d b R O P s 2 f O 0 c t V K 2 s n q K K I l l C t / / H J g m N a B c S K Q B 9 I F Z D K Y M 6 d I 1 L X V a 7 C r R 7 F I u 5 H h E X G s 9 P C 1 Q R L h W j F U g H X 2 0 K k r K h b L / 8 L u u 1 F 3 c 0 I y G W C N j Z U r l 5 P f O y r e P p P K 8 g L j b K 7 x Y A J J H u t E G 3 U M J Z U S R f a / h 1 M i 9 m s z L v m o Q O y C 6 S I V 8 L T L S w P P b t J b b x 2 S s S c A k g g d C Y O 8 m G Z u A P d 6 1 Z J K m Y H 6 j N U p R F f w A 1 V I m U K s 7 t h S 2 E i v l E 7 6 1 V f H W Y I d T K h D R g M R G r g G O E 0 y + T M L C / P p / L m L M s h r J T G e 6 E e + P E Z b t m 6 m s r L S c c 4 P B O V e u n y F y l l K Q u L i I Q H J h Q f D p o 0 b x P M I b y V y J E g / 8 / 6 4 x 2 q G c O y l A K K B 9 z l 1 6 r R c Q z z v Y i w J p Z o S 2 o a R U E g q p A w S q m c o K L v P p 6 b a Y / a J m Z a S h v 6 O 3 K V x i f Q y B A u S n b Z t 2 y p l N C L 2 a U I w K M J 3 4 P W L 9 9 5 2 f r r j N T y B 7 3 c 4 6 V p L B g 2 y p A O Z 8 O T n / h E y 7 K c C v G f 1 t V q Z h G g g G 0 a X l o g k h S 0 H q Y S F V L 7 4 4 g j t P 7 B X O n M s r y O 8 c w d Y + l y 6 d E U W c 0 k U e G j 9 7 a + f k c v i 6 k 8 E m O 8 F K f n l l 0 f 5 / g 3 q 2 s m B 7 x y + y + P v t 9 2 N 9 Q / H 9 4 m Z m K b + + P y R 4 I O K h q c X b r 5 O 0 w G b w x V a l B F 2 0 T u s 2 j U 1 N s n G Y v C u W S W C A e L 2 s B Y f X s P / l u X 5 y c z q g B f S 2 G G J A t 8 F N g u + H 6 I R N u r 3 t s L F q i Q G U k E c n A c H y s c f f 8 g S Q e 3 N G w 9 Q O a G u X r 1 6 j a 8 7 v P X o R M D 1 l y 9 c w N c 1 d Y c K r g d q M j 4 L s 5 W v V V d L v X e i o P e o p r Q e o p y V + u K O n R 8 a S W N D T a f 9 F I 3 z j 1 3 U y k / w e f P m U T Y / 7 T F V A v Z P v F i 4 h 4 / q Z W o C g H 7 P 2 o g E 2 w J w C k D N c 6 Y m F o c G c q C z I y I C C 8 B c O H 9 B H B B W w E M H z x 1 2 + 4 C 6 C V s K A 9 G x y B 4 L O A / S A 0 4 S j C s l A j g j c p m M n S + w 3 i C + P 2 y y D z 9 8 X 6 Z v A N e e x l Y D 5 S s g o W 2 t 7 W s p N v f y D T b n z f A k N m M y J L N V / / d B K m / A R v d 7 8 i k v X 5 F k x 4 7 t Y j / A A x Y L H d y 5 j R T C t e W l s z F f T D T E T + X 7 b W x 7 P S J K r z h I 1 5 8 5 q e a p k 1 o H Y k s s e P I w z 2 j p 0 q W y h Q z m D R 1 6 8 2 C E q o h z D n 9 x V D Z 0 S 5 R A s Q C 7 Z t m y Z X T p 4 m U J e 0 o E E h z M 9 x s D 3 S 8 C 7 N F r A n t h Z 0 4 G t K y 0 r / y G 2 7 l j U E 0 8 N H 1 h J q e k s a F w o 7 8 v C Q W M O X P p d L 1 a j B E d 9 6 O P P q C L F y + J P R E N G P X R K x A 1 9 T h p p H g / 2 X I r y e b K o 7 R s L D p i p 9 5 R O 9 1 t c 8 a M Z 0 P H h u q I g W Q A 7 v V Y U r F 4 b n F c Q z 9 R g J g + n 5 f e e / 8 d c R 7 g g Z E I I B H 7 2 X a b 6 r 3 H + Q k v F y B v z X / 0 Z x g y q T b X x 2 y b R v e J m Z i S w o Z y 5 U K f V z c 5 G t N N s l O P 0 q h z K E W 8 X l B d j J c O 5 G j o d t K N V i c T J p d G P G z P c f 2 t 5 6 k y P 8 j t t 7 H U U i F F s X C 1 e T w h v j t / b d L 4 P L z f 6 M h w T G I D W B / 8 r 3 / 9 T M a S o B q a 8 2 C L Y V H O u r r r 9 J / / 7 6 / i K G h s f C K q L N R V R N b D b s P 5 c H b E A 8 4 B E a 1 b g i Y C s y k b M G l w L H 7 4 Z i I A J d S e o X b l n H / b n 3 f r 4 5 k N 2 + k b 9 8 2 V z 1 j Y M x f R A H d y e N D U U 0 s l Y L o J Z Z D t G q P 7 V 4 7 Q s q 0 f 0 p A X T 5 8 w 8 J l T V b 9 c j q D s 4 m 4 F 7 K 0 3 l 7 P N N c l b Y Z F I L H R p 9 f w B C J O C i x 0 r K b n d H h l f u s s d H 0 t 1 Y W b x r p 3 b 5 c E Q a / o 9 H C u I c I f k K p 5 T J L u K y F w n D a j Y 3 d 1 d d P / B I 8 p g q d n I p l S + o 4 + 2 b 9 8 a U u M A 4 9 U 0 5 S f N T 2 U F W z M E A Z z C M s y 6 H A 3 c y z G + V t w L z I m i o J + v S c 0 C Q I A s I t B 9 X g / Z x r y 0 Y f 3 3 s 9 n d d M J 2 J g k I F c x Y x u p R 7 A h z k 3 8 f c I 8 O U 1 p 6 g m r L S + B A l T t i r Y Z o Q I p g v O n A G / u k o 2 M 6 R X / f A L V 3 t N P e v b v F r W 4 F S O J l y Z K o y o X 7 C o 8 c B o + 7 O r t l T l c n 5 z l M s M K i I l q + f K l I 2 A 3 z h 2 S K O 9 R S n I t Q J g T T 4 v q y s r J l 6 o v Z D M A A r Q N C x Q P G n Q I Y d 9 L R 5 m N 8 L Y p M i l R + n 4 f 8 T K i x g J e 2 b J y + v b O + L z C h H s x 4 Q g X S l t L I i F c a D l 4 x 4 I c g 1 A 8 F s 0 n Z R A B J s D U N 7 C 6 Q C P Y W A n I R 8 h Q r g m K q g G q H z Q 4 w j w o T H B E 0 D H x 9 / K T E M P a 7 H Z S X M S a W A u w v S E e o g o s W L Z I I k Z L S U p F k 0 Z h o P p R 6 M I 5 Z J B T W + L C S i c u Q U D 4 3 E 8 1 L W z c l N s j 8 Y y I p b K h o z s w G E l n R + v i W j I E h Y a w J Y 2 B N T U 9 0 X Y c M 5 G K p L Y T 3 u J h I C N 5 F T G N d H W Y M J 7 7 w 5 k S A 1 x I p N T U t 5 J J H 2 r p 9 i 4 R R Y a + n O 2 1 q K A A S C i v g g k w A X P q x y B T P G R O C E E p r G 8 j x I 8 d E a u E j U 5 c 8 b Z 4 U 4 1 D J d E M T g X U Z L W B F V S l 3 X i U l E G x b U V E h 0 + R x D K c E N n o + f f o M n T x x i j Z v 2 i D / g 6 n o m z Z t i u s E e R H 4 b C x N W M U C M J Q A 5 L E 6 W X 1 N D c 6 u j r M o a J p r v E q H M K N 4 w w U G I A s a 1 / y o h l Z t 7 Q u w n Y p a 1 f g q t / S J m Z q S U k I l O + A R N I A a O z d d u b B N Z A K c C H C T Y 8 A X J I I T A L G G v / 3 d b 0 L B t g i N M m r Z d K C 6 u p b y F m w I R c Z j s B v A h g M b N 2 2 U c j x g k q Y V D 9 o d c S P L Q 9 A k s R I m d K w J B t X T + l o y I I U F + 4 z / M U i W m z o Z r F O k s l 1 + G p M O g z 1 x 1 d R 6 A O 7 0 j z / + i N a s W 0 1 e j 1 p A M h r 4 v + k A Y h c X L C i l v a v C C 2 k e W O I W s t f V X p d x t 4 k A p 4 Y B 1 M K n / Z P H M J o r N 2 Q J J f z g e + l j I 6 V U e e b / v J Z Q P z I 8 A R f N m 1 s s W 4 A i W V 3 c 6 E T N T 1 q k P h o Y F z I L p r w s 4 G S w r k r b P p h C 5 1 h C n b 7 r p v X r J 1 6 0 B r A S C r N 2 J 4 M Q R g r q j x x z M s S x p g B L K f l 5 g b j C H w N J Y U O Z O L n Z i O K s + F Y 7 n A I L y k v H x d + B A N g i N J F F W x L B m d r n I h 0 B H 4 v P 6 0 9 T a H j U R 4 O s i X a 6 J / + M F D 0 m l 8 i u H C C J I R F I Y i U P / + E U W a e S q o v V N 2 Z a S g o J t W N R b J V n N m D 5 3 P h h 2 C B U V W U l D b O 9 Z I D 4 Q k y E f P + D d 3 X N y w E d 1 d t 9 l y 5 f v k L / 9 Z 9 / o W N H j 9 K T e 5 f o 6 b 3 L N N T b R k 2 3 z 0 4 Y S Q F g z O t 8 Q + K L U l p J I k T R e b g O e b i M k H 7 M 5 E 0 G J I U N l Z F c S 7 N N C T U t 4 z t i H 0 s f u M u h S k E a Y V s a A G N w Z 8 + e k + k Y c J 1 f b H q 5 + D 6 g + s Y D + u j D 9 1 m 1 W 0 u l Z W W 0 4 + D H V L F m D 1 W s 3 U s f 7 6 u S D b L h w s d K S L C p Y q G o a j v 1 D y W + i E w k i Q y B d B n k i a r H d H i U r X 1 i p v 4 k h Y R C R z p Q h X 1 w d c U s w q A 7 h W 0 W Z X e g w 2 J i 3 4 m T 3 8 j x X / 7 r b / T V s a / Z h l I z c S G d s C S y s b M Q 5 f 6 y q K m 9 K Z 0 W 8 X 6 L F y + U 8 r I 5 f q o q 8 h O 6 M O Z f Y f U m T C n B w j T R 0 g q C o 8 O d R 6 4 p R p T g c / i P 5 C p Z J F J E f T g l A 2 z f 3 X 4 0 4 6 9 0 1 7 I F 5 P G 4 h V g n 7 q d G 3 N x k u d G T Y W + l m x w 2 N W M Y O 1 3 E s o / Q m R G h Y F a h D f B X t 0 N 3 f w k g u B Y D t Y g D R E w e y A M M e 2 3 j 1 i v H u N i D B 4 + o v L w s 5 M S Y 2 m 6 G T A x m I K a 2 o y 0 l Q m K M i Y t c x / I h W i I c e u Q l v 0 T J u y n g 8 9 A b B 1 b r 9 5 m 5 S A o J 5 b E M t z u m x 7 E 1 4 1 D X 4 q K H T w d E 3 T P h V V b g w f H o U Y N E M R i 8 L J m A P n 8 W E y p N x r 2 s 6 0 f E W v w f 0 g p k w g b U k K a J r 5 B m p I y U d F m p c V L m 7 y s p V K 9 z U f 9 U z n / 0 e 8 1 s M K E s L o o Z m g K + U T H Q c a O 3 z u + m D O f 4 x k 5 2 D H p s 1 D b o o J 9 9 8 i t R 6 c x U D M T u Q T L V 1 l 5 n t W v u t M T t W e F K T a M a t q N y 8 3 I T W q E J k g n B s p g O c q E h w e c x m k t I E p l s N s 5 D R L K W 9 Y I t Q i 6 T 8 C a x + 8 d M S r Z z t + t n f O / c X D m f b M E A D Q 4 O k I 9 V g I y s H D r 1 U B n k 6 k b P H k h Q a O N R G h z o l 9 i 6 d e v W y j Y 5 b x z c L 0 s 8 T z c u P x g i p 8 1 P m 5 Z O b b m z E b e X z j d l U i I b a U s b C V G U g w E q H q L L V Z S 5 L u v g 2 M h I c 0 z f M N H m H n r z 0 M Q R G z M B S T E O N e J V M W S I G e v t 6 a K e r h e b k p 0 M w C T F w k U b a f f u X f T J J z + X t c N / 9 e t f U F F R I X c y v 9 g x 0 4 m N i 1 P p U e N T f Z Q 4 7 n V l J U Q m A x F S + N G S x 5 6 C H X V V W U W K w L a y S C R T 5 h w k T J a 1 G m z n 7 s x 8 C Z W T 5 q Q 5 L j / l 5 B b I N A Y 8 u U 8 + C L u M Z 5 u U G u h s J t / T s + R 0 p X K H w p p 0 T g l J g t M A S 5 u t 3 7 D 2 h R f Q j A Y m G h 6 5 8 J R + 8 4 5 a 7 T Z R Y G b z p L d d n y B E A m E C U O W w E Q A k E h w R S k J B O o V 2 3 9 D S S X I t o X x e N y 0 o y 6 c V K 5 Q z Z i a D C d W Q F L 1 x Q 1 m e b H A 8 P D x E H v c o 1 X b O C + 3 w M N s I B a w r 9 V K x Z S 9 b A y w N n Z e X H 1 q H A k A s H q Z z Y H a u t T 5 R / P t f r t B 7 B 9 Z S a V H i w b b w E 2 G u 0 0 Q w 7 Y J c J I 1 4 9 w y J U P Z z v d p s Q e Z C g U S i + h k y G Z X P T T u 2 L + c H 6 v R E h n y f S J p V j 7 y Y B m 2 z M Z n c b E A X U E Y M L 9 R s Q q y d L g B s B n 3 6 z F n p k A D U J A z 2 Y k c Q 7 D K I 3 T 9 A s K n g d x + s o y O n r k p Z L y 4 1 K Z y T a n u m f T g H o S y q n B m o h f R F p L p R 7 6 T e H O M 8 Q 0 A u 5 + R k x O w X M y 0 l z b p 8 a e n w f P V R f k G h d K a p 7 T + U f M C A b y x A C u 3 b u 5 s a G h r p w Y O H d P V a N Z W V l c m e w D / 7 2 U 9 o D 7 + G b X A S B W w y d O b c w h L q 7 B u l R i Z y b c v k o S k Q P o 6 J n H y a T z h P H B G a Q E p a K Y I Z A s n r I S I Z E k E 1 V M f B Y E A 2 M 4 j V L 2 Z a S o p x K A B z Y 7 A t J T A y M k S j v q S 5 9 B c C B m 3 r Y o Q l A W q x y 0 K R V t i p E E u R G W B K v M w j S g B 9 / Q P 0 7 X d X Z I U i T N 3 4 8 o v D l B t s o z X z J g 8 j w k d M N A 6 l r k C p e i p p D x 9 I F E E g n S z 1 4 a S k E / + R d 0 s G c K + M Q b M Z m H B L U 1 0 u U f v s U d 4 l 1 M 0 2 Y H v N D W X x P X r Y V Q O b S Z v l z g w g A a z B t P E A u + U / / n q K D u 7 b L t u N l s y f S 3 / / d 5 + I d P v y 8 G F Z j O X B w 0 f 6 7 P G Y + J Y H K d 2 p S a O J E k q o M w k E Q t L H h k g i l b S E A q k y s / A g j e w P M z U l z W P + Z k u v q H r o M J l Z 2 b p 2 9 s L P j / h E V l u N B g a F b 9 x S K x F N B H h K l 5 R m S m 4 A Y m I X D y y h j M 0 F 7 g + W 6 V d i I 8 3 f x Z 8 T H S 0 P d Q 5 D H Y r c i k g W S a V J J L m 1 T s i D s p J K K i l i b d u u w q G S A T K V J V l S Z 0 e b a h x 5 G s x u + A M 2 u t A 4 9 W h y E K S y Y r F s I Y p 7 F Y 9 Y 4 u D x x r a 1 E G K E E K f S O Z H L k x l A i l 2 + d J n m Z Q z y 5 0 U 5 T 6 D r W Q g E 9 V M R J U w c V R + d G 9 v J W u b E 1 5 + R A c 1 k f H + Y i S m p D J G C o j l y w 7 m 9 + O J t k m Y z X j T E q p 9 t I 6 w Y i 4 2 z / / 1 / / W / Z A s c 6 S R H 3 E O N 5 i 8 r L Y 9 5 D v I b F / p 3 k o b r r t 1 l a P e f / f 0 K 3 b 9 + h / / 7 b 5 7 L t K N Z a f z 6 m V j 0 K A w 8 7 Y y t x S Z M o Q g K Z X M 4 x x 4 p I U m Y C h c m E d R g n l r Q z D b Y L 9 x p f r N V + B N i 5 8 U t c X l n U / 9 S j d L 7 Z a L T w 5 V v L s w X Y C X C q Q P w f p A y k 1 e E v j 9 A b B / b T 9 b o b 4 q K W w W H u t O v W r a H W 1 j a 2 n y r k f 6 z b l m K a y P D w C H 1 2 p p 5 + + 9 4 a U Q X x X s j x v o a E 5 x 6 n k s d v t d 8 i S Q N S C K H 4 8 / C Z O D b h R m o w l 3 M M 4 s r Y E w Z 2 M e 6 E g V 3 O v W 4 J O Z o 7 N 4 e 2 7 5 h 8 G v 5 M Q V J J q A A T J i M z S 5 b Q S r E l j + f n h w a m f s B Z g U 6 8 p K p K V p b d t 3 + v L J C 5 Y 8 c 2 W d 8 P a 6 F j m 9 A T J 7 4 Z t 8 P 8 v b v 3 m U A p 5 H M P y U R G v B 8 I h / e M l G j h s j z c W L 1 T D z k l g V B e W u S l w g z f O O e D V T I Z 8 o W k E 5 P L l L d u S x 7 7 C U g q G w o J 6 o j T m U q r 5 6 l p 8 d Y G n k 0 q I A a u D 7 6 A d I L 3 D n O c M N h 7 5 M g x J l M 4 c g L S C R I G m 6 J h v 6 i 7 d + 7 L i k r W n T 1 g H 6 H z Y 1 w r N T 1 b d i S M B 7 N W u y F R W I V T e W m O l + Z k e s n t A 9 l A M A t 5 Y i Z + D Z J L H 8 M h A W J b 2 3 + m p 6 S S U E D b q J r Z m h b s 1 z W z D 6 m O I G 0 r 9 7 y Q 6 w U P H B B n 1 6 6 d 9 N O f / k S W B 4 s F e A P X b 1 h H B w 8 d i N h C B 4 u / Y M 0 / E L N k 6 R Y 6 + c 2 3 Q p j 4 0 B J J k 0 j I x O e D X K U 5 a l f G D I c m i z 4 n d F 5 A l y G N J G k y i T r o p 5 z s 6 V t 3 8 I c C E w r N l j z J z T Y q F s y H l E J j c O t x / e y C F 1 v j v O C j D k R A c C k G e C e T 2 L m 5 O T K e B R I 2 N z + l L w 8 f E a f C 5 s 0 b 6 R s m 0 u r c p 7 R z x / Y J F m n R H j x D E B C L U w o F a E v Z K D l s A e o e J m r t t 4 X O s U q f c D l c L 3 a V 5 H 4 6 9 P Z O / o z x f W A m p 6 S T U I D S x 4 N k C 3 q l A 1 g x G 9 S + g o w X t w 8 h v T M y E g 8 i H R k Z p Z q a W l n 7 7 8 O P P h B 1 E D Y X p u H D b o K D A n Z U N O 6 1 O b g N I s m E v I z V v J 0 L R 8 l l B 0 H G 6 E m 3 j f y I M g 9 a S a T O V U k 5 K H D d K i n p h H O T s S 2 T z o Z C a h 0 e k x u / e u 6 o P N E m V k m S C 4 i P K 4 o R Z Z 4 o 0 C m t g 7 X x g O h 0 z L o 9 9 9 1 5 u n 3 7 A X 1 V 3 U v 1 7 U w M / f q 5 c x c o O y e H n r c + j 4 r E 4 M / g h 9 n T P i 1 1 t F Q C O f Z V j N L i A m 8 E Y X r Z B B M i 6 a k b q F P H i l y 4 X i W Z F J F M W r W 6 I m b b z / h 0 6 c G T p O y N 8 5 0 e V l U 8 V N c 1 n 1 L s D u 5 E j g h i J T P J 9 l d 5 m F g v d v 1 Y x A W d F h M S 4 w E B s T f v N d L y y l L x 4 O E Y z g h I K k y x x 8 p K c L 3 / x / / 5 v / T P / / I n 7 i j c U x i 4 p 9 j B s W M w r M I Z + 2 n t f D f l u C B p F H H g o h 8 Y C V J N M y u A h k C c Z F E W q K V M G n G Z c 1 m m a 4 i r 3 M P X 4 p E F W X 7 9 6 X v y m c m G p F T 5 g N G g g 1 W S 9 F B D I c 0 G S Y U 5 Q N i + B u v y Y d d C 2 E T R w P c 0 K R q Y D / W s 9 V n c j a a x w / 1 / H q u m J Z W L h E w A P H + Y w L h v 3 1 6 Z c A i i 4 P j T 3 / 1 a X s f n P O y 0 0 z c P X d Q x Y J P X D Z l M G W Q y Z U l M r N q n C N R V h F P 1 3 E Z C O L y u 2 0 0 m G 4 J U K g f Z b G y D J S u S V k I B x b Z h q n 2 e Q w G b U 6 Q U p m R j H y X r E z X Z A I f C j r J e S n O 5 5 C n f z s R A B 7 Q C K h h W R 3 r c 8 J g W V y y i k p I S 2 f 4 G 3 1 f q H z f K n C g Q B h 0 b k Q 2 / / v U n 8 v q p c 3 X 0 y U 8 O h u 5 R N D 7 / 7 D B 9 / N O P p G z u 3 y 2 W S u 1 D d k U M L Z E M m Q x Z 9 l a M R E g n L O l 8 v o E J J a R R 5 F H 2 U Y C f 4 l 4 a 9 f C x S C a W U n o y I b b + h H T 6 z e / e l 8 9 N R t g u P U x e Q s 2 x u 1 l H d 9 C D r v S Q 2 o d Z v Y Z U y U g o Y E G e X x a b T B R Q z 5 T K V k e j b g + 5 U p 3 i O k d n 3 7 p t i 2 x W D f e 5 g y U R 9 r + N B 6 h + 8 P Z V V l a E 7 t 2 F x 6 k 0 6 l d S y c x j i i Y T b K L d b D 8 Z O w n E O t e g 9 v l V k g j S C / W K R E o a q V x F R y B h q r u H D T Q v / e b 3 P 5 H P T k b Y L i c x o Y A H T f z E S 2 H p B A m l S S W S S s 9 F T l Z S 7 a l g Y j g S v 3 Y M w G K H 9 w U L x k e I g y h Y g f a D D 9 + L c D B E A 2 o m x q e g 7 v k D Q T p d 7 + L 7 B 0 m l y K O I p E k l Z I L 0 g Z t 8 j H Y s Z E J p M m E d x U u N D i G T d W W j 1 B Q f D b l B K m M 3 6 c R E k q n u k E 6 / f V 8 G c 5 M V f O W q 4 y V r K s 1 V j S X e I j Q g y t K I 6 A D J + 6 z A d j J T A U g T r y P C R k L o E f b Q x V r p s Y B 7 B b t L 7 i O X L z a q F X q V q 1 t J I i O N F J F U P Y i 1 Y + G I H I N M + H 8 h k z k H 7 y e v B Z h M 6 n V p I 5 M g s S C t O I G Y y k M Z u 6 2 T I S X v o 0 A j K 9 / F D Q b d X D W Q V c V A Y y c z E p m K b o C O a g 0 h i g Y G c Q 8 d e o O + / f a M r o k E I t Q X L l w o Y 0 6 4 b 5 B Q V h I p i R S Z U L d r E d t O n C u i B G j U p 1 8 X 9 Q 9 J E U i 1 k W 4 b a S u u F / V P p T F O n / 7 + Y 3 0 1 y Y u k W V N i o l R V n s q N h K e c h V R 4 O i Y 5 q X p H E n / e u U f d I o k m A l 5 f t W q l T O V A d I Q B J F F 1 d Q 2 T K U t J J U 6 Z q W p w N U Q k y 8 C s y V 1 2 E M W Q i X O u u 9 q k V L 0 Q k Y R E i m y G V G E y o b 2 Y T H x e m o u v P U b b J l u y X X n 0 N K l t K I P b D w b 5 2 7 A N 5 d A e P 5 l u Y P I U s a u S F R N N 4 U D n x 5 o Q T Y 1 N t G H j e r G B J k N v b y 8 d P X q c 0 j P S q S A / n z o 7 O u n n v / g p v 5 e y l 2 A n N X T Z q L H b r g g m h F I S S S S T L h O T D L a T I Z P f P 0 Y X H 2 t 1 T 4 g T f s C p s i K R O C F C z g g v S y c P / e G P v 9 B X l 9 x I e p X P Y F V V h j w B l U 5 u n o z I w 2 X p M R I L k F z P k E F P / G Z C h 3 / 6 t I V 2 7 d 6 Z E J k u n L 8 o d s q n n / 6 K f v r x R z K l I 4 f V Q b y P E E F I E 6 D m H r Z o d N k Q B L n V h i p I x 7 3 W 0 o d T N J n M e Y Z Y W K T T t I 9 x T I w x s d a s X a 6 v L v k x a w h l 4 0 5 i t 0 H 9 w F N Q J 9 2 Q q o F V k i e u T s m C N E d 8 t R X f A 6 r a Z M B 5 n 3 / 2 p b j R 4 c X D s Z I 2 Q X G 5 Q 8 o o 9 U 3 l G E c K q X s 4 z 1 I 2 9 p G 6 p 2 M 0 M I o x J 0 U m V a f I Z L 3 / y m 5 C u y g i m Q Q p t 3 H z z N + m J l H M C h v K p F X L c 7 n h 0 Y C q s Y x 0 U o 2 K R k a j K l I l k 5 T q d 8 d X V / F 9 Y g W v W o F o i 5 P f n K I P P 3 p P x q c A 3 A N D K v y / E I D L 3 U N B O v X Q K f U i Y U A G 5 N G J 7 2 f 7 A M l 4 U 1 2 L X V S + 8 H 0 2 Z Z y H s h 7 A 5 e Q P P f C g 6 n n p D / / 0 y 5 h t m a y J J V S M 2 i R O y y p z x W O E B j X j H P J k R M N y x 0 J o i + S 6 o 5 i O N Z N x + 3 l 8 Z 4 O f 1 a j m q E 2 t 1 R Q O N T C M v K 7 u B h 3 Y v 1 + O l Q T B d w 9 L G c y H u t e W Q t 8 + c F I t k 8 M M 0 I b I Z M 1 1 k v e w J r 4 O J Y V U U u e o e 6 0 I F C 7 D f k K + c 8 8 W v q L Y 7 Z i s y X a 1 v i W 5 D I o E c O N 2 p 6 w s a 0 v R A 7 0 h J w U n 5 I i k Q B l R F U i 4 G T a 1 6 I u K y J E / M w a 4 p o N L Y j s m M F f J 7 U Z Q q Y 9 K S 0 u o t 7 e P 3 K O j E r P 3 8 O E j q q h Y H N r x U B o 6 J J m C s v g K a l G + O 7 C A 6 5 U K C K I Z x 4 N x U k j O J F H H i n B K D T Q E D Z M r t C u h I R M k F F + f E E k 7 J B B V / / s / f o I r m l W Y l Y Q C q u v a W P 6 C N J p Q r O o I o U J J k Q l l R S Q + 1 q S S H s x Q 3 P r x y Z W b P k a b y r z 8 I N A V F i B m D y R A p 4 a g H e j v p 6 o l V V I X K 8 l q R E K U I B 0 / f k L C j E D C 7 r T 1 4 i E V k l j I Z F Z 8 N e Q R s l n K I S L p P F I 6 a T I h 1 4 R C N E S Q X / v H P / 9 G f 4 P Z B d v V h t l J K O B q T a t I K S E U p J U m l Z F O q o w c Z N K E k r I m F m T X D C A U s K 7 E S 8 V Z y j k B M h g 8 e / Z M J g R i A R V 4 7 3 C 9 e J l p I 9 I o F C o E I l l S S O p w + c w j R E X o c 0 A S T a D Q s S a O k U 7 K 0 8 d l T S S r h F K E U u q d s p d Q B p F A K o + U / + F P v + K 2 S N 5 h j I k w 6 2 w o a 9 q 4 b r 6 y p y x q h z Q w G l w n 0 / h S 1 p 0 i l H T H M Z 2 Q / / D 7 / j i 4 1 + 6 U L W Q Q S d 7 Z 2 c X X p V Q z j w d r S K h g W M B 0 f t W 5 w 9 8 B C f F + j + r r Q / X w 0 D 3 r x f / o c 8 z 5 k q t j C e O C C m f q U R d K 4 X t o 7 C d 1 P 7 V U k q T J h J z T n v 3 b 5 c E W q 7 1 m Q 7 J d a 3 j 2 4 / W S H w C P G 7 u o r X M 0 J K X E h p J y t O q n c i W p w l J K J f X c 4 V J E r v + E o I R Z Z N 3 0 A I Q m 2 R d r c 8 k A d X e 0 y r Q O O C S w 0 A r m Q B n S C + / x I x J I J U i c W z d v s y p Y K S p h W n o 6 Z X B C v J 7 H j 3 P N Q 0 N J J i W h 1 L E h W 4 S k 4 l w 9 g P T r Q i R N M P P A 0 o R S x A K p 3 D R n T h F 9 / P N 3 9 H e a n Z j 1 h A K u 1 T w h r 5 + / b M h J A S K Z H E T i H C T S h F I q o C I T V 4 b K 6 l j o p H N N n h C H Q j W W u l i I f l F Y o I C X L C 2 i i u p 1 7 u I y k 3 d v h V p m G e S R W k 0 c H I f L 4 d T X 1 y v k a 2 T p t q h i E e X m 5 F J 1 s 4 O G P D h f k w n k 0 H l Y t U O d I V P Y C a E k m C K a k k o W a a U J F S a S c k S k p a X O S i d E N G z X H s 9 + Q g G X L j 9 m 9 Y X J E U U o 7 O Q R 4 f G L I J S V T J B S p q w I I T m O 1 Y G q s 5 L F U o w L f f e 5 K 6 u C F e j g k q s / c s S / 2 x d 6 K M 2 J 0 B + u k a R f l Y K p C y e o h / A G Z m Z l y u s 3 W x 3 U M w x b S 5 F F z r G W k Y N A U r Z K K E 0 k Q y g Q y e Q g k E g m E I r L F i d E q t N B / / A / 1 O z f 2 Q 4 m V K s 0 1 6 u A C x c f U S A I w m h S j V P 9 d A 4 i p S g S W Z 0 U 8 m N I J A Q y O a o 0 e / C a K k n Z I F w K I + L G c + c 1 k F L o G K S I z o N 0 o C q e l I p M S u q o M l b e P d / g V K 9 F E A m v 4 9 g Q R 5 W R G 3 K p c i S Z k I s t Z c g k h I J k 0 t J J F i W 1 0 x / / / C k u 8 p X A K 0 U o 4 P y F B y K p Q C Y h E O d q 3 W 7 t 8 Q u R y E i q M K G 4 I k Q q O U a O N 7 X k o I 5 k g l A h V L T U c K f V h R B U h a r X L 6 L z j 8 u D t K n U S 1 k u 7 u y o R V 2 c Z A h V 2 + K k I T d O B V l i E c n U W Q l l 1 D x O U O e i S G U k k n F I h G 0 m J E g m J 0 u m 2 e k e j w d b 9 S t G K O C 7 c / e 0 + g c i W a U V 1 4 F k m l R h c o E k J m d K 6 F z K Q i D U S U l y X e J M / i Y O 7 u i S m b / q N 1 w v O U h A t L d y 1 L w o 9 b H S I B P o W X 8 K t Q 2 k 6 D o Q h X M h j D 7 W p A q T C H X m G M Q B m R S B w m U Q i H P j g A i 5 x 5 W a h x z T 8 P / 4 i p E J s F U 3 v n q E A r 4 7 e 5 d 8 b I b I O J W W V M q 2 C h M q W m I Z E i k C W c o g k O S o N i T C O f K r y p Y s A h F 3 n z u 3 y s w f 7 t S q D A I o o I y 3 w u Q + D 7 n 9 R I 8 6 7 U w e m 7 j V F V E U S e R / o o 4 j S I R j I U 6 Y S K a s j q O J x I l z R E J E S i Y k R S S k j I x 0 F a P 3 C o I J 9 d y 0 1 C u H + / d b 6 G l L L x P G S C j k i l T j y C T H h k w x y A W 2 y K / K d U l e m x p A A v m 1 l C N z K Y E M c o w y q t S x I o 2 p B 0 F M n S 7 H U / N M H i I S y r E I p Q n E e b i s J B P G / L A C 7 S 9 + 8 y E u 8 p X E K 0 0 o Y I g N i 4 s X 7 w u p x A M I U u k k J A K h D K m E W C B R F K F A H i n j H f k P y i g C 1 r I p h S s 0 Q Q y 4 s + s S 9 3 i V o U a K I I L J V Z 1 6 T R 3 L j 9 T r 4 4 g E A n E O s o S O Q R w m l N Q Z I o F Y I A 3 K m k i G V J B M h k Q m a T U P C d M w 3 v 3 g E C 2 q W I C L f G V h q 3 n F C Q V w H 6 O v T 9 T w 3 T A u d E i q s E 0 F A o 3 z / g m B V J n / 4 J d 5 g j / 4 K w c M V a 8 P F K K K c v P H t Q A 6 v c r l r y m D D L p C S s g l Q y 3 K J l l d 6 u p Y c k 2 o s E N C k U Z J K q s D Q p P I E E q O F Y E i 1 D y x n X x k 5 3 v y T 3 / + L T m c U d u D v o K w 1 T S 9 J p T B 8 a + u c c d S J A q r f s h R p w g V I p a F V P w n X B Y S o U 5 K 6 o 2 l X q o U 9 H E E u K N L J n 8 Z o W P O p Q g C m F y / x r k q q z x 0 H C p H E s k c C 4 m E V I p A K C t i a Q K F S K R y G W v S a p 4 i E + a a K T J h 6 s c / / v O r 4 x a f D E y o N t U 6 r y H o 6 x u k 8 + f v K M k k Z I o i F o g k O Y g T J h X K Q i K p w z t p Y g l Q 1 k V B D E I J N F H k T 7 h Z h C S h H M S Q A 5 R U b k n q d S Q Q x F I O 1 V l J h D o Q R 9 d P I J l A J K v N h M j 3 r d s 2 0 K Z t 6 3 F p r 6 H x m l B x c P T I R Z Z W T A Q h k l q R 1 t h V h l T i t N C E 4 g p L m X O 8 i e Q 4 x q / U S F n / i Q H d F O C J p c D d X l c o g k g J B J F 6 V S f 1 l n I k i c L H I I r K N Y n k O I p M I e m k i C R k s p A q L c 3 F U u m 3 6 r u + R g R s t a 8 J F R e t r Z 1 0 9 e p 9 v k t h K a W I F S Z V W E p F E Q o J x N E E Q r U + k E y V 9 L G A O 7 3 K L A A R V K 5 + 8 U e d B 1 J I W U 5 Q e T g Z M n E C c U J k U i Q S A u k y 7 C l D I H F E c D k U T q Q J h D w I q c T f d + u 2 j b R 5 W / J s I v 1 D w 1 b 7 5 D W h J s P x Y x d p Z N S v C A R S M X k i p R U I E y Y U y i A L S C Q E 0 w z i G n k / e W F C g C z y a y l b c 0 U W O T J l n a u k C C R J k 0 Y R y U o q k M i Q C Q R T p J J j T S K T 2 / h z s L D L 3 / / p V 3 J F r x E f T K h 2 t M x r J I D / / u s p 7 b R Q x I o e p 4 o g l C k r J u l c E U n + 6 n I 8 o P P r E p d V r n 4 V U V C J H 8 k l s 5 B I C K R z H I M w h l S 6 b M g j x x Y y R R K J y O V K Z f X u d / w A m f h 6 X w M g + v + h u H l E y l c v e g A A A A B J R U 5 E r k J g g g = = < / I m a g e > < / T o u r > < / T o u r s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b 5 1 f 2 0 3 6 - d b f 8 - 4 d 4 3 - b a 3 7 - 9 b e f 3 b c e 0 8 e f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t s A A A L b A W R L I 9 s A A D r u S U R B V H h e 7 X 3 3 d 1 t H l u Y F A R D M m Q o k R U k k l X P O y Z J z a H d w B 3 d P 9 0 z P 9 P b M z j 8 x f 8 f O O f v D z j l 7 d q a 7 x 7 Y s y b J k W Z K V J Q b l S I o U R V H M O S A S e 7 9 b V c A D C J C g R N s E p Y 8 s V r 3 C I / D w q r 5 3 Q 9 2 q s h 0 5 f y 1 I r z E l 2 G w 2 S i v a R F 7 v G A U C A R o b G 6 N g M B h K g M m z X G O 0 r d y L G j m O h f v 3 H 9 C i R Q v J 5 / P R 8 P A I P X p U T 1 u 2 b C K P x 8 O v 3 S e 7 3 U F z 5 8 6 V 8 w 4 c 2 M f H d j k X r / f 1 9 d O C B W X 6 n R R G R 0 f l G h 8 3 N t H K F c u l D s d W 4 G q e t b R Q c V E R Z W R m 0 t N e O y 0 q I v K 4 3 Z S d m 0 v V 9 5 u o o 3 d A n f w a C e M 1 o a Y A u 9 N F q X l r 4 h L J k M j A e p z m D N L u x R 5 9 F A m 3 2 8 P v F a D 0 9 H R d o 3 D m k Y v 8 Y 6 q 8 v v A Z D Q w M U H 5 + v p A J p F m 4 c C G d O 3 e B d u 7 c T g 6 H Q 5 2 o 0 d P T Q 7 2 9 f W T P X U z 1 3 W l U l D l G K + f 5 y W k P k s d v o 7 b + I K W O 9 V H p 3 H x y e 7 y U k Z 4 m 1 9 v S 8 k z I D W I X F h b Q t 9 V 3 a N Q X 0 O / 6 G p O B C V X 9 m l A J I G M O J E a Y S E h A N J G i S W V w a K l b l 8 L n I I P g 8 A V s 9 O W V L s o p L J H 6 A 0 s 8 Z E 8 h / o w g D X j s V N 3 s l P q C d C + N d d 2 g D e t W 0 b f f n q H d u 3 d R W p q L n r W 2 U m 9 P r 0 i u 7 O x s G h o c 5 D c m l l z l d K W 1 U P 7 X 4 N A y D z X 1 2 K l / N I V K 8 w J U n B U U c q b w h a S k p F A K f 3 B 7 e z f / b 4 m 8 H 7 7 n 0 N A w 3 X r a T a N M v N e Y G L Y j F 1 4 T a i J k z 1 1 D o 2 4 n + f 3 + E J H C h I j M D V J s Q c p 2 B a k g A + c G q O 9 J D c 2 b N 5 e f + s O U m p p K X X 2 j 1 J e + T p 8 d B o h 0 m q U S k M X / v 3 2 R 6 s C Q K M 2 s k j 1 h I g C B g J + 8 z 6 t p x 7 o F 1 F D / W M h T U l I y T v X 7 5 o F 6 L 4 N o t Q / A 5 2 w t Z 7 L z d 7 C z l M P 3 A 7 H w p j 2 9 P Z S T V 0 w Z r h Q h l 8 3 h o u O X r 6 t / f I 2 Y s B 1 9 T a i Y S M 3 I Y z 2 t k t U 7 v 0 g l k M Y q l a w 5 s K f C Q y 5 H + D i a Z M B Y 0 E a X m 5 w 0 4 r V 0 b N 3 J 8 9 L G q L L I T z U t q X J s x e J C P 1 V y A o b 5 f 6 8 1 K 1 U Q U u / y 5 a t U V F R I m W w H 5 e b k 0 N 3 n R I X 2 d p Z S w 7 R m 7 W q 6 1 e q k j q E U 8 E V Q n D 1 G f S M p / P + R 5 A q M d t P i j D Y q K s w j l y t N 7 K r T 9 R n y G g h 2 a L m X H E w q h 9 N J j 5 / 3 0 M P m V n n t N S L x m l A x k D V v E 4 2 M j I W k E s h h E h B N F r / P T Q e q P H T v 3 n 1 a t 2 6 t r o 3 E q U e w U S C 9 8 O z n D h x 1 1 1 F 3 k A n y z c M 0 V R E D b y x x 0 4 V G l 0 g s w D H 6 j L Y t z W T b K 0 0 I c r b B J Z 8 B L C 3 2 0 4 I 8 f h j o z 0 S K h V 4 m V 6 2 F x M W Z A V o 1 z 0 0 P 7 j + g F S t X 0 P X W N O o b t d O O x T 7 K 5 k u D l I O 9 5 n S l 0 7 G L d f q / X s O A C V U T 1 b S v N l I L N o a k k p V M B t F k A g 4 u G a W 2 t n Z R 6 2 J h I p J M B V A h e 5 g A 0 d i 1 W N l c q f Y g n a k H u V T 9 0 m I f l e c n 7 l C w q o Q 1 N T W U k Z F J 3 d 3 d t H X H H j r X k E p Z a U H a u d h P b c / b K L d w D h X m Z d H p u o f k 9 v r 0 f 7 1 G i j w a X y f K n r e S 7 L k b y O P x j Z N M Q D S x A B y D T C B f Z l a m r o 3 E m f p I O y Y W I D 3 8 P g 9 l p K r 3 x y U Z z M 8 Z E 8 k F x C I T c I V V Q J D p b r u T 1 U p d y X j Y 6 Y z r r G 8 f V P a Y F d b v u G n T J i 4 T r V q 1 k p w p A b m G Y b e N T t x 3 0 v 2 m L u r t a h e 3 / Z Y l J f T W V p b K l n v 5 K i f b s Y u v J V T G n I 0 0 O h p W 8 Q y Z g G g S A d Y 6 2 D F Q 9 V b o 8 R 6 D I Q / b S 0 8 U m W B b p X F K d w Z p C a t i V l s L Q M c c G h q i w s J C e j 5 g p z t t y q s 3 V c A l D o 9 h N P B 5 2 x Z 6 h X R d w y n i Q k 8 E u P 7 c k R t y b b m 5 u V R S M p + u t s 2 R 1 7 K Y / O n 9 1 V S + s J z y + b X M 7 G z 6 + u p t e e 1 V x i t P K K h 4 H k 9 s F W 8 y M j l Y Y B j 1 a j / b U O c e u y h g 6 a u Q P G t L v J N 2 Y B B q e G S E C v L z 5 f h l V M S c t D G x n 1 r 6 7 E I e q I L G 5 r I i P 3 1 M 7 K s B d 4 q y 6 1 q + p o K C f L 4 W L + X k Z G t f i U 0 k 7 x h / q Y V M H O B o z S C l 5 S h S 7 a 3 0 U h p z H 0 4 L j K X h g V T 3 p I P v Z W K E n Y 1 g Q t W + k o S y O 5 y U k r 2 a O 5 A v 5 M W z p m j E q j N I c x B L A D c 9 7 H B S F X f m J 8 1 P a f G C u e R 0 T i 5 p M P g 6 y p 2 x Z L 6 y v 0 A m d H C r 6 v Z 9 I N s 1 R i v y u 6 m 6 v V g + a 1 u 5 W 5 w O V p w 5 8 x 3 t 3 7 + X b U o f f 6 c W W r q k Q u o v N a X S s J e t B W b d m 8 s 8 k i N 1 d n b K w P O 1 + l b y v q K D w a + u D Z U Z J h M k U 4 p t v A M C w O F E Z I I E 2 F 3 h Z n W L 7 Y 3 5 P l G v U s a 8 C Z E J c D j s N D o 8 p I + U C u n o O C + k A i x + g g l h z k 8 U g 5 4 U V t 8 U m Y D H X U T V 1 b X q Q G P t 2 t W S p 6 Y 6 a U n V Y q q p q Z V 7 s W O R V w 9 U B + n k A x d d u H h J w q W K i 4 t F S u 1 a X U V F u W x T m n v 9 C i X b s U u v n o S y 5 2 z g p 6 5 3 U n t p I i I B + 6 u 4 8 8 f w E 7 S 3 t 1 N G R o Z E L S Q C h B Q h T m / r 1 i 1 0 6 9 Y t y s r K p s W L F + l X F W 4 / d 1 J b D E c C C H 2 A r 8 M A d g / s t 6 n C 1 n 6 R 1 i w v p z n F R f K Q a W h 4 L G r o 2 j W r Z V A X Q P 3 g 4 K B I I S u M d x A 5 7 i c G r 5 H X P W q m A c + r J a l s X 7 1 C h L L Z W W p k r J J Y u J c h E w Z Z M d g a j Y 6 O D o m B y 8 7 O o q K i I l 2 b G I 4 e / U o k A o J g 0 S F j A b b Q z V Y n 9 b P d Y 2 B P C c o Y W D S a W e 1 M z y 6 g g U A u N f c 5 I m y 7 W C h w X 6 e A Z 4 h 6 e n p p 9 e p V r I q q P B q 3 b 9 / m + t U h E h l Y S f X 4 c S M t X b p E H h Q N 7 X 3 U P / r q u N W Z U H W v B K F S H C 4 m 0 4 q E J B P X c J 0 u R q E w Y 4 w 2 l I 2 P a T t 7 9 h z t 2 7 d H H 0 0 d U J m 6 O r t o x 8 7 t u m Z y X H + W S m t Y z Q S p o g F 7 J p 2 l Z F Z m p D s f A 7 n 5 / B 0 M e k c Q K E u U G 2 w V q Y R A W 8 Q J 5 u T m 0 M L y c v H w V V V V 6 r M V 6 u s b q K J i E U u u y I B c K 6 m a m p 6 w J M u j Q f 7 / f r + D e o d j B w b P N r w S N p T D x d Z 2 g m T C c T w y A d F k g s 1 w / v x F V t c 2 6 5 o X Q 0 5 O D q 1 d t 0 Y f J Y b 1 p d 6 Y Z A L y 8 v I k Y D Y a V j I B + R l B W j E / K J 7 G v r 4 + U e 8 w R S S d 7 x k G q k E m B M 9 i a M A A d f D s P X v W G n H / r P c U E e s g 1 q K F C 2 l 9 V R l l Q + j G a J v Z l m J Y A L M P w b T l k 6 p 5 K F u P Y w E u a Q C 2 B G y e 7 7 4 7 J y r e 7 t 0 7 x 0 2 9 m C q y s r K E 8 N M F O E W u 1 9 3 Q R / E B p 0 R g z C Y 2 m y 3 F T n 3 9 / f K A Q N i R A b 4 b x t k a G 5 v k u y v Y J I Y Q D 5 T o + 2 h y E A r n o 7 x h a a R N O F s h z q H Z n J x 5 6 8 X t i 4 a d i E y T Y V 2 J l 7 a W e + n S p c v y X s u X L 6 O 9 e / d Q L q t G 0 w M E 3 0 5 + H V N B 8 Z x i X Y o P d I C 2 A f V c 3 f 3 G e 5 S T n U 1 7 9 u x i Q k a q c w B I h 3 v Y 2 v p c j n E f a u 8 0 U 2 O 3 I + b 9 x E O i p a V F / g f k W j 4 n M 2 Y b z a p 0 / P L 1 6 W 3 F G Q R X 4 T o a G f G H n q J o W G C q Z D q 4 x M 0 d g k T F K S 1 V c 5 a m G / 0 s G a B G J e o Z T A S P H z d R e X n Z u M m H s f C w 0 0 H N v Q 5 y s A q J Q e r J 8 P z 5 c 7 G 5 5 s + f T 4 / 9 y / n + p I g r 3 d h R g C l j s i N c 6 s A I q 4 8 1 j z u k P B s x a 2 2 o j O I V r P s H Q i r H Z G R C 2 8 / N D l C 2 V u s y n E H a W t o v s X o 3 b t 6 k 7 u 4 e q q 6 u Y Y K O y O v T C V z H 4 c N H p p V M Q G 5 u t t h G i Q D R F Q C i 1 h O J P w S R M M G x s r K C M j r P S B 0 G p W P d 3 4 K C A l G 5 A T w 4 1 i 1 k c k W 1 1 2 x J t u N X Z p + E c q S m k 9 + 5 R B r R E M o k K 6 K P D U p y W K W b 6 w s N l u I 8 S D m 4 g W G 4 + 3 1 + W r p s a c T T + G U B o s J V X V p a q m t e H n A m D A 4 O 0 Z w E V D 8 D E / a U n x G g T W W J u 7 u b e h x U 3 + U I T f W P l l T X + G G 0 b e s W k W r l 5 Q u o q a O f 2 g e m / + H 0 Y 2 N W 2 l B j r q V C A G M z T Y V M w M p 5 i k z n z p 0 X 5 w O k E 8 i J 4 N X K y k q a N 3 8 e f f 7 Z Y S H Y d A G G f 3 N z C 3 3 3 3 X k J R 5 o O Y D w L J J 0 K N p Q q x 0 j v i D 1 k W y W C R Q V + W s 9 2 p t t n E 1 J a z U H c 6 y 2 b N 9 H T p 0 + p q 6 t L V N s F h d k x 2 y 7 p 0 9 d X b s T v W U k I V + F a G h 5 W d p O V U F Z M R C Z M 4 g O Z I D H Q I a P t D 3 j 1 3 O 5 R U c 8 w B w p p 0 6 Y N o W i C l w W u + Z u T 3 9 L q N a s k W D U t T U k M e A D h Z S s r K 6 P M T D W T N h F c v H h Z x p a m g v O N L i E G o E K M E s c j t s W e s C 0 G w E W P w O C F + Q F R q S G p u r q 6 Q 9 5 B f J + u s Z f z j s 4 0 z C o b y p G W L d M w r G p e N C Y i E 2 D U P E i m W M b 8 4 N C g T G U A 2 a C 6 I L r h 5 M l T 8 u R 9 W U C d P P b V 1 7 R n 3 2 5 R 0 z C o + v X X J + n o s a + o 6 c k T W r K k i r / f C H 1 1 / G u x R R J B e 3 t i D o C + 0 f A 0 e e v q T J A 2 Q 5 7 E J R W m p + S k q T f C I H J 9 l 5 O + v j k s x 7 j 3 W E k J A L l w / y r m s N 0 Y 1 Y 7 J n G b V O F T A u T h C M g F W A k 1 E J n i 3 z N M Y 0 i C e x M F g K V Q W A 0 i Q d 9 5 5 S 8 r o / G 7 3 1 J 7 o A I h z / P g J f l 8 7 f f D + u 5 T O 7 w k y I 3 z p 7 b f f p L f e P E T 9 f c o L i L p 3 3 3 l b y l 8 e P k r P n 7 d N + L 2 g S m L W L V Q / k B C f p d K w S G F c b 2 t f k O 5 3 O E I T G O v q b t D 8 n H B o 1 e U n s U O h 4 m F z m Z t G h p T a i m v b s 8 S p H R Z S x Q + f T r l + s b O 8 U 7 9 f M x n 2 v / v T v / y b L i c 1 0 o v W 8 t M 7 v K C K S Q Y T d T r g j S X q q Q x D H q T E 0 z M W Y F R H r y 4 E I B g W 0 Q G 3 b 9 8 V M m L R l M k A 4 p 4 + f V a e 2 l i L w u W K 7 V 1 D 5 7 t 8 + R o t W 7 Z E y g D O X b Z s K X 9 W C l 2 6 f F V U K o w h W Z 0 B A F z W + C 5 O Z y r / r 1 3 O A 1 J Y F O P B A 9 u w 4 1 k j 9 T b f o L p r F 6 m 2 9 r q s z l S Q 5 q M 0 T z P 1 + f P I w f / 7 u N t B F T H i F 2 M B 1 7 B s v o M G B / o p a E + n y u I g + Z g 4 N 9 o y 5 X 1 S / d 2 U n Z N D d l u Q O j s 7 a P G 8 A u o Y m h 2 h S b Y T V 2 9 O 3 N O S B G M Z q 6 W D o p M g A Y k S C m s y Y D Y t c O P G L e 7 c 8 U O A j h 3 7 m t 5 7 7 2 1 9 F B t t b W 3 S 4 a O j s q 1 A 8 C q c G i t X r g i R Z C I g N g 9 k L y 9 X E / 2 i A f f 4 j e s 3 K Y 8 / E 3 F 2 R l 1 t b G z k B 8 C C h M a i Y q F 9 w E a 3 2 h T R p 2 p P 4 Z o Q n Q 5 n T m d n F 3 U H S 6 h 1 w C G E U w + 8 M d q 7 a F A G 3 u u 7 h s l r Z m s m M W a F D e X I W y N S R T W S I k a i Z C r L G S X 3 U A / d v X u P T n 5 z K k T G e M h K w C G A Q c x n r c / F t o q 2 d X C d C D 5 F r B 2 i u R M h E w A n y E Q e O x B 4 6 7 Y t L C X L 6 f 6 D B 3 T 9 + g 3 q Y B K 2 P G t N e C w q F u b m h O 8 d p p B M B b g m q K h Q O e / e v S 8 r 1 8 L p g / Y A q Z D O N m T w P f F R R U F a z L Z N t m Q 7 c S 3 5 J Z T f t T J k O y F F E y g + o Y K U T 6 2 0 d n G O P M G j 1 a V o 4 H 0 w y W 7 z 5 k 2 6 Z m L g W j B g i 2 D T g Y F B u n P n r k R a Q C p N 1 S u I T o n / A R E T g d 8 f o M 8 / + 4 J + 9 v O P E y Z t P F x t T p W p 8 o C T s 3 2 W + V d T g Z / V c S f f Z 0 w / u c b v C Y x h 0 c 6 O 2 7 R z 7 V z q G v Z T r z s x t X K m 4 u X u 9 A x A S v Y a s Z t i E Q m I T y b A R u k 5 8 y S Q d D I y A X i v w q L I p Y 0 n A j r y G 2 / s F z s F s 1 7 h v F h j m b A 3 F e A 9 Y A M l C s w E h o R 4 W T I B q + a F B 3 h 9 L M D N 4 O 9 U 0 a M 9 o b k 6 G k X A 9 9 1 e u J w 8 A S c V p k / P 0 M O P C T Z N k / c n q 3 A B 6 9 + R i 6 t Y C T Q x m R Q w i J s o Q N z o + U W T A d M y Q N Z 4 k w a n h s m / j x X Z O V k J 3 Y P J k J k a D C 1 x Z g C v 4 F Q A D e J p y z O 5 n n 5 3 5 M M L 9 + d O u w v c o o p 8 z p P 4 J 6 l t q B F v X s i r 9 0 M A n w V V a q r A S k I v S y g M K E 8 V O d k 5 8 r C Z D u x Y 6 K a e 2 3 / T R 0 Q t f R M T C s 4 I O G f u 3 L 1 L X 3 z x J d 2 7 d 0 8 i 9 A G M T x l I N 7 S l s I R K 4 c c F J 7 7 H 1 j Z O t p S 0 K l + K P Z X V o E j J Z C X W 9 0 E y P G W x 2 8 V U U V t T J 2 7 1 F w V c 3 2 6 P R 6 T d V I B Z t 7 j m l w U + / 6 u v v q a 3 3 t g l a 1 g Y G N W v t b W V + v s H x M s K w A k C B w q C Y l c s X 0 6 H D h 1 g V X d N a C g B a / o Z 2 L R K C m J d a E q j z m E 7 Z T j Q O 5 M T y U u o r K U h 2 + l F U Y 6 1 v / k 9 4 I 5 O F D C s p w K M 6 S x b / u K B t J h C f v P m 7 d D G a Y k C 6 1 s M D g y K 7 f W y A C l h C 8 I h s q 3 c E 7 H O 4 J n 6 V L p 9 + 5 7 M n 8 I w Q G 1 t n c z u R Z A v p D J s u M z M L D p / / o L + D 6 J b 2 l t o H n p y b + T + 2 G S 1 2 8 I o 9 T K Z Y D t Z f T s p r z 6 Q t j J i 3 C m W d E I b x R N U 2 H L G 2 / A l z Z 8 / T 5 6 m i B 4 v m T 9 f O g 8 8 f o g i e P Y M m 5 w N 8 v u r 6 R 9 w g c N j F 2 u J M K g 4 O A c E f f i w P u T i L i o s o k 2 b N 7 y Q c w B k + A y e u p 9 9 P K V x J E R B w K O I 8 T Q 4 J l 6 U z A a 3 b 9 8 R d c 1 c Q 7 R T Y m P R c 4 k 7 N P D 5 / O M m K O L e 4 P s 8 G 1 K D u 4 B q H 9 Y s + P 4 G A j 7 y + 7 x 8 / 7 2 0 t X S I n o 2 + 3 D X / W L B 9 U 5 N 8 h M o o x q o 8 8 Q N g r e V 4 w L L E e y v D 4 z O f f 3 6 Y 3 n z z o O w I i O B T j J 9 g 5 R 7 A d E j k 1 s 6 J z 8 e O f x j z 2 b Z t C 9 V U 1 9 H u P b v 0 y q u R 5 7 4 I b t y 4 K f O N M P N 1 K j h z + i x t 2 7 7 1 p a f l G 4 C c m A I P t Q 4 r O l G K M z R n C s s / b 1 7 g F c f F R O g e T q G a Z j u r 6 m F P H u 6 P a b u A X x E q w I Q K j n l p c 8 k w t f m m N u 4 1 E 2 D / / Z / / Z 9 K F H n l p j j w F o y U T k A i Z 0 P i 7 K j x i R x p g 3 e 6 b N 2 / J S q k I I S o u L h K p g m T I Y S U I 1 M Q a t o 0 Q N r R l y 2 Y Z e I X K U 1 C Y L x 3 Z e m 4 L S z q c 2 9 D Q w B I j T Q g X D e l U L N 3 U Q w I S M c A S 8 r m s H G Q i z h P B E K u Y i I D H d 5 g O l z m Q l Z U p I V K Y V j I y M k y 1 1 T W 0 Z m G q 2 I U 9 o w 5 Z L 3 B R w c S q 8 M 3 n b P O O T X A 9 Q W 5 L b s 8 x z r H 0 c 2 m O l 4 b G k s + N z h L q z u Q 9 c A b B k Z p B o 1 Q e U v f M E 8 4 g E U I B C K N B y A t G 6 d E x 8 H / X r 9 + k D R v G 7 y x o B c 5 D Z P m F 8 5 f o 3 f f e F p X K A I T 4 y 1 / + R r / 8 5 S 9 C n R k 2 l O n g Q G d H J 9 2 7 / 0 D q Q U o s b o k Q n N q a 6 5 T J T / + y 0 h K 6 / + C h b G 4 G 9 R I b q i 1 f s Y w W l J V F k D Q e E P h 6 5 c o 1 O n j w g K 5 5 e c A e c 6 W 6 5 P p w X Q C I D 8 l s n 7 u F u k d T 4 4 Y l n W 1 I o 8 l W Z c Y 9 x Q C v U v l 8 I q V W z x n i z w p S T 2 A 6 h h t + O C Q d o Z x 5 K 9 l e U V v O o C F M M r C W 4 w H d M r P 7 L D U 2 N Y n E Q E Q 3 1 L w v P v + S P v j w v Q k H X u H R A o m g h l n J Z I A p G N e u 1 a h t Y N i O u H g B x H s n w m 0 O L 5 i J z M C D A R H f 1 g g I f A d D n h s s N b l C l u 5 K J O A W J L 3 O q u L G D e t j X t 9 U g Y f W u e / O 0 9 5 9 e 2 I S + u i R Y 7 R x z / u U z 5 e G H U Y A r F x 7 v T U 1 N K d q M u D 7 C q F A J g u p t r A t 1 R V 8 c e / o j w H 7 H / 7 5 X / 8 N 9 y l Z k s + G 9 b N f L K L c I C P Q T s s X F c p C j g H u M F j p F C v 5 B P h 9 S 0 r n i 0 Q 5 c e I U 2 w 3 L + D P 5 Q z X Q 8 b H E F l z A 8 d Y u R y f G e n Y Y e 0 G 0 A g J T 5 8 5 V u 1 U Y g E x G l U Q 5 W q W z f m Z R Y S G d / v Y M z S + Z l 9 C a E 7 g u D D 7 D m T L V N S p A H g Q H Y y 4 Y V F l 8 l y d P m m X n D a i x i F 0 1 8 8 U M M E f r 1 P H D d L 1 x h O w 5 5 d T Q 5 a D G H q e s T Z E 4 0 I 7 4 f L Q r n E y c c 4 L a N 2 p D F M v 4 f j B T U 1 K 5 z b F u H L Z K i S b S V P G k t Z s 6 e k c o x Z X N 6 l 4 6 7 d q 1 Q 2 a 1 V l Z V y F L E s F t W r 1 4 h a 9 Q Z 4 P O O f 3 W C P v g A E k z d N n R A Y / d g J i p s K M x R w m T A T z / 9 F a 1 d u 4 a G 2 e Z 4 U U C S f f P N t / T 2 O 2 9 O a Z 4 V S F p T W y f X N h W A 5 N h e d N W q F f I e Q G 1 d X S h q / k n P e E 8 j P H e Y H v L m n v W y t x V 2 5 X g x h N t T P V B s d K / d w R J 3 e g a m f y j w t 1 c X n w z J m b t M O v H L k A m Y t 3 A l t Y 5 V 0 P W a S 9 I Z I C H Q m e D V w z G e 7 B g 7 w W I s A F z g G P V / 6 + 1 D u r G V V x C d H X b X w 4 e P x K W O t S d 2 7 N x G q 1 a u l P e E 6 h h 4 i S k J j x s b a f v 2 b a w u u u j h o w b p v J O h v q F B Z u l u 3 r R R P J A A C I / r g z o a C 7 i n B h g u A J k g s T v Y 3 i s s U D N s A W y q H Q 3 c D 6 i r n r 4 W / q 7 x B 5 G x P W l 8 q H s a j X 6 3 n X I I O 5 N E 9 o O Z n O x / + P O / J o 2 X z 5 9 S H O H d s x J r K i T D q e m O A A X S y 2 h F W d i 1 D H v G 2 E 9 Q c U 6 e / F b m E 4 F s I A 3 U K U R K o I O i s x 0 6 9 I Z 4 B z F d A + o d O v y 5 7 y 7 Q q t U r 5 T 2 a 2 E b D Z M S p e O k M c C 3 1 j + p l k N T j 9 s h 4 G b g 8 k R 2 F O V Y B t k W q q q r E v X 3 1 a j V L d Z t c e 1 Z W j k x R y W P p i 3 G f w 0 e O U i l f O 5 w Y 2 A c K 5 8 G 7 B p S U l M h 3 g X c S T h P j Y I k F 3 C + 8 j v f e t 6 k 8 t J 4 E s H y O j 9 a W + I S I u e n B 0 P h T N N A V l a o H T x + 3 K 6 t 7 4 u 3 j f G G u l z z 2 q d + / H w t J F c s H D e Z l p Z P B i M 9 O Y / Z M G m X D G a r a X / 7 y 3 3 T s 2 P H Q + 6 O j b N 6 8 g d 5 / / 1 2 Z t / T u u 2 / L 4 C U I g 9 V Q m 5 u b Q 9 I K g L 1 R X 1 9 P q a 5 U I R x s G E i s R K d b R O P s 2 f O 0 c t V K 2 s n q K K I l l C t / / H J g m N a B c S K Q B 9 I F Z D K Y M 6 d I 1 L X V a 7 C r R 7 F I u 5 H h E X G s 9 P C 1 Q R L h W j F U g H X 2 0 K k r K h b L / 8 L u u 1 F 3 c 0 I y G W C N j Z U r l 5 P f O y r e P p P K 8 g L j b K 7 x Y A J J H u t E G 3 U M J Z U S R f a / h 1 M i 9 m s z L v m o Q O y C 6 S I V 8 L T L S w P P b t J b b x 2 S s S c A k g g d C Y O 8 m G Z u A P d 6 1 Z J K m Y H 6 j N U p R F f w A 1 V I m U K s 7 t h S 2 E i v l E 7 6 1 V f H W Y I d T K h D R g M R G r g G O E 0 y + T M L C / P p / L m L M s h r J T G e 6 E e + P E Z b t m 6 m s r L S c c 4 P B O V e u n y F y l l K Q u L i I Q H J h Q f D p o 0 b x P M I b y V y J E g / 8 / 6 4 x 2 q G c O y l A K K B 9 z l 1 6 r R c Q z z v Y i w J p Z o S 2 o a R U E g q p A w S q m c o K L v P p 6 b a Y / a J m Z a S h v 6 O 3 K V x i f Q y B A u S n b Z t 2 y p l N C L 2 a U I w K M J 3 4 P W L 9 9 5 2 f r r j N T y B 7 3 c 4 6 V p L B g 2 y p A O Z 8 O T n / h E y 7 K c C v G f 1 t V q Z h G g g G 0 a X l o g k h S 0 H q Y S F V L 7 4 4 g j t P 7 B X O n M s r y O 8 c w d Y + l y 6 d E U W c 0 k U e G j 9 7 a + f k c v i 6 k 8 E m O 8 F K f n l l 0 f 5 / g 3 q 2 s m B 7 x y + y + P v t 9 2 N 9 Q / H 9 4 m Z m K b + + P y R 4 I O K h q c X b r 5 O 0 w G b w x V a l B F 2 0 T u s 2 j U 1 N s n G Y v C u W S W C A e L 2 s B Y f X s P / l u X 5 y c z q g B f S 2 G G J A t 8 F N g u + H 6 I R N u r 3 t s L F q i Q G U k E c n A c H y s c f f 8 g S Q e 3 N G w 9 Q O a G u X r 1 6 j a 8 7 v P X o R M D 1 l y 9 c w N c 1 d Y c K r g d q M j 4 L s 5 W v V V d L v X e i o P e o p r Q e o p y V + u K O n R 8 a S W N D T a f 9 F I 3 z j 1 3 U y k / w e f P m U T Y / 7 T F V A v Z P v F i 4 h 4 / q Z W o C g H 7 P 2 o g E 2 w J w C k D N c 6 Y m F o c G c q C z I y I C C 8 B c O H 9 B H B B W w E M H z x 1 2 + 4 C 6 C V s K A 9 G x y B 4 L O A / S A 0 4 S j C s l A j g j c p m M n S + w 3 i C + P 2 y y D z 9 8 X 6 Z v A N e e x l Y D 5 S s g o W 2 t 7 W s p N v f y D T b n z f A k N m M y J L N V / / d B K m / A R v d 7 8 i k v X 5 F k x 4 7 t Y j / A A x Y L H d y 5 j R T C t e W l s z F f T D T E T + X 7 b W x 7 P S J K r z h I 1 5 8 5 q e a p k 1 o H Y k s s e P I w z 2 j p 0 q W y h Q z m D R 1 6 8 2 C E q o h z D n 9 x V D Z 0 S 5 R A s Q C 7 Z t m y Z X T p 4 m U J e 0 o E E h z M 9 x s D 3 S 8 C 7 N F r A n t h Z 0 4 G t K y 0 r / y G 2 7 l j U E 0 8 N H 1 h J q e k s a F w o 7 8 v C Q W M O X P p d L 1 a j B E d 9 6 O P P q C L F y + J P R E N G P X R K x A 1 9 T h p p H g / 2 X I r y e b K o 7 R s L D p i p 9 5 R O 9 1 t c 8 a M Z 0 P H h u q I g W Q A 7 v V Y U r F 4 b n F c Q z 9 R g J g + n 5 f e e / 8 d c R 7 g g Z E I I B H 7 2 X a b 6 r 3 H + Q k v F y B v z X / 0 Z x g y q T b X x 2 y b R v e J m Z i S w o Z y 5 U K f V z c 5 G t N N s l O P 0 q h z K E W 8 X l B d j J c O 5 G j o d t K N V i c T J p d G P G z P c f 2 t 5 6 k y P 8 j t t 7 H U U i F F s X C 1 e T w h v j t / b d L 4 P L z f 6 M h w T G I D W B / 8 r 3 / 9 T M a S o B q a 8 2 C L Y V H O u r r r 9 J / / 7 6 / i K G h s f C K q L N R V R N b D b s P 5 c H b E A 8 4 B E a 1 b g i Y C s y k b M G l w L H 7 4 Z i I A J d S e o X b l n H / b n 3 f r 4 5 k N 2 + k b 9 8 2 V z 1 j Y M x f R A H d y e N D U U 0 s l Y L o J Z Z D t G q P 7 V 4 7 Q s q 0 f 0 p A X T 5 8 w 8 J l T V b 9 c j q D s 4 m 4 F 7 K 0 3 l 7 P N N c l b Y Z F I L H R p 9 f w B C J O C i x 0 r K b n d H h l f u s s d H 0 t 1 Y W b x r p 3 b 5 c E Q a / o 9 H C u I c I f k K p 5 T J L u K y F w n D a j Y 3 d 1 d d P / B I 8 p g q d n I p l S + o 4 + 2 b 9 8 a U u M A 4 9 U 0 5 S f N T 2 U F W z M E A Z z C M s y 6 H A 3 c y z G + V t w L z I m i o J + v S c 0 C Q I A s I t B 9 X g / Z x r y 0 Y f 3 3 s 9 n d d M J 2 J g k I F c x Y x u p R 7 A h z k 3 8 f c I 8 O U 1 p 6 g m r L S + B A l T t i r Y Z o Q I p g v O n A G / u k o 2 M 6 R X / f A L V 3 t N P e v b v F r W 4 F S O J l y Z K o y o X 7 C o 8 c B o + 7 O r t l T l c n 5 z l M s M K i I l q + f K l I 2 A 3 z h 2 S K O 9 R S n I t Q J g T T 4 v q y s r J l 6 o v Z D M A A r Q N C x Q P G n Q I Y d 9 L R 5 m N 8 L Y p M i l R + n 4 f 8 T K i x g J e 2 b J y + v b O + L z C h H s x 4 Q g X S l t L I i F c a D l 4 x 4 I c g 1 A 8 F s 0 n Z R A B J s D U N 7 C 6 Q C P Y W A n I R 8 h Q r g m K q g G q H z Q 4 w j w o T H B E 0 D H x 9 / K T E M P a 7 H Z S X M S a W A u w v S E e o g o s W L Z I I k Z L S U p F k 0 Z h o P p R 6 M I 5 Z J B T W + L C S i c u Q U D 4 3 E 8 1 L W z c l N s j 8 Y y I p b K h o z s w G E l n R + v i W j I E h Y a w J Y 2 B N T U 9 0 X Y c M 5 G K p L Y T 3 u J h I C N 5 F T G N d H W Y M J 7 7 w 5 k S A 1 x I p N T U t 5 J J H 2 r p 9 i 4 R R Y a + n O 2 1 q K A A S C i v g g k w A X P q x y B T P G R O C E E p r G 8 j x I 8 d E a u E j U 5 c 8 b Z 4 U 4 1 D J d E M T g X U Z L W B F V S l 3 X i U l E G x b U V E h 0 + R x D K c E N n o + f f o M n T x x i j Z v 2 i D / g 6 n o m z Z t i u s E e R H 4 b C x N W M U C M J Q A 5 L E 6 W X 1 N D c 6 u j r M o a J p r v E q H M K N 4 w w U G I A s a 1 / y o h l Z t 7 Q u w n Y p a 1 f g q t / S J m Z q S U k I l O + A R N I A a O z d d u b B N Z A K c C H C T Y 8 A X J I I T A L G G v / 3 d b 0 L B t g i N M m r Z d K C 6 u p b y F m w I R c Z j s B v A h g M b N 2 2 U c j x g k q Y V D 9 o d c S P L Q 9 A k s R I m d K w J B t X T + l o y I I U F + 4 z / M U i W m z o Z r F O k s l 1 + G p M O g z 1 x 1 d R 6 A O 7 0 j z / + i N a s W 0 1 e j 1 p A M h r 4 v + k A Y h c X L C i l v a v C C 2 k e W O I W s t f V X p d x t 4 k A p 4 Y B 1 M K n / Z P H M J o r N 2 Q J J f z g e + l j I 6 V U e e b / v J Z Q P z I 8 A R f N m 1 s s W 4 A i W V 3 c 6 E T N T 1 q k P h o Y F z I L p r w s 4 G S w r k r b P p h C 5 1 h C n b 7 r p v X r J 1 6 0 B r A S C r N 2 J 4 M Q R g r q j x x z M s S x p g B L K f l 5 g b j C H w N J Y U O Z O L n Z i O K s + F Y 7 n A I L y k v H x d + B A N g i N J F F W x L B m d r n I h 0 B H 4 v P 6 0 9 T a H j U R 4 O s i X a 6 J / + M F D 0 m l 8 i u H C C J I R F I Y i U P / + E U W a e S q o v V N 2 Z a S g o J t W N R b J V n N m D 5 3 P h h 2 C B U V W U l D b O 9 Z I D 4 Q k y E f P + D d 3 X N y w E d 1 d t 9 l y 5 f v k L / 9 Z 9 / o W N H j 9 K T e 5 f o 6 b 3 L N N T b R k 2 3 z 0 4 Y S Q F g z O t 8 Q + K L U l p J I k T R e b g O e b i M k H 7 M 5 E 0 G J I U N l Z F c S 7 N N C T U t 4 z t i H 0 s f u M u h S k E a Y V s a A G N w Z 8 + e k + k Y c J 1 f b H q 5 + D 6 g + s Y D + u j D 9 1 m 1 W 0 u l Z W W 0 4 + D H V L F m D 1 W s 3 U s f 7 6 u S D b L h w s d K S L C p Y q G o a j v 1 D y W + i E w k i Q y B d B n k i a r H d H i U r X 1 i p v 4 k h Y R C R z p Q h X 1 w d c U s w q A 7 h W 0 W Z X e g w 2 J i 3 4 m T 3 8 j x X / 7 r b / T V s a / Z h l I z c S G d s C S y s b M Q 5 f 6 y q K m 9 K Z 0 W 8 X 6 L F y + U 8 r I 5 f q o q 8 h O 6 M O Z f Y f U m T C n B w j T R 0 g q C o 8 O d R 6 4 p R p T g c / i P 5 C p Z J F J E f T g l A 2 z f 3 X 4 0 4 6 9 0 1 7 I F 5 P G 4 h V g n 7 q d G 3 N x k u d G T Y W + l m x w 2 N W M Y O 1 3 E s o / Q m R G h Y F a h D f B X t 0 N 3 f w k g u B Y D t Y g D R E w e y A M M e 2 3 j 1 i v H u N i D B 4 + o v L w s 5 M S Y 2 m 6 G T A x m I K a 2 o y 0 l Q m K M i Y t c x / I h W i I c e u Q l v 0 T J u y n g 8 9 A b B 1 b r 9 5 m 5 S A o J 5 b E M t z u m x 7 E 1 4 1 D X 4 q K H T w d E 3 T P h V V b g w f H o U Y N E M R i 8 L J m A P n 8 W E y p N x r 2 s 6 0 f E W v w f 0 g p k w g b U k K a J r 5 B m p I y U d F m p c V L m 7 y s p V K 9 z U f 9 U z n / 0 e 8 1 s M K E s L o o Z m g K + U T H Q c a O 3 z u + m D O f 4 x k 5 2 D H p s 1 D b o o J 9 9 8 i t R 6 c x U D M T u Q T L V 1 l 5 n t W v u t M T t W e F K T a M a t q N y 8 3 I T W q E J k g n B s p g O c q E h w e c x m k t I E p l s N s 5 D R L K W 9 Y I t Q i 6 T 8 C a x + 8 d M S r Z z t + t n f O / c X D m f b M E A D Q 4 O k I 9 V g I y s H D r 1 U B n k 6 k b P H k h Q a O N R G h z o l 9 i 6 d e v W y j Y 5 b x z c L 0 s 8 T z c u P x g i p 8 1 P m 5 Z O b b m z E b e X z j d l U i I b a U s b C V G U g w E q H q L L V Z S 5 L u v g 2 M h I c 0 z f M N H m H n r z 0 M Q R G z M B S T E O N e J V M W S I G e v t 6 a K e r h e b k p 0 M w C T F w k U b a f f u X f T J J z + X t c N / 9 e t f U F F R I X c y v 9 g x 0 4 m N i 1 P p U e N T f Z Q 4 7 n V l J U Q m A x F S + N G S x 5 6 C H X V V W U W K w L a y S C R T 5 h w k T J a 1 G m z n 7 s x 8 C Z W T 5 q Q 5 L j / l 5 B b I N A Y 8 u U 8 + C L u M Z 5 u U G u h s J t / T s + R 0 p X K H w p p 0 T g l J g t M A S 5 u t 3 7 D 2 h R f Q j A Y m G h 6 5 8 J R + 8 4 5 a 7 T Z R Y G b z p L d d n y B E A m E C U O W w E Q A k E h w R S k J B O o V 2 3 9 D S S X I t o X x e N y 0 o y 6 c V K 5 Q z Z i a D C d W Q F L 1 x Q 1 m e b H A 8 P D x E H v c o 1 X b O C + 3 w M N s I B a w r 9 V K x Z S 9 b A y w N n Z e X H 1 q H A k A s H q Z z Y H a u t T 5 R / P t f r t B 7 B 9 Z S a V H i w b b w E 2 G u 0 0 Q w 7 Y J c J I 1 4 9 w y J U P Z z v d p s Q e Z C g U S i + h k y G Z X P T T u 2 L + c H 6 v R E h n y f S J p V j 7 y Y B m 2 z M Z n c b E A X U E Y M L 9 R s Q q y d L g B s B n 3 6 z F n p k A D U J A z 2 Y k c Q 7 D K I 3 T 9 A s K n g d x + s o y O n r k p Z L y 4 1 K Z y T a n u m f T g H o S y q n B m o h f R F p L p R 7 6 T e H O M 8 Q 0 A u 5 + R k x O w X M y 0 l z b p 8 a e n w f P V R f k G h d K a p 7 T + U f M C A b y x A C u 3 b u 5 s a G h r p w Y O H d P V a N Z W V l c m e w D / 7 2 U 9 o D 7 + G b X A S B W w y d O b c w h L q 7 B u l R i Z y b c v k o S k Q P o 6 J n H y a T z h P H B G a Q E p a K Y I Z A s n r I S I Z E k E 1 V M f B Y E A 2 M 4 j V L 2 Z a S o p x K A B z Y 7 A t J T A y M k S j v q S 5 9 B c C B m 3 r Y o Q l A W q x y 0 K R V t i p E E u R G W B K v M w j S g B 9 / Q P 0 7 X d X Z I U i T N 3 4 8 o v D l B t s o z X z J g 8 j w k d M N A 6 l r k C p e i p p D x 9 I F E E g n S z 1 4 a S k E / + R d 0 s G c K + M Q b M Z m H B L U 1 0 u U f v s U d 4 l 1 M 0 2 Y H v N D W X x P X r Y V Q O b S Z v l z g w g A a z B t P E A u + U / / n q K D u 7 b L t u N l s y f S 3 / / d 5 + I d P v y 8 G F Z j O X B w 0 f 6 7 P G Y + J Y H K d 2 p S a O J E k q o M w k E Q t L H h k g i l b S E A q k y s / A g j e w P M z U l z W P + Z k u v q H r o M J l Z 2 b p 2 9 s L P j / h E V l u N B g a F b 9 x S K x F N B H h K l 5 R m S m 4 A Y m I X D y y h j M 0 F 7 g + W 6 V d i I 8 3 f x Z 8 T H S 0 P d Q 5 D H Y r c i k g W S a V J J L m 1 T s i D s p J K K i l i b d u u w q G S A T K V J V l S Z 0 e b a h x 5 G s x u + A M 2 u t A 4 9 W h y E K S y Y r F s I Y p 7 F Y 9 Y 4 u D x x r a 1 E G K E E K f S O Z H L k x l A i l 2 + d J n m Z Q z y 5 0 U 5 T 6 D r W Q g E 9 V M R J U w c V R + d G 9 v J W u b E 1 5 + R A c 1 k f H + Y i S m p D J G C o j l y w 7 m 9 + O J t k m Y z X j T E q p 9 t I 6 w Y i 4 2 z / / 1 / / W / Z A s c 6 S R H 3 E O N 5 i 8 r L Y 9 5 D v I b F / p 3 k o b r r t 1 l a P e f / f 0 K 3 b 9 + h / / 7 b 5 7 L t K N Z a f z 6 m V j 0 K A w 8 7 Y y t x S Z M o Q g K Z X M 4 x x 4 p I U m Y C h c m E d R g n l r Q z D b Y L 9 x p f r N V + B N i 5 8 U t c X l n U / 9 S j d L 7 Z a L T w 5 V v L s w X Y C X C q Q P w f p A y k 1 e E v j 9 A b B / b T 9 b o b 4 q K W w W H u t O v W r a H W 1 j a 2 n y r k f 6 z b l m K a y P D w C H 1 2 p p 5 + + 9 4 a U Q X x X s j x v o a E 5 x 6 n k s d v t d 8 i S Q N S C K H 4 8 / C Z O D b h R m o w l 3 M M 4 s r Y E w Z 2 M e 6 E g V 3 O v W 4 J O Z o 7 N 4 e 2 7 5 h 8 G v 5 M Q V J J q A A T J i M z S 5 b Q S r E l j + f n h w a m f s B Z g U 6 8 p K p K V p b d t 3 + v L J C 5 Y 8 c 2 W d 8 P a 6 F j m 9 A T J 7 4 Z t 8 P 8 v b v 3 m U A p 5 H M P y U R G v B 8 I h / e M l G j h s j z c W L 1 T D z k l g V B e W u S l w g z f O O e D V T I Z 8 o W k E 5 P L l L d u S x 7 7 C U g q G w o J 6 o j T m U q r 5 6 l p 8 d Y G n k 0 q I A a u D 7 6 A d I L 3 D n O c M N h 7 5 M g x J l M 4 c g L S C R I G m 6 J h v 6 i 7 d + 7 L i k r W n T 1 g H 6 H z Y 1 w r N T 1 b d i S M B 7 N W u y F R W I V T e W m O l + Z k e s n t A 9 l A M A t 5 Y i Z + D Z J L H 8 M h A W J b 2 3 + m p 6 S S U E D b q J r Z m h b s 1 z W z D 6 m O I G 0 r 9 7 y Q 6 w U P H B B n 1 6 6 d 9 N O f / k S W B 4 s F e A P X b 1 h H B w 8 d i N h C B 4 u / Y M 0 / E L N k 6 R Y 6 + c 2 3 Q p j 4 0 B J J k 0 j I x O e D X K U 5 a l f G D I c m i z 4 n d F 5 A l y G N J G k y i T r o p 5 z s 6 V t 3 8 I c C E w r N l j z J z T Y q F s y H l E J j c O t x / e y C F 1 v j v O C j D k R A c C k G e C e T 2 L m 5 O T K e B R I 2 N z + l L w 8 f E a f C 5 s 0 b 6 R s m 0 u r c p 7 R z x / Y J F m n R H j x D E B C L U w o F a E v Z K D l s A e o e J m r t t 4 X O s U q f c D l c L 3 a V 5 H 4 6 9 P Z O / o z x f W A m p 6 S T U I D S x 4 N k C 3 q l A 1 g x G 9 S + g o w X t w 8 h v T M y E g 8 i H R k Z p Z q a W l n 7 7 8 O P P h B 1 E D Y X p u H D b o K D A n Z U N O 6 1 O b g N I s m E v I z V v J 0 L R 8 l l B 0 H G 6 E m 3 j f y I M g 9 a S a T O V U k 5 K H D d K i n p h H O T s S 2 T z o Z C a h 0 e k x u / e u 6 o P N E m V k m S C 4 i P K 4 o R Z Z 4 o 0 C m t g 7 X x g O h 0 z L o 9 9 9 1 5 u n 3 7 A X 1 V 3 U v 1 7 U w M / f q 5 c x c o O y e H n r c + j 4 r E 4 M / g h 9 n T P i 1 1 t F Q C O f Z V j N L i A m 8 E Y X r Z B B M i 6 a k b q F P H i l y 4 X i W Z F J F M W r W 6 I m b b z / h 0 6 c G T p O y N 8 5 0 e V l U 8 V N c 1 n 1 L s D u 5 E j g h i J T P J 9 l d 5 m F g v d v 1 Y x A W d F h M S 4 w E B s T f v N d L y y l L x 4 O E Y z g h I K k y x x 8 p K c L 3 / x / / 5 v / T P / / I n 7 i j c U x i 4 p 9 j B s W M w r M I Z + 2 n t f D f l u C B p F H H g o h 8 Y C V J N M y u A h k C c Z F E W q K V M G n G Z c 1 m m a 4 i r 3 M P X 4 p E F W X 7 9 6 X v y m c m G p F T 5 g N G g g 1 W S 9 F B D I c 0 G S Y U 5 Q N i + B u v y Y d d C 2 E T R w P c 0 K R q Y D / W s 9 V n c j a a x w / 1 / H q u m J Z W L h E w A P H + Y w L h v 3 1 6 Z c A i i 4 P j T 3 / 1 a X s f n P O y 0 0 z c P X d Q x Y J P X D Z l M G W Q y Z U l M r N q n C N R V h F P 1 3 E Z C O L y u 2 0 0 m G 4 J U K g f Z b G y D J S u S V k I B x b Z h q n 2 e Q w G b U 6 Q U p m R j H y X r E z X Z A I f C j r J e S n O 5 5 C n f z s R A B 7 Q C K h h W R 3 r c 8 J g W V y y i k p I S 2 f 4 G 3 1 f q H z f K n C g Q B h 0 b k Q 2 / / v U n 8 v q p c 3 X 0 y U 8 O h u 5 R N D 7 / 7 D B 9 / N O P p G z u 3 y 2 W S u 1 D d k U M L Z E M m Q x Z 9 l a M R E g n L O l 8 v o E J J a R R 5 F H 2 U Y C f 4 l 4 a 9 f C x S C a W U n o y I b b + h H T 6 z e / e l 8 9 N R t g u P U x e Q s 2 x u 1 l H d 9 C D r v S Q 2 o d Z v Y Z U y U g o Y E G e X x a b T B R Q z 5 T K V k e j b g + 5 U p 3 i O k d n 3 7 p t i 2 x W D f e 5 g y U R 9 r + N B 6 h + 8 P Z V V l a E 7 t 2 F x 6 k 0 6 l d S y c x j i i Y T b K L d b D 8 Z O w n E O t e g 9 v l V k g j S C / W K R E o a q V x F R y B h q r u H D T Q v / e b 3 P 5 H P T k b Y L i c x o Y A H T f z E S 2 H p B A m l S S W S S s 9 F T l Z S 7 a l g Y j g S v 3 Y M w G K H 9 w U L x k e I g y h Y g f a D D 9 + L c D B E A 2 o m x q e g 7 v k D Q T p d 7 + L 7 B 0 m l y K O I p E k l Z I L 0 g Z t 8 j H Y s Z E J p M m E d x U u N D i G T d W W j 1 B Q f D b l B K m M 3 6 c R E k q n u k E 6 / f V 8 G c 5 M V f O W q 4 y V r K s 1 V j S X e I j Q g y t K I 6 A D J + 6 z A d j J T A U g T r y P C R k L o E f b Q x V r p s Y B 7 B b t L 7 i O X L z a q F X q V q 1 t J I i O N F J F U P Y i 1 Y + G I H I N M + H 8 h k z k H 7 y e v B Z h M 6 n V p I 5 M g s S C t O I G Y y k M Z u 6 2 T I S X v o 0 A j K 9 / F D Q b d X D W Q V c V A Y y c z E p m K b o C O a g 0 h i g Y G c Q 8 d e o O + / f a M r o k E I t Q X L l w o Y 0 6 4 b 5 B Q V h I p i R S Z U L d r E d t O n C u i B G j U p 1 8 X 9 Q 9 J E U i 1 k W 4 b a S u u F / V P p T F O n / 7 + Y 3 0 1 y Y u k W V N i o l R V n s q N h K e c h V R 4 O i Y 5 q X p H E n / e u U f d I o k m A l 5 f t W q l T O V A d I Q B J F F 1 d Q 2 T K U t J J U 6 Z q W p w N U Q k y 8 C s y V 1 2 E M W Q i X O u u 9 q k V L 0 Q k Y R E i m y G V G E y o b 2 Y T H x e m o u v P U b b J l u y X X n 0 N K l t K I P b D w b 5 2 7 A N 5 d A e P 5 l u Y P I U s a u S F R N N 4 U D n x 5 o Q T Y 1 N t G H j e r G B J k N v b y 8 d P X q c 0 j P S q S A / n z o 7 O u n n v / g p v 5 e y l 2 A n N X T Z q L H b r g g m h F I S S S S T L h O T D L a T I Z P f P 0 Y X H 2 t 1 T 4 g T f s C p s i K R O C F C z g g v S y c P / e G P v 9 B X l 9 x I e p X P Y F V V h j w B l U 5 u n o z I w 2 X p M R I L k F z P k E F P / G Z C h 3 / 6 t I V 2 7 d 6 Z E J k u n L 8 o d s q n n / 6 K f v r x R z K l I 4 f V Q b y P E E F I E 6 D m H r Z o d N k Q B L n V h i p I x 7 3 W 0 o d T N J n M e Y Z Y W K T T t I 9 x T I w x s d a s X a 6 v L v k x a w h l 4 0 5 i t 0 H 9 w F N Q J 9 2 Q q o F V k i e u T s m C N E d 8 t R X f A 6 r a Z M B 5 n 3 / 2 p b j R 4 c X D s Z I 2 Q X G 5 Q 8 o o 9 U 3 l G E c K q X s 4 z 1 I 2 9 p G 6 p 2 M 0 M I o x J 0 U m V a f I Z L 3 / y m 5 C u y g i m Q Q p t 3 H z z N + m J l H M C h v K p F X L c 7 n h 0 Y C q s Y x 0 U o 2 K R k a j K l I l k 5 T q d 8 d X V / F 9 Y g W v W o F o i 5 P f n K I P P 3 p P x q c A 3 A N D K v y / E I D L 3 U N B O v X Q K f U i Y U A G 5 N G J 7 2 f 7 A M l 4 U 1 2 L X V S + 8 H 0 2 Z Z y H s h 7 A 5 e Q P P f C g 6 n n p D / / 0 y 5 h t m a y J J V S M 2 i R O y y p z x W O E B j X j H P J k R M N y x 0 J o i + S 6 o 5 i O N Z N x + 3 l 8 Z 4 O f 1 a j m q E 2 t 1 R Q O N T C M v K 7 u B h 3 Y v 1 + O l Q T B d w 9 L G c y H u t e W Q t 8 + c F I t k 8 M M 0 I b I Z M 1 1 k v e w J r 4 O J Y V U U u e o e 6 0 I F C 7 D f k K + c 8 8 W v q L Y 7 Z i s y X a 1 v i W 5 D I o E c O N 2 p 6 w s a 0 v R A 7 0 h J w U n 5 I i k Q B l R F U i 4 G T a 1 6 I u K y J E / M w a 4 p o N L Y j s m M F f J 7 U Z Q q Y 9 K S 0 u o t 7 e P 3 K O j E r P 3 8 O E j q q h Y H N r x U B o 6 J J m C s v g K a l G + O 7 C A 6 5 U K C K I Z x 4 N x U k j O J F H H i n B K D T Q E D Z M r t C u h I R M k F F + f E E k 7 J B B V / / s / f o I r m l W Y l Y Q C q u v a W P 6 C N J p Q r O o I o U J J k Q l l R S Q + 1 q S S H s x Q 3 P r x y Z W b P k a b y r z 8 I N A V F i B m D y R A p 4 a g H e j v p 6 o l V V I X K 8 l q R E K U I B 0 / f k L C j E D C 7 r T 1 4 i E V k l j I Z F Z 8 N e Q R s l n K I S L p P F I 6 a T I h 1 4 R C N E S Q X / v H P / 9 G f 4 P Z B d v V h t l J K O B q T a t I K S E U p J U m l Z F O q o w c Z N K E k r I m F m T X D C A U s K 7 E S 8 V Z y j k B M h g 8 e / Z M J g R i A R V 4 7 3 C 9 e J l p I 9 I o F C o E I l l S S O p w + c w j R E X o c 0 A S T a D Q s S a O k U 7 K 0 8 d l T S S r h F K E U u q d s p d Q B p F A K o + U / + F P v + K 2 S N 5 h j I k w 6 2 w o a 9 q 4 b r 6 y p y x q h z Q w G l w n 0 / h S 1 p 0 i l H T H M Z 2 Q / / D 7 / j i 4 1 + 6 U L W Q Q S d 7 Z 2 c X X p V Q z j w d r S K h g W M B 0 f t W 5 w 9 8 B C f F + j + r r Q / X w 0 D 3 r x f / o c 8 z 5 k q t j C e O C C m f q U R d K 4 X t o 7 C d 1 P 7 V U k q T J h J z T n v 3 b 5 c E W q 7 1 m Q 7 J d a 3 j 2 4 / W S H w C P G 7 u o r X M 0 J K X E h p J y t O q n c i W p w l J K J f X c 4 V J E r v + E o I R Z Z N 3 0 A I Q m 2 R d r c 8 k A d X e 0 y r Q O O C S w 0 A r m Q B n S C + / x I x J I J U i c W z d v s y p Y K S p h W n o 6 Z X B C v J 7 H j 3 P N Q 0 N J J i W h 1 L E h W 4 S k 4 l w 9 g P T r Q i R N M P P A 0 o R S x A K p 3 D R n T h F 9 / P N 3 9 H e a n Z j 1 h A K u 1 T w h r 5 + / b M h J A S K Z H E T i H C T S h F I q o C I T V 4 b K 6 l j o p H N N n h C H Q j W W u l i I f l F Y o I C X L C 2 i i u p 1 7 u I y k 3 d v h V p m G e S R W k 0 c H I f L 4 d T X 1 y v k a 2 T p t q h i E e X m 5 F J 1 s 4 O G P D h f k w n k 0 H l Y t U O d I V P Y C a E k m C K a k k o W a a U J F S a S c k S k p a X O S i d E N G z X H s 9 + Q g G X L j 9 m 9 Y X J E U U o 7 O Q R 4 f G L I J S V T J B S p q w I I T m O 1 Y G q s 5 L F U o w L f f e 5 K 6 u C F e j g k q s / c s S / 2 x d 6 K M 2 J 0 B + u k a R f l Y K p C y e o h / A G Z m Z l y u s 3 W x 3 U M w x b S 5 F F z r G W k Y N A U r Z K K E 0 k Q y g Q y e Q g k E g m E I r L F i d E q t N B / / A / 1 O z f 2 Q 4 m V K s 0 1 6 u A C x c f U S A I w m h S j V P 9 d A 4 i p S g S W Z 0 U 8 m N I J A Q y O a o 0 e / C a K k n Z I F w K I + L G c + c 1 k F L o G K S I z o N 0 o C q e l I p M S u q o M l b e P d / g V K 9 F E A m v 4 9 g Q R 5 W R G 3 K p c i S Z k I s t Z c g k h I J k 0 t J J F i W 1 0 x / / / C k u 8 p X A K 0 U o 4 P y F B y K p Q C Y h E O d q 3 W 7 t 8 Q u R y E i q M K G 4 I k Q q O U a O N 7 X k o I 5 k g l A h V L T U c K f V h R B U h a r X L 6 L z j 8 u D t K n U S 1 k u 7 u y o R V 2 c Z A h V 2 + K k I T d O B V l i E c n U W Q l l 1 D x O U O e i S G U k k n F I h G 0 m J E g m J 0 u m 2 e k e j w d b 9 S t G K O C 7 c / e 0 + g c i W a U V 1 4 F k m l R h c o E k J m d K 6 F z K Q i D U S U l y X e J M / i Y O 7 u i S m b / q N 1 w v O U h A t L d y 1 L w o 9 b H S I B P o W X 8 K t Q 2 k 6 D o Q h X M h j D 7 W p A q T C H X m G M Q B m R S B w m U Q i H P j g A i 5 x 5 W a h x z T 8 P / 4 i p E J s F U 3 v n q E A r 4 7 e 5 d 8 b I b I O J W W V M q 2 C h M q W m I Z E i k C W c o g k O S o N i T C O f K r y p Y s A h F 3 n z u 3 y s w f 7 t S q D A I o o I y 3 w u Q + D 7 n 9 R I 8 6 7 U w e m 7 j V F V E U S e R / o o 4 j S I R j I U 6 Y S K a s j q O J x I l z R E J E S i Y k R S S k j I x 0 F a P 3 C o I J 9 d y 0 1 C u H + / d b 6 G l L L x P G S C j k i l T j y C T H h k w x y A W 2 y K / K d U l e m x p A A v m 1 l C N z K Y E M c o w y q t S x I o 2 p B 0 F M n S 7 H U / N M H i I S y r E I p Q n E e b i s J B P G / L A C 7 S 9 + 8 y E u 8 p X E K 0 0 o Y I g N i 4 s X 7 w u p x A M I U u k k J A K h D K m E W C B R F K F A H i n j H f k P y i g C 1 r I p h S s 0 Q Q y 4 s + s S 9 3 i V o U a K I I L J V Z 1 6 T R 3 L j 9 T r 4 4 g E A n E O s o S O Q R w m l N Q Z I o F Y I A 3 K m k i G V J B M h k Q m a T U P C d M w 3 v 3 g E C 2 q W I C L f G V h q 3 n F C Q V w H 6 O v T 9 T w 3 T A u d E i q s E 0 F A o 3 z / g m B V J n / 4 J d 5 g j / 4 K w c M V a 8 P F K K K c v P H t Q A 6 v c r l r y m D D L p C S s g l Q y 3 K J l l d 6 u p Y c k 2 o s E N C k U Z J K q s D Q p P I E E q O F Y E i 1 D y x n X x k 5 3 v y T 3 / + L T m c U d u D v o K w 1 T S 9 J p T B 8 a + u c c d S J A q r f s h R p w g V I p a F V P w n X B Y S o U 5 K 6 o 2 l X q o U 9 H E E u K N L J n 8 Z o W P O p Q g C m F y / x r k q q z x 0 H C p H E s k c C 4 m E V I p A K C t i a Q K F S K R y G W v S a p 4 i E + a a K T J h 6 s c / / v O r 4 x a f D E y o N t U 6 r y H o 6 x u k 8 + f v K M k k Z I o i F o g k O Y g T J h X K Q i K p w z t p Y g l Q 1 k V B D E I J N F H k T 7 h Z h C S h H M S Q A 5 R U b k n q d S Q Q x F I O 1 V l J h D o Q R 9 d P I J l A J K v N h M j 3 r d s 2 0 K Z t 6 3 F p r 6 H x m l B x c P T I R Z Z W T A Q h k l q R 1 t h V h l T i t N C E 4 g p L m X O 8 i e Q 4 x q / U S F n / i Q H d F O C J p c D d X l c o g k g J B J F 6 V S f 1 l n I k i c L H I I r K N Y n k O I p M I e m k i C R k s p A q L c 3 F U u m 3 6 r u + R g R s t a 8 J F R e t r Z 1 0 9 e p 9 v k t h K a W I F S Z V W E p F E Q o J x N E E Q r U + k E y V 9 L G A O 7 3 K L A A R V K 5 + 8 U e d B 1 J I W U 5 Q e T g Z M n E C c U J k U i Q S A u k y 7 C l D I H F E c D k U T q Q J h D w I q c T f d + u 2 j b R 5 W / J s I v 1 D w 1 b 7 5 D W h J s P x Y x d p Z N S v C A R S M X k i p R U I E y Y U y i A L S C Q E 0 w z i G n k / e W F C g C z y a y l b c 0 U W O T J l n a u k C C R J k 0 Y R y U o q k M i Q C Q R T p J J j T S K T 2 / h z s L D L 3 / / p V 3 J F r x E f T K h 2 t M x r J I D / / u s p 7 b R Q x I o e p 4 o g l C k r J u l c E U n + 6 n I 8 o P P r E p d V r n 4 V U V C J H 8 k l s 5 B I C K R z H I M w h l S 6 b M g j x x Y y R R K J y O V K Z f X u d / w A m f h 6 X w M g + v + h u H l E y l c v e g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 G u i d = " 0 3 1 a e 3 2 a - 3 b d b - 4 3 4 3 - b c a 0 - 7 c 1 9 2 5 c 6 8 8 a 0 "   R e v = " 1 "   R e v G u i d = " 9 b 0 a 5 5 c c - 6 7 6 f - 4 2 5 0 - b 9 3 d - a 3 5 f f 5 8 6 7 0 9 8 " 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D6972B45-5F85-43DC-A702-023029A6FD50}"/>
</file>

<file path=customXml/itemProps2.xml><?xml version="1.0" encoding="utf-8"?>
<ds:datastoreItem xmlns:ds="http://schemas.openxmlformats.org/officeDocument/2006/customXml" ds:itemID="{760A04B6-C321-48BC-8EB1-4946CB600D3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2023-02-03T16:17:08Z</dcterms:created>
  <dcterms:modified xsi:type="dcterms:W3CDTF">2023-02-11T15:14:33Z</dcterms:modified>
  <cp:category/>
  <cp:contentStatus/>
</cp:coreProperties>
</file>